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Dobby\Repository\Open Access\Documentation\"/>
    </mc:Choice>
  </mc:AlternateContent>
  <xr:revisionPtr revIDLastSave="0" documentId="13_ncr:1_{5FA25DC2-F8B7-480A-8F58-B06C16E595C5}" xr6:coauthVersionLast="40" xr6:coauthVersionMax="40" xr10:uidLastSave="{00000000-0000-0000-0000-000000000000}"/>
  <bookViews>
    <workbookView xWindow="0" yWindow="0" windowWidth="23040" windowHeight="9075" tabRatio="500" xr2:uid="{00000000-000D-0000-FFFF-FFFF00000000}"/>
  </bookViews>
  <sheets>
    <sheet name="RTM (ARS)" sheetId="1" r:id="rId1"/>
    <sheet name="Req. List" sheetId="2" r:id="rId2"/>
    <sheet name="Guidance" sheetId="3" r:id="rId3"/>
    <sheet name="Guidance for grouping" sheetId="4" r:id="rId4"/>
    <sheet name="RTM (ARS)-old" sheetId="5" r:id="rId5"/>
    <sheet name="Sheet2_" sheetId="6" r:id="rId6"/>
    <sheet name="old" sheetId="7" r:id="rId7"/>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548" i="5" l="1"/>
  <c r="E373" i="5"/>
  <c r="E378" i="5"/>
  <c r="E253" i="2"/>
  <c r="E69" i="5"/>
  <c r="C36" i="5"/>
  <c r="C433" i="5"/>
  <c r="C276" i="5"/>
  <c r="D150" i="5"/>
  <c r="C183" i="5"/>
  <c r="E266" i="2"/>
  <c r="E840" i="1"/>
  <c r="E367" i="5"/>
  <c r="D133" i="1"/>
  <c r="E799" i="1"/>
  <c r="E607" i="1"/>
  <c r="D304" i="1"/>
  <c r="C60" i="5"/>
  <c r="E711" i="1"/>
  <c r="D98" i="1"/>
  <c r="C146" i="5"/>
  <c r="E91" i="5"/>
  <c r="E356" i="2"/>
  <c r="C592" i="1"/>
  <c r="E492" i="5"/>
  <c r="D194" i="5"/>
  <c r="E666" i="1"/>
  <c r="E230" i="2"/>
  <c r="C646" i="1"/>
  <c r="E361" i="2"/>
  <c r="D359" i="1"/>
  <c r="D395" i="1"/>
  <c r="E557" i="1"/>
  <c r="C17" i="5"/>
  <c r="E868" i="1"/>
  <c r="C37" i="5"/>
  <c r="E431" i="2"/>
  <c r="D123" i="5"/>
  <c r="D480" i="5"/>
  <c r="D17" i="5"/>
  <c r="E156" i="2"/>
  <c r="E526" i="5"/>
  <c r="E452" i="5"/>
  <c r="D391" i="5"/>
  <c r="E466" i="2"/>
  <c r="D765" i="1"/>
  <c r="C93" i="5"/>
  <c r="E650" i="1"/>
  <c r="E37" i="5"/>
  <c r="E436" i="2"/>
  <c r="E606" i="1"/>
  <c r="D464" i="5"/>
  <c r="D459" i="5"/>
  <c r="C71" i="5"/>
  <c r="C892" i="1"/>
  <c r="C396" i="5"/>
  <c r="C511" i="5"/>
  <c r="C241" i="5"/>
  <c r="E435" i="2"/>
  <c r="C414" i="5"/>
  <c r="E130" i="2"/>
  <c r="E856" i="1"/>
  <c r="C854" i="1"/>
  <c r="D307" i="5"/>
  <c r="E362" i="2"/>
  <c r="D774" i="1"/>
  <c r="E491" i="5"/>
  <c r="D424" i="5"/>
  <c r="E726" i="1"/>
  <c r="E373" i="2"/>
  <c r="D426" i="1"/>
  <c r="D475" i="5"/>
  <c r="D390" i="5"/>
  <c r="E80" i="2"/>
  <c r="E243" i="2"/>
  <c r="E466" i="5"/>
  <c r="D453" i="5"/>
  <c r="E851" i="1"/>
  <c r="D129" i="1"/>
  <c r="D406" i="5"/>
  <c r="D307" i="1"/>
  <c r="C733" i="1"/>
  <c r="C19" i="1"/>
  <c r="E67" i="2"/>
  <c r="E379" i="5"/>
  <c r="D542" i="5"/>
  <c r="E808" i="1"/>
  <c r="D517" i="5"/>
  <c r="E131" i="2"/>
  <c r="D444" i="5"/>
  <c r="E61" i="2"/>
  <c r="E338" i="2"/>
  <c r="E186" i="5"/>
  <c r="D70" i="5"/>
  <c r="D386" i="5"/>
  <c r="C358" i="1"/>
  <c r="E237" i="2"/>
  <c r="E99" i="2"/>
  <c r="D510" i="5"/>
  <c r="C698" i="1"/>
  <c r="E136" i="5"/>
  <c r="E219" i="5"/>
  <c r="E221" i="2"/>
  <c r="C484" i="5"/>
  <c r="E41" i="2"/>
  <c r="E46" i="5"/>
  <c r="D484" i="5"/>
  <c r="E477" i="5"/>
  <c r="C328" i="1"/>
  <c r="D862" i="1"/>
  <c r="E34" i="5"/>
  <c r="E590" i="1"/>
  <c r="D456" i="5"/>
  <c r="D365" i="5"/>
  <c r="E245" i="5"/>
  <c r="D295" i="5"/>
  <c r="E322" i="2"/>
  <c r="C158" i="5"/>
  <c r="E197" i="2"/>
  <c r="D63" i="5"/>
  <c r="D45" i="5"/>
  <c r="E320" i="2"/>
  <c r="C64" i="5"/>
  <c r="E110" i="1"/>
  <c r="C434" i="1"/>
  <c r="E36" i="1"/>
  <c r="E174" i="1"/>
  <c r="E195" i="5"/>
  <c r="E496" i="1"/>
  <c r="C836" i="1"/>
  <c r="C372" i="5"/>
  <c r="C374" i="5"/>
  <c r="D593" i="1"/>
  <c r="C255" i="1"/>
  <c r="E419" i="1"/>
  <c r="E231" i="2"/>
  <c r="C348" i="5"/>
  <c r="C336" i="5"/>
  <c r="E528" i="5"/>
  <c r="E199" i="1"/>
  <c r="C830" i="1"/>
  <c r="D664" i="1"/>
  <c r="D372" i="5"/>
  <c r="C398" i="5"/>
  <c r="D25" i="1"/>
  <c r="C828" i="1"/>
  <c r="E287" i="2"/>
  <c r="C413" i="1"/>
  <c r="D550" i="1"/>
  <c r="C546" i="5"/>
  <c r="E407" i="2"/>
  <c r="C542" i="5"/>
  <c r="C418" i="1"/>
  <c r="D238" i="5"/>
  <c r="D53" i="5"/>
  <c r="E543" i="5"/>
  <c r="C113" i="5"/>
  <c r="E238" i="2"/>
  <c r="E376" i="1"/>
  <c r="C343" i="5"/>
  <c r="C232" i="5"/>
  <c r="C664" i="1"/>
  <c r="D120" i="5"/>
  <c r="E399" i="1"/>
  <c r="C99" i="5"/>
  <c r="D492" i="1"/>
  <c r="C466" i="1"/>
  <c r="D419" i="1"/>
  <c r="D543" i="5"/>
  <c r="D98" i="5"/>
  <c r="E522" i="1"/>
  <c r="E527" i="5"/>
  <c r="C479" i="1"/>
  <c r="D536" i="5"/>
  <c r="D106" i="1"/>
  <c r="C81" i="5"/>
  <c r="E848" i="1"/>
  <c r="E864" i="1"/>
  <c r="C166" i="5"/>
  <c r="D452" i="1"/>
  <c r="C521" i="5"/>
  <c r="D206" i="5"/>
  <c r="E386" i="2"/>
  <c r="E689" i="1"/>
  <c r="C503" i="5"/>
  <c r="E532" i="5"/>
  <c r="C82" i="5"/>
  <c r="E92" i="5"/>
  <c r="C331" i="5"/>
  <c r="C155" i="5"/>
  <c r="E25" i="2"/>
  <c r="E254" i="5"/>
  <c r="E73" i="2"/>
  <c r="D496" i="5"/>
  <c r="C720" i="1"/>
  <c r="E315" i="5"/>
  <c r="C18" i="1"/>
  <c r="E19" i="1"/>
  <c r="D478" i="1"/>
  <c r="C609" i="1"/>
  <c r="E620" i="1"/>
  <c r="C429" i="5"/>
  <c r="C660" i="1"/>
  <c r="E367" i="2"/>
  <c r="D470" i="5"/>
  <c r="E282" i="5"/>
  <c r="C338" i="5"/>
  <c r="E321" i="5"/>
  <c r="D760" i="1"/>
  <c r="E330" i="5"/>
  <c r="E330" i="2"/>
  <c r="E428" i="2"/>
  <c r="C462" i="1"/>
  <c r="D254" i="1"/>
  <c r="C104" i="5"/>
  <c r="E517" i="5"/>
  <c r="D731" i="1"/>
  <c r="C748" i="1"/>
  <c r="E537" i="5"/>
  <c r="C266" i="5"/>
  <c r="E703" i="1"/>
  <c r="C219" i="5"/>
  <c r="D451" i="5"/>
  <c r="E74" i="2"/>
  <c r="C525" i="1"/>
  <c r="D247" i="5"/>
  <c r="C306" i="5"/>
  <c r="C284" i="5"/>
  <c r="D46" i="5"/>
  <c r="D234" i="5"/>
  <c r="C182" i="5"/>
  <c r="C328" i="5"/>
  <c r="C452" i="1"/>
  <c r="C76" i="5"/>
  <c r="D80" i="5"/>
  <c r="E38" i="5"/>
  <c r="E201" i="2"/>
  <c r="D195" i="5"/>
  <c r="E448" i="2"/>
  <c r="E365" i="2"/>
  <c r="C618" i="1"/>
  <c r="C493" i="5"/>
  <c r="E501" i="5"/>
  <c r="E199" i="5"/>
  <c r="D212" i="5"/>
  <c r="E285" i="5"/>
  <c r="E392" i="5"/>
  <c r="D290" i="1"/>
  <c r="E358" i="2"/>
  <c r="E305" i="5"/>
  <c r="C314" i="1"/>
  <c r="E400" i="5"/>
  <c r="C397" i="5"/>
  <c r="C630" i="1"/>
  <c r="D155" i="1"/>
  <c r="E453" i="5"/>
  <c r="E109" i="5"/>
  <c r="E122" i="5"/>
  <c r="E446" i="2"/>
  <c r="E841" i="1"/>
  <c r="D361" i="5"/>
  <c r="E320" i="5"/>
  <c r="E229" i="2"/>
  <c r="D92" i="1"/>
  <c r="C259" i="5"/>
  <c r="C286" i="5"/>
  <c r="D309" i="1"/>
  <c r="D48" i="1"/>
  <c r="E360" i="2"/>
  <c r="E105" i="1"/>
  <c r="E459" i="5"/>
  <c r="E702" i="1"/>
  <c r="E472" i="5"/>
  <c r="C161" i="5"/>
  <c r="C543" i="5"/>
  <c r="E97" i="5"/>
  <c r="E453" i="2"/>
  <c r="E237" i="5"/>
  <c r="D699" i="1"/>
  <c r="D443" i="1"/>
  <c r="D352" i="5"/>
  <c r="D188" i="1"/>
  <c r="D418" i="5"/>
  <c r="D500" i="5"/>
  <c r="E344" i="5"/>
  <c r="E156" i="1"/>
  <c r="E529" i="5"/>
  <c r="C312" i="5"/>
  <c r="E772" i="1"/>
  <c r="D524" i="1"/>
  <c r="D687" i="1"/>
  <c r="D146" i="5"/>
  <c r="D712" i="1"/>
  <c r="E119" i="2"/>
  <c r="D373" i="5"/>
  <c r="C459" i="5"/>
  <c r="C299" i="1"/>
  <c r="C455" i="5"/>
  <c r="C776" i="1"/>
  <c r="E647" i="1"/>
  <c r="E143" i="5"/>
  <c r="D448" i="5"/>
  <c r="E345" i="5"/>
  <c r="E365" i="5"/>
  <c r="D413" i="5"/>
  <c r="E417" i="2"/>
  <c r="C730" i="1"/>
  <c r="E458" i="2"/>
  <c r="D261" i="5"/>
  <c r="C524" i="1"/>
  <c r="D514" i="1"/>
  <c r="D728" i="1"/>
  <c r="E541" i="5"/>
  <c r="D493" i="5"/>
  <c r="E203" i="2"/>
  <c r="E179" i="5"/>
  <c r="E76" i="5"/>
  <c r="E462" i="5"/>
  <c r="D425" i="1"/>
  <c r="E154" i="1"/>
  <c r="C287" i="5"/>
  <c r="E107" i="5"/>
  <c r="E707" i="1"/>
  <c r="E708" i="1"/>
  <c r="E207" i="5"/>
  <c r="E213" i="2"/>
  <c r="C700" i="1"/>
  <c r="E336" i="2"/>
  <c r="E254" i="1"/>
  <c r="C212" i="5"/>
  <c r="C29" i="1"/>
  <c r="D311" i="5"/>
  <c r="E222" i="5"/>
  <c r="C460" i="5"/>
  <c r="D291" i="5"/>
  <c r="D121" i="5"/>
  <c r="D13" i="1"/>
  <c r="E224" i="2"/>
  <c r="E512" i="5"/>
  <c r="E181" i="5"/>
  <c r="C655" i="1"/>
  <c r="E339" i="5"/>
  <c r="C157" i="5"/>
  <c r="C502" i="5"/>
  <c r="D135" i="5"/>
  <c r="D370" i="5"/>
  <c r="D364" i="5"/>
  <c r="E344" i="1"/>
  <c r="E462" i="2"/>
  <c r="E35" i="5"/>
  <c r="D469" i="1"/>
  <c r="D213" i="5"/>
  <c r="C185" i="5"/>
  <c r="D588" i="1"/>
  <c r="E534" i="5"/>
  <c r="C548" i="5"/>
  <c r="C209" i="5"/>
  <c r="C448" i="5"/>
  <c r="E351" i="2"/>
  <c r="C333" i="5"/>
  <c r="D188" i="5"/>
  <c r="E470" i="1"/>
  <c r="E261" i="5"/>
  <c r="D180" i="1"/>
  <c r="D315" i="5"/>
  <c r="D162" i="5"/>
  <c r="E191" i="1"/>
  <c r="D606" i="1"/>
  <c r="E155" i="2"/>
  <c r="E178" i="5"/>
  <c r="E14" i="1"/>
  <c r="C602" i="1"/>
  <c r="E655" i="1"/>
  <c r="E346" i="2"/>
  <c r="E55" i="2"/>
  <c r="C144" i="5"/>
  <c r="D39" i="5"/>
  <c r="E688" i="1"/>
  <c r="E311" i="5"/>
  <c r="D350" i="5"/>
  <c r="C522" i="1"/>
  <c r="D659" i="1"/>
  <c r="E299" i="1"/>
  <c r="C183" i="1"/>
  <c r="C136" i="1"/>
  <c r="D49" i="5"/>
  <c r="E375" i="1"/>
  <c r="D492" i="5"/>
  <c r="E399" i="5"/>
  <c r="D474" i="5"/>
  <c r="E496" i="5"/>
  <c r="C12" i="5"/>
  <c r="D200" i="5"/>
  <c r="D614" i="1"/>
  <c r="C315" i="5"/>
  <c r="C86" i="1"/>
  <c r="E667" i="1"/>
  <c r="E454" i="1"/>
  <c r="C359" i="1"/>
  <c r="E486" i="5"/>
  <c r="D461" i="5"/>
  <c r="D144" i="1"/>
  <c r="E421" i="2"/>
  <c r="C241" i="1"/>
  <c r="C283" i="5"/>
  <c r="C247" i="5"/>
  <c r="E406" i="5"/>
  <c r="E164" i="2"/>
  <c r="C712" i="1"/>
  <c r="C90" i="5"/>
  <c r="D872" i="1"/>
  <c r="E45" i="5"/>
  <c r="E376" i="2"/>
  <c r="C349" i="5"/>
  <c r="C489" i="1"/>
  <c r="E137" i="2"/>
  <c r="E490" i="5"/>
  <c r="D462" i="5"/>
  <c r="C237" i="5"/>
  <c r="C851" i="1"/>
  <c r="C715" i="1"/>
  <c r="E278" i="2"/>
  <c r="E106" i="2"/>
  <c r="D666" i="1"/>
  <c r="C88" i="5"/>
  <c r="E473" i="5"/>
  <c r="E368" i="2"/>
  <c r="E542" i="5"/>
  <c r="E631" i="1"/>
  <c r="D243" i="5"/>
  <c r="E71" i="2"/>
  <c r="D414" i="1"/>
  <c r="D239" i="5"/>
  <c r="E235" i="2"/>
  <c r="E146" i="5"/>
  <c r="E166" i="5"/>
  <c r="E448" i="1"/>
  <c r="E110" i="2"/>
  <c r="D342" i="5"/>
  <c r="D246" i="5"/>
  <c r="C329" i="1"/>
  <c r="D536" i="1"/>
  <c r="C366" i="5"/>
  <c r="C702" i="1"/>
  <c r="D537" i="5"/>
  <c r="E740" i="1"/>
  <c r="E95" i="2"/>
  <c r="E407" i="5"/>
  <c r="E519" i="5"/>
  <c r="C717" i="1"/>
  <c r="C121" i="5"/>
  <c r="D127" i="5"/>
  <c r="C453" i="5"/>
  <c r="C469" i="5"/>
  <c r="D183" i="5"/>
  <c r="D59" i="5"/>
  <c r="D266" i="5"/>
  <c r="D398" i="5"/>
  <c r="C146" i="1"/>
  <c r="E396" i="5"/>
  <c r="D97" i="5"/>
  <c r="E12" i="5"/>
  <c r="E324" i="1"/>
  <c r="E369" i="2"/>
  <c r="C91" i="5"/>
  <c r="C842" i="1"/>
  <c r="C14" i="5"/>
  <c r="D291" i="1"/>
  <c r="E93" i="5"/>
  <c r="D457" i="1"/>
  <c r="E245" i="2"/>
  <c r="C79" i="5"/>
  <c r="C51" i="5"/>
  <c r="E510" i="5"/>
  <c r="E105" i="2"/>
  <c r="E217" i="2"/>
  <c r="E121" i="2"/>
  <c r="D518" i="5"/>
  <c r="E418" i="5"/>
  <c r="D502" i="5"/>
  <c r="D883" i="1"/>
  <c r="E283" i="5"/>
  <c r="E106" i="5"/>
  <c r="D861" i="1"/>
  <c r="D255" i="5"/>
  <c r="E126" i="5"/>
  <c r="D835" i="1"/>
  <c r="E842" i="1"/>
  <c r="E148" i="2"/>
  <c r="E51" i="5"/>
  <c r="D334" i="1"/>
  <c r="E185" i="5"/>
  <c r="E118" i="2"/>
  <c r="D371" i="5"/>
  <c r="D850" i="1"/>
  <c r="D114" i="5"/>
  <c r="E510" i="1"/>
  <c r="E482" i="5"/>
  <c r="E289" i="5"/>
  <c r="E818" i="1"/>
  <c r="E302" i="2"/>
  <c r="C233" i="5"/>
  <c r="E280" i="5"/>
  <c r="E471" i="5"/>
  <c r="E258" i="2"/>
  <c r="C131" i="1"/>
  <c r="E364" i="5"/>
  <c r="D31" i="5"/>
  <c r="D892" i="1"/>
  <c r="E464" i="2"/>
  <c r="E180" i="5"/>
  <c r="C826" i="1"/>
  <c r="E184" i="2"/>
  <c r="C666" i="1"/>
  <c r="C477" i="5"/>
  <c r="C187" i="5"/>
  <c r="C437" i="1"/>
  <c r="E463" i="5"/>
  <c r="D79" i="5"/>
  <c r="C137" i="5"/>
  <c r="D856" i="1"/>
  <c r="E343" i="5"/>
  <c r="D312" i="5"/>
  <c r="D21" i="5"/>
  <c r="E71" i="5"/>
  <c r="D86" i="1"/>
  <c r="E137" i="5"/>
  <c r="E489" i="5"/>
  <c r="E157" i="5"/>
  <c r="D205" i="5"/>
  <c r="C405" i="5"/>
  <c r="C450" i="5"/>
  <c r="C631" i="1"/>
  <c r="D522" i="1"/>
  <c r="E572" i="1"/>
  <c r="E687" i="1"/>
  <c r="D76" i="5"/>
  <c r="C35" i="5"/>
  <c r="C840" i="1"/>
  <c r="E160" i="1"/>
  <c r="D397" i="5"/>
  <c r="D143" i="5"/>
  <c r="E623" i="1"/>
  <c r="D14" i="5"/>
  <c r="C53" i="5"/>
  <c r="E635" i="1"/>
  <c r="E483" i="5"/>
  <c r="E352" i="5"/>
  <c r="D235" i="5"/>
  <c r="E609" i="1"/>
  <c r="D306" i="5"/>
  <c r="D692" i="1"/>
  <c r="E263" i="5"/>
  <c r="C246" i="5"/>
  <c r="D573" i="1"/>
  <c r="D703" i="1"/>
  <c r="E331" i="5"/>
  <c r="C46" i="5"/>
  <c r="D313" i="5"/>
  <c r="C254" i="5"/>
  <c r="E288" i="2"/>
  <c r="E855" i="1"/>
  <c r="D466" i="5"/>
  <c r="D708" i="1"/>
  <c r="E700" i="1"/>
  <c r="E406" i="2"/>
  <c r="D75" i="1"/>
  <c r="E450" i="2"/>
  <c r="D180" i="5"/>
  <c r="D610" i="1"/>
  <c r="C399" i="1"/>
  <c r="E374" i="5"/>
  <c r="E425" i="1"/>
  <c r="E715" i="1"/>
  <c r="C141" i="1"/>
  <c r="D452" i="5"/>
  <c r="E468" i="2"/>
  <c r="E164" i="1"/>
  <c r="E87" i="1"/>
  <c r="D251" i="5"/>
  <c r="E310" i="5"/>
  <c r="E265" i="5"/>
  <c r="C200" i="1"/>
  <c r="E359" i="5"/>
  <c r="E312" i="1"/>
  <c r="E405" i="2"/>
  <c r="D483" i="5"/>
  <c r="E61" i="5"/>
  <c r="D747" i="1"/>
  <c r="E409" i="2"/>
  <c r="E124" i="1"/>
  <c r="E547" i="1"/>
  <c r="D338" i="5"/>
  <c r="C444" i="5"/>
  <c r="C740" i="1"/>
  <c r="D848" i="1"/>
  <c r="C532" i="5"/>
  <c r="C491" i="5"/>
  <c r="E507" i="1"/>
  <c r="D64" i="5"/>
  <c r="E546" i="5"/>
  <c r="C302" i="5"/>
  <c r="D150" i="1"/>
  <c r="C239" i="5"/>
  <c r="E255" i="2"/>
  <c r="E15" i="2"/>
  <c r="E260" i="5"/>
  <c r="E450" i="5"/>
  <c r="E276" i="5"/>
  <c r="C522" i="5"/>
  <c r="D510" i="1"/>
  <c r="C106" i="1"/>
  <c r="E356" i="1"/>
  <c r="E247" i="2"/>
  <c r="E66" i="2"/>
  <c r="E332" i="2"/>
  <c r="E372" i="5"/>
  <c r="E441" i="2"/>
  <c r="E176" i="5"/>
  <c r="C96" i="5"/>
  <c r="C370" i="5"/>
  <c r="C15" i="5"/>
  <c r="E626" i="1"/>
  <c r="D77" i="5"/>
  <c r="C135" i="5"/>
  <c r="C156" i="5"/>
  <c r="D399" i="5"/>
  <c r="E313" i="5"/>
  <c r="E17" i="5"/>
  <c r="E664" i="1"/>
  <c r="E268" i="2"/>
  <c r="C198" i="5"/>
  <c r="E596" i="1"/>
  <c r="E415" i="2"/>
  <c r="C186" i="5"/>
  <c r="C213" i="5"/>
  <c r="E228" i="2"/>
  <c r="E100" i="2"/>
  <c r="E811" i="1"/>
  <c r="D327" i="1"/>
  <c r="E401" i="2"/>
  <c r="E508" i="5"/>
  <c r="C176" i="5"/>
  <c r="E101" i="1"/>
  <c r="E317" i="5"/>
  <c r="E291" i="5"/>
  <c r="E378" i="2"/>
  <c r="E484" i="5"/>
  <c r="E733" i="1"/>
  <c r="E554" i="1"/>
  <c r="E29" i="1"/>
  <c r="D44" i="1"/>
  <c r="E96" i="2"/>
  <c r="D387" i="1"/>
  <c r="C309" i="1"/>
  <c r="C103" i="5"/>
  <c r="C260" i="1"/>
  <c r="E443" i="5"/>
  <c r="E427" i="1"/>
  <c r="C387" i="1"/>
  <c r="E99" i="5"/>
  <c r="D15" i="5"/>
  <c r="C661" i="1"/>
  <c r="E184" i="5"/>
  <c r="E747" i="1"/>
  <c r="E891" i="1"/>
  <c r="E706" i="1"/>
  <c r="D670" i="1"/>
  <c r="C547" i="5"/>
  <c r="E248" i="2"/>
  <c r="E31" i="5"/>
  <c r="C342" i="5"/>
  <c r="D546" i="5"/>
  <c r="C177" i="5"/>
  <c r="C244" i="5"/>
  <c r="E250" i="5"/>
  <c r="E28" i="5"/>
  <c r="E90" i="2"/>
  <c r="E123" i="5"/>
  <c r="E198" i="5"/>
  <c r="C344" i="5"/>
  <c r="E227" i="1"/>
  <c r="C574" i="1"/>
  <c r="E760" i="1"/>
  <c r="E460" i="5"/>
  <c r="E105" i="5"/>
  <c r="D346" i="5"/>
  <c r="E167" i="1"/>
  <c r="C56" i="5"/>
  <c r="D195" i="1"/>
  <c r="C265" i="5"/>
  <c r="D91" i="5"/>
  <c r="C154" i="5"/>
  <c r="C353" i="1"/>
  <c r="D521" i="1"/>
  <c r="D444" i="1"/>
  <c r="C544" i="5"/>
  <c r="C483" i="5"/>
  <c r="C520" i="1"/>
  <c r="E470" i="2"/>
  <c r="C659" i="1"/>
  <c r="E234" i="2"/>
  <c r="E556" i="1"/>
  <c r="E242" i="2"/>
  <c r="E42" i="5"/>
  <c r="E323" i="1"/>
  <c r="D82" i="1"/>
  <c r="D267" i="1"/>
  <c r="C818" i="1"/>
  <c r="D259" i="5"/>
  <c r="D626" i="1"/>
  <c r="D501" i="5"/>
  <c r="D538" i="5"/>
  <c r="E537" i="1"/>
  <c r="D13" i="5"/>
  <c r="E871" i="1"/>
  <c r="C407" i="1"/>
  <c r="D533" i="5"/>
  <c r="D447" i="1"/>
  <c r="C571" i="1"/>
  <c r="D491" i="5"/>
  <c r="E232" i="2"/>
  <c r="E513" i="1"/>
  <c r="E349" i="5"/>
  <c r="E732" i="1"/>
  <c r="D91" i="1"/>
  <c r="E521" i="5"/>
  <c r="D733" i="1"/>
  <c r="D272" i="5"/>
  <c r="E306" i="2"/>
  <c r="C555" i="1"/>
  <c r="E122" i="2"/>
  <c r="C240" i="5"/>
  <c r="E370" i="5"/>
  <c r="E743" i="1"/>
  <c r="D55" i="1"/>
  <c r="D379" i="5"/>
  <c r="C841" i="1"/>
  <c r="C181" i="5"/>
  <c r="E544" i="5"/>
  <c r="D486" i="5"/>
  <c r="D265" i="5"/>
  <c r="C462" i="5"/>
  <c r="C180" i="1"/>
  <c r="C363" i="5"/>
  <c r="D284" i="5"/>
  <c r="D337" i="5"/>
  <c r="D25" i="5"/>
  <c r="D431" i="1"/>
  <c r="E26" i="2"/>
  <c r="C452" i="5"/>
  <c r="D163" i="5"/>
  <c r="D26" i="5"/>
  <c r="E209" i="2"/>
  <c r="D868" i="1"/>
  <c r="D618" i="1"/>
  <c r="C731" i="1"/>
  <c r="C250" i="5"/>
  <c r="D412" i="1"/>
  <c r="D527" i="5"/>
  <c r="C313" i="1"/>
  <c r="E804" i="1"/>
  <c r="E267" i="2"/>
  <c r="D264" i="1"/>
  <c r="E755" i="1"/>
  <c r="E168" i="2"/>
  <c r="D490" i="5"/>
  <c r="E253" i="5"/>
  <c r="C871" i="1"/>
  <c r="E206" i="5"/>
  <c r="E154" i="5"/>
  <c r="C500" i="5"/>
  <c r="D887" i="1"/>
  <c r="E577" i="1"/>
  <c r="C360" i="1"/>
  <c r="C518" i="5"/>
  <c r="E13" i="2"/>
  <c r="E146" i="2"/>
  <c r="C443" i="5"/>
  <c r="D529" i="5"/>
  <c r="E478" i="1"/>
  <c r="D727" i="1"/>
  <c r="E447" i="2"/>
  <c r="E457" i="1"/>
  <c r="C59" i="5"/>
  <c r="D193" i="5"/>
  <c r="D450" i="5"/>
  <c r="D146" i="1"/>
  <c r="D184" i="1"/>
  <c r="D507" i="1"/>
  <c r="D332" i="5"/>
  <c r="E372" i="2"/>
  <c r="C883" i="1"/>
  <c r="D316" i="5"/>
  <c r="E120" i="2"/>
  <c r="C693" i="1"/>
  <c r="D219" i="1"/>
  <c r="D281" i="5"/>
  <c r="E401" i="1"/>
  <c r="D356" i="1"/>
  <c r="D567" i="1"/>
  <c r="E502" i="1"/>
  <c r="E133" i="2"/>
  <c r="E17" i="2"/>
  <c r="C70" i="5"/>
  <c r="D715" i="1"/>
  <c r="C256" i="1"/>
  <c r="E850" i="1"/>
  <c r="D357" i="1"/>
  <c r="C864" i="1"/>
  <c r="D147" i="5"/>
  <c r="E382" i="2"/>
  <c r="E15" i="5"/>
  <c r="C716" i="1"/>
  <c r="E252" i="2"/>
  <c r="E474" i="5"/>
  <c r="E456" i="2"/>
  <c r="E230" i="1"/>
  <c r="E500" i="5"/>
  <c r="C365" i="5"/>
  <c r="E277" i="5"/>
  <c r="C458" i="1"/>
  <c r="E72" i="5"/>
  <c r="C373" i="5"/>
  <c r="E75" i="2"/>
  <c r="E828" i="1"/>
  <c r="E21" i="2"/>
  <c r="C519" i="5"/>
  <c r="D236" i="5"/>
  <c r="E343" i="2"/>
  <c r="E257" i="5"/>
  <c r="E613" i="1"/>
  <c r="D479" i="1"/>
  <c r="E205" i="5"/>
  <c r="D404" i="5"/>
  <c r="D94" i="1"/>
  <c r="E547" i="5"/>
  <c r="E214" i="2"/>
  <c r="C703" i="1"/>
  <c r="E218" i="1"/>
  <c r="E425" i="2"/>
  <c r="E209" i="5"/>
  <c r="C258" i="5"/>
  <c r="C123" i="1"/>
  <c r="E193" i="5"/>
  <c r="E383" i="2"/>
  <c r="D442" i="5"/>
  <c r="E88" i="5"/>
  <c r="D596" i="1"/>
  <c r="C238" i="5"/>
  <c r="E439" i="2"/>
  <c r="C294" i="1"/>
  <c r="C192" i="5"/>
  <c r="E54" i="2"/>
  <c r="C281" i="5"/>
  <c r="D367" i="5"/>
  <c r="D161" i="5"/>
  <c r="D532" i="5"/>
  <c r="E854" i="1"/>
  <c r="E301" i="5"/>
  <c r="E200" i="5"/>
  <c r="C249" i="1"/>
  <c r="C558" i="1"/>
  <c r="E125" i="2"/>
  <c r="E114" i="2"/>
  <c r="E716" i="1"/>
  <c r="D528" i="5"/>
  <c r="D571" i="1"/>
  <c r="E472" i="2"/>
  <c r="C154" i="1"/>
  <c r="E812" i="1"/>
  <c r="D453" i="1"/>
  <c r="D340" i="5"/>
  <c r="E370" i="2"/>
  <c r="C641" i="1"/>
  <c r="E323" i="2"/>
  <c r="E619" i="1"/>
  <c r="E233" i="5"/>
  <c r="E455" i="5"/>
  <c r="C486" i="1"/>
  <c r="D328" i="1"/>
  <c r="C378" i="5"/>
  <c r="E127" i="5"/>
  <c r="E68" i="5"/>
  <c r="C467" i="5"/>
  <c r="E52" i="5"/>
  <c r="C320" i="5"/>
  <c r="C620" i="1"/>
  <c r="D26" i="1"/>
  <c r="C295" i="5"/>
  <c r="D289" i="5"/>
  <c r="C120" i="5"/>
  <c r="C360" i="5"/>
  <c r="E290" i="2"/>
  <c r="E275" i="5"/>
  <c r="E602" i="1"/>
  <c r="E461" i="2"/>
  <c r="D208" i="1"/>
  <c r="E104" i="2"/>
  <c r="D827" i="1"/>
  <c r="E439" i="1"/>
  <c r="D181" i="5"/>
  <c r="E144" i="2"/>
  <c r="C350" i="1"/>
  <c r="E348" i="2"/>
  <c r="D661" i="1"/>
  <c r="C381" i="1"/>
  <c r="D261" i="1"/>
  <c r="C887" i="1"/>
  <c r="D440" i="5"/>
  <c r="D341" i="5"/>
  <c r="E370" i="1"/>
  <c r="E71" i="1"/>
  <c r="E83" i="5"/>
  <c r="D646" i="1"/>
  <c r="C256" i="5"/>
  <c r="E364" i="1"/>
  <c r="C275" i="5"/>
  <c r="D154" i="5"/>
  <c r="C48" i="1"/>
  <c r="C490" i="5"/>
  <c r="E50" i="5"/>
  <c r="E545" i="5"/>
  <c r="C829" i="1"/>
  <c r="C614" i="1"/>
  <c r="E82" i="5"/>
  <c r="C392" i="5"/>
  <c r="E527" i="1"/>
  <c r="D192" i="1"/>
  <c r="D203" i="1"/>
  <c r="E22" i="5"/>
  <c r="E193" i="2"/>
  <c r="E247" i="5"/>
  <c r="D458" i="1"/>
  <c r="E87" i="2"/>
  <c r="D564" i="1"/>
  <c r="E862" i="1"/>
  <c r="E509" i="5"/>
  <c r="C834" i="1"/>
  <c r="E396" i="1"/>
  <c r="E390" i="2"/>
  <c r="D154" i="1"/>
  <c r="E116" i="2"/>
  <c r="E101" i="2"/>
  <c r="E56" i="1"/>
  <c r="C406" i="5"/>
  <c r="E144" i="1"/>
  <c r="E40" i="2"/>
  <c r="D572" i="1"/>
  <c r="E58" i="2"/>
  <c r="E149" i="1"/>
  <c r="C329" i="5"/>
  <c r="D260" i="5"/>
  <c r="E262" i="5"/>
  <c r="D560" i="1"/>
  <c r="C439" i="5"/>
  <c r="E281" i="2"/>
  <c r="D522" i="5"/>
  <c r="C16" i="5"/>
  <c r="E129" i="2"/>
  <c r="D245" i="5"/>
  <c r="E94" i="5"/>
  <c r="E475" i="5"/>
  <c r="C21" i="5"/>
  <c r="E103" i="2"/>
  <c r="C180" i="5"/>
  <c r="E212" i="5"/>
  <c r="C508" i="5"/>
  <c r="E203" i="1"/>
  <c r="E213" i="5"/>
  <c r="D90" i="5"/>
  <c r="D439" i="5"/>
  <c r="C465" i="5"/>
  <c r="D329" i="5"/>
  <c r="E219" i="1"/>
  <c r="E393" i="5"/>
  <c r="C580" i="1"/>
  <c r="E829" i="1"/>
  <c r="E649" i="1"/>
  <c r="D882" i="1"/>
  <c r="E286" i="2"/>
  <c r="D240" i="5"/>
  <c r="D839" i="1"/>
  <c r="E128" i="1"/>
  <c r="E102" i="5"/>
  <c r="E433" i="2"/>
  <c r="E210" i="2"/>
  <c r="C15" i="1"/>
  <c r="D591" i="1"/>
  <c r="E882" i="1"/>
  <c r="E158" i="2"/>
  <c r="C681" i="1"/>
  <c r="C261" i="5"/>
  <c r="E261" i="1"/>
  <c r="E341" i="2"/>
  <c r="E77" i="2"/>
  <c r="C122" i="5"/>
  <c r="D132" i="1"/>
  <c r="D257" i="5"/>
  <c r="C149" i="1"/>
  <c r="E11" i="2"/>
  <c r="E294" i="5"/>
  <c r="C139" i="5"/>
  <c r="D95" i="5"/>
  <c r="D486" i="1"/>
  <c r="E70" i="5"/>
  <c r="C352" i="5"/>
  <c r="E555" i="1"/>
  <c r="D344" i="5"/>
  <c r="E85" i="2"/>
  <c r="E13" i="5"/>
  <c r="D348" i="5"/>
  <c r="D54" i="5"/>
  <c r="D83" i="5"/>
  <c r="D641" i="1"/>
  <c r="C142" i="5"/>
  <c r="D726" i="1"/>
  <c r="E656" i="1"/>
  <c r="C52" i="5"/>
  <c r="D198" i="1"/>
  <c r="E442" i="2"/>
  <c r="C513" i="1"/>
  <c r="D566" i="1"/>
  <c r="E243" i="5"/>
  <c r="C127" i="5"/>
  <c r="E754" i="1"/>
  <c r="C775" i="1"/>
  <c r="C362" i="5"/>
  <c r="E430" i="1"/>
  <c r="D433" i="5"/>
  <c r="D526" i="1"/>
  <c r="E39" i="2"/>
  <c r="C765" i="1"/>
  <c r="C112" i="5"/>
  <c r="C95" i="5"/>
  <c r="E159" i="1"/>
  <c r="D293" i="5"/>
  <c r="D242" i="1"/>
  <c r="C358" i="5"/>
  <c r="C346" i="5"/>
  <c r="D222" i="5"/>
  <c r="C815" i="1"/>
  <c r="C527" i="5"/>
  <c r="D855" i="1"/>
  <c r="C526" i="5"/>
  <c r="D28" i="5"/>
  <c r="E182" i="5"/>
  <c r="E294" i="1"/>
  <c r="E674" i="1"/>
  <c r="E397" i="5"/>
  <c r="E567" i="1"/>
  <c r="E133" i="5"/>
  <c r="D244" i="5"/>
  <c r="E143" i="2"/>
  <c r="D60" i="5"/>
  <c r="C334" i="1"/>
  <c r="D523" i="1"/>
  <c r="D441" i="5"/>
  <c r="D84" i="5"/>
  <c r="E265" i="2"/>
  <c r="D275" i="5"/>
  <c r="E333" i="5"/>
  <c r="E381" i="2"/>
  <c r="C499" i="5"/>
  <c r="E465" i="2"/>
  <c r="D466" i="1"/>
  <c r="D224" i="5"/>
  <c r="E261" i="2"/>
  <c r="D615" i="1"/>
  <c r="E350" i="5"/>
  <c r="E329" i="1"/>
  <c r="E325" i="2"/>
  <c r="E351" i="1"/>
  <c r="E121" i="5"/>
  <c r="C255" i="5"/>
  <c r="E346" i="5"/>
  <c r="D438" i="5"/>
  <c r="D20" i="5"/>
  <c r="C316" i="5"/>
  <c r="E289" i="2"/>
  <c r="E767" i="1"/>
  <c r="E535" i="5"/>
  <c r="D815" i="1"/>
  <c r="E454" i="2"/>
  <c r="C290" i="1"/>
  <c r="C34" i="5"/>
  <c r="D37" i="1"/>
  <c r="C827" i="1"/>
  <c r="D88" i="1"/>
  <c r="E308" i="2"/>
  <c r="D262" i="5"/>
  <c r="E180" i="2"/>
  <c r="D61" i="5"/>
  <c r="C847" i="1"/>
  <c r="D94" i="5"/>
  <c r="C271" i="1"/>
  <c r="C205" i="5"/>
  <c r="E163" i="2"/>
  <c r="C492" i="1"/>
  <c r="E240" i="5"/>
  <c r="D18" i="5"/>
  <c r="D144" i="5"/>
  <c r="E402" i="2"/>
  <c r="E196" i="2"/>
  <c r="C130" i="1"/>
  <c r="D290" i="5"/>
  <c r="E266" i="5"/>
  <c r="E191" i="2"/>
  <c r="D329" i="1"/>
  <c r="D145" i="5"/>
  <c r="D467" i="5"/>
  <c r="C686" i="1"/>
  <c r="C94" i="5"/>
  <c r="C565" i="1"/>
  <c r="D250" i="5"/>
  <c r="D434" i="5"/>
  <c r="E646" i="1"/>
  <c r="D487" i="5"/>
  <c r="E294" i="2"/>
  <c r="D174" i="1"/>
  <c r="D834" i="1"/>
  <c r="E181" i="2"/>
  <c r="D92" i="5"/>
  <c r="C831" i="1"/>
  <c r="C554" i="1"/>
  <c r="E573" i="1"/>
  <c r="C206" i="5"/>
  <c r="D393" i="5"/>
  <c r="C473" i="5"/>
  <c r="D223" i="1"/>
  <c r="D52" i="5"/>
  <c r="D258" i="5"/>
  <c r="D437" i="1"/>
  <c r="D554" i="1"/>
  <c r="C90" i="1"/>
  <c r="E440" i="5"/>
  <c r="C721" i="1"/>
  <c r="D482" i="5"/>
  <c r="D191" i="1"/>
  <c r="D69" i="5"/>
  <c r="C596" i="1"/>
  <c r="E131" i="5"/>
  <c r="C163" i="5"/>
  <c r="D544" i="1"/>
  <c r="E783" i="1"/>
  <c r="D394" i="1"/>
  <c r="D435" i="5"/>
  <c r="D56" i="5"/>
  <c r="E614" i="1"/>
  <c r="C65" i="1"/>
  <c r="E286" i="5"/>
  <c r="E51" i="2"/>
  <c r="C149" i="5"/>
  <c r="E387" i="1"/>
  <c r="C13" i="5"/>
  <c r="E419" i="2"/>
  <c r="C371" i="5"/>
  <c r="E196" i="5"/>
  <c r="C347" i="5"/>
  <c r="E307" i="5"/>
  <c r="C461" i="5"/>
  <c r="C92" i="1"/>
  <c r="D647" i="1"/>
  <c r="D359" i="5"/>
  <c r="E507" i="5"/>
  <c r="D81" i="1"/>
  <c r="C545" i="5"/>
  <c r="C425" i="5"/>
  <c r="E61" i="1"/>
  <c r="E511" i="5"/>
  <c r="D250" i="1"/>
  <c r="E20" i="5"/>
  <c r="C61" i="5"/>
  <c r="D287" i="5"/>
  <c r="D87" i="5"/>
  <c r="E469" i="5"/>
  <c r="C264" i="1"/>
  <c r="E324" i="2"/>
  <c r="D256" i="1"/>
  <c r="E350" i="1"/>
  <c r="C499" i="1"/>
  <c r="E520" i="5"/>
  <c r="C563" i="1"/>
  <c r="E307" i="2"/>
  <c r="D352" i="1"/>
  <c r="C480" i="5"/>
  <c r="E152" i="2"/>
  <c r="D840" i="1"/>
  <c r="D350" i="1"/>
  <c r="D328" i="5"/>
  <c r="E488" i="5"/>
  <c r="E354" i="2"/>
  <c r="E259" i="2"/>
  <c r="C236" i="5"/>
  <c r="C204" i="5"/>
  <c r="C51" i="1"/>
  <c r="E504" i="5"/>
  <c r="E83" i="2"/>
  <c r="E400" i="2"/>
  <c r="C533" i="5"/>
  <c r="C63" i="5"/>
  <c r="E161" i="2"/>
  <c r="D519" i="5"/>
  <c r="D106" i="5"/>
  <c r="D767" i="1"/>
  <c r="C496" i="1"/>
  <c r="D717" i="1"/>
  <c r="C303" i="5"/>
  <c r="D99" i="5"/>
  <c r="D254" i="5"/>
  <c r="C573" i="1"/>
  <c r="D16" i="5"/>
  <c r="C260" i="5"/>
  <c r="C472" i="5"/>
  <c r="E204" i="2"/>
  <c r="C242" i="5"/>
  <c r="E158" i="5"/>
  <c r="D12" i="5"/>
  <c r="C536" i="5"/>
  <c r="E188" i="1"/>
  <c r="E618" i="1"/>
  <c r="E346" i="1"/>
  <c r="E391" i="2"/>
  <c r="E281" i="5"/>
  <c r="D51" i="5"/>
  <c r="E483" i="1"/>
  <c r="E155" i="1"/>
  <c r="C20" i="5"/>
  <c r="C535" i="5"/>
  <c r="C282" i="5"/>
  <c r="C820" i="1"/>
  <c r="D96" i="5"/>
  <c r="E721" i="1"/>
  <c r="D396" i="5"/>
  <c r="C369" i="1"/>
  <c r="E331" i="2"/>
  <c r="D319" i="5"/>
  <c r="E313" i="2"/>
  <c r="C476" i="5"/>
  <c r="E252" i="5"/>
  <c r="E443" i="1"/>
  <c r="C435" i="5"/>
  <c r="E169" i="2"/>
  <c r="D276" i="5"/>
  <c r="D830" i="1"/>
  <c r="D635" i="1"/>
  <c r="E316" i="5"/>
  <c r="D80" i="1"/>
  <c r="D476" i="5"/>
  <c r="E239" i="2"/>
  <c r="D223" i="5"/>
  <c r="E443" i="2"/>
  <c r="E175" i="2"/>
  <c r="E74" i="1"/>
  <c r="D260" i="1"/>
  <c r="C179" i="5"/>
  <c r="E398" i="2"/>
  <c r="C482" i="5"/>
  <c r="C772" i="1"/>
  <c r="E305" i="2"/>
  <c r="E766" i="1"/>
  <c r="D160" i="1"/>
  <c r="E149" i="2"/>
  <c r="C25" i="5"/>
  <c r="E32" i="2"/>
  <c r="E522" i="5"/>
  <c r="C879" i="1"/>
  <c r="C72" i="5"/>
  <c r="D775" i="1"/>
  <c r="D413" i="1"/>
  <c r="E43" i="5"/>
  <c r="E141" i="1"/>
  <c r="E63" i="2"/>
  <c r="D620" i="1"/>
  <c r="D368" i="1"/>
  <c r="E132" i="5"/>
  <c r="D447" i="5"/>
  <c r="D665" i="1"/>
  <c r="E72" i="2"/>
  <c r="C454" i="1"/>
  <c r="D681" i="1"/>
  <c r="E79" i="2"/>
  <c r="D730" i="1"/>
  <c r="C62" i="1"/>
  <c r="E375" i="2"/>
  <c r="C766" i="1"/>
  <c r="C18" i="5"/>
  <c r="D22" i="1"/>
  <c r="D227" i="1"/>
  <c r="E58" i="5"/>
  <c r="C262" i="5"/>
  <c r="C62" i="5"/>
  <c r="D842" i="1"/>
  <c r="D235" i="1"/>
  <c r="D71" i="1"/>
  <c r="C426" i="1"/>
  <c r="D697" i="1"/>
  <c r="E50" i="2"/>
  <c r="E90" i="5"/>
  <c r="D141" i="1"/>
  <c r="D196" i="5"/>
  <c r="E288" i="5"/>
  <c r="D330" i="5"/>
  <c r="E290" i="5"/>
  <c r="E353" i="1"/>
  <c r="E712" i="1"/>
  <c r="E135" i="2"/>
  <c r="C728" i="1"/>
  <c r="C110" i="1"/>
  <c r="D37" i="5"/>
  <c r="E156" i="5"/>
  <c r="C83" i="1"/>
  <c r="D648" i="1"/>
  <c r="D454" i="1"/>
  <c r="C357" i="1"/>
  <c r="E571" i="1"/>
  <c r="C163" i="1"/>
  <c r="E293" i="5"/>
  <c r="E96" i="5"/>
  <c r="D888" i="1"/>
  <c r="E409" i="1"/>
  <c r="E57" i="5"/>
  <c r="D131" i="5"/>
  <c r="E474" i="2"/>
  <c r="D132" i="5"/>
  <c r="E286" i="1"/>
  <c r="E364" i="2"/>
  <c r="C396" i="1"/>
  <c r="E408" i="1"/>
  <c r="E88" i="2"/>
  <c r="C212" i="1"/>
  <c r="D56" i="1"/>
  <c r="C394" i="1"/>
  <c r="C857" i="1"/>
  <c r="E615" i="1"/>
  <c r="C59" i="1"/>
  <c r="D59" i="1"/>
  <c r="C148" i="5"/>
  <c r="C868" i="1"/>
  <c r="E40" i="1"/>
  <c r="E46" i="2"/>
  <c r="E564" i="1"/>
  <c r="D849" i="1"/>
  <c r="C60" i="1"/>
  <c r="D382" i="1"/>
  <c r="E592" i="1"/>
  <c r="E264" i="2"/>
  <c r="E414" i="1"/>
  <c r="D208" i="5"/>
  <c r="E32" i="5"/>
  <c r="E499" i="1"/>
  <c r="E198" i="2"/>
  <c r="D225" i="5"/>
  <c r="C80" i="1"/>
  <c r="D671" i="1"/>
  <c r="C196" i="5"/>
  <c r="E701" i="1"/>
  <c r="D630" i="1"/>
  <c r="E177" i="2"/>
  <c r="E246" i="5"/>
  <c r="E107" i="1"/>
  <c r="C318" i="5"/>
  <c r="E150" i="2"/>
  <c r="E467" i="5"/>
  <c r="C102" i="5"/>
  <c r="C167" i="5"/>
  <c r="C126" i="5"/>
  <c r="C442" i="1"/>
  <c r="E219" i="2"/>
  <c r="D110" i="1"/>
  <c r="E225" i="5"/>
  <c r="C441" i="5"/>
  <c r="E524" i="1"/>
  <c r="D851" i="1"/>
  <c r="E361" i="5"/>
  <c r="E458" i="1"/>
  <c r="C474" i="5"/>
  <c r="C223" i="5"/>
  <c r="C380" i="5"/>
  <c r="E380" i="2"/>
  <c r="D185" i="5"/>
  <c r="C307" i="1"/>
  <c r="D548" i="5"/>
  <c r="C615" i="1"/>
  <c r="C425" i="1"/>
  <c r="E238" i="5"/>
  <c r="C344" i="1"/>
  <c r="E424" i="5"/>
  <c r="C310" i="5"/>
  <c r="E84" i="2"/>
  <c r="C177" i="1"/>
  <c r="D511" i="5"/>
  <c r="E183" i="2"/>
  <c r="C54" i="5"/>
  <c r="C382" i="1"/>
  <c r="E437" i="1"/>
  <c r="C167" i="1"/>
  <c r="D245" i="1"/>
  <c r="D786" i="1"/>
  <c r="C129" i="1"/>
  <c r="C390" i="5"/>
  <c r="C156" i="1"/>
  <c r="D563" i="1"/>
  <c r="E18" i="5"/>
  <c r="D405" i="1"/>
  <c r="E59" i="5"/>
  <c r="D72" i="1"/>
  <c r="C87" i="5"/>
  <c r="C322" i="5"/>
  <c r="C404" i="5"/>
  <c r="D283" i="1"/>
  <c r="E147" i="5"/>
  <c r="E427" i="2"/>
  <c r="D33" i="5"/>
  <c r="D439" i="1"/>
  <c r="E271" i="2"/>
  <c r="D592" i="1"/>
  <c r="E533" i="1"/>
  <c r="E48" i="2"/>
  <c r="C199" i="5"/>
  <c r="D280" i="1"/>
  <c r="E82" i="2"/>
  <c r="E580" i="1"/>
  <c r="D886" i="1"/>
  <c r="E192" i="2"/>
  <c r="E22" i="2"/>
  <c r="E340" i="5"/>
  <c r="E167" i="2"/>
  <c r="D67" i="5"/>
  <c r="D480" i="1"/>
  <c r="E291" i="2"/>
  <c r="D204" i="5"/>
  <c r="E78" i="2"/>
  <c r="C627" i="1"/>
  <c r="E284" i="5"/>
  <c r="E425" i="5"/>
  <c r="D351" i="5"/>
  <c r="D607" i="1"/>
  <c r="D155" i="5"/>
  <c r="C872" i="1"/>
  <c r="D107" i="1"/>
  <c r="E377" i="2"/>
  <c r="D362" i="5"/>
  <c r="D513" i="5"/>
  <c r="E303" i="5"/>
  <c r="E44" i="5"/>
  <c r="C418" i="5"/>
  <c r="E434" i="1"/>
  <c r="E223" i="5"/>
  <c r="D632" i="1"/>
  <c r="C40" i="1"/>
  <c r="D255" i="1"/>
  <c r="E54" i="5"/>
  <c r="E136" i="1"/>
  <c r="E246" i="2"/>
  <c r="E270" i="2"/>
  <c r="D541" i="5"/>
  <c r="D468" i="5"/>
  <c r="C626" i="1"/>
  <c r="C591" i="1"/>
  <c r="E464" i="5"/>
  <c r="D627" i="1"/>
  <c r="E290" i="1"/>
  <c r="D108" i="5"/>
  <c r="D115" i="5"/>
  <c r="E49" i="5"/>
  <c r="C514" i="1"/>
  <c r="E37" i="1"/>
  <c r="D732" i="1"/>
  <c r="D390" i="1"/>
  <c r="D299" i="1"/>
  <c r="E277" i="1"/>
  <c r="E242" i="5"/>
  <c r="D90" i="1"/>
  <c r="D686" i="1"/>
  <c r="D139" i="5"/>
  <c r="C227" i="1"/>
  <c r="E236" i="1"/>
  <c r="C235" i="1"/>
  <c r="E391" i="5"/>
  <c r="E782" i="1"/>
  <c r="E189" i="2"/>
  <c r="E406" i="1"/>
  <c r="E259" i="5"/>
  <c r="E120" i="1"/>
  <c r="D503" i="5"/>
  <c r="C276" i="1"/>
  <c r="E432" i="2"/>
  <c r="D105" i="1"/>
  <c r="D857" i="1"/>
  <c r="E250" i="2"/>
  <c r="C440" i="5"/>
  <c r="C541" i="1"/>
  <c r="C488" i="5"/>
  <c r="E773" i="1"/>
  <c r="E883" i="1"/>
  <c r="D415" i="1"/>
  <c r="C755" i="1"/>
  <c r="C363" i="1"/>
  <c r="C143" i="5"/>
  <c r="E331" i="1"/>
  <c r="E77" i="5"/>
  <c r="C464" i="5"/>
  <c r="C427" i="1"/>
  <c r="E293" i="2"/>
  <c r="C632" i="1"/>
  <c r="C123" i="5"/>
  <c r="E412" i="2"/>
  <c r="C638" i="1"/>
  <c r="D314" i="1"/>
  <c r="E133" i="1"/>
  <c r="E27" i="2"/>
  <c r="E222" i="2"/>
  <c r="D277" i="1"/>
  <c r="D879" i="1"/>
  <c r="E727" i="1"/>
  <c r="E111" i="1"/>
  <c r="C386" i="5"/>
  <c r="E328" i="5"/>
  <c r="C402" i="1"/>
  <c r="D483" i="1"/>
  <c r="E245" i="1"/>
  <c r="E138" i="2"/>
  <c r="E60" i="5"/>
  <c r="D130" i="1"/>
  <c r="D449" i="5"/>
  <c r="C298" i="1"/>
  <c r="D766" i="1"/>
  <c r="E106" i="1"/>
  <c r="E734" i="1"/>
  <c r="C74" i="1"/>
  <c r="E62" i="2"/>
  <c r="C547" i="1"/>
  <c r="C523" i="1"/>
  <c r="D158" i="5"/>
  <c r="C588" i="1"/>
  <c r="C619" i="1"/>
  <c r="C332" i="5"/>
  <c r="C536" i="1"/>
  <c r="E254" i="2"/>
  <c r="E314" i="5"/>
  <c r="C738" i="1"/>
  <c r="D811" i="1"/>
  <c r="E131" i="1"/>
  <c r="E144" i="5"/>
  <c r="E13" i="1"/>
  <c r="C341" i="1"/>
  <c r="D689" i="1"/>
  <c r="C211" i="1"/>
  <c r="D345" i="5"/>
  <c r="D693" i="1"/>
  <c r="C321" i="5"/>
  <c r="C80" i="5"/>
  <c r="E312" i="5"/>
  <c r="E610" i="1"/>
  <c r="C124" i="1"/>
  <c r="E53" i="5"/>
  <c r="D89" i="1"/>
  <c r="E137" i="1"/>
  <c r="E827" i="1"/>
  <c r="C31" i="5"/>
  <c r="D231" i="5"/>
  <c r="E350" i="2"/>
  <c r="D323" i="1"/>
  <c r="C501" i="5"/>
  <c r="E448" i="5"/>
  <c r="E91" i="1"/>
  <c r="E776" i="1"/>
  <c r="E215" i="2"/>
  <c r="E322" i="5"/>
  <c r="E205" i="2"/>
  <c r="D508" i="5"/>
  <c r="E33" i="5"/>
  <c r="C687" i="1"/>
  <c r="E115" i="2"/>
  <c r="E327" i="2"/>
  <c r="C707" i="1"/>
  <c r="D818" i="1"/>
  <c r="C45" i="5"/>
  <c r="C251" i="5"/>
  <c r="E242" i="1"/>
  <c r="E426" i="2"/>
  <c r="E187" i="2"/>
  <c r="E492" i="1"/>
  <c r="D303" i="5"/>
  <c r="D469" i="5"/>
  <c r="D638" i="1"/>
  <c r="E359" i="1"/>
  <c r="E433" i="5"/>
  <c r="C72" i="1"/>
  <c r="C811" i="1"/>
  <c r="E589" i="1"/>
  <c r="E404" i="2"/>
  <c r="E151" i="2"/>
  <c r="C412" i="1"/>
  <c r="C323" i="1"/>
  <c r="D65" i="1"/>
  <c r="D688" i="1"/>
  <c r="E88" i="1"/>
  <c r="D488" i="5"/>
  <c r="C111" i="1"/>
  <c r="E37" i="2"/>
  <c r="E329" i="5"/>
  <c r="D253" i="5"/>
  <c r="E533" i="5"/>
  <c r="D547" i="5"/>
  <c r="C647" i="1"/>
  <c r="C78" i="5"/>
  <c r="E313" i="1"/>
  <c r="D400" i="5"/>
  <c r="D580" i="1"/>
  <c r="E454" i="5"/>
  <c r="E329" i="2"/>
  <c r="E334" i="1"/>
  <c r="E402" i="1"/>
  <c r="C375" i="1"/>
  <c r="E216" i="2"/>
  <c r="E183" i="1"/>
  <c r="E385" i="2"/>
  <c r="E60" i="2"/>
  <c r="C191" i="5"/>
  <c r="E14" i="5"/>
  <c r="E395" i="2"/>
  <c r="D871" i="1"/>
  <c r="E198" i="1"/>
  <c r="E284" i="2"/>
  <c r="D276" i="1"/>
  <c r="E208" i="1"/>
  <c r="C678" i="1"/>
  <c r="C371" i="1"/>
  <c r="E192" i="5"/>
  <c r="D455" i="5"/>
  <c r="E52" i="2"/>
  <c r="E20" i="2"/>
  <c r="E178" i="2"/>
  <c r="E192" i="1"/>
  <c r="D409" i="1"/>
  <c r="C726" i="1"/>
  <c r="E857" i="1"/>
  <c r="D599" i="1"/>
  <c r="C671" i="1"/>
  <c r="E489" i="1"/>
  <c r="E211" i="1"/>
  <c r="E735" i="1"/>
  <c r="C383" i="1"/>
  <c r="D406" i="1"/>
  <c r="C144" i="1"/>
  <c r="E342" i="2"/>
  <c r="C510" i="5"/>
  <c r="E461" i="5"/>
  <c r="D383" i="1"/>
  <c r="E485" i="5"/>
  <c r="D504" i="5"/>
  <c r="D526" i="5"/>
  <c r="D292" i="5"/>
  <c r="C294" i="5"/>
  <c r="D313" i="1"/>
  <c r="D295" i="1"/>
  <c r="E64" i="2"/>
  <c r="E442" i="5"/>
  <c r="E363" i="2"/>
  <c r="C528" i="5"/>
  <c r="E128" i="2"/>
  <c r="C44" i="5"/>
  <c r="C171" i="1"/>
  <c r="C318" i="1"/>
  <c r="C782" i="1"/>
  <c r="E27" i="5"/>
  <c r="D812" i="1"/>
  <c r="E211" i="2"/>
  <c r="C194" i="5"/>
  <c r="D271" i="1"/>
  <c r="C133" i="1"/>
  <c r="D72" i="5"/>
  <c r="D477" i="5"/>
  <c r="C855" i="1"/>
  <c r="E460" i="2"/>
  <c r="E180" i="1"/>
  <c r="D82" i="5"/>
  <c r="D674" i="1"/>
  <c r="E429" i="2"/>
  <c r="C280" i="1"/>
  <c r="E469" i="1"/>
  <c r="C174" i="1"/>
  <c r="D568" i="1"/>
  <c r="C480" i="1"/>
  <c r="E429" i="5"/>
  <c r="D310" i="5"/>
  <c r="D283" i="5"/>
  <c r="C88" i="1"/>
  <c r="E19" i="2"/>
  <c r="E202" i="2"/>
  <c r="E134" i="2"/>
  <c r="E208" i="5"/>
  <c r="C331" i="1"/>
  <c r="E368" i="1"/>
  <c r="C337" i="5"/>
  <c r="D331" i="1"/>
  <c r="D163" i="1"/>
  <c r="E256" i="1"/>
  <c r="C544" i="1"/>
  <c r="E847" i="1"/>
  <c r="D557" i="1"/>
  <c r="E449" i="2"/>
  <c r="E187" i="5"/>
  <c r="E397" i="2"/>
  <c r="E154" i="2"/>
  <c r="E630" i="1"/>
  <c r="C304" i="1"/>
  <c r="E277" i="2"/>
  <c r="C192" i="1"/>
  <c r="E469" i="2"/>
  <c r="C521" i="1"/>
  <c r="E64" i="5"/>
  <c r="C234" i="5"/>
  <c r="E220" i="1"/>
  <c r="E574" i="1"/>
  <c r="C178" i="5"/>
  <c r="D776" i="1"/>
  <c r="C376" i="1"/>
  <c r="E34" i="2"/>
  <c r="E236" i="2"/>
  <c r="E95" i="5"/>
  <c r="D667" i="1"/>
  <c r="D61" i="1"/>
  <c r="E300" i="2"/>
  <c r="C311" i="5"/>
  <c r="C407" i="5"/>
  <c r="C36" i="1"/>
  <c r="E60" i="1"/>
  <c r="D753" i="1"/>
  <c r="C502" i="1"/>
  <c r="C264" i="5"/>
  <c r="C188" i="1"/>
  <c r="D302" i="5"/>
  <c r="E348" i="5"/>
  <c r="C26" i="1"/>
  <c r="D333" i="5"/>
  <c r="E236" i="5"/>
  <c r="D472" i="5"/>
  <c r="D649" i="1"/>
  <c r="D191" i="5"/>
  <c r="E831" i="1"/>
  <c r="C200" i="5"/>
  <c r="C856" i="1"/>
  <c r="E515" i="1"/>
  <c r="E308" i="1"/>
  <c r="C236" i="1"/>
  <c r="D36" i="1"/>
  <c r="E30" i="2"/>
  <c r="E513" i="5"/>
  <c r="E249" i="2"/>
  <c r="D305" i="5"/>
  <c r="E62" i="5"/>
  <c r="C781" i="1"/>
  <c r="D783" i="1"/>
  <c r="C277" i="5"/>
  <c r="D200" i="1"/>
  <c r="E518" i="5"/>
  <c r="C395" i="1"/>
  <c r="E257" i="2"/>
  <c r="E149" i="5"/>
  <c r="C747" i="1"/>
  <c r="E70" i="2"/>
  <c r="E120" i="5"/>
  <c r="C623" i="1"/>
  <c r="E360" i="5"/>
  <c r="E359" i="2"/>
  <c r="E334" i="2"/>
  <c r="D698" i="1"/>
  <c r="D343" i="5"/>
  <c r="E697" i="1"/>
  <c r="C406" i="1"/>
  <c r="E445" i="2"/>
  <c r="E295" i="2"/>
  <c r="D207" i="5"/>
  <c r="C504" i="5"/>
  <c r="C391" i="5"/>
  <c r="D448" i="1"/>
  <c r="E264" i="5"/>
  <c r="E89" i="2"/>
  <c r="D460" i="5"/>
  <c r="D230" i="1"/>
  <c r="C688" i="1"/>
  <c r="E654" i="1"/>
  <c r="C606" i="1"/>
  <c r="E400" i="1"/>
  <c r="E160" i="2"/>
  <c r="D192" i="5"/>
  <c r="E12" i="2"/>
  <c r="E336" i="5"/>
  <c r="E240" i="2"/>
  <c r="E296" i="2"/>
  <c r="D312" i="1"/>
  <c r="C351" i="5"/>
  <c r="E36" i="2"/>
  <c r="E177" i="1"/>
  <c r="C512" i="5"/>
  <c r="E83" i="1"/>
  <c r="C891" i="1"/>
  <c r="C337" i="1"/>
  <c r="E26" i="5"/>
  <c r="D148" i="5"/>
  <c r="C768" i="1"/>
  <c r="E439" i="5"/>
  <c r="C131" i="5"/>
  <c r="E678" i="1"/>
  <c r="C408" i="1"/>
  <c r="E97" i="2"/>
  <c r="E73" i="1"/>
  <c r="E81" i="2"/>
  <c r="C193" i="5"/>
  <c r="D238" i="1"/>
  <c r="E476" i="5"/>
  <c r="C424" i="5"/>
  <c r="D32" i="5"/>
  <c r="E72" i="1"/>
  <c r="E302" i="5"/>
  <c r="C222" i="5"/>
  <c r="E53" i="2"/>
  <c r="C414" i="1"/>
  <c r="D294" i="1"/>
  <c r="D407" i="5"/>
  <c r="C340" i="5"/>
  <c r="C670" i="1"/>
  <c r="D465" i="5"/>
  <c r="E468" i="5"/>
  <c r="E384" i="2"/>
  <c r="C451" i="5"/>
  <c r="D74" i="1"/>
  <c r="E104" i="5"/>
  <c r="E493" i="5"/>
  <c r="C101" i="1"/>
  <c r="D58" i="5"/>
  <c r="E69" i="2"/>
  <c r="E234" i="5"/>
  <c r="E326" i="2"/>
  <c r="D400" i="1"/>
  <c r="E353" i="2"/>
  <c r="C43" i="5"/>
  <c r="D330" i="1"/>
  <c r="C317" i="5"/>
  <c r="E111" i="2"/>
  <c r="C465" i="1"/>
  <c r="D142" i="5"/>
  <c r="C327" i="1"/>
  <c r="D425" i="5"/>
  <c r="E405" i="1"/>
  <c r="C861" i="1"/>
  <c r="E25" i="5"/>
  <c r="D341" i="1"/>
  <c r="D149" i="5"/>
  <c r="E451" i="5"/>
  <c r="E18" i="1"/>
  <c r="C225" i="5"/>
  <c r="D876" i="1"/>
  <c r="E47" i="2"/>
  <c r="D650" i="1"/>
  <c r="E523" i="1"/>
  <c r="C307" i="5"/>
  <c r="E272" i="5"/>
  <c r="C564" i="1"/>
  <c r="D119" i="1"/>
  <c r="E153" i="2"/>
  <c r="E418" i="2"/>
  <c r="D521" i="5"/>
  <c r="C613" i="1"/>
  <c r="C22" i="1"/>
  <c r="E566" i="1"/>
  <c r="E457" i="2"/>
  <c r="C67" i="5"/>
  <c r="C364" i="5"/>
  <c r="C293" i="5"/>
  <c r="C291" i="5"/>
  <c r="E220" i="2"/>
  <c r="E194" i="5"/>
  <c r="D537" i="1"/>
  <c r="E10" i="2"/>
  <c r="E91" i="2"/>
  <c r="E8" i="2"/>
  <c r="C140" i="1"/>
  <c r="C454" i="5"/>
  <c r="D678" i="1"/>
  <c r="E276" i="1"/>
  <c r="E470" i="5"/>
  <c r="C109" i="5"/>
  <c r="D157" i="5"/>
  <c r="C466" i="5"/>
  <c r="E541" i="1"/>
  <c r="C711" i="1"/>
  <c r="E886" i="1"/>
  <c r="C33" i="1"/>
  <c r="E426" i="1"/>
  <c r="E774" i="1"/>
  <c r="E593" i="1"/>
  <c r="C453" i="1"/>
  <c r="D380" i="5"/>
  <c r="E297" i="2"/>
  <c r="E879" i="1"/>
  <c r="E162" i="5"/>
  <c r="E194" i="2"/>
  <c r="D19" i="1"/>
  <c r="D120" i="1"/>
  <c r="E81" i="5"/>
  <c r="D324" i="1"/>
  <c r="D351" i="1"/>
  <c r="E24" i="2"/>
  <c r="E68" i="2"/>
  <c r="E861" i="1"/>
  <c r="C492" i="5"/>
  <c r="E231" i="5"/>
  <c r="E471" i="2"/>
  <c r="C590" i="1"/>
  <c r="D804" i="1"/>
  <c r="E876" i="1"/>
  <c r="E335" i="2"/>
  <c r="C263" i="5"/>
  <c r="D360" i="1"/>
  <c r="C28" i="5"/>
  <c r="D863" i="1"/>
  <c r="E38" i="2"/>
  <c r="E849" i="1"/>
  <c r="C162" i="5"/>
  <c r="E274" i="5"/>
  <c r="C286" i="1"/>
  <c r="D149" i="1"/>
  <c r="C384" i="1"/>
  <c r="C674" i="1"/>
  <c r="E659" i="1"/>
  <c r="E521" i="1"/>
  <c r="E275" i="2"/>
  <c r="D317" i="5"/>
  <c r="E112" i="5"/>
  <c r="E442" i="1"/>
  <c r="C245" i="5"/>
  <c r="D268" i="1"/>
  <c r="C295" i="1"/>
  <c r="E140" i="1"/>
  <c r="E78" i="5"/>
  <c r="E520" i="1"/>
  <c r="C350" i="5"/>
  <c r="C431" i="1"/>
  <c r="E142" i="2"/>
  <c r="E292" i="5"/>
  <c r="C230" i="1"/>
  <c r="E338" i="5"/>
  <c r="E414" i="5"/>
  <c r="D499" i="1"/>
  <c r="E176" i="2"/>
  <c r="E738" i="1"/>
  <c r="E225" i="2"/>
  <c r="E114" i="5"/>
  <c r="C648" i="1"/>
  <c r="E366" i="2"/>
  <c r="C692" i="1"/>
  <c r="D97" i="1"/>
  <c r="E452" i="2"/>
  <c r="C393" i="5"/>
  <c r="E159" i="2"/>
  <c r="D828" i="1"/>
  <c r="C132" i="1"/>
  <c r="C377" i="1"/>
  <c r="E437" i="2"/>
  <c r="E312" i="2"/>
  <c r="D219" i="5"/>
  <c r="E341" i="1"/>
  <c r="E16" i="2"/>
  <c r="E413" i="2"/>
  <c r="E414" i="2"/>
  <c r="E309" i="1"/>
  <c r="E263" i="2"/>
  <c r="E97" i="1"/>
  <c r="E260" i="1"/>
  <c r="E285" i="2"/>
  <c r="E124" i="2"/>
  <c r="C199" i="1"/>
  <c r="C400" i="5"/>
  <c r="E347" i="2"/>
  <c r="D294" i="5"/>
  <c r="C537" i="5"/>
  <c r="C136" i="5"/>
  <c r="E836" i="1"/>
  <c r="C839" i="1"/>
  <c r="E321" i="2"/>
  <c r="E255" i="5"/>
  <c r="E729" i="1"/>
  <c r="E731" i="1"/>
  <c r="E94" i="2"/>
  <c r="D113" i="5"/>
  <c r="D556" i="1"/>
  <c r="E39" i="5"/>
  <c r="E251" i="5"/>
  <c r="E686" i="1"/>
  <c r="D854" i="1"/>
  <c r="E363" i="1"/>
  <c r="E166" i="2"/>
  <c r="D485" i="5"/>
  <c r="E269" i="2"/>
  <c r="D583" i="1"/>
  <c r="C610" i="1"/>
  <c r="C583" i="1"/>
  <c r="D62" i="5"/>
  <c r="C61" i="1"/>
  <c r="E241" i="5"/>
  <c r="D156" i="5"/>
  <c r="E67" i="5"/>
  <c r="C378" i="1"/>
  <c r="C457" i="1"/>
  <c r="E347" i="5"/>
  <c r="D489" i="5"/>
  <c r="D735" i="1"/>
  <c r="C305" i="5"/>
  <c r="E430" i="2"/>
  <c r="C876" i="1"/>
  <c r="E89" i="5"/>
  <c r="D371" i="1"/>
  <c r="D241" i="1"/>
  <c r="D407" i="1"/>
  <c r="E434" i="2"/>
  <c r="C38" i="5"/>
  <c r="C760" i="1"/>
  <c r="D462" i="1"/>
  <c r="E179" i="2"/>
  <c r="D81" i="5"/>
  <c r="E739" i="1"/>
  <c r="E304" i="2"/>
  <c r="C483" i="1"/>
  <c r="E431" i="1"/>
  <c r="E157" i="2"/>
  <c r="D401" i="1"/>
  <c r="C97" i="5"/>
  <c r="C82" i="1"/>
  <c r="E560" i="1"/>
  <c r="E19" i="5"/>
  <c r="E730" i="1"/>
  <c r="E218" i="2"/>
  <c r="D104" i="5"/>
  <c r="C195" i="5"/>
  <c r="C345" i="5"/>
  <c r="E394" i="2"/>
  <c r="E191" i="5"/>
  <c r="E352" i="1"/>
  <c r="D374" i="5"/>
  <c r="D298" i="1"/>
  <c r="E298" i="1"/>
  <c r="E872" i="1"/>
  <c r="C89" i="1"/>
  <c r="C706" i="1"/>
  <c r="E405" i="5"/>
  <c r="D183" i="1"/>
  <c r="C442" i="5"/>
  <c r="D71" i="5"/>
  <c r="C132" i="5"/>
  <c r="E390" i="1"/>
  <c r="E826" i="1"/>
  <c r="E392" i="2"/>
  <c r="C517" i="5"/>
  <c r="E135" i="5"/>
  <c r="E424" i="2"/>
  <c r="E171" i="1"/>
  <c r="D286" i="1"/>
  <c r="E295" i="5"/>
  <c r="E56" i="5"/>
  <c r="C708" i="1"/>
  <c r="D547" i="1"/>
  <c r="E55" i="1"/>
  <c r="C487" i="5"/>
  <c r="D241" i="5"/>
  <c r="D336" i="5"/>
  <c r="E212" i="1"/>
  <c r="D463" i="5"/>
  <c r="D340" i="1"/>
  <c r="E717" i="1"/>
  <c r="C849" i="1"/>
  <c r="D720" i="1"/>
  <c r="E165" i="2"/>
  <c r="E226" i="2"/>
  <c r="C245" i="1"/>
  <c r="C56" i="1"/>
  <c r="D544" i="5"/>
  <c r="C359" i="5"/>
  <c r="C444" i="1"/>
  <c r="E299" i="2"/>
  <c r="C25" i="1"/>
  <c r="C649" i="1"/>
  <c r="D22" i="5"/>
  <c r="C138" i="5"/>
  <c r="E264" i="1"/>
  <c r="C650" i="1"/>
  <c r="E748" i="1"/>
  <c r="D131" i="1"/>
  <c r="E416" i="2"/>
  <c r="C188" i="5"/>
  <c r="D273" i="5"/>
  <c r="C314" i="5"/>
  <c r="E608" i="1"/>
  <c r="D87" i="1"/>
  <c r="E57" i="2"/>
  <c r="C470" i="5"/>
  <c r="E648" i="1"/>
  <c r="C280" i="5"/>
  <c r="E119" i="1"/>
  <c r="D237" i="5"/>
  <c r="C191" i="1"/>
  <c r="C224" i="5"/>
  <c r="C272" i="5"/>
  <c r="E415" i="1"/>
  <c r="D89" i="5"/>
  <c r="C150" i="5"/>
  <c r="E233" i="2"/>
  <c r="D377" i="1"/>
  <c r="E357" i="1"/>
  <c r="E344" i="2"/>
  <c r="C341" i="5"/>
  <c r="E30" i="1"/>
  <c r="D252" i="5"/>
  <c r="D396" i="1"/>
  <c r="D347" i="5"/>
  <c r="D211" i="1"/>
  <c r="D263" i="5"/>
  <c r="E224" i="5"/>
  <c r="E148" i="5"/>
  <c r="D864" i="1"/>
  <c r="D321" i="5"/>
  <c r="C145" i="5"/>
  <c r="E316" i="2"/>
  <c r="C89" i="5"/>
  <c r="D107" i="5"/>
  <c r="C94" i="1"/>
  <c r="E307" i="1"/>
  <c r="E280" i="2"/>
  <c r="D430" i="1"/>
  <c r="D716" i="1"/>
  <c r="C83" i="5"/>
  <c r="C515" i="1"/>
  <c r="E197" i="5"/>
  <c r="D33" i="1"/>
  <c r="D68" i="5"/>
  <c r="C468" i="5"/>
  <c r="C98" i="1"/>
  <c r="E411" i="2"/>
  <c r="E115" i="5"/>
  <c r="C105" i="5"/>
  <c r="D819" i="1"/>
  <c r="D574" i="1"/>
  <c r="C84" i="5"/>
  <c r="D372" i="1"/>
  <c r="D138" i="5"/>
  <c r="D322" i="5"/>
  <c r="D392" i="5"/>
  <c r="E79" i="5"/>
  <c r="D399" i="1"/>
  <c r="C434" i="5"/>
  <c r="D496" i="1"/>
  <c r="D55" i="5"/>
  <c r="C49" i="5"/>
  <c r="C120" i="1"/>
  <c r="E393" i="2"/>
  <c r="D363" i="5"/>
  <c r="C27" i="5"/>
  <c r="E174" i="2"/>
  <c r="D233" i="5"/>
  <c r="D471" i="5"/>
  <c r="E473" i="2"/>
  <c r="C330" i="1"/>
  <c r="E232" i="5"/>
  <c r="E87" i="5"/>
  <c r="D166" i="5"/>
  <c r="D533" i="1"/>
  <c r="E102" i="2"/>
  <c r="D558" i="1"/>
  <c r="D461" i="1"/>
  <c r="E162" i="2"/>
  <c r="E665" i="1"/>
  <c r="E820" i="1"/>
  <c r="E291" i="1"/>
  <c r="C207" i="1"/>
  <c r="D103" i="5"/>
  <c r="E92" i="2"/>
  <c r="D198" i="5"/>
  <c r="E318" i="2"/>
  <c r="D133" i="5"/>
  <c r="E25" i="1"/>
  <c r="C808" i="1"/>
  <c r="C400" i="1"/>
  <c r="E357" i="2"/>
  <c r="E638" i="1"/>
  <c r="D370" i="1"/>
  <c r="D137" i="5"/>
  <c r="E167" i="5"/>
  <c r="C804" i="1"/>
  <c r="D589" i="1"/>
  <c r="C799" i="1"/>
  <c r="E435" i="5"/>
  <c r="E44" i="1"/>
  <c r="C19" i="5"/>
  <c r="E241" i="2"/>
  <c r="E36" i="5"/>
  <c r="D184" i="5"/>
  <c r="D136" i="5"/>
  <c r="E390" i="5"/>
  <c r="C14" i="1"/>
  <c r="D826" i="1"/>
  <c r="E283" i="2"/>
  <c r="E887" i="1"/>
  <c r="E340" i="1"/>
  <c r="C267" i="1"/>
  <c r="C257" i="1"/>
  <c r="D369" i="1"/>
  <c r="C456" i="5"/>
  <c r="E108" i="2"/>
  <c r="D78" i="5"/>
  <c r="E865" i="1"/>
  <c r="C274" i="5"/>
  <c r="C735" i="1"/>
  <c r="C566" i="1"/>
  <c r="E163" i="5"/>
  <c r="E438" i="1"/>
  <c r="E309" i="2"/>
  <c r="D754" i="1"/>
  <c r="E753" i="1"/>
  <c r="C108" i="5"/>
  <c r="E16" i="5"/>
  <c r="D182" i="5"/>
  <c r="C71" i="1"/>
  <c r="E394" i="1"/>
  <c r="D159" i="1"/>
  <c r="D47" i="1"/>
  <c r="D525" i="1"/>
  <c r="E65" i="1"/>
  <c r="C379" i="5"/>
  <c r="C783" i="1"/>
  <c r="C13" i="1"/>
  <c r="E372" i="1"/>
  <c r="C438" i="1"/>
  <c r="E720" i="1"/>
  <c r="E89" i="1"/>
  <c r="C819" i="1"/>
  <c r="C22" i="5"/>
  <c r="E591" i="1"/>
  <c r="E892" i="1"/>
  <c r="E136" i="2"/>
  <c r="E563" i="1"/>
  <c r="E59" i="1"/>
  <c r="E839" i="1"/>
  <c r="E444" i="1"/>
  <c r="E298" i="2"/>
  <c r="D168" i="1"/>
  <c r="C30" i="1"/>
  <c r="E76" i="2"/>
  <c r="E351" i="5"/>
  <c r="C231" i="5"/>
  <c r="C767" i="1"/>
  <c r="D799" i="1"/>
  <c r="E301" i="2"/>
  <c r="C160" i="1"/>
  <c r="C55" i="5"/>
  <c r="E92" i="1"/>
  <c r="D60" i="1"/>
  <c r="E276" i="2"/>
  <c r="C291" i="1"/>
  <c r="E43" i="2"/>
  <c r="E330" i="1"/>
  <c r="E273" i="2"/>
  <c r="D820" i="1"/>
  <c r="E453" i="1"/>
  <c r="E56" i="2"/>
  <c r="D186" i="5"/>
  <c r="E195" i="1"/>
  <c r="E249" i="1"/>
  <c r="E15" i="1"/>
  <c r="E303" i="2"/>
  <c r="C147" i="5"/>
  <c r="D654" i="1"/>
  <c r="E184" i="1"/>
  <c r="C667" i="1"/>
  <c r="C81" i="1"/>
  <c r="E349" i="2"/>
  <c r="D656" i="1"/>
  <c r="D353" i="1"/>
  <c r="E355" i="2"/>
  <c r="E244" i="5"/>
  <c r="E185" i="2"/>
  <c r="D470" i="1"/>
  <c r="E81" i="1"/>
  <c r="E84" i="5"/>
  <c r="D344" i="1"/>
  <c r="C534" i="5"/>
  <c r="E287" i="5"/>
  <c r="C197" i="5"/>
  <c r="D29" i="1"/>
  <c r="E404" i="5"/>
  <c r="D102" i="5"/>
  <c r="D443" i="5"/>
  <c r="E310" i="2"/>
  <c r="E398" i="5"/>
  <c r="E371" i="2"/>
  <c r="E314" i="1"/>
  <c r="D57" i="5"/>
  <c r="E319" i="5"/>
  <c r="E138" i="5"/>
  <c r="C164" i="1"/>
  <c r="C463" i="5"/>
  <c r="C150" i="1"/>
  <c r="C253" i="5"/>
  <c r="E786" i="1"/>
  <c r="D83" i="1"/>
  <c r="C254" i="1"/>
  <c r="E342" i="5"/>
  <c r="E258" i="5"/>
  <c r="E98" i="1"/>
  <c r="E677" i="1"/>
  <c r="D44" i="5"/>
  <c r="D559" i="1"/>
  <c r="E130" i="1"/>
  <c r="C133" i="5"/>
  <c r="E206" i="2"/>
  <c r="E238" i="1"/>
  <c r="C665" i="1"/>
  <c r="D288" i="5"/>
  <c r="D73" i="1"/>
  <c r="E467" i="2"/>
  <c r="D729" i="1"/>
  <c r="C478" i="1"/>
  <c r="C312" i="1"/>
  <c r="C530" i="1"/>
  <c r="C370" i="1"/>
  <c r="C556" i="1"/>
  <c r="E568" i="1"/>
  <c r="C203" i="1"/>
  <c r="D402" i="1"/>
  <c r="C593" i="1"/>
  <c r="C577" i="1"/>
  <c r="D34" i="5"/>
  <c r="C507" i="5"/>
  <c r="E94" i="1"/>
  <c r="C786" i="1"/>
  <c r="E141" i="2"/>
  <c r="D363" i="1"/>
  <c r="C243" i="5"/>
  <c r="E246" i="1"/>
  <c r="E434" i="5"/>
  <c r="E256" i="2"/>
  <c r="E588" i="1"/>
  <c r="E44" i="2"/>
  <c r="D285" i="5"/>
  <c r="E363" i="5"/>
  <c r="D408" i="1"/>
  <c r="D515" i="1"/>
  <c r="C198" i="1"/>
  <c r="E26" i="1"/>
  <c r="E239" i="5"/>
  <c r="D743" i="1"/>
  <c r="E486" i="1"/>
  <c r="E188" i="5"/>
  <c r="D702" i="1"/>
  <c r="D14" i="1"/>
  <c r="E526" i="1"/>
  <c r="D418" i="1"/>
  <c r="D140" i="1"/>
  <c r="C168" i="1"/>
  <c r="E75" i="1"/>
  <c r="E150" i="5"/>
  <c r="C32" i="5"/>
  <c r="D315" i="1"/>
  <c r="C405" i="1"/>
  <c r="D40" i="1"/>
  <c r="E327" i="1"/>
  <c r="C607" i="1"/>
  <c r="C486" i="5"/>
  <c r="C513" i="5"/>
  <c r="E480" i="5"/>
  <c r="C865" i="1"/>
  <c r="C288" i="5"/>
  <c r="C589" i="1"/>
  <c r="D891" i="1"/>
  <c r="D782" i="1"/>
  <c r="D212" i="1"/>
  <c r="C599" i="1"/>
  <c r="E399" i="2"/>
  <c r="E93" i="2"/>
  <c r="D707" i="1"/>
  <c r="E35" i="2"/>
  <c r="C308" i="1"/>
  <c r="C550" i="1"/>
  <c r="E462" i="1"/>
  <c r="E22" i="1"/>
  <c r="D257" i="1"/>
  <c r="E413" i="5"/>
  <c r="D167" i="5"/>
  <c r="E328" i="1"/>
  <c r="E55" i="5"/>
  <c r="D19" i="5"/>
  <c r="D507" i="5"/>
  <c r="E422" i="2"/>
  <c r="D38" i="5"/>
  <c r="E271" i="1"/>
  <c r="E227" i="2"/>
  <c r="D535" i="5"/>
  <c r="D123" i="1"/>
  <c r="D128" i="1"/>
  <c r="E262" i="2"/>
  <c r="C134" i="5"/>
  <c r="C219" i="1"/>
  <c r="C439" i="1"/>
  <c r="C339" i="5"/>
  <c r="C107" i="1"/>
  <c r="C496" i="5"/>
  <c r="C743" i="1"/>
  <c r="E386" i="5"/>
  <c r="E241" i="1"/>
  <c r="C261" i="1"/>
  <c r="D209" i="5"/>
  <c r="D237" i="1"/>
  <c r="E18" i="2"/>
  <c r="C364" i="1"/>
  <c r="C301" i="5"/>
  <c r="C461" i="1"/>
  <c r="E456" i="5"/>
  <c r="C92" i="5"/>
  <c r="E314" i="2"/>
  <c r="E146" i="1"/>
  <c r="E283" i="1"/>
  <c r="D375" i="1"/>
  <c r="D609" i="1"/>
  <c r="E693" i="1"/>
  <c r="C315" i="1"/>
  <c r="D304" i="5"/>
  <c r="C367" i="5"/>
  <c r="E171" i="2"/>
  <c r="E244" i="2"/>
  <c r="C292" i="5"/>
  <c r="E819" i="1"/>
  <c r="D530" i="1"/>
  <c r="C701" i="1"/>
  <c r="E461" i="1"/>
  <c r="D512" i="5"/>
  <c r="E389" i="2"/>
  <c r="C656" i="1"/>
  <c r="E447" i="5"/>
  <c r="D122" i="5"/>
  <c r="C557" i="1"/>
  <c r="E641" i="1"/>
  <c r="C886" i="1"/>
  <c r="D218" i="1"/>
  <c r="E382" i="1"/>
  <c r="C485" i="5"/>
  <c r="E145" i="1"/>
  <c r="E863" i="1"/>
  <c r="C413" i="5"/>
  <c r="E113" i="5"/>
  <c r="C283" i="1"/>
  <c r="E479" i="1"/>
  <c r="D438" i="1"/>
  <c r="E207" i="2"/>
  <c r="E173" i="2"/>
  <c r="C257" i="5"/>
  <c r="D88" i="5"/>
  <c r="E199" i="2"/>
  <c r="D602" i="1"/>
  <c r="D308" i="1"/>
  <c r="C246" i="1"/>
  <c r="E304" i="1"/>
  <c r="D364" i="1"/>
  <c r="E140" i="2"/>
  <c r="E407" i="1"/>
  <c r="E31" i="2"/>
  <c r="C114" i="5"/>
  <c r="D314" i="5"/>
  <c r="C888" i="1"/>
  <c r="C848" i="1"/>
  <c r="D378" i="5"/>
  <c r="C268" i="1"/>
  <c r="C277" i="1"/>
  <c r="C608" i="1"/>
  <c r="C44" i="1"/>
  <c r="D534" i="5"/>
  <c r="D565" i="1"/>
  <c r="D93" i="5"/>
  <c r="E410" i="2"/>
  <c r="E200" i="2"/>
  <c r="C447" i="1"/>
  <c r="D748" i="1"/>
  <c r="E161" i="5"/>
  <c r="E212" i="2"/>
  <c r="E223" i="1"/>
  <c r="C390" i="1"/>
  <c r="E68" i="1"/>
  <c r="C330" i="5"/>
  <c r="D318" i="5"/>
  <c r="E113" i="2"/>
  <c r="D711" i="1"/>
  <c r="D473" i="5"/>
  <c r="C734" i="1"/>
  <c r="C77" i="5"/>
  <c r="E599" i="1"/>
  <c r="C361" i="5"/>
  <c r="D701" i="1"/>
  <c r="D475" i="1"/>
  <c r="C529" i="5"/>
  <c r="C481" i="5"/>
  <c r="C538" i="5"/>
  <c r="E441" i="5"/>
  <c r="E123" i="2"/>
  <c r="E403" i="2"/>
  <c r="D68" i="1"/>
  <c r="D847" i="1"/>
  <c r="C87" i="1"/>
  <c r="E177" i="5"/>
  <c r="E452" i="1"/>
  <c r="C449" i="5"/>
  <c r="C509" i="5"/>
  <c r="D768" i="1"/>
  <c r="C237" i="1"/>
  <c r="E80" i="5"/>
  <c r="E835" i="1"/>
  <c r="D481" i="5"/>
  <c r="D178" i="5"/>
  <c r="D286" i="5"/>
  <c r="C401" i="1"/>
  <c r="E465" i="5"/>
  <c r="C559" i="1"/>
  <c r="C68" i="1"/>
  <c r="D50" i="5"/>
  <c r="E503" i="5"/>
  <c r="C68" i="5"/>
  <c r="E274" i="2"/>
  <c r="E188" i="2"/>
  <c r="E112" i="2"/>
  <c r="D349" i="5"/>
  <c r="D631" i="1"/>
  <c r="E145" i="2"/>
  <c r="E315" i="1"/>
  <c r="C289" i="5"/>
  <c r="D199" i="1"/>
  <c r="E147" i="2"/>
  <c r="E129" i="1"/>
  <c r="E538" i="5"/>
  <c r="D555" i="1"/>
  <c r="D836" i="1"/>
  <c r="E661" i="1"/>
  <c r="C475" i="5"/>
  <c r="E413" i="1"/>
  <c r="D427" i="1"/>
  <c r="E98" i="2"/>
  <c r="E208" i="2"/>
  <c r="E235" i="1"/>
  <c r="E282" i="2"/>
  <c r="C137" i="1"/>
  <c r="E525" i="1"/>
  <c r="C372" i="1"/>
  <c r="C863" i="1"/>
  <c r="E126" i="2"/>
  <c r="C689" i="1"/>
  <c r="D256" i="5"/>
  <c r="D378" i="1"/>
  <c r="C882" i="1"/>
  <c r="E371" i="5"/>
  <c r="D171" i="1"/>
  <c r="C560" i="1"/>
  <c r="C106" i="5"/>
  <c r="D246" i="1"/>
  <c r="D358" i="5"/>
  <c r="E86" i="1"/>
  <c r="D721" i="1"/>
  <c r="E463" i="2"/>
  <c r="E465" i="1"/>
  <c r="E80" i="1"/>
  <c r="E888" i="1"/>
  <c r="D841" i="1"/>
  <c r="C184" i="1"/>
  <c r="E632" i="1"/>
  <c r="C145" i="1"/>
  <c r="E204" i="5"/>
  <c r="C430" i="1"/>
  <c r="D176" i="5"/>
  <c r="E660" i="1"/>
  <c r="D734" i="1"/>
  <c r="E377" i="1"/>
  <c r="E280" i="1"/>
  <c r="C235" i="5"/>
  <c r="E333" i="2"/>
  <c r="E536" i="5"/>
  <c r="D706" i="1"/>
  <c r="D137" i="1"/>
  <c r="C218" i="1"/>
  <c r="E170" i="2"/>
  <c r="E45" i="2"/>
  <c r="D62" i="1"/>
  <c r="E383" i="1"/>
  <c r="C313" i="5"/>
  <c r="C520" i="5"/>
  <c r="E304" i="5"/>
  <c r="D179" i="5"/>
  <c r="D414" i="5"/>
  <c r="E420" i="2"/>
  <c r="E692" i="1"/>
  <c r="C155" i="1"/>
  <c r="D136" i="1"/>
  <c r="D829" i="1"/>
  <c r="C475" i="1"/>
  <c r="E195" i="2"/>
  <c r="E98" i="5"/>
  <c r="D527" i="1"/>
  <c r="D105" i="5"/>
  <c r="D124" i="1"/>
  <c r="E358" i="1"/>
  <c r="C739" i="1"/>
  <c r="E260" i="2"/>
  <c r="D499" i="5"/>
  <c r="C732" i="1"/>
  <c r="D199" i="5"/>
  <c r="C356" i="1"/>
  <c r="D36" i="5"/>
  <c r="C238" i="1"/>
  <c r="D134" i="5"/>
  <c r="D114" i="1"/>
  <c r="D376" i="1"/>
  <c r="C242" i="1"/>
  <c r="E21" i="5"/>
  <c r="D264" i="5"/>
  <c r="D274" i="5"/>
  <c r="E366" i="5"/>
  <c r="D177" i="1"/>
  <c r="C69" i="5"/>
  <c r="C469" i="1"/>
  <c r="C699" i="1"/>
  <c r="C208" i="1"/>
  <c r="E681" i="1"/>
  <c r="E186" i="2"/>
  <c r="D740" i="1"/>
  <c r="E538" i="1"/>
  <c r="E109" i="2"/>
  <c r="E14" i="2"/>
  <c r="D112" i="5"/>
  <c r="C541" i="5"/>
  <c r="E279" i="2"/>
  <c r="C324" i="1"/>
  <c r="E369" i="1"/>
  <c r="D207" i="1"/>
  <c r="E459" i="2"/>
  <c r="E781" i="1"/>
  <c r="D442" i="1"/>
  <c r="E412" i="1"/>
  <c r="E257" i="1"/>
  <c r="E352" i="2"/>
  <c r="E466" i="1"/>
  <c r="C57" i="5"/>
  <c r="E237" i="1"/>
  <c r="C47" i="1"/>
  <c r="C835" i="1"/>
  <c r="C677" i="1"/>
  <c r="D220" i="1"/>
  <c r="E150" i="1"/>
  <c r="D608" i="1"/>
  <c r="C50" i="5"/>
  <c r="C470" i="1"/>
  <c r="C729" i="1"/>
  <c r="C635" i="1"/>
  <c r="E273" i="5"/>
  <c r="E182" i="2"/>
  <c r="C33" i="5"/>
  <c r="E374" i="2"/>
  <c r="E388" i="2"/>
  <c r="E499" i="5"/>
  <c r="C754" i="1"/>
  <c r="E134" i="5"/>
  <c r="C443" i="1"/>
  <c r="C195" i="1"/>
  <c r="C654" i="1"/>
  <c r="E387" i="2"/>
  <c r="E23" i="2"/>
  <c r="E163" i="1"/>
  <c r="E48" i="1"/>
  <c r="D384" i="1"/>
  <c r="D700" i="1"/>
  <c r="E384" i="1"/>
  <c r="C568" i="1"/>
  <c r="C55" i="1"/>
  <c r="E728" i="1"/>
  <c r="D660" i="1"/>
  <c r="E530" i="1"/>
  <c r="D405" i="5"/>
  <c r="E139" i="2"/>
  <c r="E42" i="2"/>
  <c r="C352" i="1"/>
  <c r="D282" i="5"/>
  <c r="E451" i="2"/>
  <c r="D93" i="1"/>
  <c r="E59" i="2"/>
  <c r="E671" i="1"/>
  <c r="C319" i="5"/>
  <c r="C526" i="1"/>
  <c r="E267" i="1"/>
  <c r="C346" i="1"/>
  <c r="E145" i="5"/>
  <c r="C727" i="1"/>
  <c r="E583" i="1"/>
  <c r="E328" i="2"/>
  <c r="E765" i="1"/>
  <c r="E255" i="1"/>
  <c r="C98" i="5"/>
  <c r="E51" i="1"/>
  <c r="D520" i="1"/>
  <c r="C471" i="5"/>
  <c r="C220" i="1"/>
  <c r="E395" i="1"/>
  <c r="E142" i="5"/>
  <c r="C419" i="1"/>
  <c r="E123" i="1"/>
  <c r="E33" i="2"/>
  <c r="E627" i="1"/>
  <c r="E103" i="5"/>
  <c r="D513" i="1"/>
  <c r="D242" i="5"/>
  <c r="C73" i="1"/>
  <c r="D613" i="1"/>
  <c r="E514" i="1"/>
  <c r="E62" i="1"/>
  <c r="C812" i="1"/>
  <c r="D145" i="1"/>
  <c r="C252" i="5"/>
  <c r="D677" i="1"/>
  <c r="C128" i="1"/>
  <c r="E423" i="2"/>
  <c r="D177" i="5"/>
  <c r="E318" i="5"/>
  <c r="D773" i="1"/>
  <c r="E830" i="1"/>
  <c r="D301" i="5"/>
  <c r="E127" i="2"/>
  <c r="D739" i="1"/>
  <c r="D619" i="1"/>
  <c r="D187" i="5"/>
  <c r="C114" i="1"/>
  <c r="E318" i="1"/>
  <c r="C399" i="5"/>
  <c r="D280" i="5"/>
  <c r="C489" i="5"/>
  <c r="C773" i="1"/>
  <c r="C448" i="1"/>
  <c r="E502" i="5"/>
  <c r="E340" i="2"/>
  <c r="E558" i="1"/>
  <c r="E699" i="1"/>
  <c r="C862" i="1"/>
  <c r="C290" i="5"/>
  <c r="C159" i="1"/>
  <c r="E475" i="1"/>
  <c r="D197" i="5"/>
  <c r="C507" i="1"/>
  <c r="D109" i="5"/>
  <c r="E47" i="1"/>
  <c r="E536" i="1"/>
  <c r="D520" i="5"/>
  <c r="D865" i="1"/>
  <c r="C538" i="1"/>
  <c r="C415" i="1"/>
  <c r="C75" i="1"/>
  <c r="E168" i="1"/>
  <c r="D339" i="5"/>
  <c r="D249" i="1"/>
  <c r="E544" i="1"/>
  <c r="E360" i="1"/>
  <c r="E256" i="5"/>
  <c r="D27" i="5"/>
  <c r="E114" i="1"/>
  <c r="E444" i="5"/>
  <c r="E200" i="1"/>
  <c r="E362" i="5"/>
  <c r="E698" i="1"/>
  <c r="D772" i="1"/>
  <c r="D434" i="1"/>
  <c r="E332" i="5"/>
  <c r="D381" i="1"/>
  <c r="C91" i="1"/>
  <c r="C567" i="1"/>
  <c r="D781" i="1"/>
  <c r="E358" i="5"/>
  <c r="E33" i="1"/>
  <c r="E315" i="2"/>
  <c r="E487" i="5"/>
  <c r="E380" i="5"/>
  <c r="D755" i="1"/>
  <c r="D623" i="1"/>
  <c r="E82" i="1"/>
  <c r="E317" i="2"/>
  <c r="D358" i="1"/>
  <c r="C58" i="5"/>
  <c r="D366" i="5"/>
  <c r="E155" i="5"/>
  <c r="E108" i="5"/>
  <c r="D101" i="1"/>
  <c r="D232" i="5"/>
  <c r="C42" i="5"/>
  <c r="E670" i="1"/>
  <c r="D30" i="1"/>
  <c r="E251" i="2"/>
  <c r="D360" i="5"/>
  <c r="E481" i="5"/>
  <c r="D111" i="1"/>
  <c r="C510" i="1"/>
  <c r="C208" i="5"/>
  <c r="C97" i="1"/>
  <c r="C753" i="1"/>
  <c r="E9" i="2"/>
  <c r="D655" i="1"/>
  <c r="E559" i="1"/>
  <c r="D320" i="5"/>
  <c r="E337" i="5"/>
  <c r="D18" i="1"/>
  <c r="D808" i="1"/>
  <c r="E223" i="2"/>
  <c r="E345" i="2"/>
  <c r="D590" i="1"/>
  <c r="D126" i="5"/>
  <c r="D51" i="1"/>
  <c r="D541" i="1"/>
  <c r="C572" i="1"/>
  <c r="E815" i="1"/>
  <c r="C105" i="1"/>
  <c r="D738" i="1"/>
  <c r="C409" i="1"/>
  <c r="D577" i="1"/>
  <c r="E378" i="1"/>
  <c r="C273" i="5"/>
  <c r="C26" i="5"/>
  <c r="E447" i="1"/>
  <c r="C223" i="1"/>
  <c r="E408" i="2"/>
  <c r="D331" i="5"/>
  <c r="D43" i="5"/>
  <c r="E49" i="2"/>
  <c r="E449" i="5"/>
  <c r="D831" i="1"/>
  <c r="D465" i="1"/>
  <c r="E295" i="1"/>
  <c r="C533" i="1"/>
  <c r="E183" i="5"/>
  <c r="D545" i="5"/>
  <c r="E337" i="1"/>
  <c r="E455" i="2"/>
  <c r="C537" i="1"/>
  <c r="E65" i="2"/>
  <c r="E371" i="1"/>
  <c r="D35" i="5"/>
  <c r="D42" i="5"/>
  <c r="E341" i="5"/>
  <c r="C119" i="1"/>
  <c r="E306" i="5"/>
  <c r="D429" i="5"/>
  <c r="C37" i="1"/>
  <c r="D167" i="1"/>
  <c r="D164" i="1"/>
  <c r="C527" i="1"/>
  <c r="D509" i="5"/>
  <c r="C115" i="5"/>
  <c r="C93" i="1"/>
  <c r="E90" i="1"/>
  <c r="E207" i="1"/>
  <c r="E28" i="2"/>
  <c r="E139" i="5"/>
  <c r="D502" i="1"/>
  <c r="E775" i="1"/>
  <c r="C107" i="5"/>
  <c r="E311" i="2"/>
  <c r="C207" i="5"/>
  <c r="C285" i="5"/>
  <c r="E418" i="1"/>
  <c r="D15" i="1"/>
  <c r="C850" i="1"/>
  <c r="E117" i="2"/>
  <c r="E132" i="2"/>
  <c r="D337" i="1"/>
  <c r="E319" i="2"/>
  <c r="C438" i="5"/>
  <c r="E268" i="1"/>
  <c r="C340" i="1"/>
  <c r="D318" i="1"/>
  <c r="C774" i="1"/>
  <c r="E172" i="2"/>
  <c r="C250" i="1"/>
  <c r="C351" i="1"/>
  <c r="E86" i="2"/>
  <c r="D538" i="1"/>
  <c r="E292" i="2"/>
  <c r="E132" i="1"/>
  <c r="D454" i="5"/>
  <c r="D236" i="1"/>
  <c r="E565" i="1"/>
  <c r="E550" i="1"/>
  <c r="E768" i="1"/>
  <c r="E381" i="1"/>
  <c r="D277" i="5"/>
  <c r="E63" i="5"/>
  <c r="E337" i="2"/>
  <c r="E834" i="1"/>
  <c r="C304" i="5"/>
  <c r="D346" i="1"/>
  <c r="C368" i="1"/>
  <c r="D156" i="1"/>
  <c r="D489" i="1"/>
  <c r="C447" i="5"/>
  <c r="C697" i="1"/>
  <c r="E29" i="2"/>
  <c r="C184" i="5"/>
  <c r="E250" i="1"/>
  <c r="E480" i="1"/>
  <c r="E438" i="5"/>
  <c r="E235" i="5"/>
</calcChain>
</file>

<file path=xl/sharedStrings.xml><?xml version="1.0" encoding="utf-8"?>
<sst xmlns="http://schemas.openxmlformats.org/spreadsheetml/2006/main" count="9135" uniqueCount="3178">
  <si>
    <t>Requirement Traceability Matrix (ARS based)</t>
  </si>
  <si>
    <t>Version Release</t>
  </si>
  <si>
    <t>0.0</t>
  </si>
  <si>
    <t>Last Update</t>
  </si>
  <si>
    <t>ARS ID</t>
  </si>
  <si>
    <t>Description / Req. ID</t>
  </si>
  <si>
    <t>Requirement</t>
  </si>
  <si>
    <t>Impementation Reference</t>
  </si>
  <si>
    <t>Comment</t>
  </si>
  <si>
    <t>V&amp;V</t>
  </si>
  <si>
    <t>Reference Document</t>
  </si>
  <si>
    <t>Reference Section</t>
  </si>
  <si>
    <t>Requirement Description</t>
  </si>
  <si>
    <t>Remark/ Status</t>
  </si>
  <si>
    <t>V&amp;V Method used</t>
  </si>
  <si>
    <t>V&amp;V Reference</t>
  </si>
  <si>
    <t>V&amp;V ref covering status</t>
  </si>
  <si>
    <t>V&amp;V ref comment</t>
  </si>
  <si>
    <t>V&amp;V Result</t>
  </si>
  <si>
    <t>V&amp;V Result Reference</t>
  </si>
  <si>
    <t>V&amp;V Done on</t>
  </si>
  <si>
    <t>V&amp;V Done by</t>
  </si>
  <si>
    <t>Comments</t>
  </si>
  <si>
    <t>Generic Requirement</t>
  </si>
  <si>
    <t>4.1</t>
  </si>
  <si>
    <t>General Hardware</t>
  </si>
  <si>
    <t>4.1.1</t>
  </si>
  <si>
    <t>System</t>
  </si>
  <si>
    <t>4.1.1.1</t>
  </si>
  <si>
    <t>Architecture</t>
  </si>
  <si>
    <t>a. RTU for digital and analog I/O gathering</t>
  </si>
  <si>
    <t>A-SCA-025</t>
  </si>
  <si>
    <t>Comply</t>
  </si>
  <si>
    <t>a. Testing
b. Inspection</t>
  </si>
  <si>
    <t>a. FAT Procedure SCADA
Appendx 3.2 Hardware Test
- I/O Point Test (DI, DO, AI, AO)
b. FAT Procedure SCADA
Appendix 3.1 System Inspection
Hardware Physical Inspection (1715-A2A, 1715-A3IO, 1715-AENTR, 1715-IB16D, etc)</t>
  </si>
  <si>
    <t>covered</t>
  </si>
  <si>
    <t>B-SCA-014</t>
  </si>
  <si>
    <t>Testing</t>
  </si>
  <si>
    <t>FAT Procedure SCADA
Appendx 3.2 Hardware Test
- I/O Point Test (DI, DO, AI, AO)</t>
  </si>
  <si>
    <t>E-SCA-005-a</t>
  </si>
  <si>
    <t>b. redudancy of critical component</t>
  </si>
  <si>
    <t>A-SCA-065</t>
  </si>
  <si>
    <t>Commented</t>
  </si>
  <si>
    <t>Commented in Design Review - SCADA HMI 180718, ID 1</t>
  </si>
  <si>
    <t>a. Testing
b. Visual Inspection</t>
  </si>
  <si>
    <t xml:space="preserve">a. FAT Procedure SCADA
Appendix 3.2 Hardware Test
- RTU Power Supply Redundancy Test
- Server Power Supply Redundancy Test
b. SIT Procedure SCADA, ???? </t>
  </si>
  <si>
    <t>a. covered
b. commented</t>
  </si>
  <si>
    <t>Commented in Design Review - SCADA Testing 181012, ID 1</t>
  </si>
  <si>
    <t>A-SCA-075-b</t>
  </si>
  <si>
    <t>Commented in Design Review - SCADA HMI 180718, ID 2</t>
  </si>
  <si>
    <t>FAT Procedure SCADA
Appendix 3.1 System Inspection
- Hardware Physical Inspection (Redundant I/O)
Appendix 3.2 Hardware Test
- Server and RTU Hot-Standby Test</t>
  </si>
  <si>
    <t>c. Consist a pair of network connection for each critical component</t>
  </si>
  <si>
    <t>A-SCA-075-d</t>
  </si>
  <si>
    <t>Commented in Design Review - SCADA HMI 180718, ID 3</t>
  </si>
  <si>
    <t>Inspection</t>
  </si>
  <si>
    <t>FAT Procedure SCADA
Appendix 3.1 System Inspection
- Hardware Physical Inspection (1756-EN2TR, 1783-BMS10CGP, 1783-ETAP1F)</t>
  </si>
  <si>
    <t>d. Diversity located of redundant hardware</t>
  </si>
  <si>
    <t>A-SCA-075-c</t>
  </si>
  <si>
    <t>Commented in Design Review - SCADA HMI 180718, ID 4</t>
  </si>
  <si>
    <t>Inpection</t>
  </si>
  <si>
    <t>SIT Procedure SCADA, ???</t>
  </si>
  <si>
    <t>commented</t>
  </si>
  <si>
    <t>Commented in Design Review - SCADA Testing 181012, ID 2</t>
  </si>
  <si>
    <t>B-SCA-024</t>
  </si>
  <si>
    <t>Commented in Design Review - SCADA HMI 180718, ID 5</t>
  </si>
  <si>
    <t>Commented in Design Review - SCADA Testing 181012, ID 3</t>
  </si>
  <si>
    <t>e. Workstation at OCC (as integration of station and depot control centre) and station</t>
  </si>
  <si>
    <t>B-SCA-010</t>
  </si>
  <si>
    <t>FAT Procedure SCADA
Appendix 3.1 System Inspection
- Hardware Quantity Inspection (Workstation)
- Hardware Physical Inspection (Workstation)</t>
  </si>
  <si>
    <t>E-SCA-009</t>
  </si>
  <si>
    <t>SAT Prcedure SCADA ????</t>
  </si>
  <si>
    <t>Commented in Design Review - SCADA Testing 181012, ID 4</t>
  </si>
  <si>
    <t>f. Adding Workstation at BOCC</t>
  </si>
  <si>
    <t>CR-SCA-002</t>
  </si>
  <si>
    <t>g. Printers at OCC</t>
  </si>
  <si>
    <t>A-SCA-023</t>
  </si>
  <si>
    <t>FAT Procedure SCADA
Appendix 3.1 System Inspection
- Hardware Quantity Inspection (Colour Printer, Black and White Printer)
- Hardware Physical Inspection (Colour Printer, Black and White Printer)</t>
  </si>
  <si>
    <t>B-SCA-062</t>
  </si>
  <si>
    <t>See compliance of SCADA Requirement Specification sub 4.1.1.1, point g, and number A-SCA-023 (requirement above)</t>
  </si>
  <si>
    <t>h. Standard to be follow</t>
  </si>
  <si>
    <t>E-SCA-002</t>
  </si>
  <si>
    <t>Review</t>
  </si>
  <si>
    <t>- Design Review Form 
- Code Review Form</t>
  </si>
  <si>
    <t>follow BS EN 50126, En 50128, EN 50129 in the SSSP document and will be validate by completion of design review and code review</t>
  </si>
  <si>
    <t>`</t>
  </si>
  <si>
    <t>4.1.1.2</t>
  </si>
  <si>
    <t>Interface</t>
  </si>
  <si>
    <t>a. Interface on all station, depot, and Traction Substation with M&amp;E plant and subsystem</t>
  </si>
  <si>
    <t>A-SCA-005</t>
  </si>
  <si>
    <t>b. Interface to M&amp;E plant and Subsystem for monitoring and control</t>
  </si>
  <si>
    <t>B-SCA-077</t>
  </si>
  <si>
    <t>Commented in Design Review - SCADA HMI 180718, ID 6</t>
  </si>
  <si>
    <t>E-SCA-008-d</t>
  </si>
  <si>
    <t>c. Support equipment needed for interface to be provide</t>
  </si>
  <si>
    <t>B-SCA-072</t>
  </si>
  <si>
    <t>Detail Design of HMI rev. C :
- Chapter 6, sub 6.1 General Project Specific Configuration, page 53</t>
  </si>
  <si>
    <t>Commented in Design Review - SCADA RTU 180718, ID 1</t>
  </si>
  <si>
    <t>4.1.1.3</t>
  </si>
  <si>
    <t>Material and Specification</t>
  </si>
  <si>
    <t>a. Modular Construction</t>
  </si>
  <si>
    <t>A-SCA-008-a</t>
  </si>
  <si>
    <t>a. Detail Design of HMI rev. C
- Chapter 4, sub 4.1 Zenon Product Family, page 31
b. Detail Design of RTU rev C :
 - Chapter 3 Hardware Description
 - Chapter 4 Software Functionality</t>
  </si>
  <si>
    <t>FAT Procedure SCADA
Appendix 3.1 System Inspection
- Hardware Physical Inspection (1715-A2A, 1715-A3IO, 1715-AENTR, 1715-IB16D, etc)</t>
  </si>
  <si>
    <t>B-SCA-079</t>
  </si>
  <si>
    <t>See compliance of SCADA Requirement Specification sub 4.1.1.3, point a, and number A-SCA-008-a (requirement above)</t>
  </si>
  <si>
    <t>b. Proven material and integrator</t>
  </si>
  <si>
    <t>A-SCA-008-b</t>
  </si>
  <si>
    <t>Refer to compliance of SCADA Requirement Specification sub 4.1.1.3, point b, and number
- A-SCA-010
- A-SCA-028</t>
  </si>
  <si>
    <t>Use hardware and software certificate or SCADA system equipment datasheet, such as :
- Server Datasheet
- Zenon Certificate
- Allen Bradley RTU SIL2 Certificate
- Server, Zenon, RTU project Reference</t>
  </si>
  <si>
    <t>A-SCA-010</t>
  </si>
  <si>
    <t>Commented in Design Review - SCADA HMI 180718, ID 7</t>
  </si>
  <si>
    <t>A-SCA-028</t>
  </si>
  <si>
    <t>a. Detail Design of RTU
Chapter 3 Hardware Description
Chapter 4 Software Functionality</t>
  </si>
  <si>
    <t>Commented in Design Review - SCADA RTU 180718, ID 2</t>
  </si>
  <si>
    <t>B-SCA-032</t>
  </si>
  <si>
    <t>Detail Design of HMI rev C
- Appendix C Zenon SIL2 Certificate
Detail Design of RTU rev C
- Appendix C RTU SIL2 Certificate</t>
  </si>
  <si>
    <t>c. Software License</t>
  </si>
  <si>
    <t>B-SCA-037</t>
  </si>
  <si>
    <t>Commented in Design Review - SCADA HMI 180718, ID 8</t>
  </si>
  <si>
    <t>a. FAT Procedure SCADA
Appendix 3.1 System Inspection
- Generic and Application Software Verification
b. SAT proedure SCADA ????</t>
  </si>
  <si>
    <t>Commented in Design Review - SCADA Testing 181012, ID 5</t>
  </si>
  <si>
    <t>d. Workstation Monitor</t>
  </si>
  <si>
    <t>A-SCA-021-a</t>
  </si>
  <si>
    <t>Detail Design of HMI
- Chapter 3, sub 3.1.3 HMI Workstation Monitor, page 21</t>
  </si>
  <si>
    <t>FAT Procedure SCADA
Appendix 3.1 System Inspection
- Hardware Physical Inspection (LED Monitor)</t>
  </si>
  <si>
    <t>4.1.2</t>
  </si>
  <si>
    <t>Power Supply</t>
  </si>
  <si>
    <t>A-SCA-008-c</t>
  </si>
  <si>
    <t>Commented in Design Review - SCADA HMI 180718, ID 9</t>
  </si>
  <si>
    <t>SAT Procedure SCADA
Appendix 3.2 Hardware Test
- RTU Panel Power Distribution (Step 1)</t>
  </si>
  <si>
    <t>refer to Samjin UPS testing</t>
  </si>
  <si>
    <t>A-SCA-075-e</t>
  </si>
  <si>
    <t>B-SCA-003</t>
  </si>
  <si>
    <t>B-SCA-078</t>
  </si>
  <si>
    <t>C-SCA-004</t>
  </si>
  <si>
    <t>E-SCA-001-b</t>
  </si>
  <si>
    <t>362748-MMI-MVI1-XX-RP-760-0001 Interface Matrix</t>
  </si>
  <si>
    <t>441 (All SCADA equipment) - (Uninterruptible Power Supply)</t>
  </si>
  <si>
    <t>All SCADA equipment shall be powered by the UPS</t>
  </si>
  <si>
    <t>a</t>
  </si>
  <si>
    <t>Transmission Media</t>
  </si>
  <si>
    <t>a. LAN Media connection</t>
  </si>
  <si>
    <t>4.1.3</t>
  </si>
  <si>
    <t>A-SCA-013</t>
  </si>
  <si>
    <t>Detail Design of HMI :
 - Chapter 2, System description paragraph 7, page 7
 - Chapter 2, system description, paragraph 14, page 7
 - Chapter 2, Figure 1 SCADA Architecture
 - Chapter 2, sub 2.1.3.1 Backbone System</t>
  </si>
  <si>
    <t>A-LAN-001</t>
  </si>
  <si>
    <t>SIT Prcedure SCADA ????</t>
  </si>
  <si>
    <t>Commented in Design Review - SCADA Testing 181012, ID 6</t>
  </si>
  <si>
    <t>B-SCA-040</t>
  </si>
  <si>
    <t>SIT procedure SCADA</t>
  </si>
  <si>
    <t>C-LAN-001</t>
  </si>
  <si>
    <t>b. Fiber Optic Media Connection</t>
  </si>
  <si>
    <t>A-SCA-032</t>
  </si>
  <si>
    <t>Detail Design of HMI rev C
- Chapter 2, paragraph 14, page 7
- Chapter 2, figure 1 SCADA Architecture
Detail Design of RTU rev C : 
- Chapter 2, paragraph 5, page 4</t>
  </si>
  <si>
    <t>A-SCA-066-a</t>
  </si>
  <si>
    <t>Commented in Design Review - SCADA HMI 180718, ID 10</t>
  </si>
  <si>
    <t>A-FOT-001</t>
  </si>
  <si>
    <t>A-FOT-002</t>
  </si>
  <si>
    <t>B-SCA-057</t>
  </si>
  <si>
    <t>B-FOT-001</t>
  </si>
  <si>
    <t>C-FOT-001</t>
  </si>
  <si>
    <t>E-FOT-001</t>
  </si>
  <si>
    <t>Central computer shall utilise fibre optic backbone or LAN connections to monitor/control other systems including CCTV system, radio system, PI system, ATC system, etc., using either MPLS/IP or Ethernet TCP/IP protocols</t>
  </si>
  <si>
    <t>E-FOT-002</t>
  </si>
  <si>
    <t>c. Radio TETRA media connection (if required)</t>
  </si>
  <si>
    <t>A-TRA-001</t>
  </si>
  <si>
    <t>Not Applicable</t>
  </si>
  <si>
    <t>No Data transfer between SCADA and LRV or other system which utilise TETRA Radio</t>
  </si>
  <si>
    <t>B-TRA-001</t>
  </si>
  <si>
    <t>d. Wifi media connection (if required)</t>
  </si>
  <si>
    <t>A-WAN-001</t>
  </si>
  <si>
    <t>No Data transfer between SCADA and LRV or other system which utilise Wifi Connection</t>
  </si>
  <si>
    <t>4.1.4</t>
  </si>
  <si>
    <t>Environment</t>
  </si>
  <si>
    <t>a. Installation and Operating Environtment</t>
  </si>
  <si>
    <t>A-SCA-073</t>
  </si>
  <si>
    <t>Commented in Design Review - SCADA HMI 180718, ID 11</t>
  </si>
  <si>
    <r>
      <rPr>
        <sz val="11"/>
        <color rgb="FFFF0000"/>
        <rFont val="Calibri"/>
        <family val="2"/>
        <charset val="1"/>
      </rPr>
      <t xml:space="preserve">SAT procedure SCADA
Appendix 3.1 System Inspection
Installation and operating system environment verification
</t>
    </r>
    <r>
      <rPr>
        <sz val="11"/>
        <rFont val="Calibri"/>
        <family val="2"/>
        <charset val="1"/>
      </rPr>
      <t>SIT procedure SCADA, ???</t>
    </r>
  </si>
  <si>
    <t>Commented in Design Review - SCADA Testing 181012, ID 7</t>
  </si>
  <si>
    <t>A-SCA-074 (01)</t>
  </si>
  <si>
    <t>SAT Document
Appendix 3.1 System Inspection
Installation and operating system environment verification</t>
  </si>
  <si>
    <t>B-SCA-001</t>
  </si>
  <si>
    <t>Commented in Design Review - SCADA HMI 180718, ID 12</t>
  </si>
  <si>
    <t>Not Applicable for SCADA</t>
  </si>
  <si>
    <t>refer to BMS Testing for environtment temperature and fire system at SCADA equipment room</t>
  </si>
  <si>
    <t>b. Electromagnetic interference protection</t>
  </si>
  <si>
    <t>B-SCA-028</t>
  </si>
  <si>
    <t>Commented in Design Review - SCADA HMI 180718, ID 13</t>
  </si>
  <si>
    <t>a. Review
b. Testing</t>
  </si>
  <si>
    <t xml:space="preserve">- equipment datasheet for EMC compliance
- will be proove further during RAMS Demonstration Test (trial run test) Report </t>
  </si>
  <si>
    <t>C-SCA-001</t>
  </si>
  <si>
    <t>c. Lightning protection</t>
  </si>
  <si>
    <t>B-SCA-031</t>
  </si>
  <si>
    <t>Commented in Design Review - SCADA HMI 180718, ID 14</t>
  </si>
  <si>
    <t>refer to class 1 and class 2 lightning protection provider testing 
check for class 3 lightning protection installed on Scada rack</t>
  </si>
  <si>
    <t>4.2</t>
  </si>
  <si>
    <t>Generic Software</t>
  </si>
  <si>
    <t>4.2.1</t>
  </si>
  <si>
    <t>Software Development</t>
  </si>
  <si>
    <t>a. Software Development Methodology</t>
  </si>
  <si>
    <t>5.2.17.1</t>
  </si>
  <si>
    <t>B-SCA-035</t>
  </si>
  <si>
    <t>B-SCA-036-b</t>
  </si>
  <si>
    <t>FAT Report and SAT Report</t>
  </si>
  <si>
    <t>b. Software Development tools and environtment</t>
  </si>
  <si>
    <t>A-SCA-009</t>
  </si>
  <si>
    <t>Commented in Design Review - SCADA HMI 180718, ID 15</t>
  </si>
  <si>
    <t>Review, Testing, Inspection</t>
  </si>
  <si>
    <t>a. FAT procedure SCADA
Appendix 3.1 System Inspection 
- Hardware physical inspection
Appendix 3.2 Hardware Test
- RTU and Server power supply redundancy
-RTU and Server hot-standby test
b. SAT Procedure SCADA ??</t>
  </si>
  <si>
    <t>Commented in Design Review - SCADA Testing 181012, ID 8</t>
  </si>
  <si>
    <t>B-SCA-036-a</t>
  </si>
  <si>
    <t>Commented in Design Review - SCADA HMI 180718, ID 16</t>
  </si>
  <si>
    <t>a. FAT procedure SCADA
Appendix 3.1 System Inspection 
- Hardware physical inspection
b. - Design Review Form 
- Code Review Form</t>
  </si>
  <si>
    <t>4.2.2</t>
  </si>
  <si>
    <t>General Operation Function</t>
  </si>
  <si>
    <t>a. Centralised Operation for control and monitoring</t>
  </si>
  <si>
    <t>A-SCA-001</t>
  </si>
  <si>
    <t>Commented in Design Review - SCADA HMI 180718, ID 17</t>
  </si>
  <si>
    <t>SAT Procedure SCADA???</t>
  </si>
  <si>
    <t>A-SCA-018-a</t>
  </si>
  <si>
    <t>B-SCA-002-a</t>
  </si>
  <si>
    <t>E-SCA-001-a</t>
  </si>
  <si>
    <t>B-SCA-006</t>
  </si>
  <si>
    <t>E-SCA-008-b</t>
  </si>
  <si>
    <t>b. Alternate backup Operation for control and monitoring</t>
  </si>
  <si>
    <t>A-SCA-018-b</t>
  </si>
  <si>
    <t>Commented in Design Review - SCADA HMI 180718, ID 18</t>
  </si>
  <si>
    <r>
      <rPr>
        <sz val="11"/>
        <color rgb="FF000000"/>
        <rFont val="Calibri"/>
        <family val="2"/>
        <charset val="1"/>
      </rPr>
      <t xml:space="preserve">SAT Procedure SCADA:
Appendix 2.2 :
- Server Power Supply Redundant Test
- Server Redundancy Test
- </t>
    </r>
    <r>
      <rPr>
        <sz val="12"/>
        <color rgb="FF000000"/>
        <rFont val="Arial"/>
        <family val="1"/>
      </rPr>
      <t>RTU POWER SUPPLY REDUNDANCY TEST
- SERVER AND RTU HOT-STANDBY TEST</t>
    </r>
  </si>
  <si>
    <t>B-SCA-002-b</t>
  </si>
  <si>
    <t>Commented in Design Review - SCADA HMI 180718, ID 19</t>
  </si>
  <si>
    <t>(N/A)</t>
  </si>
  <si>
    <t>c. Integration with other control and monitoring system at OCC</t>
  </si>
  <si>
    <t>C-CTC-002</t>
  </si>
  <si>
    <t>Detail Design of HMI rev C :
- Chapter 6, sub 6.3 SCADA Operating Console (which consist of sub 6.3.1, 6.3.2, and 6.3.3)</t>
  </si>
  <si>
    <t>This is the scope of Jakarta LRT System Engineering or OCC engineering, and SCADA will only support to supply SCADA OCC Workstation and Show some SCADA information on wall display which required by the above party</t>
  </si>
  <si>
    <r>
      <rPr>
        <sz val="11"/>
        <rFont val="Calibri"/>
        <family val="2"/>
        <charset val="1"/>
      </rPr>
      <t xml:space="preserve">FAT Prcedure SCADA
Appendix 3.3 </t>
    </r>
    <r>
      <rPr>
        <sz val="14"/>
        <rFont val="Arial"/>
        <family val="1"/>
      </rPr>
      <t>SCADA DATA INTERFACING
SAT Procedure SCADA
Appendix 2.3 PUBLIC SERVICES PAGE OPERATION No. 9-12</t>
    </r>
  </si>
  <si>
    <t>E-SCA-013</t>
  </si>
  <si>
    <t>Detail Design of HMI rev C :
- Chapter 6, sub 6.3.1 OCC Operating Console
- Chapter 6, sub 6.7.3 SCADA Traction Power Substation Screen Design and Functionality</t>
  </si>
  <si>
    <r>
      <rPr>
        <sz val="11"/>
        <rFont val="Calibri"/>
        <family val="2"/>
        <charset val="1"/>
      </rPr>
      <t xml:space="preserve">FAT Procedure SCADA
Appendix 3.3 </t>
    </r>
    <r>
      <rPr>
        <sz val="11"/>
        <rFont val="Arial"/>
        <family val="1"/>
      </rPr>
      <t>POWER PAGE OPERATION</t>
    </r>
  </si>
  <si>
    <t>d. real-time monitoring and close loop control</t>
  </si>
  <si>
    <t>A-SCA-003-a</t>
  </si>
  <si>
    <t>Commented in Design Review - SCADA HMI 180718, ID 20</t>
  </si>
  <si>
    <r>
      <rPr>
        <sz val="11"/>
        <rFont val="Calibri"/>
        <family val="2"/>
        <charset val="1"/>
      </rPr>
      <t xml:space="preserve">FAT Document 
Appendix 3.3 SoftwareTest :
- </t>
    </r>
    <r>
      <rPr>
        <sz val="11"/>
        <rFont val="Arial"/>
        <family val="1"/>
      </rPr>
      <t xml:space="preserve">OVERVIEW PAGE OPERATION
SAT Procedure SCADA
</t>
    </r>
    <r>
      <rPr>
        <sz val="11"/>
        <rFont val="Calibri"/>
        <family val="2"/>
        <charset val="1"/>
      </rPr>
      <t>Appendix 3.3 :
- Overview Page Operation
- Network Page Operation</t>
    </r>
  </si>
  <si>
    <t>E-SCA-007-a</t>
  </si>
  <si>
    <t>A-SCA-068-a</t>
  </si>
  <si>
    <t>Commented in Design Review - SCADA HMI 180718, ID 21</t>
  </si>
  <si>
    <t>e. Health status detection of SCADA Controller and diagnostic function</t>
  </si>
  <si>
    <t>B-SCA-025</t>
  </si>
  <si>
    <t>a. Commented in Design Review - SCADA HMI 180718, ID 22
b. Commented in Design Review - SCADA RTU 180718, ID 3</t>
  </si>
  <si>
    <r>
      <rPr>
        <sz val="11"/>
        <rFont val="Calibri"/>
        <family val="2"/>
        <charset val="1"/>
      </rPr>
      <t xml:space="preserve">FAT Document 
Appendix 3.3 SoftwareTest :
- </t>
    </r>
    <r>
      <rPr>
        <sz val="11"/>
        <rFont val="Arial"/>
        <family val="1"/>
      </rPr>
      <t xml:space="preserve">OVERVIEW PAGE OPERATION
</t>
    </r>
    <r>
      <rPr>
        <sz val="11"/>
        <rFont val="Calibri"/>
        <family val="2"/>
      </rPr>
      <t xml:space="preserve">- Alarm Page Operation (including AML and CEL)
</t>
    </r>
    <r>
      <rPr>
        <sz val="11"/>
        <rFont val="Arial"/>
        <family val="1"/>
      </rPr>
      <t xml:space="preserve">SAT Procedure SCADA
</t>
    </r>
    <r>
      <rPr>
        <sz val="11"/>
        <rFont val="Calibri"/>
        <family val="2"/>
        <charset val="1"/>
      </rPr>
      <t>Appendix 3.3 :
- Overview Page Operation
- Alarm Page Operation (including AML and CEL)</t>
    </r>
  </si>
  <si>
    <t>B-SCA-039</t>
  </si>
  <si>
    <t>Commented in Design Review - SCADA HMI 180718, ID 23</t>
  </si>
  <si>
    <t>4.2.3</t>
  </si>
  <si>
    <t>Zenon</t>
  </si>
  <si>
    <t>a. hot standby configuration of redundant Server</t>
  </si>
  <si>
    <t>A-SCA-015</t>
  </si>
  <si>
    <t>Detail Design of HMI rev C:
- Chapter 5, sub 5.1 Redundancy</t>
  </si>
  <si>
    <t>FAT Document 
Appendix 3.1 System Inspection 
- Hardware physical inspection
Appendix 3.2 Hardware Test
- RTU and Server power supply redundancy
-RTU and Server hot-standby test</t>
  </si>
  <si>
    <t>B-SCA-059</t>
  </si>
  <si>
    <t>B-SCA-056-a</t>
  </si>
  <si>
    <t>a. FAT Document 
Appendix 3.1 System Inspection 
- Hardware physical inspection
Appendix 3.2 Hardware Test
- RTU and Server power supply redundancy
-RTU and Server hot-standby test
B. SAT Document
Appendix 2.4 – Performance Test</t>
  </si>
  <si>
    <t>b. Server removal without interuption</t>
  </si>
  <si>
    <t>A-SCA-016-a</t>
  </si>
  <si>
    <t>B-SCA-060</t>
  </si>
  <si>
    <t>c. Only Predefine Primary server Active(other standby)</t>
  </si>
  <si>
    <t>A-SCA-011</t>
  </si>
  <si>
    <t>Detail Design of HMI rev C :
- Chapter 5, sub 5.1 Redundancy</t>
  </si>
  <si>
    <t>Commented in Design Review - SCADA HMI 180718, ID 24</t>
  </si>
  <si>
    <t>FAT Document 
Appendix 3.2 Hardware Test
- RTU and Server power supply redundancy
-RTU and Server hot-standby test</t>
  </si>
  <si>
    <t>B-SCA-056-b</t>
  </si>
  <si>
    <t>d. Database duplication mechanism</t>
  </si>
  <si>
    <t>A-SCA-014</t>
  </si>
  <si>
    <r>
      <rPr>
        <sz val="11"/>
        <rFont val="Calibri"/>
        <family val="2"/>
        <charset val="1"/>
      </rPr>
      <t xml:space="preserve">SAT Document
Appendix 2.3 Hardware Test
- </t>
    </r>
    <r>
      <rPr>
        <sz val="12"/>
        <color rgb="FF00000A"/>
        <rFont val="Arial"/>
        <family val="1"/>
      </rPr>
      <t>SERVER AND RTU HOT-STANDBY TEST no. 7</t>
    </r>
  </si>
  <si>
    <t>Term data in particular test include status AML and CEL</t>
  </si>
  <si>
    <t>B-SCA-058</t>
  </si>
  <si>
    <t>SAT Document
Appendix 2.3 Hardware Test
- SERVER AND RTU HOT-STANDBY TEST no. 8</t>
  </si>
  <si>
    <t>e. Database to record of monitored and control points</t>
  </si>
  <si>
    <t>B-SCA-042</t>
  </si>
  <si>
    <t>Commented in Design Review - SCADA HMI 180718, ID 25</t>
  </si>
  <si>
    <t>a. Testing
b. N/A</t>
  </si>
  <si>
    <t>a. SAT Document
Appendix 2.3 Software Test
- Alarm Page Operation</t>
  </si>
  <si>
    <t>f. Automatic startup and re-initialization</t>
  </si>
  <si>
    <t>B-SCA-038</t>
  </si>
  <si>
    <t>Commented in Design Review - SCADA HMI 180718, ID 26</t>
  </si>
  <si>
    <t>SAT Document
Appendix 2.3 Software Test
-Automatic Startup And Reinitialization Verification</t>
  </si>
  <si>
    <t>g. communcation feature to interface to various device</t>
  </si>
  <si>
    <t>B-SCA-045</t>
  </si>
  <si>
    <t>Detail Design of HMI rev C:
- Chapter 6, sub 6.6 I/O List</t>
  </si>
  <si>
    <t>SAT Document 
Appendix 2.3 Software Test
- Overview Page Operation</t>
  </si>
  <si>
    <t>h. graphic and animation feature for user interface</t>
  </si>
  <si>
    <t>B-SCA-041</t>
  </si>
  <si>
    <t>Detail Design of HMI rev C:
- Chapter 4, sub 4.1 Zenon Product Family
- Chapter 4, sub 4.2 Zenon Editor</t>
  </si>
  <si>
    <t xml:space="preserve">SAT Document 
Appendix 2.3 Software Test
</t>
  </si>
  <si>
    <t>i. primary and secondary server designation</t>
  </si>
  <si>
    <t>A-SCA-016-b</t>
  </si>
  <si>
    <t>Commented in Design Review - SCADA HMI 180718, ID 27</t>
  </si>
  <si>
    <t>SAT Document
Appendix 2.3 SoftwareTest
- Overview page</t>
  </si>
  <si>
    <t>B-SCA-061</t>
  </si>
  <si>
    <r>
      <rPr>
        <sz val="11"/>
        <color rgb="FFFF0000"/>
        <rFont val="Calibri"/>
        <family val="2"/>
        <charset val="1"/>
      </rPr>
      <t xml:space="preserve">a. refer to compliance of SCADA Requirement Specification sub 4.2.3, point h, and requirement number A-SCA-016-b (Requirement Above)
</t>
    </r>
    <r>
      <rPr>
        <sz val="11"/>
        <rFont val="Calibri"/>
        <family val="2"/>
        <charset val="1"/>
      </rPr>
      <t xml:space="preserve">
b. Detail Design of HMI rev C:
 - Chapter 6, sub 6.3.1 OCC Operating Console - monitor concept</t>
    </r>
  </si>
  <si>
    <t>SAT Document
Appendix 2.2 Hardware Test
- RTU and Server hot-standby test
SAT Document
Appendix 2.3 Software Test
- overview page</t>
  </si>
  <si>
    <t>4.2.4</t>
  </si>
  <si>
    <t>Remote Terminal Unit</t>
  </si>
  <si>
    <t>a. hot standby configuration of Redundant RTU</t>
  </si>
  <si>
    <t>A-SCA-029</t>
  </si>
  <si>
    <t>Detail Design of RTU rev C :
- Chapter 3, sub 3.2 1756 ControlLogix Controllers
- Chapter 3, sub 3.1 1715 Redundant I/O System
- Chapter 5, sub 5.1 Redundancy System
- Chapter 5, sub 5.3 SIL 2 Safety Applications</t>
  </si>
  <si>
    <t>Commented in Design Review - SCADA RTU 180718, ID 4</t>
  </si>
  <si>
    <t>b. Self Diagnostic feature and report</t>
  </si>
  <si>
    <t>A-SCA-043</t>
  </si>
  <si>
    <t>Commented in Design Review - SCADA RTU 180718, ID 5</t>
  </si>
  <si>
    <t>a. SAT Document 
Appendix 2.3 Software Test
- Overview Page Operation (no. 3)</t>
  </si>
  <si>
    <r>
      <rPr>
        <sz val="11"/>
        <rFont val="Calibri"/>
        <family val="2"/>
      </rPr>
      <t>Status</t>
    </r>
    <r>
      <rPr>
        <sz val="11"/>
        <rFont val="Calibri"/>
        <family val="2"/>
        <charset val="1"/>
      </rPr>
      <t xml:space="preserve"> which will be monitored is </t>
    </r>
    <r>
      <rPr>
        <sz val="11"/>
        <rFont val="Calibri"/>
        <family val="2"/>
      </rPr>
      <t>RTU status (primary/secondary)</t>
    </r>
  </si>
  <si>
    <t>A-SCA-046</t>
  </si>
  <si>
    <t>c. Power up and loss function</t>
  </si>
  <si>
    <t>B-SCA-067</t>
  </si>
  <si>
    <t>a. Commented in Design Review - SCADA RTU 180718, ID 6
b. Commented in Design Review - SCADA RTU 180718, ID 7</t>
  </si>
  <si>
    <r>
      <rPr>
        <sz val="11"/>
        <rFont val="Calibri"/>
        <family val="2"/>
        <charset val="1"/>
      </rPr>
      <t xml:space="preserve">a. 
b. SAT Procedure SCADA
Appendix 2.2 Hardware Test :
- </t>
    </r>
    <r>
      <rPr>
        <sz val="12"/>
        <color rgb="FF00000A"/>
        <rFont val="Arial"/>
        <family val="1"/>
      </rPr>
      <t>SERVER AND RTU HOT-STANDBY TEST</t>
    </r>
  </si>
  <si>
    <t>a. Check the RTU self-test function in the RTU datasheet</t>
  </si>
  <si>
    <t>d. Algorithm logic storage</t>
  </si>
  <si>
    <t>B-SCA-015-a</t>
  </si>
  <si>
    <t>Commented in Design Review - SCADA RTU 180718, ID 8</t>
  </si>
  <si>
    <t>SAT Document
Appendix 2.2 Hardware Test
- RTU and Server hot-standby test
Appendix 2.3 Software Test
- overview page</t>
  </si>
  <si>
    <t>Check RTU internal memory</t>
  </si>
  <si>
    <t>E-SCA-005-b</t>
  </si>
  <si>
    <t>B-SCA-071-c</t>
  </si>
  <si>
    <t>To be discussed</t>
  </si>
  <si>
    <t>e. Compatibility with IEC 61850</t>
  </si>
  <si>
    <t>A-SCA-027</t>
  </si>
  <si>
    <t>Communication using IEC 61850 protocol will be connected to SCADA Server Directly (not through RTU)</t>
  </si>
  <si>
    <t>4.3</t>
  </si>
  <si>
    <t>Generic Testing</t>
  </si>
  <si>
    <t>a.Testing to conduct</t>
  </si>
  <si>
    <t>E-SCA-011</t>
  </si>
  <si>
    <t>Comply in Testing</t>
  </si>
  <si>
    <t>E-SCA-012</t>
  </si>
  <si>
    <t>b. SAT Test for integration with TSS</t>
  </si>
  <si>
    <t>E-TSS-001</t>
  </si>
  <si>
    <t>E-TSS-002</t>
  </si>
  <si>
    <t>FAT Document 
Appendix 3.3 SoftwareTest
- Power page
Appendix 3.4 Integration Test
- TPSS output integration and alarm</t>
  </si>
  <si>
    <t>Application Requirement</t>
  </si>
  <si>
    <t>5.1</t>
  </si>
  <si>
    <t>Application Hardware</t>
  </si>
  <si>
    <t>5.1.1</t>
  </si>
  <si>
    <t>Server</t>
  </si>
  <si>
    <t>a. Redundant Server</t>
  </si>
  <si>
    <t>A-SCA-002</t>
  </si>
  <si>
    <t>Detail Design of HMI rev C :
- Chapter 2, system Description, paragraph 2
- Chapter 2, Figure 1 (SCADA Architecture)</t>
  </si>
  <si>
    <t>Appendix 3.2 Hardware Test
- Server Power Supply Redundancy Test
- Server and RTU Hot-Standby Test</t>
  </si>
  <si>
    <t>B-SCA-013</t>
  </si>
  <si>
    <t>E-SCA-004</t>
  </si>
  <si>
    <t xml:space="preserve">b. Dual link communication </t>
  </si>
  <si>
    <t>A-SCA-012</t>
  </si>
  <si>
    <t>Detail Desain of HMI rev C:
- Chapter 2 System Description, Paragraph 3 
- Chapter 2, Figure 1 (SCADA Architecture)</t>
  </si>
  <si>
    <t>Testing, inspection</t>
  </si>
  <si>
    <t>5.1.2</t>
  </si>
  <si>
    <t>Workstation</t>
  </si>
  <si>
    <t>a. OCC Workstation</t>
  </si>
  <si>
    <t>A-SCA-017</t>
  </si>
  <si>
    <t>Detail Design of HMI rev C:
- Chapter 2 System Description, Paragraph 9
- Chapter 2, Figure 1 (SCADA Architecture)</t>
  </si>
  <si>
    <t>b. Station Workstation</t>
  </si>
  <si>
    <t>A-SCA-019</t>
  </si>
  <si>
    <t>Detail Design of HMI rev C :
- Chapter 2 System Description, Paragraph 10
- Chapter 2, Figure 1 (SCADA Architecture)</t>
  </si>
  <si>
    <t>Review, inspection</t>
  </si>
  <si>
    <t>FAT Document 
Appendix 3.1 System Inspection 
- Hardware physical inspection</t>
  </si>
  <si>
    <t>5.1.3</t>
  </si>
  <si>
    <t>5.1.3.1</t>
  </si>
  <si>
    <t>General Configuration</t>
  </si>
  <si>
    <t>a. Modules and  Installation</t>
  </si>
  <si>
    <t>A-SCA-026</t>
  </si>
  <si>
    <t>Detail Design of HMI rev C :
- Chapter 2 System Description, paragraph 14
- Chapter 2, Figure 1 (SCADA Architecture)</t>
  </si>
  <si>
    <t>B-SCA-070</t>
  </si>
  <si>
    <t>Commented in Design Review - SCADA RTU 180718, ID 9</t>
  </si>
  <si>
    <t>B-SCA-066</t>
  </si>
  <si>
    <t>Detail Design of RTU rev C:
- Chapter 3 Hardware Description</t>
  </si>
  <si>
    <t>B-SCA-065-b</t>
  </si>
  <si>
    <t>b. Power Supply</t>
  </si>
  <si>
    <t>A-SCA-030</t>
  </si>
  <si>
    <t>Detail Design of RTU rev C :
- Chapter 5, sub 5.3.4 Redundant Power Supply</t>
  </si>
  <si>
    <t>Commented in Design Review - SCADA RTU 180718, ID 10</t>
  </si>
  <si>
    <t>FAT Document 
Appendix 3.2 Hardware Test
- RTU Power Distribution</t>
  </si>
  <si>
    <t>B-SCA-068</t>
  </si>
  <si>
    <t>Commented in Design Review - SCADA RTU 180718, ID 11</t>
  </si>
  <si>
    <t>c. Communication configuration</t>
  </si>
  <si>
    <t>A-SCA-031</t>
  </si>
  <si>
    <t>Commented in Design Review - SCADA HMI 180718, ID 28</t>
  </si>
  <si>
    <t>B-SCA-065-a</t>
  </si>
  <si>
    <t>Detail Design of RTU rev C:
- Chapter 3, sub 3.2 1756 ControlLogic Controllers
Detail Design of HMI rev C:
- Chapter 2, figure 1 SCADA Architecture
- Chapter 2 System Description, Paragraph 3
- Chapter 6, sub 6.6 I/O List</t>
  </si>
  <si>
    <t>d. Electrical Interference immunity</t>
  </si>
  <si>
    <t>A-SCA-042</t>
  </si>
  <si>
    <t>Commented in Design Review - SCADA RTU 180718, ID 12</t>
  </si>
  <si>
    <t>B-SCA-071-d</t>
  </si>
  <si>
    <t>5.1.3.2</t>
  </si>
  <si>
    <t>I/O Configuration</t>
  </si>
  <si>
    <t>a. Digital I/O Interface Connection</t>
  </si>
  <si>
    <t>A-SCA-033</t>
  </si>
  <si>
    <t xml:space="preserve">Detail Desain of RTU
</t>
  </si>
  <si>
    <t>Commented in Design Review - SCADA RTU 180718, ID 13</t>
  </si>
  <si>
    <t>FAT Document 
Appendix 3.2 Hardware Test
- I/O Point Test (Digital input )</t>
  </si>
  <si>
    <t>A-SCA-035</t>
  </si>
  <si>
    <t>FAT Document 
Appendix 3.2 Hardware Test
- I/O Point Test (Digital output)</t>
  </si>
  <si>
    <t>B-SCA-074</t>
  </si>
  <si>
    <t>B-SCA-075</t>
  </si>
  <si>
    <t>b. Analog I/O Interface Connection</t>
  </si>
  <si>
    <t>A-SCA-036</t>
  </si>
  <si>
    <r>
      <rPr>
        <sz val="11"/>
        <color rgb="FF000000"/>
        <rFont val="Calibri"/>
        <family val="2"/>
        <charset val="1"/>
      </rPr>
      <t xml:space="preserve">a. </t>
    </r>
    <r>
      <rPr>
        <sz val="11"/>
        <color rgb="FFFF0000"/>
        <rFont val="Calibri"/>
        <family val="2"/>
        <charset val="1"/>
      </rPr>
      <t xml:space="preserve">refer to next Requirement (Req. number B-SCA-076)
</t>
    </r>
    <r>
      <rPr>
        <sz val="11"/>
        <color rgb="FF000000"/>
        <rFont val="Calibri"/>
        <family val="2"/>
        <charset val="1"/>
      </rPr>
      <t>b. Detail Design of RTU rev C:
   - Chapter 3, sub 3.1.4 Analog Input Modul
c. refer to next Requirement (Req. number B-SCA-076)</t>
    </r>
  </si>
  <si>
    <t>FAT Document
Appendix 3.2 Hardware Test
- I/O Point Test (Analog input)</t>
  </si>
  <si>
    <t>B-SCA-076</t>
  </si>
  <si>
    <t>Detail Design of RTU rev C:
- Chapter ???</t>
  </si>
  <si>
    <t>Commented in Design Review - SCADA RTU 180718, ID 14</t>
  </si>
  <si>
    <t>c. Power supply for interface connection</t>
  </si>
  <si>
    <t>B-SCA-069</t>
  </si>
  <si>
    <t>refer to the compliance of SCADA Requirement Specification, sub 5.1.3.1, point b. Power Supply, Req. number B-SCA-068</t>
  </si>
  <si>
    <t>d. Spares</t>
  </si>
  <si>
    <t>A-SCA-045</t>
  </si>
  <si>
    <t>Detail Design of RTU rev C:
- Chapter 6, sub 6.3 RTU SCADA system Delivery</t>
  </si>
  <si>
    <t>Appendix 3.1 System Inspection
- Spare I/O Point Verification</t>
  </si>
  <si>
    <t>A-SCA-071</t>
  </si>
  <si>
    <t>e. I/O circuit to support easy maintenance</t>
  </si>
  <si>
    <t>B-SCA-071-a</t>
  </si>
  <si>
    <t>Commented in Design Review - SCADA RTU 180718, ID 15</t>
  </si>
  <si>
    <t>5.1.4</t>
  </si>
  <si>
    <t>Installation</t>
  </si>
  <si>
    <t>5.1.4.1</t>
  </si>
  <si>
    <t>Cable Installation and Termination</t>
  </si>
  <si>
    <t>a. Field I/O cables termination</t>
  </si>
  <si>
    <t>A-SCA-039</t>
  </si>
  <si>
    <t>Detail Design of RTU rev C:
- Chapter 3, sub 3.1 1715 Redundant I/O System</t>
  </si>
  <si>
    <t>Commented in Design Review - SCADA RTU 180718, ID 16</t>
  </si>
  <si>
    <t>B-SCA-073</t>
  </si>
  <si>
    <t>Commented in Design Review - SCADA RTU 180718, ID 17</t>
  </si>
  <si>
    <t>b. Cable jointing</t>
  </si>
  <si>
    <t>B-SCA-080</t>
  </si>
  <si>
    <t>Detail Design of RTU</t>
  </si>
  <si>
    <t>Commented in Design Review - SCADA RTU 180718, ID 18</t>
  </si>
  <si>
    <t>c. Cable Specification</t>
  </si>
  <si>
    <t>A-SCA-072</t>
  </si>
  <si>
    <t>Partially Comply</t>
  </si>
  <si>
    <t>Detail Design of HMI rev C:
- Chapter 6, sub 6.9 Cabling System</t>
  </si>
  <si>
    <t>a.  Only Cable Power is LSOH
Commented in Design Review - SCADA HMI 180718, ID 29</t>
  </si>
  <si>
    <t>d. Cable installation and spares</t>
  </si>
  <si>
    <t>B-SCA-081</t>
  </si>
  <si>
    <t>5.1.4.2</t>
  </si>
  <si>
    <t>Enclosure Cabinet</t>
  </si>
  <si>
    <t>a. Cabinet configuration and Installation</t>
  </si>
  <si>
    <t>B-SCA-027</t>
  </si>
  <si>
    <t>SH-SCA-023</t>
  </si>
  <si>
    <t>b. Earthing</t>
  </si>
  <si>
    <t>B-SCA-023</t>
  </si>
  <si>
    <t>Detail Design of HMI rev C :
- Chapter 6, sub 6.10.2 Grounding of SCADA Equipment
Detail Design of RTU rev C :
- Chapter 6, sub 6.5.2 Grounding of SCADA Equipment</t>
  </si>
  <si>
    <t>C-SCA-002</t>
  </si>
  <si>
    <t>Detail Design of HMI rev C :
- Chapter 6, sub 6.10 Earthing System
Detail Design of RTU rev C :
- Chapter 6, sub 6.5 Earthing System</t>
  </si>
  <si>
    <t>5.1.4.3</t>
  </si>
  <si>
    <t>Surge Protection</t>
  </si>
  <si>
    <t>B-SCA-029</t>
  </si>
  <si>
    <t>- Commented in Design Review - SCADA HMI 180718, ID 32
- Commented in Design Review - SCADA RTU 180718, ID 19</t>
  </si>
  <si>
    <t>B-SCA-030</t>
  </si>
  <si>
    <t>5.2</t>
  </si>
  <si>
    <t>Application Software</t>
  </si>
  <si>
    <t>5.2.1</t>
  </si>
  <si>
    <t>RTU Programming</t>
  </si>
  <si>
    <t>a. Control Signal Pulse</t>
  </si>
  <si>
    <t>A-SCA-034</t>
  </si>
  <si>
    <t>Commented in Design Review - SCADA RTU 180718, ID 20</t>
  </si>
  <si>
    <t>b. Control squence and interlocks logic</t>
  </si>
  <si>
    <t>A-SCA-037</t>
  </si>
  <si>
    <t>Commented in Design Review - SCADA RTU 180718, ID 21</t>
  </si>
  <si>
    <t>A-SCA-038</t>
  </si>
  <si>
    <t>a. Detail Design of RTU rev C :
 - Chapter 4, sub 4.1 RSLogix 5000
b. Detail Design of RTU rev C :
 - Chapter ??</t>
  </si>
  <si>
    <t>b. Commented in Design Review - SCADA RTU 180718, ID 22</t>
  </si>
  <si>
    <t>B-SCA-026</t>
  </si>
  <si>
    <t>Detail design of RTU rev C:
 - Chapter  ???</t>
  </si>
  <si>
    <t>a. Commented in Design Review - SCADA RTU 180718, ID 23
b. Commented in Design Review - SCADA RTU 180718, ID 24</t>
  </si>
  <si>
    <t>a. FAT Document 
Appendix 3.2 Hardware Test
- I/O Point Test
b. Appendix 3.3 Software Test
- Power page
Appendix 3.4 Integration Test
- TPSS integration and alarm</t>
  </si>
  <si>
    <t>c. Unattended, and Independent operation from SCADA Server</t>
  </si>
  <si>
    <t>A-SCA-044</t>
  </si>
  <si>
    <t>Commented in Design Review - SCADA RTU 180718, ID 25</t>
  </si>
  <si>
    <t>FAT Document 
Appendix 3.2 Hardware Test
- I/O Point Test</t>
  </si>
  <si>
    <t>B-SCA-015-b</t>
  </si>
  <si>
    <t>E-SCA-005-c</t>
  </si>
  <si>
    <t>B-SCA-071-b</t>
  </si>
  <si>
    <t>Detail Design of HMI rev C:
- Chapter 2, Figure 1 (SCADA Architecture)</t>
  </si>
  <si>
    <t>No Operator interface / workstation to the RTU location at TPSS Room, so it should be operate normally unattended.</t>
  </si>
  <si>
    <t>d. Local operation support</t>
  </si>
  <si>
    <t>A-SCA-040</t>
  </si>
  <si>
    <t>Commented in Design Review - SCADA RTU 180718, ID 26</t>
  </si>
  <si>
    <t>5.2.2</t>
  </si>
  <si>
    <t>Human Machine Interface (HMI)</t>
  </si>
  <si>
    <t>5.2.2.1</t>
  </si>
  <si>
    <t>HMI General Operation Function</t>
  </si>
  <si>
    <t>a. General Operation Workstation</t>
  </si>
  <si>
    <t>B-SCA-017</t>
  </si>
  <si>
    <t>Commented in Design Review - SCADA HMI 180718, ID 33</t>
  </si>
  <si>
    <t>Review, Testing</t>
  </si>
  <si>
    <t xml:space="preserve">FAT Document 
Appendix 3.3 software test
Human Machine Interface (HMI) Graphic &amp; Functionality Verification  </t>
  </si>
  <si>
    <t>B-SCA-050</t>
  </si>
  <si>
    <t>Detail Design HMI rev C:
- Chapter 6, sub 6.3.1 OCC Operating Console - Monitor Concept
- Chapter 6, sub 6.3.2 Local Operating Console - Monitor Concept
- Chapter 6, sub 6.7.1.2  Archive and Alarm</t>
  </si>
  <si>
    <t xml:space="preserve">FAT Document 
Appendix 3.3 software test
Human Machine Interface (HMI) Graphic &amp; Functionality Verification </t>
  </si>
  <si>
    <t>b. M&amp;E plant and subsystem information presentation</t>
  </si>
  <si>
    <t>A-SCA-021-b</t>
  </si>
  <si>
    <t>Commented in Design Review - SCADA HMI 180718, ID 34</t>
  </si>
  <si>
    <t>Appendix 3.3 Software Test
- HMI Graphic &amp; Functionality Verification</t>
  </si>
  <si>
    <t>B-SCA-012</t>
  </si>
  <si>
    <t>B-SCA-048</t>
  </si>
  <si>
    <t>Commented in Design Review - SCADA HMI 180718, ID 35</t>
  </si>
  <si>
    <t>B-SCA-052-a</t>
  </si>
  <si>
    <t>refer to the compliance of SCADA Application Requirement Specification sub 5.2.2.1 point b, Requirement no A-SCA-021-b, B-SCA-012</t>
  </si>
  <si>
    <t>E-SCA-003</t>
  </si>
  <si>
    <t>c. Support of Automatic and manual command</t>
  </si>
  <si>
    <t>E-SCA-005-d</t>
  </si>
  <si>
    <r>
      <rPr>
        <sz val="11"/>
        <color rgb="FFFF0000"/>
        <rFont val="Calibri"/>
        <family val="2"/>
        <charset val="1"/>
      </rPr>
      <t xml:space="preserve">RTU will be used only for data collector and no control, so there will be no manual or automatic control selection on RTU
</t>
    </r>
    <r>
      <rPr>
        <sz val="11"/>
        <color rgb="FF000000"/>
        <rFont val="Calibri"/>
        <family val="2"/>
        <charset val="1"/>
      </rPr>
      <t xml:space="preserve">
Commented in Design Review - SCADA HMI 180718, ID 36</t>
    </r>
  </si>
  <si>
    <t>FAT Document 
Appendix 3.3 software test
Human Machine Interface (HMI) Graphic &amp; Functionality Verification
- BMS page</t>
  </si>
  <si>
    <t>d. Operation Safeguard function</t>
  </si>
  <si>
    <t>B-SCA-051</t>
  </si>
  <si>
    <t>Partially comply</t>
  </si>
  <si>
    <t>Detail Design HMI rev C:
- Chapter 6, sub 6.7.3 SCADA - Traction Power Substation Screen Design and Functionality</t>
  </si>
  <si>
    <t>Power Traction Substation will need operator confirmation to reassure that the correct command being executed (also for other system)</t>
  </si>
  <si>
    <t>FAT Document 
Appendix 3.3 software test
Human Machine Interface (HMI) Graphic &amp; Functionality Verification</t>
  </si>
  <si>
    <t>e. Local operation and fallback function of SCADA system</t>
  </si>
  <si>
    <t>5.2.2.1 - restated from 5.2.1</t>
  </si>
  <si>
    <t>comply</t>
  </si>
  <si>
    <t>Detail Design HMI rev C:
  - Chapter 6, sub 6.2 Control Philosophy</t>
  </si>
  <si>
    <t>B-SCA-018</t>
  </si>
  <si>
    <t>FAT &amp; SAT Report</t>
  </si>
  <si>
    <t>f. OCC Operation Workstation</t>
  </si>
  <si>
    <t>5.2.2.1 - restated from 5.1.2</t>
  </si>
  <si>
    <t>Detail Design HMI rev C:
 - Chapter 6, sub 6.3.1 OCC Operating Console - Monitor Concept</t>
  </si>
  <si>
    <t>g. Station Operation Workstation</t>
  </si>
  <si>
    <t>Detail Design HMI rev C:
 - Chapter 6, sub 6.3.2 Local Operating Console - Monitor Concept</t>
  </si>
  <si>
    <t>5.2.2.2</t>
  </si>
  <si>
    <t>User Authorization</t>
  </si>
  <si>
    <t>a. Server and workstation access protection</t>
  </si>
  <si>
    <t>A-SCA-020</t>
  </si>
  <si>
    <t>Comply
(commented)</t>
  </si>
  <si>
    <t>Detail Design HMI rev C:
 - Chapter 6, sub 6.4 User Authorization</t>
  </si>
  <si>
    <t>FAT Document 
Appendix 3.3 software test
Human Machine Interface (HMI) Graphic &amp; Functionality Verification  
- Login Page</t>
  </si>
  <si>
    <t>A-SCA-048</t>
  </si>
  <si>
    <t>B-SCA-034</t>
  </si>
  <si>
    <t>A-SCA-062</t>
  </si>
  <si>
    <t>Commented in Design Review - SCADA HMI 180718, ID 37</t>
  </si>
  <si>
    <t>b. User Authorization Configuration</t>
  </si>
  <si>
    <t>A-SCA-058</t>
  </si>
  <si>
    <t>FAT Document
Appendix 3.3 Software Test
Human Machine Interface (HMI) Graphic &amp; Functionality Verification  
- Login Page</t>
  </si>
  <si>
    <t>A-SCA-059</t>
  </si>
  <si>
    <t>Detail Design HMI rev C:
 - Chapter 4, sub 4.4.5 User administration
 - Chapter 6, sub 6.4 User Authorization</t>
  </si>
  <si>
    <t>A-SCA-060</t>
  </si>
  <si>
    <t>Detail Design HMI rev C: 
 - Chapter 6, sub 6.4 User Authorization</t>
  </si>
  <si>
    <t>A-SCA-061</t>
  </si>
  <si>
    <t>Commented in Design Review - SCADA HMI 180718, ID 38</t>
  </si>
  <si>
    <t>A-SCA-064-a</t>
  </si>
  <si>
    <t>Commented in Design Review - SCADA HMI 180718, ID 39</t>
  </si>
  <si>
    <t>c. User Authentification Activity Recording</t>
  </si>
  <si>
    <t>A-SCA-063</t>
  </si>
  <si>
    <t>Commented in Design Review - SCADA HMI 180718, ID 40</t>
  </si>
  <si>
    <t>A-SCA-064-b</t>
  </si>
  <si>
    <t>Commented in Design Review - SCADA HMI 180718, ID 41</t>
  </si>
  <si>
    <t>5.2.2.3</t>
  </si>
  <si>
    <t>Graphic Display</t>
  </si>
  <si>
    <t>a. Graphic Symbol, color, Label &amp; Message, and animation display</t>
  </si>
  <si>
    <t>A-SCA-047-a</t>
  </si>
  <si>
    <t>Commented in Design Review - SCADA HMI 180718, ID 42</t>
  </si>
  <si>
    <t>FAT Document
Appendix 3.3 Software Test
Human Machine Interface (HMI) Graphic &amp; Functionality Verification</t>
  </si>
  <si>
    <t>A-SCA-049</t>
  </si>
  <si>
    <t>A-SCA-051</t>
  </si>
  <si>
    <t>A-SCA-052</t>
  </si>
  <si>
    <t>B-SCA-052-b</t>
  </si>
  <si>
    <t>b. Management information display</t>
  </si>
  <si>
    <t>A-SCA-003-c</t>
  </si>
  <si>
    <t>Commented in Design Review - SCADA HMI 180718, ID 43</t>
  </si>
  <si>
    <t>FAT Document 
Appendix 3.3 software test
Human Machine Interface (HMI) Graphic &amp; Functionality Verification  
-Power page</t>
  </si>
  <si>
    <t>B-SCA-005</t>
  </si>
  <si>
    <t>B-SCA-049</t>
  </si>
  <si>
    <t>E-SCA-007-d</t>
  </si>
  <si>
    <t>c. HMI Screen Display arrangement and presentation</t>
  </si>
  <si>
    <t>A-SCA-050</t>
  </si>
  <si>
    <t>Commented in Design Review - SCADA HMI 180718, ID 44</t>
  </si>
  <si>
    <t>B-SCA-053</t>
  </si>
  <si>
    <t>A-SCA-004</t>
  </si>
  <si>
    <t>Detail Design HMI rev C:
- Chapter 6, sub 6.7 Screen Design and Functionality, particularly sub 6.7.3 SCADA - Traction Power Substation Screen design and Functionality</t>
  </si>
  <si>
    <t>B-SCA-011</t>
  </si>
  <si>
    <t>FAT Document 
Appendix 3.3 software test
Human Machine Interface (HMI) Graphic &amp; Functionality Verification
- Overview Page</t>
  </si>
  <si>
    <t>d. HMI graphics operator command features</t>
  </si>
  <si>
    <t>A-SCA-053</t>
  </si>
  <si>
    <r>
      <rPr>
        <sz val="11"/>
        <color rgb="FFFF0000"/>
        <rFont val="Calibri"/>
        <family val="2"/>
        <charset val="1"/>
      </rPr>
      <t xml:space="preserve">- Online Editing of SCADA HMI will not allowed for safety, security, and reliability reason
- Online Help Facility will not needed, because SCADA HMI Screen will implement Graphical User Interface (GUI) to present the information to the operator and the screen will be organize based on the sub system being monitor and control
</t>
    </r>
    <r>
      <rPr>
        <sz val="11"/>
        <rFont val="Calibri"/>
        <family val="2"/>
        <charset val="1"/>
      </rPr>
      <t>Commented in Design Review - SCADA HMI 180718, ID 45</t>
    </r>
  </si>
  <si>
    <t>FAT Document 
Appendix 3.4 software test
HumanMachine Interface (HMI) Graphic &amp; Functionality Verification</t>
  </si>
  <si>
    <t>e. Wall Display</t>
  </si>
  <si>
    <t>B-SCA-054</t>
  </si>
  <si>
    <t>Commented in Design Review - SCADA HMI 180718, ID 46</t>
  </si>
  <si>
    <t>5.2.2.4</t>
  </si>
  <si>
    <t>Alarm and Archive</t>
  </si>
  <si>
    <t>a. Alarm Startegy</t>
  </si>
  <si>
    <t>A-SCA-054</t>
  </si>
  <si>
    <t xml:space="preserve">Comply </t>
  </si>
  <si>
    <t>Detail Design HMI rev C:
- Chapter 6, sub 6.5 Alarm Management</t>
  </si>
  <si>
    <t>FAT Document 
Appendix 3.4 software test
- Alarm page</t>
  </si>
  <si>
    <t>B-SCA-082</t>
  </si>
  <si>
    <t>B-SCA-083</t>
  </si>
  <si>
    <t>b. On Failure event</t>
  </si>
  <si>
    <t>A-SCA-003-b</t>
  </si>
  <si>
    <t>Commented in Design Review - SCADA HMI 180718, ID 48</t>
  </si>
  <si>
    <t>B-SCA-004</t>
  </si>
  <si>
    <t>E-SCA-007-b</t>
  </si>
  <si>
    <t>E-SCA-007-c</t>
  </si>
  <si>
    <t>c. Alarm Display and Configuration</t>
  </si>
  <si>
    <t>A-SCA-047-d</t>
  </si>
  <si>
    <t>Commented in Design Review - SCADA HMI 180718, ID 49</t>
  </si>
  <si>
    <t>A-SCA-055</t>
  </si>
  <si>
    <t>Detail Design HMI rev C:
 - Chapter 6, sub 6.5 Alarm Management</t>
  </si>
  <si>
    <t>Commented in Design Review - SCADA HMI 180718, ID 50</t>
  </si>
  <si>
    <t>A-SCA-056</t>
  </si>
  <si>
    <t>Detail Design HMI rev C:
Chapter 6, sub 6.5 Alarm Management</t>
  </si>
  <si>
    <t>A-SCA-057</t>
  </si>
  <si>
    <t>Commented in Design Review - SCADA HMI 180718, ID 51</t>
  </si>
  <si>
    <t>B-SCA-044</t>
  </si>
  <si>
    <t>d. Logging and Reporting</t>
  </si>
  <si>
    <t>A-SCA-047-b</t>
  </si>
  <si>
    <t>Commented in Design Review - SCADA HMI 180718, ID 52</t>
  </si>
  <si>
    <t>A-SCA-047-c</t>
  </si>
  <si>
    <t>B-SCA-043</t>
  </si>
  <si>
    <t>C-SCA-003</t>
  </si>
  <si>
    <t>5.2.2.5</t>
  </si>
  <si>
    <t>Printing Operation</t>
  </si>
  <si>
    <t>5.2.2.5 - restated from 4.1.1.1</t>
  </si>
  <si>
    <t>FAT Document 
Appendix 3.4 Integration test
- Recorded and printed alarm status</t>
  </si>
  <si>
    <t>5.2.3</t>
  </si>
  <si>
    <t>M&amp;E and Subsystem Control and Monitoring</t>
  </si>
  <si>
    <t>5.2.3.1</t>
  </si>
  <si>
    <t>Traction Power Substation (TSS)</t>
  </si>
  <si>
    <t>5.2.3.1.1</t>
  </si>
  <si>
    <t>Alarm and Status Monitor</t>
  </si>
  <si>
    <t>a. System and Equipment status and measurement</t>
  </si>
  <si>
    <t>A-TSS-002-a</t>
  </si>
  <si>
    <t>FAT Document 
Appendix 3.3. Software Test
- Power page
Appendix 3.4 Integration test
-TPSS Integration
- TPSS alarm</t>
  </si>
  <si>
    <t>B-SCA-007-b</t>
  </si>
  <si>
    <t>B-SCA-008</t>
  </si>
  <si>
    <t>b. Switching device</t>
  </si>
  <si>
    <t>A-TSS-002-b</t>
  </si>
  <si>
    <t>C-TSS-004</t>
  </si>
  <si>
    <t>c. Power DC Measurement</t>
  </si>
  <si>
    <t>A-TSS-004</t>
  </si>
  <si>
    <t>d. transformer and Rectifier</t>
  </si>
  <si>
    <t>A-TSS-005</t>
  </si>
  <si>
    <t>A-TSS-006</t>
  </si>
  <si>
    <t>C-TSS-003</t>
  </si>
  <si>
    <t>e. Pawer Rail Equipment support</t>
  </si>
  <si>
    <t>A-TSS-007</t>
  </si>
  <si>
    <t>A-TSS-009</t>
  </si>
  <si>
    <t>B-TSS-003</t>
  </si>
  <si>
    <t>f. Power UPS and battery charger</t>
  </si>
  <si>
    <t>B-SCA-007-a</t>
  </si>
  <si>
    <t>A-RSS-001</t>
  </si>
  <si>
    <t>5.2.3.1.2</t>
  </si>
  <si>
    <t>Control Function</t>
  </si>
  <si>
    <t>a. Manage Power TSS as a whole</t>
  </si>
  <si>
    <t>A-TSS-001-a</t>
  </si>
  <si>
    <t>C-TSS-005</t>
  </si>
  <si>
    <t>C-TSS-006</t>
  </si>
  <si>
    <t>b. Local Operation Permission</t>
  </si>
  <si>
    <t>A-TSS-001-b</t>
  </si>
  <si>
    <t>SH-SCA-018</t>
  </si>
  <si>
    <t>c. DC Mass trip command</t>
  </si>
  <si>
    <t>A-TSS-008</t>
  </si>
  <si>
    <t>B-TSS-005</t>
  </si>
  <si>
    <t>d. Section Isolation through CB Command</t>
  </si>
  <si>
    <t>B-TSS-002</t>
  </si>
  <si>
    <t>B-TSS-004</t>
  </si>
  <si>
    <t>e. Motorised Power Switch Command</t>
  </si>
  <si>
    <t>C-TSS-001</t>
  </si>
  <si>
    <t>C-TSS-002</t>
  </si>
  <si>
    <t>5.2.3.2</t>
  </si>
  <si>
    <t>Building Management System</t>
  </si>
  <si>
    <t>5.2.3.2.1</t>
  </si>
  <si>
    <t>a. System and Equipment</t>
  </si>
  <si>
    <t>C-BMS-001</t>
  </si>
  <si>
    <t xml:space="preserve">FAT Document 
Appendix 3.3. Software Test
- BMS page
Appendix 3.4 Integration test
-BMS Integration
</t>
  </si>
  <si>
    <t>b. Fire Alarm and access door</t>
  </si>
  <si>
    <t>B-SCA-007-c</t>
  </si>
  <si>
    <t>E-BMS-001</t>
  </si>
  <si>
    <t>B-SCA-007-f</t>
  </si>
  <si>
    <t>c. HVAC</t>
  </si>
  <si>
    <t>B-SCA-007-d</t>
  </si>
  <si>
    <t>d. Drainage Pump</t>
  </si>
  <si>
    <t>B-SCA-007-e</t>
  </si>
  <si>
    <t>e. Lift and escalator</t>
  </si>
  <si>
    <t>B-SCA-007-g</t>
  </si>
  <si>
    <t>f. Emergency Generator</t>
  </si>
  <si>
    <t>A-BMS-001</t>
  </si>
  <si>
    <t>5.2.3.2.2</t>
  </si>
  <si>
    <t>a. Emergency Generator</t>
  </si>
  <si>
    <t>5.2.3.2.2 - restated from 5.2.3.2.1</t>
  </si>
  <si>
    <t>b. Lighting and Ventilation</t>
  </si>
  <si>
    <t>5.2.3.2.2 - restated from 5.2.2.1</t>
  </si>
  <si>
    <t>c. Local Operation</t>
  </si>
  <si>
    <t>SH-SCA-017</t>
  </si>
  <si>
    <t>5.2.3.3</t>
  </si>
  <si>
    <t>Signalling System</t>
  </si>
  <si>
    <t>5.2.3.3.1</t>
  </si>
  <si>
    <t>a. Train Arrival Communication Lost</t>
  </si>
  <si>
    <t>A-PID-009-b (01)</t>
  </si>
  <si>
    <t>FAT Document 
Appendix 3.4 Integration test
-PID Integration
-PID alarm status</t>
  </si>
  <si>
    <t>b. Integrate Alarm from Signalling System</t>
  </si>
  <si>
    <t>C-CTC-001</t>
  </si>
  <si>
    <t xml:space="preserve">c. Train Arrival and Schedule Information </t>
  </si>
  <si>
    <t>5.2.3.3.1 - restated from 5.2.3.5.2</t>
  </si>
  <si>
    <t>A-PID-004-a</t>
  </si>
  <si>
    <t>FAT Document 
Appendix 3.4 Integration test
-PID Integration</t>
  </si>
  <si>
    <t>A-PID-012</t>
  </si>
  <si>
    <t>B-PID-002-b</t>
  </si>
  <si>
    <t>5.2.3.4</t>
  </si>
  <si>
    <t>Public Announcement System (PA)</t>
  </si>
  <si>
    <t>5.2.3.4.1</t>
  </si>
  <si>
    <t>A-PAS-006</t>
  </si>
  <si>
    <t>FAT Document 
Appendix 3.3. Software Test
- PS page
Appendix 3.4 Integration test
-PA Integration</t>
  </si>
  <si>
    <t>B-PAS-004</t>
  </si>
  <si>
    <t>A-PAS-019 (01)</t>
  </si>
  <si>
    <t>B-PAS-003</t>
  </si>
  <si>
    <t>B-SCA-007-i</t>
  </si>
  <si>
    <t>C-PAS-001</t>
  </si>
  <si>
    <t>C-PAS-004</t>
  </si>
  <si>
    <t>b. Audio Amplifier</t>
  </si>
  <si>
    <t>A-PAS-020</t>
  </si>
  <si>
    <t>c. Announcement Point</t>
  </si>
  <si>
    <t>A-PAS-018</t>
  </si>
  <si>
    <t>d. Loudspeaker</t>
  </si>
  <si>
    <t>A-PAS-002 (01)</t>
  </si>
  <si>
    <t>A-PAS-014</t>
  </si>
  <si>
    <t>B-PAS-005 (01)</t>
  </si>
  <si>
    <t>e. Audio Frequency Induction Loops</t>
  </si>
  <si>
    <t>A-PAS-012</t>
  </si>
  <si>
    <t>f. Ambient Noise Sensor</t>
  </si>
  <si>
    <t>A-PAS-013</t>
  </si>
  <si>
    <t>g. Microphone</t>
  </si>
  <si>
    <t>A-PAS-017</t>
  </si>
  <si>
    <t>h. Information display to SCADA Workstation</t>
  </si>
  <si>
    <t>B-SCA-063</t>
  </si>
  <si>
    <t>5.2.3.4.2</t>
  </si>
  <si>
    <t>a. Broadcast live and pre-recorded audio announcement</t>
  </si>
  <si>
    <t>A-PAS-007</t>
  </si>
  <si>
    <t>A-PAS-008</t>
  </si>
  <si>
    <t>A-PAS-009</t>
  </si>
  <si>
    <t>A-PAS-011-a</t>
  </si>
  <si>
    <t>A-PAS-015</t>
  </si>
  <si>
    <t>B-PAS-001</t>
  </si>
  <si>
    <t>C-PAS-002</t>
  </si>
  <si>
    <t>b. Zone, and Live or Pre-recorded selection</t>
  </si>
  <si>
    <t>A-PAS-001</t>
  </si>
  <si>
    <t>A-PAS-005</t>
  </si>
  <si>
    <t>A-PAS-010</t>
  </si>
  <si>
    <t>B-SCA-007-k</t>
  </si>
  <si>
    <t>C-PAS-003</t>
  </si>
  <si>
    <t>E-PAS-002</t>
  </si>
  <si>
    <t>c. Utilise PA microphone</t>
  </si>
  <si>
    <t>A-PAS-003</t>
  </si>
  <si>
    <t>A-PAS-004</t>
  </si>
  <si>
    <t>A-PAS-011-b</t>
  </si>
  <si>
    <t>A-PAS-016</t>
  </si>
  <si>
    <t>d. Record and time-stamp announcement command</t>
  </si>
  <si>
    <t>A-PAS-011-c</t>
  </si>
  <si>
    <t>e. Broadcast Emergency Message</t>
  </si>
  <si>
    <t>B-PAS-002</t>
  </si>
  <si>
    <t>f. Local Operation</t>
  </si>
  <si>
    <t>SH-SCA-019</t>
  </si>
  <si>
    <t>5.2.3.5</t>
  </si>
  <si>
    <t>Public Information Display (PID)</t>
  </si>
  <si>
    <t>5.2.3.5.1</t>
  </si>
  <si>
    <t>A-PID-001</t>
  </si>
  <si>
    <t>FAT Document 
Appendix 3.3. Software Test
- PS page
Appendix 3.4 Integration test
-PID System Integration
- PID alarm</t>
  </si>
  <si>
    <t>A-PID-002</t>
  </si>
  <si>
    <t>A-PID-008</t>
  </si>
  <si>
    <t>B-SCA-007-l</t>
  </si>
  <si>
    <t>C-PID-001</t>
  </si>
  <si>
    <t>E-PID-002</t>
  </si>
  <si>
    <t>b. Text Message Display on SCADA Workstation</t>
  </si>
  <si>
    <t>A-PID-007</t>
  </si>
  <si>
    <t>c. PID Server Failure</t>
  </si>
  <si>
    <t>A-PID-009-a</t>
  </si>
  <si>
    <t>d. Display Equipment</t>
  </si>
  <si>
    <t>A-PID-009-c (01)</t>
  </si>
  <si>
    <t>5.2.3.5.2</t>
  </si>
  <si>
    <t>a. Broadcast Live or predefine Text Message to PIDs</t>
  </si>
  <si>
    <t>A-PID-003</t>
  </si>
  <si>
    <t>A-PID-006</t>
  </si>
  <si>
    <t>FAT Document 
Appendix 3.3. Software Test
- PS page</t>
  </si>
  <si>
    <t>B-PID-003</t>
  </si>
  <si>
    <t>B-PID-005</t>
  </si>
  <si>
    <t>C-PID-003</t>
  </si>
  <si>
    <t>b. Manual mode command</t>
  </si>
  <si>
    <t>A-PID-004-b</t>
  </si>
  <si>
    <t>B-PID-002-a</t>
  </si>
  <si>
    <t>C-PID-002</t>
  </si>
  <si>
    <t>c. Automatic Mode Command</t>
  </si>
  <si>
    <t>d. Automatic Mode - During Incident</t>
  </si>
  <si>
    <t>A-PID-011</t>
  </si>
  <si>
    <t>e. Schedule Mode Command</t>
  </si>
  <si>
    <t>A-PID-005</t>
  </si>
  <si>
    <t>B-PID-004</t>
  </si>
  <si>
    <t>f. PIDs Display Setting</t>
  </si>
  <si>
    <t>A-PID-013</t>
  </si>
  <si>
    <t>A-PID-014</t>
  </si>
  <si>
    <t>B-PID-001</t>
  </si>
  <si>
    <t>g. CCTV Interface for Video Recording</t>
  </si>
  <si>
    <t>A-PID-010</t>
  </si>
  <si>
    <t>h. PA Interface for Message Tone</t>
  </si>
  <si>
    <t>B-PID-006</t>
  </si>
  <si>
    <t>i. Local Operation</t>
  </si>
  <si>
    <t>SH-SCA-020</t>
  </si>
  <si>
    <t>5.2.3.6</t>
  </si>
  <si>
    <t>Passanger Help Point</t>
  </si>
  <si>
    <t>5.2.3.6.1</t>
  </si>
  <si>
    <t>Status and Alarm Monitor</t>
  </si>
  <si>
    <t>A-PHP-002</t>
  </si>
  <si>
    <t>FAT Document 
Appendix 3.3. Software Test
- PHP page
Appendix 3.4 Integration test
-PHP System Integration</t>
  </si>
  <si>
    <t>B-PHP-002-a</t>
  </si>
  <si>
    <t>B-SCA-007-j</t>
  </si>
  <si>
    <t>C-PHP-002</t>
  </si>
  <si>
    <t>E-PHP-001-a</t>
  </si>
  <si>
    <t>5.2.3.6.2</t>
  </si>
  <si>
    <t>a. Detect PHP Activity or Incoming call</t>
  </si>
  <si>
    <t>A-PHP-001-a</t>
  </si>
  <si>
    <t>B-SCA-007-m</t>
  </si>
  <si>
    <t>E-PHP-001-b</t>
  </si>
  <si>
    <t>b. Audible and Visual Alert on Incoming call</t>
  </si>
  <si>
    <t>A-PHP-001-b</t>
  </si>
  <si>
    <t>B-PHP-001-a</t>
  </si>
  <si>
    <t>B-PHP-004-a</t>
  </si>
  <si>
    <t>c. Call Answering and Handling</t>
  </si>
  <si>
    <t>A-PHP-004</t>
  </si>
  <si>
    <t>B-PHP-002-b</t>
  </si>
  <si>
    <t>B-PHP-003</t>
  </si>
  <si>
    <t>B-PHP-006</t>
  </si>
  <si>
    <t>d. Utilise PA IP Micrphone</t>
  </si>
  <si>
    <t>A-PHP-003</t>
  </si>
  <si>
    <t>A-PHP-005</t>
  </si>
  <si>
    <t>e. Backup Handset</t>
  </si>
  <si>
    <t>B-PHP-004-b</t>
  </si>
  <si>
    <t>f. CCTV Interface for PHP Video footage</t>
  </si>
  <si>
    <t>B-PHP-001-b</t>
  </si>
  <si>
    <t>C-PHP-001</t>
  </si>
  <si>
    <t>g. Local Operation</t>
  </si>
  <si>
    <t>SH-SCA-021</t>
  </si>
  <si>
    <t>5.2.3.7</t>
  </si>
  <si>
    <t>CCTV System</t>
  </si>
  <si>
    <t>5.2.3.7.1</t>
  </si>
  <si>
    <t>A-CCV-001-b</t>
  </si>
  <si>
    <t>FAT Document 
Appendix 3.3. Software Test
- CCTV page
Appendix 3.4 Integration test
-CCTV System Integration</t>
  </si>
  <si>
    <t>B-SCA-007-h</t>
  </si>
  <si>
    <t>C-CCV-001</t>
  </si>
  <si>
    <t>C-CCV-005</t>
  </si>
  <si>
    <t>b. CCTV camera and NVR failure</t>
  </si>
  <si>
    <t>A-CCV-009</t>
  </si>
  <si>
    <t>B-CCV-003</t>
  </si>
  <si>
    <t>5.2.3.7.2</t>
  </si>
  <si>
    <t>a. Camera selection for live or recorded View for surveilance</t>
  </si>
  <si>
    <t>A-CCV-001-a</t>
  </si>
  <si>
    <t>A-CCV-002</t>
  </si>
  <si>
    <t>A-CCV-003</t>
  </si>
  <si>
    <t>A-CCV-005</t>
  </si>
  <si>
    <t>B-CCV-001</t>
  </si>
  <si>
    <t>E-SCA-008-a</t>
  </si>
  <si>
    <t>E-CCV-001</t>
  </si>
  <si>
    <t>b. CCTV display configuration for workstation and wall display</t>
  </si>
  <si>
    <t>A-CCV-010</t>
  </si>
  <si>
    <t>A-CCV-007</t>
  </si>
  <si>
    <t>E-SCA-008-c</t>
  </si>
  <si>
    <t xml:space="preserve">c. Camera switching related to Alarm </t>
  </si>
  <si>
    <t>A-CCV-004</t>
  </si>
  <si>
    <t>B-CCV-002</t>
  </si>
  <si>
    <t>d. Event Send to CCTV for recording</t>
  </si>
  <si>
    <t>A-CCV-006</t>
  </si>
  <si>
    <t>A-CCV-008</t>
  </si>
  <si>
    <t>C-CCV-003</t>
  </si>
  <si>
    <t>e. PTZ. Control of CCTV camera</t>
  </si>
  <si>
    <t>C-CCV-002</t>
  </si>
  <si>
    <t>C-CCV-004</t>
  </si>
  <si>
    <t>5.2.3.8</t>
  </si>
  <si>
    <t>Access Management System</t>
  </si>
  <si>
    <t>5.2.3.8.1</t>
  </si>
  <si>
    <t>A-AMS-001</t>
  </si>
  <si>
    <t>FAT Document 
Appendix 3.3. Software Test
- BMS page
Appendix 3.4 Integration test
-AMS Integration</t>
  </si>
  <si>
    <t>A-AMS-002</t>
  </si>
  <si>
    <t>A-AMS-003</t>
  </si>
  <si>
    <t>B-AMS-001</t>
  </si>
  <si>
    <t>B-AMS-002</t>
  </si>
  <si>
    <t>B-AMS-003</t>
  </si>
  <si>
    <t>B-AMS-004</t>
  </si>
  <si>
    <t>C-AMS-001</t>
  </si>
  <si>
    <t>E-AMS-001</t>
  </si>
  <si>
    <t>E-AMS-002</t>
  </si>
  <si>
    <t>b. Unauthorised entry alarm</t>
  </si>
  <si>
    <t>A-AMS-005</t>
  </si>
  <si>
    <t>B-AMS-006</t>
  </si>
  <si>
    <t>B-AMS-007</t>
  </si>
  <si>
    <t>c. Alarm banner display</t>
  </si>
  <si>
    <t>A-AMS-004-a</t>
  </si>
  <si>
    <t>5.2.3.8.2</t>
  </si>
  <si>
    <t>a. CCTV Interface for camera switching to alarm</t>
  </si>
  <si>
    <t>A-AMS-004-b</t>
  </si>
  <si>
    <t>FAT Document 
Appendix 3.3. Software Test
- BMS page
Appendix 3.4 Integration test
-AMS Integration
- Intruder System</t>
  </si>
  <si>
    <t>B-AMS-005</t>
  </si>
  <si>
    <t>5.2.3.9</t>
  </si>
  <si>
    <t>Radio TETRA</t>
  </si>
  <si>
    <t>5.2.3.9.1</t>
  </si>
  <si>
    <t>B-SCA-007-o</t>
  </si>
  <si>
    <t>C-TRA-001</t>
  </si>
  <si>
    <t>E-TRA-001</t>
  </si>
  <si>
    <t>5.2.3.10</t>
  </si>
  <si>
    <t>Fiber Optics Transmission System</t>
  </si>
  <si>
    <t>5.2.3.10.1</t>
  </si>
  <si>
    <t>C-FOT-002</t>
  </si>
  <si>
    <t>FAT Document
Appendix 3.3 Software Test
- Network page</t>
  </si>
  <si>
    <t>5.2.3.11</t>
  </si>
  <si>
    <t>Master Clock</t>
  </si>
  <si>
    <t>5.2.3.11.1</t>
  </si>
  <si>
    <t>A-MCS-002</t>
  </si>
  <si>
    <t>FAT Document
Appendix 3.4 Integration Test
- Master clock integration</t>
  </si>
  <si>
    <t>B-SCA-007-p</t>
  </si>
  <si>
    <t>B-MCS-002</t>
  </si>
  <si>
    <t>C-MCS-002</t>
  </si>
  <si>
    <t>5.2.3.11.2</t>
  </si>
  <si>
    <t>a. Time Synchroniser for all SCADA Equipment (Server, Workstation, RTU)</t>
  </si>
  <si>
    <t>A-MCS-001</t>
  </si>
  <si>
    <t>B-SCA-064</t>
  </si>
  <si>
    <t>B-MCS-001</t>
  </si>
  <si>
    <t>C-MCS-001</t>
  </si>
  <si>
    <t>E-MCS-001</t>
  </si>
  <si>
    <t>5.2.3.12</t>
  </si>
  <si>
    <t>Automatic Fare Collection</t>
  </si>
  <si>
    <t>5.2.3.12.1</t>
  </si>
  <si>
    <t>B-SCA-007-n</t>
  </si>
  <si>
    <t>C-AFC-001</t>
  </si>
  <si>
    <t>C-AFC-003</t>
  </si>
  <si>
    <t>b. Gateline</t>
  </si>
  <si>
    <t>C-AFC-002</t>
  </si>
  <si>
    <t>5.2.3.13</t>
  </si>
  <si>
    <t>Platform Screen Door</t>
  </si>
  <si>
    <t>5.2.3.13.1</t>
  </si>
  <si>
    <t>E-PSD-001-a</t>
  </si>
  <si>
    <t>362748-MMI-MVI1-XX-RP-000-0002 Preliminary Design Report Volume 1</t>
  </si>
  <si>
    <t>3.5.5.6 (PSD) - 1</t>
  </si>
  <si>
    <t>SCADA System shall interface with PSD CCU for real-time monitoring</t>
  </si>
  <si>
    <t>b. PSD Gate (ASD, EED, and PERD)</t>
  </si>
  <si>
    <t>E-PSD-001-b</t>
  </si>
  <si>
    <t>SCADA System shall monitor of all ASD, EED, and PERD real-time of PSD device for following data:
     - Door Status
     - Abnormal Alarm
     - Isolation information</t>
  </si>
  <si>
    <t>5.2.3.14</t>
  </si>
  <si>
    <t>VOIP Telephony</t>
  </si>
  <si>
    <t>5.2.3.14.1</t>
  </si>
  <si>
    <t>a. VOIP Telephony Equipment</t>
  </si>
  <si>
    <t>C-VOP-001</t>
  </si>
  <si>
    <t>5.2.3.15</t>
  </si>
  <si>
    <t>Light Rail Vehicle</t>
  </si>
  <si>
    <t>5.2.3.15.1</t>
  </si>
  <si>
    <t>a. Vehicle Critical Alarm Monitoring</t>
  </si>
  <si>
    <t>N/A</t>
  </si>
  <si>
    <t>Performance Requirement</t>
  </si>
  <si>
    <t xml:space="preserve">a. Minimum Network Bandwith </t>
  </si>
  <si>
    <t>A-SCA-066-b</t>
  </si>
  <si>
    <t>b. Response Time between Workstation and Field Equipment</t>
  </si>
  <si>
    <t>A-SCA-068-b</t>
  </si>
  <si>
    <t>A-SCA-068-c</t>
  </si>
  <si>
    <t>c. Redundancy Change Over Time</t>
  </si>
  <si>
    <t>A-SCA-069-a</t>
  </si>
  <si>
    <t>d. Scan, Change of State to Alarm &amp; Log , and Commence Display Time</t>
  </si>
  <si>
    <t>A-SCA-069-b</t>
  </si>
  <si>
    <t>B-SCA-046</t>
  </si>
  <si>
    <t>B-SCA-047</t>
  </si>
  <si>
    <t>RAMS Requirement</t>
  </si>
  <si>
    <t>7.1</t>
  </si>
  <si>
    <t>RAM</t>
  </si>
  <si>
    <t>7.1.1</t>
  </si>
  <si>
    <t>Development Method and Standard</t>
  </si>
  <si>
    <t>a. Method and Standard</t>
  </si>
  <si>
    <t>A-SCA-006-a</t>
  </si>
  <si>
    <t>A-SCA-007</t>
  </si>
  <si>
    <t>B-SCA-019</t>
  </si>
  <si>
    <t>B-SCA-022</t>
  </si>
  <si>
    <t>B-SCA-033</t>
  </si>
  <si>
    <t>SH-SCA-022</t>
  </si>
  <si>
    <t>b No single point failure Design which cause loss of SCADA Operation</t>
  </si>
  <si>
    <t>A-SCA-075-a</t>
  </si>
  <si>
    <t>B-SCA-055</t>
  </si>
  <si>
    <t>B-SCA-021</t>
  </si>
  <si>
    <t>7.1.2</t>
  </si>
  <si>
    <t>RAM Target</t>
  </si>
  <si>
    <t>A-SCA-006-b</t>
  </si>
  <si>
    <t>B-SCA-016</t>
  </si>
  <si>
    <t>B-SCA-020</t>
  </si>
  <si>
    <t>E-SCA-010</t>
  </si>
  <si>
    <t>7.2</t>
  </si>
  <si>
    <t>Safety</t>
  </si>
  <si>
    <t>7.2.1</t>
  </si>
  <si>
    <t>System / Hardware</t>
  </si>
  <si>
    <t>7.2.1.1</t>
  </si>
  <si>
    <t>Design and specification</t>
  </si>
  <si>
    <t>SH-SCA-001</t>
  </si>
  <si>
    <t>SH-SCA-002</t>
  </si>
  <si>
    <t>SH-SCA-015</t>
  </si>
  <si>
    <t>SH-SCA-028</t>
  </si>
  <si>
    <t>SH-SCA-010-b</t>
  </si>
  <si>
    <t>7.2.1.2</t>
  </si>
  <si>
    <t>SH-SCA-003</t>
  </si>
  <si>
    <t>SH-SCA-004</t>
  </si>
  <si>
    <t>SH-SCA-006</t>
  </si>
  <si>
    <t>SH-SCA-013</t>
  </si>
  <si>
    <t>7.2.2</t>
  </si>
  <si>
    <t>Software</t>
  </si>
  <si>
    <t>7.2.2.1</t>
  </si>
  <si>
    <t>Operation Control Hierarchy (Workstation/Control Panel)</t>
  </si>
  <si>
    <t>SH-SCA-007</t>
  </si>
  <si>
    <t>SH-SCA-008-a</t>
  </si>
  <si>
    <t>SH-SCA-010-a</t>
  </si>
  <si>
    <t>SH-SCA-012</t>
  </si>
  <si>
    <t>SH-SCA-016</t>
  </si>
  <si>
    <t>7.2.2.2</t>
  </si>
  <si>
    <t>SH-SCA-009</t>
  </si>
  <si>
    <t>7.2.2.3</t>
  </si>
  <si>
    <t>Remote Terminal Unit (RTU)</t>
  </si>
  <si>
    <t>SH-SCA-005</t>
  </si>
  <si>
    <t>SH-SCA-014</t>
  </si>
  <si>
    <t>7.2.2.4</t>
  </si>
  <si>
    <t>Operator Interface</t>
  </si>
  <si>
    <t>a. Alarm</t>
  </si>
  <si>
    <t>SH-SCA-011</t>
  </si>
  <si>
    <t>b. HMI Display</t>
  </si>
  <si>
    <t>SH-SCA-026</t>
  </si>
  <si>
    <t>c. Operator Command</t>
  </si>
  <si>
    <t>SH-SCA-027</t>
  </si>
  <si>
    <t>SH-SCA-025</t>
  </si>
  <si>
    <t>d. Traction Power Interface</t>
  </si>
  <si>
    <t>PH-SCA-001</t>
  </si>
  <si>
    <t>PH-SCA-002</t>
  </si>
  <si>
    <t>PH-SCA-003</t>
  </si>
  <si>
    <t>e. Manual and Training</t>
  </si>
  <si>
    <t>SH-SCA-008-b</t>
  </si>
  <si>
    <t>SH-SCA-024</t>
  </si>
  <si>
    <t>Requrement List</t>
  </si>
  <si>
    <t>ID</t>
  </si>
  <si>
    <t>Reference</t>
  </si>
  <si>
    <t>Document Name</t>
  </si>
  <si>
    <t>Sec. Ref</t>
  </si>
  <si>
    <t xml:space="preserve"> Requirement</t>
  </si>
  <si>
    <t>ARS Group ID</t>
  </si>
  <si>
    <t>Req. Status</t>
  </si>
  <si>
    <t>Requirements TYPE</t>
  </si>
  <si>
    <t>Requirement CLASS</t>
  </si>
  <si>
    <t xml:space="preserve">Implemented by </t>
  </si>
  <si>
    <t xml:space="preserve">Responsibility of  </t>
  </si>
  <si>
    <t>Implementation Reference</t>
  </si>
  <si>
    <t>V&amp;V method used</t>
  </si>
  <si>
    <t xml:space="preserve">V&amp;V Done on </t>
  </si>
  <si>
    <t>System Design</t>
  </si>
  <si>
    <t>Audit</t>
  </si>
  <si>
    <t>Passed</t>
  </si>
  <si>
    <t>GH-System-Architecture</t>
  </si>
  <si>
    <t>Hardware</t>
  </si>
  <si>
    <t>Failed</t>
  </si>
  <si>
    <t>RTU</t>
  </si>
  <si>
    <t>GH-System-Operation Mode</t>
  </si>
  <si>
    <t>362748-MMI-MVI1-XX-SP-000-0010  Tech. Spec.</t>
  </si>
  <si>
    <t>11.2.2 (SCADA) - 1</t>
  </si>
  <si>
    <t>Shall Provide a centralised control function for monitoring and controlling the M&amp;E plant and Subsystem throughout station via SCADA Workstation</t>
  </si>
  <si>
    <t>None</t>
  </si>
  <si>
    <t>All</t>
  </si>
  <si>
    <t>SCADA Detail Design of HMI
Sec. 2 System Description
Appendix A: SCADA Design Architecture</t>
  </si>
  <si>
    <t>Awaited</t>
  </si>
  <si>
    <t xml:space="preserve">Software </t>
  </si>
  <si>
    <t>Functional</t>
  </si>
  <si>
    <t>HF Design</t>
  </si>
  <si>
    <t>Test</t>
  </si>
  <si>
    <t>Application</t>
  </si>
  <si>
    <t>GH-System-Interface</t>
  </si>
  <si>
    <t>11.2.2 (SCADA) - 2</t>
  </si>
  <si>
    <t>SCADA shall comprises redundant server, hot standby configuration</t>
  </si>
  <si>
    <t>SCADA Detail Design of HMI
Sec. 5.1 Redundancy
Appendix A: SCADA Design Architecture</t>
  </si>
  <si>
    <t>SCADA FAT Procedure
Sec. 7.1.1 Hardware Component Required</t>
  </si>
  <si>
    <t>Awaits</t>
  </si>
  <si>
    <t>HF</t>
  </si>
  <si>
    <t>Performance</t>
  </si>
  <si>
    <t>O&amp;M Procedure</t>
  </si>
  <si>
    <t>External</t>
  </si>
  <si>
    <t>GH-System-Material and Specification</t>
  </si>
  <si>
    <t>11.2.2 (SCADA) - 3</t>
  </si>
  <si>
    <t>Shall continuously monitor M&amp;E Plant and Subsystem (not a demand of SCADA)</t>
  </si>
  <si>
    <t>SCADA Detail Design of HMI
Sec. 6.4.2 Alarm</t>
  </si>
  <si>
    <t>Info only</t>
  </si>
  <si>
    <t>Some other means</t>
  </si>
  <si>
    <t>GH-Power Supply</t>
  </si>
  <si>
    <t xml:space="preserve"> shall generate alarm of M&amp;E plant and subsystem failure to SCADA Workstation which automatically recorded and printed</t>
  </si>
  <si>
    <t>Shall Provide comprehensive management information in the form of historical trend to enable the efficiency of the station operation</t>
  </si>
  <si>
    <t>11.2.2 (SCADA) - 4</t>
  </si>
  <si>
    <t>SCADA Workstation shall provide high quality data presentation using GUI to show the operational status of M&amp;E plant and subsystem by means of dinamic plan layout, single-line diagram and icons.</t>
  </si>
  <si>
    <t>SCADA Detail Design of HMI
Sec.6.4.3 Screen Display Design</t>
  </si>
  <si>
    <t xml:space="preserve">Awaits SAT Procedure </t>
  </si>
  <si>
    <t>Zenon &amp; RTU</t>
  </si>
  <si>
    <t>GH-Transmission Media</t>
  </si>
  <si>
    <t>11.2.2 (SCADA) - 5</t>
  </si>
  <si>
    <t>a. Shall interface with M&amp;E plant and subsystem on all station
b. Shall interface with M&amp;E plant and subsystem on Depot
c. Shall interface with M&amp;E plant and subsystem on Traction Substation</t>
  </si>
  <si>
    <t>SCADA Detail Design of HMI
Sec. 6 General</t>
  </si>
  <si>
    <t>GH-Environment</t>
  </si>
  <si>
    <t>11.2.2 (SCADA) - 6</t>
  </si>
  <si>
    <t>Shall construct according international standard and design for safe and efficient operation</t>
  </si>
  <si>
    <t>SCADA Detail Design of HMI
Sec. 4.1 Zenon Product Family</t>
  </si>
  <si>
    <t>GS-Zenon</t>
  </si>
  <si>
    <t>Major component shall have service life of at least 15 years</t>
  </si>
  <si>
    <t>11.2.2 (SCADA) - 7</t>
  </si>
  <si>
    <t>Shall be certified to SIL-2 Standard accordance to EN 61508</t>
  </si>
  <si>
    <t>SCADA Detail Design of HMI
Appendix B - SIL 2 Zenon Certificate
Appendix B - SIL 2 Allen - Bradley Certificate</t>
  </si>
  <si>
    <t>GS-Remote Terminal Unit</t>
  </si>
  <si>
    <t>11.2.2 (SCADA) - 8</t>
  </si>
  <si>
    <t>a. Use COTS and modular contstruction
b. Use Open proprietary system
c. Use IP Based configuration</t>
  </si>
  <si>
    <t>SCADA Detail Design of HMI
Section 2.2.5 Power Requirements
Section 4.1 Zenon Product Family
Section 8 RAMS Model</t>
  </si>
  <si>
    <t>G-Testing</t>
  </si>
  <si>
    <t>a. Shall be industrial grade with proven high quality and reliability, suitable  for railway environtment.
b. Shall supplied by proven system integrator with proven track record on rail system</t>
  </si>
  <si>
    <t>Shall  be Powered from UPS Supplies</t>
  </si>
  <si>
    <t>11.2.2 (SCADA) - 9.1</t>
  </si>
  <si>
    <t>a. OCC Shall be Installed with redundant SCADA server
b. Each console shall be installed with SCADA Workstation for operation of the M&amp;E plan and subsystems</t>
  </si>
  <si>
    <t>SCADA Detail Design of HMI
Section 5.1 Redundancy
Appendix A: SCADA Design Architecture</t>
  </si>
  <si>
    <t>AH-Server</t>
  </si>
  <si>
    <t>11.2.2 (SCADA) - 9.2</t>
  </si>
  <si>
    <t>a. Use most recent proven computer hardware and software for server and workstation
b. Hardware and software shall widely used for rail with full service and available of support facilities</t>
  </si>
  <si>
    <t>Not clear how to achieve for point a</t>
  </si>
  <si>
    <t>SCADA Detail Design of HMI
Section 4.1 Zenon Product Family
Section 3 Hardware Description</t>
  </si>
  <si>
    <t>AH-Workstation</t>
  </si>
  <si>
    <t>11.2.2 (SCADA) - 9.3</t>
  </si>
  <si>
    <t>Primary server shall handle communication with the RTUs, maintain the primary system database, and interface with SCADA workstation through LAN in OCC or FOTS for SCADA workstation which installed throughout the station</t>
  </si>
  <si>
    <t>SCADA Detail Design of HMI
Section 2. System Description</t>
  </si>
  <si>
    <t>AH-RTU-General Configuration</t>
  </si>
  <si>
    <t>11.2.2 (SCADA) - 9.4</t>
  </si>
  <si>
    <t>a. SCADA Server shall be configured in a Hot standby arrangement
b. Each Server shall have two communication link to interconnect with two different network switch to communicate with fields RTUs, SCADA Workstation, or subsystem</t>
  </si>
  <si>
    <t>AH-RTU-I/O Configuration</t>
  </si>
  <si>
    <t>11.2.2 (SCADA) - 9.5</t>
  </si>
  <si>
    <t>SCADA Server shall utilise LAN connection to monitor and control other subsystem including CCTV, PA, PHP, PID, etc. through the IP Protocol</t>
  </si>
  <si>
    <t>SCADA Detail Design of HMI
Section 2.1.1 Functional Role</t>
  </si>
  <si>
    <t>AH-Installation-Cable Installation and Termination</t>
  </si>
  <si>
    <t>11.2.2 (SCADA) - 9.6</t>
  </si>
  <si>
    <t>a. SCADA Server shall implement real-time database duplication mechanism
b. perform database duplication per transaction basis to ensure secondary server's database is consistent all the time with primary server's database under normal conditions</t>
  </si>
  <si>
    <t>SCADA Detail Design of HMI
Section 2.1.1 Functional Role
Section 5.1 Redundancy</t>
  </si>
  <si>
    <t>AH-Installation-Enclosure Cabinet</t>
  </si>
  <si>
    <t>11.2.2 (SCADA) - 9.7</t>
  </si>
  <si>
    <t>a. Secondary Server shall provide identical function to the primary server, including data storage and data printing.
b. Secondary Server can take over of Primary server without rebooting when a primary server failure occurs
c. Secondary Server shall update primary server's database and handover the supervisory and control function back to primary server once it has recovered</t>
  </si>
  <si>
    <t>SCADA Detail Design of HMI
Section 5.1 Redundancy</t>
  </si>
  <si>
    <t>AH-Installation-Surge Protection</t>
  </si>
  <si>
    <t>11.2.2 (SCADA) - 9.8</t>
  </si>
  <si>
    <t xml:space="preserve">Shall be Possible to remove one server for maintenance without interuption of the system operation, and upon its reinstatment, re-syhchronize the database </t>
  </si>
  <si>
    <t>AH-Installation-Interface Configuration</t>
  </si>
  <si>
    <t>Operator shall able to designate either server as primary or secondary through SCADA workstation</t>
  </si>
  <si>
    <t>11.2.2 (SCADA) - 9.9</t>
  </si>
  <si>
    <t xml:space="preserve">each SCADA Workstation at OCC shall accommodate 4 monitor which one monitor shall be dedicated for CCTV, and three monitors shall be used to display GUI Graphics for overview Station display, overview traction Power substations display, and Alarm status display for control and monitoring </t>
  </si>
  <si>
    <t>SCADA Detail Design of HMI
Section 6.7. General Screen Design and Functionality
Appendix A: SCADA Design Architecture</t>
  </si>
  <si>
    <t>AS-Traction Power Substation</t>
  </si>
  <si>
    <t>11.2.2 (SCADA) - 9.10</t>
  </si>
  <si>
    <t>SCADA system design shall be based on the concept of operation from the  OCC</t>
  </si>
  <si>
    <t>SCADA Detail Design of HMI
Appendix A: SCADA Design Architecture</t>
  </si>
  <si>
    <t>AS-Building Management System</t>
  </si>
  <si>
    <t>SCADA System design also shall be such that posible to control and backup of the SCADA system from alternate location</t>
  </si>
  <si>
    <t>11.2.2 (SCADA) - 9.11</t>
  </si>
  <si>
    <t>a. Each Station shall be installed with SCADA workstation with the same basic of operational and functionality of SCADA System
b. Each Station Workstation shall accommodate with 3 monitors which one monitor shall be dedicated to display CCTV image (spot monitor), and two monitor shall be used to display GUI graphic for overview station display, and alarm status display for the particular station</t>
  </si>
  <si>
    <t>SCADA Detail Design of HMI
Section 6.7. General Screen Design and Functionality</t>
  </si>
  <si>
    <t>AS-Signalling System</t>
  </si>
  <si>
    <t>11.2.2 (SCADA) - 9.12</t>
  </si>
  <si>
    <t>All SCADA Server and Workstations shall be configured with password access level so that access to the operating control level is available only to Operator with the appropriate access rights.</t>
  </si>
  <si>
    <t>SCADA Detail Design of HMI
Section 2 System Description
Section 4.1 Zenon Product Family
Section 4.4.5 User Administration</t>
  </si>
  <si>
    <t>AS-Public Announcement</t>
  </si>
  <si>
    <t>11.2.2 (SCADA) - 9.13</t>
  </si>
  <si>
    <t>a. As a minimum, workstation monitor shall be Color with min. size diagonal of 23.8"
b. Workstation monitor type shall be non-glare flat LED
c. Workstation monitor min. resolution shall be 1920 x 1080 pixels</t>
  </si>
  <si>
    <t>SCADA Detail Design of HMI
Section 2 System Description
Section 3.1.3 HMI Workstation Monitor</t>
  </si>
  <si>
    <t>AS-Public Information Display</t>
  </si>
  <si>
    <t>SCADA Workstation shall display current status of M&amp;E plant and subsystem with color GUI diagrams</t>
  </si>
  <si>
    <t>SCADA Detail Design of HMI
Section 2 System Description</t>
  </si>
  <si>
    <t>AS-Passanger Help Point</t>
  </si>
  <si>
    <t>A-SCA-022</t>
  </si>
  <si>
    <t>no requirement</t>
  </si>
  <si>
    <t>11.2.2 (SCADA) - 9.14</t>
  </si>
  <si>
    <t>a. Provide two black ink laser printer which one printer shall be assigned for printing of recording alarm or event and the other printer shall be configured as standby
b. Provide a color laser printer that support GUI graphic and shall be assigned for printing of system report and trending</t>
  </si>
  <si>
    <t>SCADA Detail Design of HMI
Section 2 System Description
Section 3.1.4 Color Printer
Section 3.1.5 Black and White Printer</t>
  </si>
  <si>
    <t>AS-CCTV System</t>
  </si>
  <si>
    <t>A-SCA-024</t>
  </si>
  <si>
    <t>AS-Access Management System</t>
  </si>
  <si>
    <t>11.2.2 (SCADA) - 10.1</t>
  </si>
  <si>
    <t>a. Utilise RTU to gather I/O status of M&amp;E plant and subsystem from varous stations.
b. RTU shall be modular construction and proven reliability</t>
  </si>
  <si>
    <t>SCADA Detail Design of RTU</t>
  </si>
  <si>
    <t>AS-Radio Tetra</t>
  </si>
  <si>
    <t>11.2.2 (SCADA) - 10.2</t>
  </si>
  <si>
    <t>a. RTU shall be installed at stations, traction power substations and depot for control and monitoring of the various M&amp;E plant and subsystem
b. Each location shall consist redundant RTU which intalled on different compartments within the local control panel</t>
  </si>
  <si>
    <t>AS-Fiber Optic Transmission System</t>
  </si>
  <si>
    <t>11.2.2 (SCADA) - 10.3</t>
  </si>
  <si>
    <t>RTU for Traction power shall be compatible with IEC 61850 protocol to provide redundancy protocols for the Intelligent Electronic Device (IED) of switchgear</t>
  </si>
  <si>
    <t>AS-Master Clock System</t>
  </si>
  <si>
    <t>11.2.2 (SCADA) - 10.4</t>
  </si>
  <si>
    <t xml:space="preserve">a. RTU shall use most recent proven control technology consisting of hardware and software.  
b. All System hardware and software shall be widely use for rail application with full service and support facilities available locally. </t>
  </si>
  <si>
    <t>AS-Automatic Fare Collection</t>
  </si>
  <si>
    <t>11.2.2 (SCADA) - 10.5</t>
  </si>
  <si>
    <t>RTU shall be configured in a hot-standby arrangement so that either RTU can immediately assume system mastership in the event of equipment failure</t>
  </si>
  <si>
    <t>AS-Platform Screen Door</t>
  </si>
  <si>
    <t>11.2.2 (SCADA) - 10.6</t>
  </si>
  <si>
    <t>Each RTU set shall be powered using dual power supply units to achieve system availability</t>
  </si>
  <si>
    <t>AS-VOIP Telephony</t>
  </si>
  <si>
    <t>11.2.2 (SCADA) - 10.7</t>
  </si>
  <si>
    <t>Each RTU set shall comprises dual communication module to interconnect to different network switchs (diverse LAN Route) for transmitting the received I/Os to the SCADA System</t>
  </si>
  <si>
    <t>AS-Light Rail Vehicle</t>
  </si>
  <si>
    <t>11.2.2 (SCADA) - 10.8</t>
  </si>
  <si>
    <t>a. Utilise/Use FOTS to link the RTUs at various locations back to the OCC Server at depot
b. Utilise/Use dedicated Fiber Optic for RTU in substation to link to nearby Station for retransmission of I/Os back to the SCADA Servers</t>
  </si>
  <si>
    <t>AS-Receiving Substation</t>
  </si>
  <si>
    <t>11.2.2 (SCADA) - 10.9</t>
  </si>
  <si>
    <t>RTU, wherever posible, shall derive status signal from volt-free auxiliary contacts which enegised closed on normal condition or healthy state to provide fail safe operation</t>
  </si>
  <si>
    <t>AS-User Interface-Software Development and Architecture</t>
  </si>
  <si>
    <t>11.2.2 (SCADA) - 10.10</t>
  </si>
  <si>
    <t>RTU shall generate signal to implement command issued by the SCADA workstation for field devices or subsystems, in the form of pulse whose length can be configured to operate interposing  control relays located remotely</t>
  </si>
  <si>
    <t>AS-User Interface-Control Philosophy</t>
  </si>
  <si>
    <t>11.2.2 (SCADA) - 10.11</t>
  </si>
  <si>
    <t>a. Digital Output shall incorporate relay contact or solid state
b. Switching capability of relay contact or solid state at least 240VAC 5A, or 50 VDC 5A depend on the application
c. All digital module shall have LED status indication for each channel on the module front</t>
  </si>
  <si>
    <t>AS-User Interface-User Authorization</t>
  </si>
  <si>
    <t>11.2.2 (SCADA) - 10.12</t>
  </si>
  <si>
    <t>a. Analogue modules shall be electrically isolated
b. Analogue signal standard shall be of 4 to 20mA with high resolution to give an overall accuracy od +0.5% of full range
c. All field analogue cabling shall be twisted pair multicore with individual and overall screens.</t>
  </si>
  <si>
    <t>AS-User Interface-Graphic Display</t>
  </si>
  <si>
    <t>11.2.2 (SCADA) - 10.13</t>
  </si>
  <si>
    <t>SCADA shall interpret control philosophy of M&amp;E plant and develop RTU progrmming for automatic control sequence of all M&amp;E equipment</t>
  </si>
  <si>
    <t>AS-User Interface-Alarm and Archive</t>
  </si>
  <si>
    <t>11.2.2 (SCADA) - 10.14</t>
  </si>
  <si>
    <t>a. RTU Programming shall be developed using ladder logic application for automatic control sequence of the M&amp;E equipment.
b. RTU Logic shall incorporate all necessary and sufficient checks and interlocks to implement the procedure in a hazard-free manner, and be regarded as safety-related nature</t>
  </si>
  <si>
    <t>AS-User Interface-Printing</t>
  </si>
  <si>
    <t>11.2.2 (SCADA) - 10.15</t>
  </si>
  <si>
    <t>a. Marshaling shall be installed for the field I/O cables termination to the RTU
b. The RTUs shall be connected to a single set of I/O modules to gather digital and analog I/Os from various M&amp;E plant</t>
  </si>
  <si>
    <t>AS-Remote Terminal Unit</t>
  </si>
  <si>
    <t>11.2.2 (SCADA) - 10.16</t>
  </si>
  <si>
    <t>a. The Panels of M&amp;E plant shall Include a local switch selector to override any interlocks imposed by RTU.
b. The SCADA system shall advise the operator locally of the interlock override and the operators action related to the SCADA system shall be recorded.</t>
  </si>
  <si>
    <t>A-SCA-041</t>
  </si>
  <si>
    <t>11.2.2 (SCADA) - 10.17</t>
  </si>
  <si>
    <t>a. RTU shall be able to operate satisfactorily in very high electrical interference environments
b. RTU shall be Protected against the effect of conducted electrical interference, including interference from lighting and ac mains power supplies</t>
  </si>
  <si>
    <t>Safety-Method and Standard</t>
  </si>
  <si>
    <t>11.2.2 (SCADA) - 10.18</t>
  </si>
  <si>
    <t>a. RTU shall perform continuous self-diagnostic and monitor it's own operational status
b. RTU shall Report to SCADA Servers, any fault or abnormality detected which effect RTU performance or operational capability</t>
  </si>
  <si>
    <t>Safety-System</t>
  </si>
  <si>
    <t>11.2.2 (SCADA) - 10.19</t>
  </si>
  <si>
    <t>RTU shall allow local independent operation in case of communications failure back to the SCADA Server</t>
  </si>
  <si>
    <t>Safety-Interface</t>
  </si>
  <si>
    <t>11.2.2 (SCADA) - 10.20</t>
  </si>
  <si>
    <t>a. each group of RTU I/O module shall have 25% spare installed capacity
b. RTU shall have sufficient memory and processing power to accommodate 25% of expansion</t>
  </si>
  <si>
    <t>11.2.2 (SCADA) - 10.21</t>
  </si>
  <si>
    <t xml:space="preserve">a. SCADA system shall automatically monitor and report the operational status of all RTUs.
b. The RTU's operational status shall include details of RTU and its internal devices such as operational state of processor and power supplies
c. RTU shall reports any fault and status indications of the devices which monitored and controlled by RTU </t>
  </si>
  <si>
    <t>11.2.2 (SCADA) - 11</t>
  </si>
  <si>
    <t>Graphics - provide animated GUI Graphics showing the current operation and control status of the M&amp;E plant and subsystems</t>
  </si>
  <si>
    <t>a. Database Manager - Database manager shall be capable of supporting records of the monitored and controlled points
b. Database Manager -  Shall allow the operator to manage and print the records without affecting the normal operation of SCADA system</t>
  </si>
  <si>
    <t>a. Logging and Reporting - Logging and reporting features shall provide an alarm/event log and report log.
b. Logging and Reporting - Event log shall log all events alarms, system events and system error.
c. Logging and Reporting - Event log shall be time stamped and include a description of the point
d. Logging and Reporting - Report log shall log database reports on command from the operator</t>
  </si>
  <si>
    <t>a. Alarm and Event Manager - Alarm and event shall be displayed in the order of assigned priority and sequence of events using scrolled record.
b. Alarm and Event Manager - Alarm shall be conditioned, grouped and displayed with most recent alarm at the top of alarm page.
c. Alarm and Event Manager - The most significant alarms that are required to be urgently responded to by the operator shall be highlighted and flashing.
d. Alarm and Event Manager - Alarm shall be visually and/or audibly enunciated through operator interface
e. Historical Trending - Historical trending shall store All measured variable on database for at least 6 months.
f. Historical Trending - Trending graph shall be possible to plot any variable selected by operator against time which have configurable parameters for start and duration times</t>
  </si>
  <si>
    <t>SCADA Detail Design of HMI
Section 2 System Description
Section 2.1.1 Functional Role
Section 4.4.1 Historian
Section 4.4.5 User Administration
Section 5.1 Redundancy
Section 6.5 Alarm Management
Section 6.7 SCADA Screen Design and Functionality</t>
  </si>
  <si>
    <t>11.2.2 (SCADA) - 12</t>
  </si>
  <si>
    <t xml:space="preserve">SCADA workstation shall function identically and independently, and allow operator to monitor and control selected M&amp;E plant and Subsystem, provided the operator have the correct password security and access level </t>
  </si>
  <si>
    <t>11.2.2 (SCADA) - 13</t>
  </si>
  <si>
    <t xml:space="preserve">a. The presented information shall adopt colour GUI graphics  
b. Animated symbol and display format shall be consistent for all workstation
c. The color scheme philosophy shall utilise different colours for symbol and display to identify different level of equipment status ,including in an alarm state. </t>
  </si>
  <si>
    <t>SCADA Detail Design of HMI
Section 6.7 SCADA Screen Design and Functionality</t>
  </si>
  <si>
    <t>11.2.2 (SCADA) - 14</t>
  </si>
  <si>
    <t>a. Graphic display shall be categorised as either overview or detail display
b. Overview display shall alert the operators when an alarm or incident has occured to the field of M&amp;E equipment or subsystem location 
c. From an overview display, Operator shall be able to select another display for a specific interfaced subsystem or geographic section of the subsystem
d. Points to be controlled shall be selectable by keyboard or mouse</t>
  </si>
  <si>
    <t>11.2.2 (SCADA) - 15</t>
  </si>
  <si>
    <t>a. Graphic symbol and color code representing the status shall be aggreed by employer representative
b. Alarm and event list reporting on the SCADA Workstation shall be Indentical format as displayed on the SCADA workstation 
c. GUI graphic shall be able to Display on video wall</t>
  </si>
  <si>
    <t>SCADA Detail Design of HMI
Section 6.3.3 Video Wall Display - monitor concept</t>
  </si>
  <si>
    <t>11.2.2 (SCADA) - 16</t>
  </si>
  <si>
    <t>a. GUI graphic shall use distinct color and display attributes (e.g. flashing) to draw attention to alarm or abnormal conditions
b. GUI graphic shall use consistent colour, geographic orientation, labels, display attribute, and symbols.
c. Label and message shall use Indonesian or English language consistent with operations terminology</t>
  </si>
  <si>
    <t>SCADA Detail Design of HMI
Section 6.7 SCADA Screen Design and Functionality
Section 6.5 Alarm Management</t>
  </si>
  <si>
    <t>11.2.2 (SCADA) - 17</t>
  </si>
  <si>
    <t>a. GUI graphic shall use toolbar for common operator commands
b. Operator shall be able to request commonly used display and activate system function via drop-down menus
c. GUI Graphic available function shall include (but not be limited):
       - available of operator command confirmation
       - display and control of field equipmen
       - Acknowledgement of alarm on a priority basis
       - Initiate printing of reports
       - Archive and retrieve event logs
       - View historical information on predefined trend and chart windows
       - Change password
       - Configure system parameters
       - Online Editing and 
       - Online help facility
       - Communications - Provide communication software to handle communications with RTU, SCADA Workstation, and device that  connected with SCADA Server</t>
  </si>
  <si>
    <t>11.2.2 (SCADA) - 18</t>
  </si>
  <si>
    <t>Provide an alarm strategy at detail design stage to describe the presentation and prioritisation (including suppression) of alarm messages, and shall be agreed with employer's representative during detailed design stage and prior to system configuration works</t>
  </si>
  <si>
    <t>SCADA Detail Design of HMI
Section 6.5 Alarm Management</t>
  </si>
  <si>
    <t>11.2.2 (SCADA) - 19</t>
  </si>
  <si>
    <t>All Alarms shall have a priority classification below :
       - "URGENT" (important alarm), primarily associated with life safety issues in the stations and may require rapid operator response and rapid resolution to maintain safe condition for passengers.
       - "ALERT" (lower priority), involving unusual conditions, which the operator should be aware of and should act upon as soon as in convenient. 
       - "RECORD" covers routine events that are not treated as alarms and do not require acknowledgement on the SCADA Workstation</t>
  </si>
  <si>
    <t>11.2.2 (SCADA) - 20</t>
  </si>
  <si>
    <t>a. The Alarms shall be assigned on one of four state according to their urgency status :
      - "ACTIVE", when alarm is  present and has not been acknowledged
      - "ACKNOWLEDGED", when alarm is still present but the operators have acknowledged the alarm
      - "RESET", when the condition of the alarm no longer exists but has not yet been acknowledged
      - "CLEARED", when the condition of the alarm no longer exists and has been acknowledged and automatically deleted from alarm list
b. Every alarm's state with its date and time shall be archived in the historical list of alarms.</t>
  </si>
  <si>
    <t>11.2.2 (SCADA) - 21</t>
  </si>
  <si>
    <t>a. GUI display shall have at least one line reserved for displaying the most recent, unknowledged alarm 
b. Alarm Classification shall be indicated by background colour of alarm banner
c. alarm banner shall be flashing until acknowledged by operator, and once acknowledged, the previous unacknowledged alarm shall be displayed.
d. Distintive (shall not be confused with audible alarms emanating from other requirement in the OCC) audible chime shall sounds upon initial receipt of urgent alarm  until acknowledged by operator.
e. All alarms and events shall be displayed on separate monitor that allow operator to select current or historical alarm over a minimum period of 6 months
f. Alarm of urgent (i.e. alarms of traction power substations) and alert categories shall be displayed in separate colour with most recent alarm at top
g. Each alarm line shall contain date and time at which the alarm condition was detected
h. Unacknowledged alarm shall flashs and change to steady upon acceptance.
i. Selected alarm pages shall be printed on the laser printer on operator demand</t>
  </si>
  <si>
    <t>11.2.2 (SCADA) - 22</t>
  </si>
  <si>
    <t xml:space="preserve">a. The login authorization level shall determine which function are permitted to use by the operator 
b. SCADA system shall permit several Operators to be defined against the same login authorization level </t>
  </si>
  <si>
    <t>SCADA Detail Design of HMI
Section 4.4.5 User Administration</t>
  </si>
  <si>
    <t>11.2.2 (SCADA) - 23</t>
  </si>
  <si>
    <t>a. SCADA system shall be designed to support a minimum of 20 login authorization level 
b. Login Authorization level shall support for 6 default login authorisation levels and there shall be levels for all operator ,which include station operator, station supervisor, station manager, engineer, maintainer, and administrator to minimize configuration work</t>
  </si>
  <si>
    <t>11.2.2 (SCADA) - 24</t>
  </si>
  <si>
    <t>Each Login Authorization level shall be able to defined at a minimum of:
     - Authorization to view GUI graphics status
     - Authorization to operate the subsystems, i.e. CCTV/PA/PHP/PID systems
     - Authorization to control the M&amp;E plant through BMS
     - Authorization to acknowledge alarms
     - Authorization to edit the parameters setting
     - Authorization to edit graphics and I/O setting
     - Authorization to print
     - Authorization to install software updates</t>
  </si>
  <si>
    <t>11.2.2 (SCADA) - 25</t>
  </si>
  <si>
    <t>Within each authorization level (on an individual data field basis) shall be the ability to hide the field from view entirely or restrict the field to being read only or read and write</t>
  </si>
  <si>
    <t>11.2.2 (SCADA) - 26</t>
  </si>
  <si>
    <t>SCADA workstation shall display the name of operator who is currently logged in</t>
  </si>
  <si>
    <t>11.2.2 (SCADA) - 27</t>
  </si>
  <si>
    <t xml:space="preserve">a. Shall record the operators login or logout for the SCADA servers / workstations.
b. Implement Safeguard to access to maintenance function and features, such as alarm time adjustment, and when accessed, the date, time and identification of the operator shall be recorded in addition to any change made of maintenance function undertaken </t>
  </si>
  <si>
    <t>SCADA Detail Design of HMI
Section 4.4.1 Historian</t>
  </si>
  <si>
    <t>11.2.2 (SCADA) - 28</t>
  </si>
  <si>
    <t>Shall determine the user access right by use of a configuration table.</t>
  </si>
  <si>
    <t>Shall Control and Record any changes happen to the user access right</t>
  </si>
  <si>
    <t>11.2.3 (SCADA) - 1</t>
  </si>
  <si>
    <t>a. SCADA system shall incorporate redundancy and diversity techniques to minimize the effect of equipment failure
b. It is essential for the SCADA equipment to be installed within inside the station, in particular the substation, because acces to this area is normally restricted</t>
  </si>
  <si>
    <t>11.2.3 (SCADA) - 2</t>
  </si>
  <si>
    <t>Monitoring and control signals of SCADA system shall be transmitted via FOTS.</t>
  </si>
  <si>
    <t>The bandwidth for the SCADA system shall be minimum of 1 Mb/s.</t>
  </si>
  <si>
    <t>SCADA Detail Design of HMI
Section 2.1.3.4 Bandwidth Utilization</t>
  </si>
  <si>
    <t>A-SCA-067</t>
  </si>
  <si>
    <t>11.2.3 (SCADA) - 3</t>
  </si>
  <si>
    <t>Provide continue real-time monitoring and close loop control of M&amp;E plants and subsystems</t>
  </si>
  <si>
    <t>Response time of common signal sending from SCADA workstation to field equipment shall be within 1 second</t>
  </si>
  <si>
    <t>Response time of alarm signal sending to SCADA workstation from field equipment shall be within 1 second</t>
  </si>
  <si>
    <t>11.2.3 (SCADA) - 4</t>
  </si>
  <si>
    <t>a. Change over time of SCADA servers duty: &lt; 2 seconds
b. Change over time of RTU duty: &lt; 2 second</t>
  </si>
  <si>
    <t>a. Maximum Scan time of SCADA GUI: &lt; 500m seconds
b. Maximum Scan time of RTU program: &lt; 500m seconds
c. Response time of field alarm input to SCADA GUI: &lt; 1 second
d. Response time of command output from SCADA GUI to field: &lt; 1 second
e. GUI navigation time: &lt; 1.5 seconds</t>
  </si>
  <si>
    <t>A-SCA-070</t>
  </si>
  <si>
    <t>11.2.3 (SCADA) - 5</t>
  </si>
  <si>
    <t>a. SCADA I/O spare capacity-wired &gt;= 25%
b. SCADA I/O spare capacity-space &gt;= 25%
c. RTU memory spare capacity &gt;= 25%</t>
  </si>
  <si>
    <t>11.2.3 (SCADA) - 6</t>
  </si>
  <si>
    <t>a. SCADA cables shall be LSOH sheathed
b. SCADA cables shall be armoured if potentially exposed to mechanical damage
c. Primary communication cables shall be run in enclosed cable routes</t>
  </si>
  <si>
    <t>SCADA Detail Design of HMI
Section 6.9 Cabling System</t>
  </si>
  <si>
    <t>11.2.3 (SCADA) - 7</t>
  </si>
  <si>
    <t>SCADA equipment shall be suitably protected against the effects of heat, vandalism and damage, and located out of sight of the general public</t>
  </si>
  <si>
    <t>A-SCA-074</t>
  </si>
  <si>
    <t>11.2.3 (SCADA) - 8</t>
  </si>
  <si>
    <t>a. SCADA equipment shall operate in temperature up to at least 55 degree Celsius
b. SCADA equipment shall operate in relative humidity up to 100% RH</t>
  </si>
  <si>
    <t>revised by CCB</t>
  </si>
  <si>
    <t>Has been changed request</t>
  </si>
  <si>
    <t>1. 362748-MMI-MVI1-XX-SP-000-0010  Tech. Spec.
2. Change Control Board</t>
  </si>
  <si>
    <t>1. 11.2.3 (SCADA) - 8
2. CR#1 180525</t>
  </si>
  <si>
    <t>a. SCADA Server and Workstation Shall have Operating Environtment of :
    - Temperature up to at least  +27 ⁰C
    - Relative Humidity up to at least 75 %, and 
b. SCADA RTU shall have operating environtment of :
    - Temperature up to at least  +35 ⁰C
    - Relative Humidity up to at least 95 %</t>
  </si>
  <si>
    <t>Revision</t>
  </si>
  <si>
    <t>11.2.3 (SCADA) - 9</t>
  </si>
  <si>
    <t>SCADA system shall be designed that no single point of failure to cause loss of a full of SCADA system</t>
  </si>
  <si>
    <t>Each Critical component shall be consist of a pair of redundant hot-standby hardware.</t>
  </si>
  <si>
    <t>SCADA OCC Server shall be located in separate buildings to offer the highest resilience</t>
  </si>
  <si>
    <t>Each critical component shall be consist of a pair of network connection to separated network swithces to provide comms link resilience</t>
  </si>
  <si>
    <t>Each critical component shall be powered from UPS with at least two hours power backup</t>
  </si>
  <si>
    <t>6.11.2 (Emergency Generator) - 6</t>
  </si>
  <si>
    <t>BAS and/or SCADA shall remotely monitor and control Emergency Generator including protection system and metering devices through Emergency generator's local panel</t>
  </si>
  <si>
    <t>8.1.2 (RSS) - 2.2.2</t>
  </si>
  <si>
    <t xml:space="preserve">SCADA system shall get battery indication from substation battery charger system as minimum:
      - battery voltage
      - trickle and booster charge currents
      - battery charge functioning
      - battery charge failure </t>
  </si>
  <si>
    <t>9.2.1 (TSS) - 3.1</t>
  </si>
  <si>
    <t>SCADA shall manage and centralise the power supply system (TSS) as a whole at OCC to be able to operate remotely.</t>
  </si>
  <si>
    <t>In the event of failure of the centralised power supply system, the TSS shall be able to operate locally, either from the equipment panle or from  a local mimic.</t>
  </si>
  <si>
    <t>9.2.1 (TSS) - 3.2</t>
  </si>
  <si>
    <t>a. SCADA shall get status reported by Traction system including 
       - switch position, 
       - voltages on network,
       - power measurement,
       - alarm and statuses.
b. OCC shall overview the power supply system as a whole for the operator, so the operator will be able to react quickly in case of an incident</t>
  </si>
  <si>
    <t>SCADA shall get status of principal switching device from provided volt-free contact for both open and closed position.</t>
  </si>
  <si>
    <t>A-TSS-003</t>
  </si>
  <si>
    <t>9.2.1 (TSS) - 4.8</t>
  </si>
  <si>
    <t>SCADA shall interface with measuring facilities of Permanent DC (positive and negative) at each TSS busbar for monitoring of voltage and current.</t>
  </si>
  <si>
    <t>9.2.1 (TSS) - 6.3</t>
  </si>
  <si>
    <t>SCADA shall get alarm ouput from two-staged temperature sensor equipped by each rectifier.</t>
  </si>
  <si>
    <t>9.2.1 (TSS) - 6.5</t>
  </si>
  <si>
    <t xml:space="preserve">SCADA shall indicate remotely of rectifier fuse status which provided by TSS Rectifier local fuses monitoring devices </t>
  </si>
  <si>
    <t>9.2.1 (TSS) - 7.10</t>
  </si>
  <si>
    <t>SCADA shall have appropriate alarm strategy in conjuction with automatic resetting of VLD which devised by TSS</t>
  </si>
  <si>
    <t>9.2.1 (TSS) - 7.12</t>
  </si>
  <si>
    <t>SCADA shall supply signal for emergency DC mass trip process at OCC if required by TSS</t>
  </si>
  <si>
    <t>9.2.2 (TSS) - 5.2</t>
  </si>
  <si>
    <t>SCADA shall indicate outgoing track feeder alive which will be provided by TSS Track relays which fitted on track feeder CB.</t>
  </si>
  <si>
    <t>11.1.3 (TETRA) - 22.6</t>
  </si>
  <si>
    <t>SCADA shall interface with DVDMR system through TETRA system for light data communication if required.</t>
  </si>
  <si>
    <t>11.3.2 (FOTS) - 6</t>
  </si>
  <si>
    <t>SCADA shall utilise FOTS for distribution and network accros the project</t>
  </si>
  <si>
    <t>11.3.3 (FOTS) -17</t>
  </si>
  <si>
    <t>SCADA connectivity to CCTV System, PAVA System, IP Telephony, PIS, TETRA System, Master Clock System, AFC, gateline computer in each station, AMS, Shall be provided by FOTS</t>
  </si>
  <si>
    <t>11.4.2 (CCTV) - 9</t>
  </si>
  <si>
    <t>SCADA shall interface with CCTV System for camera selection to be displayed on CCTV Spot Monitor</t>
  </si>
  <si>
    <t>SCADA shall provide health monitoring of the CCTV System</t>
  </si>
  <si>
    <t>11.4.2 (CCTV) - 13</t>
  </si>
  <si>
    <t>a. A spot monitor shall be install with VMS to view live or recorded CCTV Video Image
b. SCADA Workstation shall be able to select CCTV Camera to be displayed on CCTV spot monitor
c. A spot monitor shall be install on each OCC console</t>
  </si>
  <si>
    <t>11.4.2 (CCTV) - 14</t>
  </si>
  <si>
    <t>SCADA Station Workstation shall be able to select CCTV Camera for live view or recorded view by selecting date and time to view.</t>
  </si>
  <si>
    <t>11.4.2 (CCTV) - 15.3.4</t>
  </si>
  <si>
    <t>SCADA system shall interface with CCTV System to provide camera switching related to the access point alarm</t>
  </si>
  <si>
    <t>11.4.2 (CCTV) - 15.3.5</t>
  </si>
  <si>
    <t>SCADA OCC Workstation shall be able to select CCTV Camera for live view or recorded view by selecting date and time to view.</t>
  </si>
  <si>
    <t>11.4.2 (CCTV) - 16.3.7</t>
  </si>
  <si>
    <t>SCADA shall send event signal to VMS which intruct the NVRs to record 25 fps for the event period.</t>
  </si>
  <si>
    <t>11.4.2 (CCTV) - 16.4.3</t>
  </si>
  <si>
    <t>SCADA workstation shall integrated with VMS Server to select and control CCTV camera, and to provied viewing setting for spot monitor and video wall</t>
  </si>
  <si>
    <t>11.4.2 (CCTV) - 16.4.4</t>
  </si>
  <si>
    <t>11.4.2 (CCTV) - 16.4.8</t>
  </si>
  <si>
    <t>SCADA Workstation shall display alarm of camera video loss or NVR failure which will be provided by VMS server</t>
  </si>
  <si>
    <t>11.4.2 (CCTV) - 16.4.10</t>
  </si>
  <si>
    <t>SCADA workstations shall be made available to select split view to  display not less than 16 CCTV video image on any spot monitor.</t>
  </si>
  <si>
    <t>11.6.2 (PA) - 6</t>
  </si>
  <si>
    <t>a. SCADA shall interface with PA system for selection of zones and pre-recorded messages to be broadcast
b. SCADA shall provide health monitoring of PA system</t>
  </si>
  <si>
    <t>A-PAS-002</t>
  </si>
  <si>
    <t>1. 362748-MMI-MVI1-XX-SP-000-0010  Tech. Spec.</t>
  </si>
  <si>
    <t>1. 11.6.2 (PA) - 9</t>
  </si>
  <si>
    <t>SCADA system shall monitor critical signal paths from the microphones through the audio amplifiers to the end of the loudspeaker lines</t>
  </si>
  <si>
    <t>1. 11.6.2 (PA) - 9
2. CR#4 180525</t>
  </si>
  <si>
    <t>SCADA system shall monitor critical signal paths from the microphones through the audio amplifiers to the end of the loudspeaker lines via technology supported by PAS equipment  (not End-of-Line (EOL))</t>
  </si>
  <si>
    <t>11.6.2 (PA) - 10</t>
  </si>
  <si>
    <t>SCADA workstations shall control the broadcast of pre-recorded and live audio announcements using microphone</t>
  </si>
  <si>
    <t>11.6.2 (PA) - 13.3</t>
  </si>
  <si>
    <t xml:space="preserve">Station SCADA Workstation shall allow operator to broadcast live and pre-recorded audio announcement to any PA zone within station through microphone which installed on each station </t>
  </si>
  <si>
    <t>11.6.2 (PA) - 13.5</t>
  </si>
  <si>
    <t>Station SCADA Workstation shall allow selection of PA zone, grouped PA zone, or all PA zone within station through interface with microphone and audio router</t>
  </si>
  <si>
    <t>11.6.2 (PA) - 13.6</t>
  </si>
  <si>
    <t>SCADA shall be interfaced with audio router in the Station Common Equipment Room</t>
  </si>
  <si>
    <t>11.6.2 (PA) - 14.3</t>
  </si>
  <si>
    <t>SCADA OCC workstations shall be able to broadcast live and pre-recorded audio announcements to PA any zone in depot across FOTS.</t>
  </si>
  <si>
    <t>11.6.2 (PA) - 14.4</t>
  </si>
  <si>
    <t>SCADA OCC workstations shall be able to remotely broadcast live and pre-recorded audio announcement to any PA zone for any station across FOTS</t>
  </si>
  <si>
    <t>11.6.2 (PA) - 16</t>
  </si>
  <si>
    <t>SCADA System shall interface with audio routers and microphones to initial live and pre-recorded audio announcement to the stations.</t>
  </si>
  <si>
    <t>11.6.2 (PA) - 19</t>
  </si>
  <si>
    <t xml:space="preserve">Station SCADA workstations shall allocate PA zones which will be selected by station operator to initiate live or pre-recorded audio announcement </t>
  </si>
  <si>
    <t>11.6.2 (PA) - 20</t>
  </si>
  <si>
    <t>OCC SCADA workstation shall allow OCC Operator to make live audio announcement and initiate pre-recorded message stored in audio router for any station and any zone.</t>
  </si>
  <si>
    <t>Each SCADA OCC Workstation shall be fitted with a microphone</t>
  </si>
  <si>
    <t>SCADA System shall record and time-stamp the event of audio announcements</t>
  </si>
  <si>
    <t>11.6.2 (PA) - 24.2</t>
  </si>
  <si>
    <t>SCADA shall monitor the faults of Audio Frequency Induction Loops (AFIL) through interface with audio router</t>
  </si>
  <si>
    <t>11.6.2 (PA) - 25.4</t>
  </si>
  <si>
    <t>SCADA shall monitor the faults of Ambient Noise Sensors (ANS) through interface with audio router</t>
  </si>
  <si>
    <t>11.6.2 (PA) - 26.3</t>
  </si>
  <si>
    <t>SCADA shall monitor the earth faults, short and open-circuit condition, and all fault and warning of loudspreakers circuit through interface with audio router</t>
  </si>
  <si>
    <t>11.6.2 (PA) - 27.1</t>
  </si>
  <si>
    <t>SCADA Workstation shall be interfaced with audio router and VoIP microphone to allow operator to make live announcement for the selected PA zone</t>
  </si>
  <si>
    <t>11.6.2 (PA) - 27.2</t>
  </si>
  <si>
    <t>SCADA Workstation shall be connected with Microphone and audio router via LAN connection</t>
  </si>
  <si>
    <t>11.6.2 (PA) - 27.3</t>
  </si>
  <si>
    <t>SCADA System shall display the faults of microphones</t>
  </si>
  <si>
    <t>11.6.2 (PA) - 28.3</t>
  </si>
  <si>
    <t>SCADA System shall display the faults of station announcement points</t>
  </si>
  <si>
    <t>A-PAS-019</t>
  </si>
  <si>
    <t>11.6.2 (PA) - 29.5</t>
  </si>
  <si>
    <t>SCADA System shall be interfaced with audio router to monitor the alarm of audio amplifiers, ambient noise sensors, station announcement points, loudspeakers line earth leakage and open-circuit faults monitor via End-of-Lines (EOL)</t>
  </si>
  <si>
    <t>1. 11.6.2 (PA) - 29.5
2. CR#4 180525</t>
  </si>
  <si>
    <t>SCADA System shall be interfaced with audio router to monitor the alarm of audio amplifiers, ambient noise sensors, station announcement points, loudspeakers line earth leakage and open-circuit faults monitor  via technology supported by PAS equipment  (not via the use of End-of-Line (EOL)).</t>
  </si>
  <si>
    <t>2. Change Control Board</t>
  </si>
  <si>
    <t>11.6.2 (PA) - 30.4</t>
  </si>
  <si>
    <t>SCADA system shall display the fault of audio amplifier through interface with audio router</t>
  </si>
  <si>
    <t>11.7.2 (PHP) - 2</t>
  </si>
  <si>
    <t>SCADA shall interface with PHP system for detecting PHP activity</t>
  </si>
  <si>
    <t>SCADA shall instigate an audible and visible operator warning when PHP activity detected, and select the nearest CCTV camera to view activated PHP and display the image to the spot monitor.</t>
  </si>
  <si>
    <t>11.7.2 (PHP) - 7.3</t>
  </si>
  <si>
    <t>SCADA shall receive health and operation status information which provided by PHP servers</t>
  </si>
  <si>
    <t>11.7.2 (PHP) - 9.1</t>
  </si>
  <si>
    <t>SCADA workstation shall utilise the IP microphones provided by PA system to communicate with PHP/lift intercom units across station</t>
  </si>
  <si>
    <t>11.7.2 (PHP) - 10.1</t>
  </si>
  <si>
    <t>SCADA workstations shall display the information about the call from PHP units/lift intercoms, and allow the operator to accept the broadcast</t>
  </si>
  <si>
    <t>11.7.2 (PHP) - 15</t>
  </si>
  <si>
    <t xml:space="preserve">a. SCADA workstation shall include IP microphone from PA system as part of the system.
b. SCADA workstation shall provides PHP GUI screen and allow for the operator to utilise IP microphone from PA system to communicate with PHP/lift intercom. </t>
  </si>
  <si>
    <t>11.8.2 (Master Clock) - 1</t>
  </si>
  <si>
    <t>SCADA shall use master clock as the master time source.</t>
  </si>
  <si>
    <t>11.8.2 (Master Clock) - 8</t>
  </si>
  <si>
    <t>SCADA shall monitor alarm of master clock system.</t>
  </si>
  <si>
    <t>11.9.2 (PID) - 3</t>
  </si>
  <si>
    <t>SCADA shall interface with PID system for monitoring and archiving purposes.</t>
  </si>
  <si>
    <t>11.9.2 (PID) - 7.2.3</t>
  </si>
  <si>
    <t>SCADA workstations shall remotely monitor and control all PID system for OCC Operator</t>
  </si>
  <si>
    <t>11.9.2 (PID) - 7.2.4</t>
  </si>
  <si>
    <t>a. SCADA System shall interface with PID Server to remotely monitor and control of all PIDs via OCC SCADA Workstation 
b. SCADA Workstation at OCC shall have the authority to edit/control PID display modes at the platform</t>
  </si>
  <si>
    <t>11.9.2 (PID) - 7.3.1</t>
  </si>
  <si>
    <t>SCADA workstations shall command the PIDs in automatic mode based on the train(s) arrival information from signalling system</t>
  </si>
  <si>
    <t>SCADA workstations shall command the PIDs in manual mode from the pre-defined text messages by OCC Operator</t>
  </si>
  <si>
    <t>11.9.2 (PID) - 7.3.2</t>
  </si>
  <si>
    <t>SCADA workstations shall have function to group the PIDs and command with similar display based on time schedule setting</t>
  </si>
  <si>
    <t>11.9.2 (PID) - 7.3.3</t>
  </si>
  <si>
    <t>SCADA workstations shall have facility to create new text messages or revise pre-defined text messages</t>
  </si>
  <si>
    <t>11.9.2 (PID) - 7.3.4</t>
  </si>
  <si>
    <t>SCADA workstations shall display the current text messages being displayed on the PIDs</t>
  </si>
  <si>
    <t>11.9.2 (PID) - 7.3.5</t>
  </si>
  <si>
    <t>SCADA workstations shall monitor the health status of PID system utilising color mimic diagram and symbol</t>
  </si>
  <si>
    <t>11.9.2 (PID) - 7.3.6</t>
  </si>
  <si>
    <t>SCADA shall monitor alarm of PID servers failure</t>
  </si>
  <si>
    <t>A-PID-009-b</t>
  </si>
  <si>
    <t>SCADA shall monitor alarm of communication loss to Train Arrival Information System from PID system</t>
  </si>
  <si>
    <t>1. 11.9.2 (PID) - 7.3.6
2. CR#5 180525</t>
  </si>
  <si>
    <t>SCADA shall monitor alarm of communication loss to Train Arrival Information System from Signalling System</t>
  </si>
  <si>
    <t>A-PID-009-c</t>
  </si>
  <si>
    <t>a. SCADA shall monitor alarm of communication loss or power failure to PIDs
b. SCADA shall monitor alarm of PIDs failure inclusive LED fault
c. SCADA shall monitor alarm of PIDs enclosure door opened
d. SCADA shall monitor tamper alarm of PIDs</t>
  </si>
  <si>
    <t>SCADA shall monitor alarm of communication loss or power failure to PIDs from PID system</t>
  </si>
  <si>
    <t>11.9.2 (PID) - 7.3.7</t>
  </si>
  <si>
    <t>SCADA System shall control nearest CCTV when detect PID's temper alarm and activate full frame rate of video recording</t>
  </si>
  <si>
    <t>11.9.2 (PID) - 7.3.10</t>
  </si>
  <si>
    <t>SCADA workstations shall be able to manually overwrite the text messages of train(s) arrival information on PIDs, during the incident situation</t>
  </si>
  <si>
    <t>11.9.2 (PID) - 7.7.2</t>
  </si>
  <si>
    <t>The configuration of interface of PID servers shall be compatible with the Train Arrival Information System and SCADA System</t>
  </si>
  <si>
    <t>11.9.2 (PID) - 7.5.8</t>
  </si>
  <si>
    <t>The PIDs shall consist of 4 lines of text which configure as follows
- upper 3 lines shall display real-time train(s) arrival information and notice of incident or engineering work (if incident occurred)
- Lower lines shall display clock information</t>
  </si>
  <si>
    <t>new added</t>
  </si>
  <si>
    <t>11.9.2 (PID) - 7.5.9</t>
  </si>
  <si>
    <t>The 4 lines of text message shall normally display the following message :
- Line 1 : Train 1 final destination and countdown time
- Line 2 : Train 2/3 final destination and countdown time in barrel rolling format
- Line 3 : Service information, i.e. notice of incident of engineering works
- Line 4 : Clock information, i.e. HH:MM:SS.</t>
  </si>
  <si>
    <t>11.10.2 (AMS) - 5</t>
  </si>
  <si>
    <t>OCC SCADA Workstation shall be able to control and monitor access control system, and the detail of the interface to be agreed by both parties</t>
  </si>
  <si>
    <t>11.10.2 (AMS) - 13</t>
  </si>
  <si>
    <t>SCADA system shall interface with AMS servers which provide all database and alarms handling</t>
  </si>
  <si>
    <t>11.10.2 (AMS) - 17.15</t>
  </si>
  <si>
    <t>SCADA Workstation shall display report status of all devices and sensor of AMS which will be provided by AMS server</t>
  </si>
  <si>
    <t>11.10.2 (AMS) - 17.16</t>
  </si>
  <si>
    <t>SCADA system shall providing AMS alarm banner for operator</t>
  </si>
  <si>
    <t>SCADA system shall switching CCTV cameras to show the area where the AMS alarm has been detected</t>
  </si>
  <si>
    <t>11.10.2 (AMS) - 21.3</t>
  </si>
  <si>
    <t>SCADA workstations shall raise alarm from AMS on detection of unauthorised entry system</t>
  </si>
  <si>
    <t>11.11.2 (LAN) - 4</t>
  </si>
  <si>
    <t>SCADA system shall use the provided LAN node to support connectivity</t>
  </si>
  <si>
    <t>11.12.2 (WAN) - 21</t>
  </si>
  <si>
    <t>SCADA shall use the provided Wi-fi system for a project wide data communication bearer</t>
  </si>
  <si>
    <t>362748-MMI-MVI1-XX-SP-000-0001 Design Criteria</t>
  </si>
  <si>
    <t>2.8.2.1.6 (System Wide System) - 3</t>
  </si>
  <si>
    <r>
      <rPr>
        <sz val="11"/>
        <color rgb="FF000000"/>
        <rFont val="Calibri"/>
        <family val="2"/>
        <charset val="1"/>
      </rPr>
      <t>SCADA room shall have provision of:
       - shall have Ground type Air conditioning
       - shall have Fire detection and Gas suppression 
       - shall have operational environment of 24⁰</t>
    </r>
    <r>
      <rPr>
        <sz val="9.9"/>
        <color rgb="FF000000"/>
        <rFont val="Calibri"/>
        <family val="2"/>
        <charset val="1"/>
      </rPr>
      <t xml:space="preserve"> C, 55% RH</t>
    </r>
  </si>
  <si>
    <t>B-TSS-001</t>
  </si>
  <si>
    <t>2.11.2.1 (TSS) - 3</t>
  </si>
  <si>
    <t>SCADA shall interface with Traction Power Supply System</t>
  </si>
  <si>
    <t>deleted</t>
  </si>
  <si>
    <t>This is not what implied on the particular section of the document. This section not show a clear requirement of SCADA system in connection with TSS System</t>
  </si>
  <si>
    <t>2.11.2.6 (TSS) - 17</t>
  </si>
  <si>
    <t>SCADA system shall be able to remotely isolate section of Traction power using CB, isolating switch and track side switch in the event of fault or incident</t>
  </si>
  <si>
    <t>2.11.2.6 (TSS) - 30</t>
  </si>
  <si>
    <t>SCADA system shall be able to monitor stray currents from TSS</t>
  </si>
  <si>
    <t>2.11.2.6 (TSS) - 35</t>
  </si>
  <si>
    <t>SCADA OCC Workstation shall control traction power at OCC to allow sections of line or individual substations to be isolated for emergency or maintenance</t>
  </si>
  <si>
    <t>2.11.2.6 (TSS) - 36</t>
  </si>
  <si>
    <t>OCC  shall provides a fail-safe emergency push button for isolating the power to entire line</t>
  </si>
  <si>
    <t>2.12.2.1 (TETRA) - 4</t>
  </si>
  <si>
    <t>SCADA may utilise a project-wide light traffic data communications bearer which provided by DVDMR system if required.</t>
  </si>
  <si>
    <t>2.12.2.2 (SCADA Network) - 1</t>
  </si>
  <si>
    <t>SCADA system shall provide centralised control and monitoring staus and alarm of all M&amp;E plant and subsystem within station and depot.</t>
  </si>
  <si>
    <t>SCADA system shall feedback the alarm to the station SCADA Workstation</t>
  </si>
  <si>
    <t>2.12.2.2 (SCADA Network) - 2</t>
  </si>
  <si>
    <t>SCADA System shall be powered from UPS</t>
  </si>
  <si>
    <t>2.12.2.2 (SCADA Network) - 3</t>
  </si>
  <si>
    <t>SCADA system shall generate alarm and automatically recorded and printed in the event of equipment failure</t>
  </si>
  <si>
    <t>2.12.2.2 (SCADA Network) - 4</t>
  </si>
  <si>
    <t>SCADA System shall provide historical trend for management information systems</t>
  </si>
  <si>
    <t>2.12.2.2 (SCADA Network) - 5</t>
  </si>
  <si>
    <t>SCADA workstation shall be able to monitor passengers and control both C&amp;C and M&amp;E equipment throghout the station.</t>
  </si>
  <si>
    <t>2.12.2.2 (SCADA Network) - 6</t>
  </si>
  <si>
    <t>SCADA system shall monitor configuration and health status of electrical distribution and UPS</t>
  </si>
  <si>
    <t>SCADA system shall monitor configuration and health status of Traction Supply network and asscociated switch gear</t>
  </si>
  <si>
    <t>SCADA system shall monitor configuration and health status of fire alarms</t>
  </si>
  <si>
    <t>SCADA system shall monitor configuration and health status of HVAC system</t>
  </si>
  <si>
    <t>SCADA system shall monitor configuratio and health status of drainage pumps</t>
  </si>
  <si>
    <t>SCADA system shall monitor status of fire doors and access doors</t>
  </si>
  <si>
    <t>SCADA system shall monitor configuration and health status of lift and escalators</t>
  </si>
  <si>
    <t>SCADA system shall monitor configuration and health status of CCTV network.</t>
  </si>
  <si>
    <t>SCADA system shall monitor configuration and health status of PA network</t>
  </si>
  <si>
    <t>SCADA system shall monitor configuration and health status of PHP system</t>
  </si>
  <si>
    <t>SCADA system shall be able to select zone and pre-recorded message to be broadcast and provide health monitoring of PA system</t>
  </si>
  <si>
    <t>SCADA system shall monitor and archive the self-reporting diagnostic which provided by Customer Information System (CIS) / PID</t>
  </si>
  <si>
    <t>SCADA system shall detect PHP activity</t>
  </si>
  <si>
    <t>SCADA system shall monitor and archive of self-reporting diagnostic which provided by ticketing system</t>
  </si>
  <si>
    <t>SCADA system shall monitor health status of radio system</t>
  </si>
  <si>
    <t>SCADA system shall monitor health status of master clock system</t>
  </si>
  <si>
    <t>2.12.2.2 (SCADA Network) - 7</t>
  </si>
  <si>
    <t>SCADA system shall interface with traction power substations to monitor configuration and health status of traction power</t>
  </si>
  <si>
    <t>B-SCA-009</t>
  </si>
  <si>
    <t>1. 362748-MMI-MVI1-XX-SP-000-0001 Design Criteria
2. Change Control Board</t>
  </si>
  <si>
    <t>1. 2.12.2.2 (SCADA Network) - 8
2. CR#3 180525</t>
  </si>
  <si>
    <t>SCADA System shall monitor critical alarm from LRV (LRV fire alarm, panic button)</t>
  </si>
  <si>
    <t>cancelled by CCB</t>
  </si>
  <si>
    <t>2.12.2.13 Table 2.97 (SCADA) - 1</t>
  </si>
  <si>
    <t>SCADA System shall provide SCADA workstations at OCC/Station for monitoring and controlling of stations/depot facilities</t>
  </si>
  <si>
    <t>2.12.2.13 Table 2.97 (SCADA) - 2</t>
  </si>
  <si>
    <t>SCADA workstations shall show the operational status of stations/depot facilities by means of dynamic single-line diagrams and icons</t>
  </si>
  <si>
    <t>2.12.2.13 Table 2.97 (SCADA) - 3</t>
  </si>
  <si>
    <t>SCADA screens shall show operational state of telecommunication and information system and critical equipment of M&amp;E plant at stations/depot</t>
  </si>
  <si>
    <t>2.12.2.13 Table 2.97 (SCADA) - 4</t>
  </si>
  <si>
    <t xml:space="preserve">SCADA system shall comprise redundant servers configured in a main and standby configuration </t>
  </si>
  <si>
    <t>2.12.2.13 Table 2.97 (SCADA) - 5</t>
  </si>
  <si>
    <t xml:space="preserve">SCADA system shall use RTU to gather digital and analogue I/O data </t>
  </si>
  <si>
    <t>2.12.2.13 Table 2.97 (SCADA) - 6</t>
  </si>
  <si>
    <t>SCADA RTU monitoring and control algorithm shall reside in a set of redundant RTU.</t>
  </si>
  <si>
    <t>SCADA RTU shall be independent of SCADA server for all aspect of control</t>
  </si>
  <si>
    <t>2.12.2.13 Table 2.97 (SCADA) - 7</t>
  </si>
  <si>
    <t>SCADA material and equipment which supplied shall be proven and have service life of at least 15 years for major core components.</t>
  </si>
  <si>
    <t>2.12.2.13 Table 2.97 (SCADA) - 8</t>
  </si>
  <si>
    <t>SCADA system to achieve the following minimum functional objectives:
   - Providing safe and efficient operation with HMI interface to Operators at OCC
   - Providing remote monitoring and control of M&amp;E field devices
   - Providing automatic control sequence of M&amp;E field devices
   - Providing operation planning and in advance control
   - Providing alarms and events historical data
   - Automatically generate of reports and trending of operation</t>
  </si>
  <si>
    <t>2.12.2.13 Table 2.97 (SCADA) - 9</t>
  </si>
  <si>
    <t>SCADA system control hierarchy mechanism shall ensure the other selected equipment or system can continue to function properly and safe in the event of malfunction of SCADA system.</t>
  </si>
  <si>
    <t>2.12.2.13 Table 2.97 (SCADA) - 10</t>
  </si>
  <si>
    <t>a. SCADA system reliability shall be designed using good engineering practice in accordance with IEC 61508 in order to achieve the SIL 2 rating
b. SCADA System Contractor shall conduct system assurance assessment to validate all software and hardware that implemented for SCADA system and to provide SIL2 certifications for the installed SCADA system</t>
  </si>
  <si>
    <t>2.12.2.13 Table 2.97 (SCADA) - 11</t>
  </si>
  <si>
    <t>a. SCADA system shall ensure adequate operational safety and availability for SCADA equipment, interconnections and interfaces.
b. SCADA system shall be designed to meet at least 99.9% hardware availability.
c. SCADA system MTTR value shall be less than 30 minutes, which does not include the administrative delay for technicians to reach the reported failure site</t>
  </si>
  <si>
    <t>2.12.2.13 Table 2.97 (SCADA) - 12</t>
  </si>
  <si>
    <t>SCADA system shall have no action or failure which create or allow for unsafe train operation condition.</t>
  </si>
  <si>
    <t>2.12.2.13 Table 2.97 (SCADA) - 13</t>
  </si>
  <si>
    <t>All equipment of SCADA system shall be installed in accordance with IEC 60065, IEC 60365, and other current safety standard applicable in Indonesia</t>
  </si>
  <si>
    <t>2.12.2.13 Table 2.97 (SCADA) - 14</t>
  </si>
  <si>
    <t>All metal enclosures of SCADA System shall be provided with an earthing terminal and earthing of all equipment carried out in accordance with overall earthing policy</t>
  </si>
  <si>
    <t>2.12.2.13 Table 2.97 (SCADA) - 15</t>
  </si>
  <si>
    <t>SCADA system shall be implemented using diversity located redundant hardware arrangement</t>
  </si>
  <si>
    <t>2.12.2.13 Table 2.97 (SCADA) - 16</t>
  </si>
  <si>
    <t>a. SCADA equipment shall be controlled by microprocessors to incorporate a reliable means of detection of any fault processor operation
b. Detection of a faulty processor of SCADA System shall be recorded and to generate an alarm</t>
  </si>
  <si>
    <t>2.12.2.13 Table 2.97 (SCADA) - 17</t>
  </si>
  <si>
    <t>a. RTUs shall be configured to enable logical and sequential function to carried out locally, without reference to master station and/or workstation.
b. SCADA system shall be capable of transmitting the result of operations to master station for data storage, although RTUs also have the capability of storing data</t>
  </si>
  <si>
    <t>2.12.2.13 Table 2.97 (SCADA) - 18</t>
  </si>
  <si>
    <t>a. SCADA Equipment Racking shall be enclosed within suitable cabinets to suit the climatic condition of installation
b. SCADA equipment arrangement within cabinets shall allow all routine maintenance can carried out through hinged access doors or removable covers, and where possible from the front</t>
  </si>
  <si>
    <t>2.12.2.13 Table 2.97 (SCADA) - 19</t>
  </si>
  <si>
    <t>All SCADA equipment shall operate satisfactorily in very high "electrical noise" environment normally associated with electrical mass transit railways due to electrical and magnetic fields created by traction supplies</t>
  </si>
  <si>
    <t>2.12.2.13 Table 2.97 (SCADA) - 20</t>
  </si>
  <si>
    <t>SCADA equipment shall be fully protected against the effects of power supply surges and transients in accordance with ANSI/IEEE C37.90.1 or other equivalent</t>
  </si>
  <si>
    <t>2.12.2.13 Table 2.97 (SCADA) - 21</t>
  </si>
  <si>
    <t>a. All Surge suppression equipment shall be self-contained and self-resetting, 
b. The suppression equipment shall be selected to ensure that the let-through voltage does not exceed the absolute maximum voltage specified for particular equipment being protected</t>
  </si>
  <si>
    <t>2.12.2.13 Table 2.97 (SCADA) - 22</t>
  </si>
  <si>
    <t>SCADA equipment shall be fully protected againts the effects of lightning strikes</t>
  </si>
  <si>
    <t>2.12.2.13 Table 2.97 (SCADA) - 23</t>
  </si>
  <si>
    <t>a. All SCADA software shall be field proven, completely tested and verified as defined in the IEEE 829 standard
b. Necessary database shall be set up using only standart commercially available database management tools</t>
  </si>
  <si>
    <t>2.12.2.13 Table 2.97 (SCADA) - 24</t>
  </si>
  <si>
    <t xml:space="preserve">SCADA Contractor shall clearly Define Software Development Plan, consistent with IEEE 730 standard, and submitted to employer's Reperesentative for approval, if need to undertake SCADA software development. </t>
  </si>
  <si>
    <t>2.12.2.13 Table 2.97 (SCADA) - 25</t>
  </si>
  <si>
    <t>SCADA software shall be protected from both unauthorised use and interference from computer virus infection</t>
  </si>
  <si>
    <t>2.12.2.13 Table 2.97 (SCADA) - 26</t>
  </si>
  <si>
    <t xml:space="preserve">SCADA software shall be developed using a structured "top down" approach and be presented using process diagrams, which form part of software documentation in O&amp;M manuals </t>
  </si>
  <si>
    <t>2.12.2.13 Table 2.97 (SCADA) - 27</t>
  </si>
  <si>
    <t>a. Application software shall be written in an industry-standard high level language based on Ms Windows operating system
b. Application software shall be built on commercially prevalent or industri-standard operating system.
c. Application software shall be portable to higher specification of computer running particular standard operating system
d. Networking system software shall satisfy the Open System Interconnect (OSI) requirements and/or utilize industry-standar physical level and link level communication protocols.</t>
  </si>
  <si>
    <t>All software shall be completely tested before used for operations.</t>
  </si>
  <si>
    <t>2.12.2.13 Table 2.97 (SCADA) - 28</t>
  </si>
  <si>
    <t>Original licenses shall be provided in the name of Employer with all copies af all software including software update.</t>
  </si>
  <si>
    <t>2.12.2.13 Table 2.97 (SCADA) - 29</t>
  </si>
  <si>
    <t>Operating system shall be capable of automatic re-initialization of SCADA system after a power failure, including reloading of all application, tasks, and clock data</t>
  </si>
  <si>
    <t>2.12.2.13 Table 2.97 (SCADA) - 30</t>
  </si>
  <si>
    <t>Software to be designed shall incorporate self-diagnostic function, both at a system and application level, to enable quick and accurate fault finding</t>
  </si>
  <si>
    <t>2.12.2.13 Table 2.97 (SCADA) - 31</t>
  </si>
  <si>
    <t>SCADA shall include TCP/IP network support</t>
  </si>
  <si>
    <t>2.12.2.13 Table 2.97 (SCADA) - 32</t>
  </si>
  <si>
    <t>SCADA software shall include HMI</t>
  </si>
  <si>
    <t>2.12.2.13 Table 2.97 (SCADA) - 33</t>
  </si>
  <si>
    <t>a. SCADA software shall include a database manager to support records of monitored and control points including software points (e.g CCTV cameras, train points, etc)
b. Database manager shall allow Qualified Operators to add, delete or modify a database record without affecting the normal operation of SCADA system</t>
  </si>
  <si>
    <t>2.12.2.13 Table 2.97 (SCADA) - 34</t>
  </si>
  <si>
    <t>a. SCADA software shall include logging and reporting features to provide an event log and report log.
b. Event Log shall log all operator events alarms, system events and system error.
c. Event Logs shall be time stamped and include description of the point
d. Report log shall log database reports on command and to be printed on laser printer</t>
  </si>
  <si>
    <t>2.12.2.13 Table 2.97 (SCADA) - 35</t>
  </si>
  <si>
    <t>a. SCADA software shall include an alarm and event manager to display the assigned priority and sequence of events using a scrolled record. 
b. Alarm shall be visually and/or audibly enunciated through operator interface</t>
  </si>
  <si>
    <t>2.12.2.13 Table 2.97 (SCADA) - 36</t>
  </si>
  <si>
    <t>SCADA software shall include communication feature to handle communications with RTUs and devices connected to SCADA LAN</t>
  </si>
  <si>
    <t>2.12.2.13 Table 2.97 (SCADA) - 37</t>
  </si>
  <si>
    <t>a. SCADA system shall annunciate the change of state of alarm tagged discrete point within 2 seconds of alarm occurrence
b. SCADA system shall implement an operator requested change of state at appropriate RTU within 4 seconds of request.</t>
  </si>
  <si>
    <t>2.12.2.13 Table 2.97 (SCADA) - 38</t>
  </si>
  <si>
    <t>a. SCADA system shall log to database the change of state of discrete point within 3 seconds of the occurrence, and analogue point within 4 seconds
b. SCADA system shall commence display building within 1 second of the operator's request for a graphic display, and complete the display build in less than 4 seconds, showing the current status of all point and equipment represented on display page</t>
  </si>
  <si>
    <t>2.12.2.13 Table 2.97 (SCADA) - 39</t>
  </si>
  <si>
    <t>SCADA System HMI shall allow for efficient communication of operational data and abnormal conditions, also provide a consistent framework for viewing of information</t>
  </si>
  <si>
    <t>2.12.2.13 Table 2.97 (SCADA) - 40</t>
  </si>
  <si>
    <t>a. SCADA user interface shall provide information through graphics, display, trends, bar charts, and reports with all textual information in English language
b. SCADA system shall guide Operators as to possible data entries</t>
  </si>
  <si>
    <t>2.12.2.13 Table 2.97 (SCADA) - 41</t>
  </si>
  <si>
    <t>a. SCADA workstations shall function identically and independently. 
b. SCADA workstations shall allow Operatos to monitor and control the selected interfaced systems.
c. SCADA workstation shall be able to have full access to and control of SCADA system database at all times</t>
  </si>
  <si>
    <t>2.12.2.13 Table 2.97 (SCADA) - 42</t>
  </si>
  <si>
    <t>Safeguard facilities shall be provided on HMI to minimize the risk of an inadvertent control request being executed by operator</t>
  </si>
  <si>
    <t>2.12.2.13 Table 2.97 (SCADA) - 43</t>
  </si>
  <si>
    <t>SCADA workstation shall provide the information and details of the operational status of all the selected monitored and controlled equipment/systems throughout the line</t>
  </si>
  <si>
    <t>a. Information presented on SCADA workstation shall adopt a colour scheme philosophy, which be consistent for the symbols and displays presented on all Display Units.
b. colour scheme philosophy shall utilise different colour for symbol and display to identify different level of status, which also include for alarm state</t>
  </si>
  <si>
    <t>2.12.2.13 Table 2.97 (SCADA) - 44</t>
  </si>
  <si>
    <t>Graphic displays shall be categorized as either overview or details.
   - Overview displays shall alert to the field equipment/system or location where an alarm or incident has occurred.
   - overview display shall allow to select another display for a specific interfaced system or geographic section of the system</t>
  </si>
  <si>
    <t>2.12.2.13 Table 2.97 (SCADA) - 45</t>
  </si>
  <si>
    <t>SCADA overview displays shall be integrated into the Large Screen Projector System (Video Wall) or displayed on monitors at appropriate operator positions within the OCC or other location as defined during design phase</t>
  </si>
  <si>
    <t>2.12.2.13 Table 2.97 (SCADA) - 46</t>
  </si>
  <si>
    <t>Computer system and peripheral equipment of SCADA network shall provide a backup function such that SCADA system will not become inoperable as the result of a single fault.</t>
  </si>
  <si>
    <t>2.12.2.13 Table 2.97 (SCADA) - 47</t>
  </si>
  <si>
    <t>a. SCADA central computers shall be host identical software, and in a redundant configuration.
b. Computers shall be capable, in terms of processor and memory cycle times and memory capacity, to meet the performance requirements.</t>
  </si>
  <si>
    <t>Primary computer shall handle communications with the RTUs, maintain the primary system database and interface with the workstations through the SCADA LAN</t>
  </si>
  <si>
    <t>2.12.2.13 Table 2.97 (SCADA) - 48</t>
  </si>
  <si>
    <t>2.12.2.13 Table 2.97 (SCADA) - 49</t>
  </si>
  <si>
    <t>Database duplication shall be performed on a per transaction basis to ensure that the secondary computer’s database is consistent at all times with the primary computer’s database under normal conditions</t>
  </si>
  <si>
    <t>2.12.2.13 Table 2.97 (SCADA) - 50</t>
  </si>
  <si>
    <t>a. Secondary computer shall provide identical functions to that of the primary computer, including data storage and data printing
b. Secondary computer shall be able to take over the primary computer’s function immediately (Hot-standby configuration) without re-booting when a primary computer failure occurs
c. Secondary computer shall update the primary computer’s database and hand over the supervisory and control function back to the primary computer once it has recovered</t>
  </si>
  <si>
    <t>2.12.2.13 Table 2.97 (SCADA) - 51</t>
  </si>
  <si>
    <t>One of central computer shall be Possible to remove for maintenance without interrupting system operation and, upon its reinstatement, re-synchronize the database without interruption to system operations</t>
  </si>
  <si>
    <t>2.12.2.13 Table 2.97 (SCADA) - 52</t>
  </si>
  <si>
    <t>a. Any SCADA Workstation shall be able to designate either central computer as the primary or secondary computer.
b. SCADA workstations shall be capable of switching automatically between the two central computers in the event of a failure</t>
  </si>
  <si>
    <t>2.12.2.13 Table 2.97 (SCADA) - 53</t>
  </si>
  <si>
    <t>a. Two black ink laser printers shall be provided which the First printer be assigned for recording alarms and operator transactions and the Second printer be configured as a standby that automatically comes online when required.
b. A colour laser printer that supports screen graphic outputs also shall be provided and assigned for system reports and other output</t>
  </si>
  <si>
    <t>2.12.2.13 Table 2.97 (SCADA) - 54</t>
  </si>
  <si>
    <t xml:space="preserve"> Passenger Information (PI) and Public Announcement (PA) displays of the entire line shall be migrated into the HMI at the SCADA Workstation </t>
  </si>
  <si>
    <t>2.12.2.13 Table 2.97 (SCADA) - 55</t>
  </si>
  <si>
    <t>a. SCADA System shall use system time which provided by Master Clock.
b. RTUs Clock synchronization shall be done from master station.</t>
  </si>
  <si>
    <t>2.12.2.13 Table 2.97 (SCADA) - 56</t>
  </si>
  <si>
    <t>RTUs shall be microprocessor based controllers, and communicate with primary central computer through communication network in accordance with state-of-the-art open and legacy transmission protocol</t>
  </si>
  <si>
    <t>RTUs shall be of common design for all remote sites to provide inter- changeability of modules</t>
  </si>
  <si>
    <t>2.12.2.13 Table 2.97 (SCADA) - 57</t>
  </si>
  <si>
    <t>RTUs shall be supplied with modules for the interface of digital inputs, digital outputs, analogue inputs and serial interfaces for data communication with RTU</t>
  </si>
  <si>
    <t>2.12.2.13 Table 2.97 (SCADA) - 58</t>
  </si>
  <si>
    <t>a. RTUs shall perform a self-test function upon power up, and on command from local test equipment.
b. RTUs stored states shall be not change in a result of power removal and subsequent repowering.</t>
  </si>
  <si>
    <t>2.12.2.13 Table 2.97 (SCADA) - 59</t>
  </si>
  <si>
    <t>RTUs shall be equipped with power supplies suitable for delivering all necessary DC power to the controller and all input and output modules</t>
  </si>
  <si>
    <t>2.12.2.13 Table 2.97 (SCADA) - 60</t>
  </si>
  <si>
    <t>a. RTUs shall be matching with I/O signals from monitoring and controlling equipment
b. Built-in power supply of RTU shall provide power needed for the voltage-free dry contacts of monitoring and controlling equipment</t>
  </si>
  <si>
    <t>2.12.2.13 Table 2.97 (SCADA) - 61</t>
  </si>
  <si>
    <t>a. Microprocessor controller and I/O modules shall be housed in one or more equipment racks.
b.RTU Equipment Rack shall be sufficient in space for the addition of up to 20% I/O modules
c. RTUs shall supplied with suitable equipment housings for all power supplies and RTU equipment</t>
  </si>
  <si>
    <t>2.12.2.13 Table 2.97 (SCADA) - 62</t>
  </si>
  <si>
    <t>RTUs shall provide easy maintenance of I/O circuits (including disabling power to output circuits) and safe replacement of I/O cards without the removal of wiring</t>
  </si>
  <si>
    <t xml:space="preserve">RTUs shall operate normally unattended. </t>
  </si>
  <si>
    <t>RTU Remote I/O equipment logic and configuration data shall reside in a non- volatile memory.</t>
  </si>
  <si>
    <t>RTUs shall be capable of continued operation in the electro-magnetic environment or high temperature where they will be located, such as Traction Power Substation (TPSS), signal cases, communication housings, etc</t>
  </si>
  <si>
    <t>2.12.2.13 Table 2.97 (SCADA) - 63</t>
  </si>
  <si>
    <t>Shall provide whatever SCADA interfacing equipment is necessary in order to connect the field equipment to the termination panel</t>
  </si>
  <si>
    <t>2.12.2.13 Table 2.97 (SCADA) - 64</t>
  </si>
  <si>
    <t>a. Control and/or monitoring of selected equipment shall be achieved utilising connection terminals on each item of selected equipment.
b. Interface of selected equipment shall include isolating facilities to enable manual isolation of each selected piece of equipment from the SCADA system, without causing disruption to operation of selected equipment or SCADA system</t>
  </si>
  <si>
    <t>2.12.2.13 Table 2.97 (SCADA) - 65</t>
  </si>
  <si>
    <t>a. SCADA system shall be capable of supporting directly coupled interfaces to relays, contactors, opto-isolators, magnetic valves, etc. in order to reduce number of additional interfaces.
b. SCADA system shall be electronically isolated from I/O signals</t>
  </si>
  <si>
    <t>2.12.2.13 Table 2.97 (SCADA) - 66</t>
  </si>
  <si>
    <t>a. Monitoring and/or control of selected equipment shall be achieved by means of voltage free contacts and configured to be fail-safe to ensure that the contact be in the open condition when equipment is in an unsafe or abnormal state.
b. Equipment requiring positive indication in both safe and unsafe states shall incorporate independent voltage-free contacts, each contact to represent each state</t>
  </si>
  <si>
    <t>2.12.2.13 Table 2.97 (SCADA) - 67</t>
  </si>
  <si>
    <t>a. Analogue interface shall choose tranducers type which required to enable monitoring and/or control of selected equipment.
b. Tranducers which chosen shall utilise an output of 20mA and correctly scale to the correspond of maximum expected operating range of measured variable.
c. All analogue and tranducer output signal shall be wired with induvidually Screened Twisted Pairs (STP)</t>
  </si>
  <si>
    <t>2.12.2.13 Table 2.97 (SCADA) - 68</t>
  </si>
  <si>
    <t>SCADA system shall be interfaced with:
   •  Central Transmission System (CTS)
   •  Power supervisory and control system - inclusive TPSS
   •  Passenger stations - inclusive security access, fare collection gates, etc,
   •  Depot &amp; Park n' Ride - inclusive security access, etc.
   •  Passenger Assistance Telephones (PAT)
   •  Fire monitoring panels
   •  CCTV system
   •  Passenger Information System (PIS)
   •  Public Address (PA) system
   •  Telephone / PABX system
   •  Radio system
   •  Master clock system
   •  M&amp;E plant - lifts, escalators, etc</t>
  </si>
  <si>
    <t>2.12.2.13 Table 2.97 (SCADA) - 69</t>
  </si>
  <si>
    <t>SCADA System equipment in the passenger stations primary power shall be provided from UPS with back-up power minumum duration of 2 hours</t>
  </si>
  <si>
    <t>2.12.2.13 Table 2.97 (SCADA) - 70</t>
  </si>
  <si>
    <t>a. SCADA equipment shall be of modular construction to facilitate maintenance, repair and replacement of components.
b. SCADA Equipment shall utilise standard commercial parts to the maximum extent possible.</t>
  </si>
  <si>
    <t>2.12.2.13 Table 2.97 (SCADA) - 71</t>
  </si>
  <si>
    <t>a. The jointing of cable for installation shall be implemented at the terminal points by means of a crimped termination.
b. Crimp lugs shall be closed-end type and only one wire to be crimped into one crimped termination.</t>
  </si>
  <si>
    <t>2.12.2.13 Table 2.97 (SCADA) - 72</t>
  </si>
  <si>
    <t>a. All multi-core SCADA cables shall have 25% of their cores (with a minimum of 2 cores), as spares.
b. SCADA cables shall be installed on enclosed trunking, duck, etc. and wiring terminal rack shall have minimum spare of space of 50% from their capacity</t>
  </si>
  <si>
    <t>2.12.2.13 Table 2.97 (SCADA) - 73</t>
  </si>
  <si>
    <t>An alarm management plan and risk assessment process shall be produced and agreed with operator to ensure all alarms generated are graded into such areas as Critical and non-critical</t>
  </si>
  <si>
    <t>2.12.2.13 Table 2.97 (SCADA) - 74</t>
  </si>
  <si>
    <t>SCADA detail design shall provide detail information about the “Alarm Philosophy” considered
•  Roles and requirements
•  Rationalization requirements
•  Alarm class definitions, design, requirements
•  Alarm priorities, definitions, etc.
•  Alarm shelving / suppression rules
•  Alarm system monitoring requirements
•  Management of change
•  Training</t>
  </si>
  <si>
    <t>2.12.2.13 Table 2.98 (FOTS) - 10</t>
  </si>
  <si>
    <t xml:space="preserve">Designated SCADA Services shall be distributed and networked across the project which will be provided by FOTS </t>
  </si>
  <si>
    <t>2.12.2.13 Table 2.99 (CCTV) - 52</t>
  </si>
  <si>
    <t>SCADA Workstation shall allow operator to execute surveillance of all stations including platforms through VMS</t>
  </si>
  <si>
    <t>2.12.2.13 Table 2.99 (CCTV) - 59</t>
  </si>
  <si>
    <t>OCC Spot Monitor shall be automatic switching on the corresponds CCTV image in the event of initiation of Passanger Access Telephony and activation door alarm.</t>
  </si>
  <si>
    <t>2.12.2.13 Table 2.99 (CCTV) - 63</t>
  </si>
  <si>
    <t>SCADA Workstation shall monitor alarm raised of all camera streams and NVRs, and display when a camera video loss occurs.</t>
  </si>
  <si>
    <t>2.12.2.13 Table 2.102 (PA) - 6</t>
  </si>
  <si>
    <t>a. SCADA System shall be interfaced with PA system to control and monitor the PA system.
b. SCADA Workstation shall control of the PA system for the broadcast of pre-recorded non-emergency message and live broadcast using PA microphone</t>
  </si>
  <si>
    <t>2.12.2.13 Table 2.102 (PA) - 7</t>
  </si>
  <si>
    <t>SCADA Interface shall not be utilised for broadcast of emergency message as it to not be designed to offer required resilience and system monitoring associated with a life safety system.</t>
  </si>
  <si>
    <t>2.12.2.13 Table 2.102 (PA) - 10</t>
  </si>
  <si>
    <t>SCADA system shall monitor complete PA system audio transmission path with automatic fault reporting which will be provided by PA System.</t>
  </si>
  <si>
    <t>2.12.2.13 Table 2.102 (PA) - 12</t>
  </si>
  <si>
    <t>SCADA shall interface with PA audio router in each station together with PA console, microphones, station announcement points, amplifier, etc.</t>
  </si>
  <si>
    <t>B-PAS-005</t>
  </si>
  <si>
    <t>1. 362748-MMI-MVI1-XX-SP-000-0001 Design Criteria</t>
  </si>
  <si>
    <t>1. 2.12.2.13 Table 2.102 (PA) - 30</t>
  </si>
  <si>
    <t>SCADA together with audio router shall display an alarm declaring 'amplifier line open-circuit fault' when the EOL (loudspeaker EOL resistor) is disconnected or suffers an open circuit in the loudspeaker circuit.</t>
  </si>
  <si>
    <t>Revised by CCB</t>
  </si>
  <si>
    <t>1. 2.12.2.13 Table 2.102 (PA) - 30
2. CR#4 180525</t>
  </si>
  <si>
    <t>SCADA together with audio router shall display an alarm declaring 'amplifier line open-circuit fault' via technology supported by PAS equipment  (not via the use of End-of-Line (EOL))</t>
  </si>
  <si>
    <t>2.12.2.13 Table 2.103 (PHP) - 2</t>
  </si>
  <si>
    <t>SCADA shall automatically report an alarm and alert OCC operator when the PHP is triggered.</t>
  </si>
  <si>
    <t>Dedicated Spot monitor shall display video image from triggered station CCTV camera to view when the PHP is in operation.</t>
  </si>
  <si>
    <t>2.12.2.13 Table 2.103 (PHP) - 6</t>
  </si>
  <si>
    <t>SCADA system shall be interfaced with the Digital Intercom Servers for calls event logging and alarm reporting of PHP fault, lift intercoms fault, AFIL fault and tamper alarms.</t>
  </si>
  <si>
    <t>SCADA Workstation shall provide the OCC operator with an overview GUI of PHP status and call-handling interface.</t>
  </si>
  <si>
    <t>2.12.2.13 Table 2.103 (PHP) - 27</t>
  </si>
  <si>
    <t>SCADA Workstation display shall allow OCC operator to answer the PHP call by selecting appropriate icon, as an option of answering the call by pressing the call answer key on the operator's handset</t>
  </si>
  <si>
    <t>2.12.2.13 Table 2.103 (PHP) - 29</t>
  </si>
  <si>
    <t>SCADA workstations shall present audible alert to operators via desktop speakers attached to workstations.</t>
  </si>
  <si>
    <t>Additionally backup operator handsets shall be configured to ring simultaneously.</t>
  </si>
  <si>
    <t>B-PHP-005</t>
  </si>
  <si>
    <t>2.12.2.13 Table 2.103 (PHP) - 31</t>
  </si>
  <si>
    <t>a. SCADA Workstation shall display all incoming PHP calls
b. SCADA Workstation shall be able to switch between call (as an option using operator's handset) by either closing down calls, putting calls on hold or diverting calls to another handset.</t>
  </si>
  <si>
    <t>2.12.2.13 Table 2.104  (Master Clock) - 1</t>
  </si>
  <si>
    <t>SCADA shall utilise master clock as master time source to synchronised time applications.</t>
  </si>
  <si>
    <t>2.12.2.13 Table 2.104 (Master Clock) - 8</t>
  </si>
  <si>
    <t>SCADA network shall indicate alarm in the event of failure of the master clock system.</t>
  </si>
  <si>
    <t>2.12.2.13 Table 2.105 (PID) - 3</t>
  </si>
  <si>
    <t>PID system shall provide following text messages to the station passengers:
   - Train arrival interval
   - Trains direction or destination
   - Trains arrival count down time
   - Train status (e.g. out of service)
   - General / services information (e.g. platform edge)
   - Special instruction messages or emergency messages
   - Real-time clock information</t>
  </si>
  <si>
    <t>2.12.2.13 Table 2.105 (PID) - 7</t>
  </si>
  <si>
    <t>SCADA Workstation shall  be able to command PID server through manually selecting pre-defined aspects by OCC Operators</t>
  </si>
  <si>
    <t>Automatic command based on train's arrival information on PID system will be provided by Automatic train control (ATC), including for the train travel information through interface between PID system and ATC system.</t>
  </si>
  <si>
    <t>2.12.2.13 Table 2.105 (PID) - 8</t>
  </si>
  <si>
    <t>SCADA system shall interface with the PID servers for remote mode of triggering the predefined aspects and audio message, sending special message to PID display, monitoring of online message of PID displays, and monitoring the alarm status of PID servers and display.</t>
  </si>
  <si>
    <t>2.12.2.13 Table 2.105 (PID) - 9</t>
  </si>
  <si>
    <t>SCADA shall have the function to group PID displays and command them with a similar display text message based on the time table setting</t>
  </si>
  <si>
    <t>2.12.2.13 Table 2.105 (PID) - 10</t>
  </si>
  <si>
    <t>SCADA shall have facility to create new aspects (text) or revise the pre-defined aspects (text) of PID</t>
  </si>
  <si>
    <t>2.12.2.13 Table 2.105 (PID) - 11</t>
  </si>
  <si>
    <t>SCADA shall interface with PA system for triggering the voice messages or train departure tone for platforms</t>
  </si>
  <si>
    <t>2.12.2.13 Table 2.106 (AMS) - 5</t>
  </si>
  <si>
    <t>SCADA OCC Workstation shall be able to control and monitor access control system. (Full details of this interface agreed with SCADA system supplier to enable the systems to be fully integrated)</t>
  </si>
  <si>
    <t>2.12.2.13 Table 2.106 (AMS) - 6</t>
  </si>
  <si>
    <t>SCADA workstation shall be capable to monitor access control system through their central system.</t>
  </si>
  <si>
    <t>2.12.2.13 Table 2.106 (AMS) - 7</t>
  </si>
  <si>
    <t>SCADA system shall interface with ACS Servers (the server which provide all database and alarm handling for ACS configuration)</t>
  </si>
  <si>
    <t>2.12.2.13 Table 2.106 (AMS) - 22</t>
  </si>
  <si>
    <t>SCADA Workstation shall display the report status of all devices and sensor from all local ACS Controller which monitored and provided to SCADA by ACS Server.</t>
  </si>
  <si>
    <t>2.12.2.13 Table 2.106 (AMS) - 23</t>
  </si>
  <si>
    <t>SCADA system shall take all associated actions such as providing an alarm banner to operator and switching CCTV cameras, where available, to show the area where the alarm has been detected</t>
  </si>
  <si>
    <t>2.12.2.13 Table 2.106 (AMS) - 43</t>
  </si>
  <si>
    <t>SCADA Workstation shall display  an alarm on detection of unauthorised entry which raised by Access System.</t>
  </si>
  <si>
    <t>2.12.2.13 Table 2.106 (AMS) - 44</t>
  </si>
  <si>
    <t>SCADA Workstation shall receive alarm on detection of un-authorised entry and egress from the un-manned buildings</t>
  </si>
  <si>
    <t>322 (Trackside switches) - 440 (SCADA)</t>
  </si>
  <si>
    <t>SCADA shall control Trackside Switches which shall be motorised provided by trackside switched if necessary to achieve RAMS targets, or if switches are in a location requiring cross-track access</t>
  </si>
  <si>
    <t>322 (Trackside switches) - 425 (Traction Power Supervision &amp; Control)</t>
  </si>
  <si>
    <t xml:space="preserve">SCADA shall represent SCADA controlled motorised switches (where provided) to control screen based on agreed IO schedule. </t>
  </si>
  <si>
    <t>322 (Traction transformer rectifiers) - 440 (SCADA)</t>
  </si>
  <si>
    <t>SCADA and Traction Transformer rectifier shall coordinate an agreed IO list for alarm and indications</t>
  </si>
  <si>
    <t>322 (DC switchgear) - 440 (SCADA)</t>
  </si>
  <si>
    <t>SCADA and DC Switchgear shall coordinate an agreed IO list for alarm and indications</t>
  </si>
  <si>
    <t>351 (EMC) - 420 (SCADA/Comms systems)</t>
  </si>
  <si>
    <t>SCADA System shall consider that the equipment may be affected by traction power and HV EMI</t>
  </si>
  <si>
    <t>371 (Earthing &amp; Bonding) - 440 (SCADA)</t>
  </si>
  <si>
    <t xml:space="preserve">SCADA Cabinet and earthing &amp; Bonding System shall coordinate provision of LV power and earthing connection(s) </t>
  </si>
  <si>
    <t>411 (Digital Data Network) - 400 (LAN)</t>
  </si>
  <si>
    <t>SCADA shall connect to Fibre System through digital data network LAN</t>
  </si>
  <si>
    <t>414 (VMS Servers) - 441 (SCADA Servers)</t>
  </si>
  <si>
    <t xml:space="preserve">SCADA shall monitor Health status of CCTV equipment </t>
  </si>
  <si>
    <t xml:space="preserve">414 (CCTV Cameras) - 441 (SCADA Workstations) </t>
  </si>
  <si>
    <t>SCADA Workstation shall be able to do selection of cameras to be vivewed and PTZ control</t>
  </si>
  <si>
    <t>414 (NVRs) - 441 (SCADA Servers)</t>
  </si>
  <si>
    <t xml:space="preserve">SCADA shall issue an event to CCTV system for Recording of video images at full framerate at NVRs </t>
  </si>
  <si>
    <t>415 (Audio Routers) - 441 (SCADA Servers)</t>
  </si>
  <si>
    <t xml:space="preserve">SCADA shall monitor Health status of PA equipment </t>
  </si>
  <si>
    <t>415 (Audio Routers) - 441 (SCADA Workstations)</t>
  </si>
  <si>
    <t>SCADA Workstation shall able to make Live or recorded broadcast announcement</t>
  </si>
  <si>
    <t>417 (PID Displays, PID Servers) - 441 (SCADA Servers)</t>
  </si>
  <si>
    <t>SCADA shall monitor Health status of PID equipment</t>
  </si>
  <si>
    <t>417 (PID Displays, PID Servers) - 441 (SCADA Workstations)</t>
  </si>
  <si>
    <t>SCADA shall be able to manually control of PID system</t>
  </si>
  <si>
    <t>422 (TMS/OCC - Scada system - Alarms integration) - 441 (Alarm integration)</t>
  </si>
  <si>
    <t>SCADA shall Integrate alarms from the signalling system into SCADA record and display</t>
  </si>
  <si>
    <t>422 (TMS/OCC - Visualisation and MMI integratio) - 441 (MMI integration (control and indications))</t>
  </si>
  <si>
    <t>SCADA MMI shall have Integration with signalling MMI to be OCC MMI</t>
  </si>
  <si>
    <t>425 (SCADA) - Traction Substation</t>
  </si>
  <si>
    <t>SCADA shall be able to control Traction power</t>
  </si>
  <si>
    <t>426 (SCADA Logging equipment) - 400 (SCADA)</t>
  </si>
  <si>
    <t>SCADA shall Record all alarms, and other system variations from normal operation</t>
  </si>
  <si>
    <t>441 (SCADA Servers, RTUs, I/Os, SCADA Workstations, etc) - 411 (Fibre Optic Cables, Structured Cabling)</t>
  </si>
  <si>
    <t>All SCADA equipment signals shall be transmitted through FOTS</t>
  </si>
  <si>
    <t>441 (SCADA Workstations, Servers) - 414 (CCTV Cameras)</t>
  </si>
  <si>
    <t>SCADA workstations shall allow the Operator to select and control (PTZ) cameras for viewing</t>
  </si>
  <si>
    <t>441 (SCADA Workstations, Servers) - 415 (Audio Routers)</t>
  </si>
  <si>
    <t>SCADA workstations shall allow the Operator to select PA zones, broadcast pre-recorded and live announcements</t>
  </si>
  <si>
    <t>441 (SCADA Workstations, Servers) - (PHP Units)</t>
  </si>
  <si>
    <t>SCADA workstations shall display the status of PHPs, trigger the video footage of activated PHP, and provide answering selection</t>
  </si>
  <si>
    <t>441 (SCADA Workstations, Servers) - 417 (PID Servers)</t>
  </si>
  <si>
    <t>SCADA workstations shall allow the Operator to broadcast live text messages to any of the PID displays</t>
  </si>
  <si>
    <t>441 (SCADA Servers) - 412 (TETRA Radio Assets)</t>
  </si>
  <si>
    <t>SCADA shall monitor health and alarm status of TETRA Radio equipment</t>
  </si>
  <si>
    <t>441 (SCADA Servers) - 414 (All CCTV Assets)</t>
  </si>
  <si>
    <t>SCADA shall monitor health and alarm status of CCTV equipment</t>
  </si>
  <si>
    <t>441 (SCADA Servers) - 415 (All PA Assets)</t>
  </si>
  <si>
    <t>SCADA shall monitor health and alarm status of PA equipment</t>
  </si>
  <si>
    <t>441 (SCADA Servers) - (PHP Units)</t>
  </si>
  <si>
    <t>SCADA shall monitor health and alarm status of PHP equipment</t>
  </si>
  <si>
    <t>441 (SCADA Servers) - 413 (All IP Telephony Assets)</t>
  </si>
  <si>
    <t>SCADA shall monitor health and alarm status of IP Telephony equipment</t>
  </si>
  <si>
    <t>441 (SCADA Servers) - 416 (All AMS Assets)</t>
  </si>
  <si>
    <t>SCADA shall monitor health and alarm status of AMS equipment</t>
  </si>
  <si>
    <t>441 (SCADA Servers) - 411 (All FOTS Assets)</t>
  </si>
  <si>
    <t>SCADA shall monitor health and alarm status of FOTS equipment</t>
  </si>
  <si>
    <t>441 (SCADA Servers) - (All Ticketing Assets)</t>
  </si>
  <si>
    <t>SCADA shall monitor health and alarm status of Ticketing equipment</t>
  </si>
  <si>
    <t>441 (SCADA Wokstations, Servers) - (Gateline)</t>
  </si>
  <si>
    <t>SCADA shall monitor gateline operation</t>
  </si>
  <si>
    <t>441 (SCADA Wokstations, Servers) - (Master Clock)</t>
  </si>
  <si>
    <t>SCADA servers shall be time synchronised with the Master Clock</t>
  </si>
  <si>
    <t>441 (SCADA Servers) - (Master Clock)</t>
  </si>
  <si>
    <t>SCADA shall monitor health and alarm status of Master Clock equipment</t>
  </si>
  <si>
    <t>441 (SCADA Servers) - (All BMS Assets)</t>
  </si>
  <si>
    <t>SCADA shall monitor and control M&amp;E services through BMS and provide health and alarm status of BMS equipment</t>
  </si>
  <si>
    <t>441 (SCADA Workstations, Servers) - (All TSS Assets)</t>
  </si>
  <si>
    <t>SCADA shall monitor and control Traction Power Substation equipments</t>
  </si>
  <si>
    <t>C-LRV-001</t>
  </si>
  <si>
    <t>1. 362748-MMI-MVI1-XX-RP-760-0001 Interface Matrix
2. Change Control Board</t>
  </si>
  <si>
    <t>1. 441 (SCADA Workstations, Servers) - (All on-board system equipment)
2. CR#3 180525</t>
  </si>
  <si>
    <t>SCADA shall monitor critical alarms from the on-board systems via Wi-Fi transmissions</t>
  </si>
  <si>
    <t>Cancelled by CCB</t>
  </si>
  <si>
    <t>713 (Revenue Collection) - 441 (SCADA)</t>
  </si>
  <si>
    <t>SCADA system shall coordinate with AFC supplier to monitor or control the AFC status, including alarm functions</t>
  </si>
  <si>
    <t>D-TSS-001</t>
  </si>
  <si>
    <t>362748-MMI-MVI1-XX-RP-781-0001 Safety Hazard Logs</t>
  </si>
  <si>
    <t>1.1.3 (Traction Power) -  Traction Substation - Battery Charger</t>
  </si>
  <si>
    <t>SCADA shall monitor battery charger in the event of an LV power failure</t>
  </si>
  <si>
    <t>D-TSS-002</t>
  </si>
  <si>
    <t>1.1.3 (Traction Power) - Traction Substation - Active Voltage Limiting Device</t>
  </si>
  <si>
    <t xml:space="preserve">SCADA shall be able to reset active VLD device (if possible) when the VLD device fails to closed </t>
  </si>
  <si>
    <t>D-TSS-003</t>
  </si>
  <si>
    <t>SCADA shall be able to reset active VLD device (if possible) when the VLD device fails to open</t>
  </si>
  <si>
    <t>D-TSS-004</t>
  </si>
  <si>
    <t>1.1.3 (Traction Power) - Third Rail System - Conductor Rail</t>
  </si>
  <si>
    <t>SCADA shall monitor system voltages of third rail system</t>
  </si>
  <si>
    <t>D-TSS-005</t>
  </si>
  <si>
    <t>1.1.3 (Traction Power) - Traction Earthing &amp; Bonding - Voltage Limiting Device</t>
  </si>
  <si>
    <t>SCADA shall monitor system voltages of VLD device</t>
  </si>
  <si>
    <t>D-SCA-001</t>
  </si>
  <si>
    <t>1.1.5 (CIC) - SCADA Servers, Workstations, RTUs</t>
  </si>
  <si>
    <t>SCADA system shall be powered with UPS backup which support  for at least 2 hours if loss of mains supply</t>
  </si>
  <si>
    <t>D-SCA-002</t>
  </si>
  <si>
    <t>1.1.5 (CIC) - SCADA server at depot CER</t>
  </si>
  <si>
    <t>SCADA Standby server shall becomes master and assumes control and monitoring of the stations and depot in the event of loss of single server due to hardware, power or comms link failure</t>
  </si>
  <si>
    <t>D-SCA-003</t>
  </si>
  <si>
    <t>1.1.5 (CIC) - SCADA servers at depot CER and disaster recovery centre</t>
  </si>
  <si>
    <t>SCADA system shall implement redundant server,of which, The common failure of both servers is extremely unlikely</t>
  </si>
  <si>
    <t>D-SCA-004</t>
  </si>
  <si>
    <t>1.1.5 (CIC) - SCADA Workstation at OCC</t>
  </si>
  <si>
    <t>Alternative SCADA workstations shall be available at OCC in the event of loss of an OCC SCADA workstation</t>
  </si>
  <si>
    <t>D-SCA-005</t>
  </si>
  <si>
    <t>SCADA System shall implement Alternative workstation, of which, the common failure of all SCADA workstations is extremely unlikely</t>
  </si>
  <si>
    <t>D-SCA-006</t>
  </si>
  <si>
    <t>1.1.5 (CIC) - SCADA Workstation at particular station</t>
  </si>
  <si>
    <t>SCADA OCC Workstation shall be able to take over for operation or remote monitoring at station in the event of loss of SCADA station workstation at particular station</t>
  </si>
  <si>
    <t>D-SCA-007</t>
  </si>
  <si>
    <t>1.1.5 (CIC) - SCADA- RTU</t>
  </si>
  <si>
    <t>Standby RTU shall becomes master and assumes control and monitoring in the event of loss of single RTU at particular station / depot</t>
  </si>
  <si>
    <t>D-SCA-008</t>
  </si>
  <si>
    <t>1.1.5 (CIC) - SCADA- RTUs</t>
  </si>
  <si>
    <t>SCADA system shall implement redundant RTU, of which,
The common failure of all SCADA RTUs is extremely unlikely</t>
  </si>
  <si>
    <t>D-SCA-009</t>
  </si>
  <si>
    <t>1.1.5 (CIC) - PA - IP microphone at OCC</t>
  </si>
  <si>
    <t>Alternative IP microphones shall available at other SCADA workstations</t>
  </si>
  <si>
    <t>D-SCA-010</t>
  </si>
  <si>
    <t>1.1.7 (Stations) - Power system - transformers, switchgear &amp; generator set</t>
  </si>
  <si>
    <t>SCADA and/or OCC and BMS shall receive signal of fire alarm which sended by Fire suppression system and triggered by smoke / heat detectors</t>
  </si>
  <si>
    <t>D-SCA-011</t>
  </si>
  <si>
    <t>1.1.7 (Stations) - MVAC - Dampers actuators</t>
  </si>
  <si>
    <t>BMS and/or SCADA OCC shall receive the fault signal of MVAC damper / actuator faulth and announce staff</t>
  </si>
  <si>
    <t xml:space="preserve">3.9.2.3 (Fire Alarm) - 1 </t>
  </si>
  <si>
    <t>SCADA and BAS shall receive fire signal  which have been forwarded from main fire alarm panel</t>
  </si>
  <si>
    <t>3.11.3.2.5 (TETRA) - 1</t>
  </si>
  <si>
    <t>SCADA System shall receive alarm output of DVDMR system</t>
  </si>
  <si>
    <t>3.11.3.3 (SCADA) - 1</t>
  </si>
  <si>
    <t>SCADA System shall provide a centralised monitor and control the status  and alarm of all M&amp;E Plant and subsystem</t>
  </si>
  <si>
    <t>3.11.3.3 (SCADA) - 2</t>
  </si>
  <si>
    <t>SCADA System shall be comply with british standard and any local standard that may take precedence, and agreed by employer</t>
  </si>
  <si>
    <t>3.11.3.3 (SCADA) - 3</t>
  </si>
  <si>
    <t>SCADA System shall provide mimic page of the station at OCC to show operational status of all system</t>
  </si>
  <si>
    <t>3.11.3.3 (SCADA) - 4</t>
  </si>
  <si>
    <t>a. SCADA System shall comprise a pair of redundant server in hot standby configuration
b. SCADA Detail design shall be agreed with engineer/employer and use methodology to maximise reliability and availability</t>
  </si>
  <si>
    <t>3.11.3.3 (SCADA) - 5</t>
  </si>
  <si>
    <t>SCADA system shall use RTU to gather digital I/O and analogue data from M&amp;E plant states at station and depot</t>
  </si>
  <si>
    <t>SCADA RTU control algorithm shall reside in a pair of dual-redundant control PLCs</t>
  </si>
  <si>
    <t>SCADA RTU (PLC) shall be independent from SCADA Server for all aspect of control</t>
  </si>
  <si>
    <t>SCADA Workstation shall be able to select manual or automatic control for lighting, ventilation, and RTU, and implemented in the form of operator command</t>
  </si>
  <si>
    <t>E-SCA-006</t>
  </si>
  <si>
    <t>3.11.3.3 (SCADA) - 6</t>
  </si>
  <si>
    <t>SCADA System shall continuously monitor status of C&amp;C and M&amp;E equipment.</t>
  </si>
  <si>
    <t>SCADA Workstation shall be able to generate alarm when equipment failures.</t>
  </si>
  <si>
    <t>SCADA Workstation shall automatically record and print when alarm raise</t>
  </si>
  <si>
    <t>SCADA System shall provide management information in the form of historical trend</t>
  </si>
  <si>
    <t>3.11.3.3 (SCADA) - 7</t>
  </si>
  <si>
    <t>SCADA Workstation shall be able to monitor passenger via CCTV network.</t>
  </si>
  <si>
    <t>SCADA Workstation shall be able to control both C&amp;C and M&amp;E throughout stations and depot</t>
  </si>
  <si>
    <t>Each SCADA Workstation shall include monitors to display CCTV images</t>
  </si>
  <si>
    <t>SCADA system shall interface with C&amp;C system and M&amp;E equipment for control and monitoring</t>
  </si>
  <si>
    <t>3.11.3.3 (SCADA) - 8</t>
  </si>
  <si>
    <t>SCADA System Architecture shall include integration of both stations and depot within a single monitoring control centre.</t>
  </si>
  <si>
    <t>3.11.3.4 (FOTS) - 1</t>
  </si>
  <si>
    <t>SCADA System shall interconnect with FOTS for project wide core voice and data traffic service and circuits</t>
  </si>
  <si>
    <t>3.11.3.4.2 (FOTS) - 14</t>
  </si>
  <si>
    <t xml:space="preserve">SCADA System shall designate FOTS for distribution and network across the project </t>
  </si>
  <si>
    <t>3.11.3.5.3 (CCTV) - 2</t>
  </si>
  <si>
    <t>a. SCADA System shall interface with CCTV System for camera selection to be displayed on CCTV spot monitor.
b. SCADA system shall provide health monitoring of the CCTV System</t>
  </si>
  <si>
    <t>E-PAS-001</t>
  </si>
  <si>
    <t>3.11.3.8 (PA) - 7</t>
  </si>
  <si>
    <t>SCADA System shall interface with PA System</t>
  </si>
  <si>
    <t>This requirement are not clear and the next Requirement already show that SCADA shall have interface with PA System</t>
  </si>
  <si>
    <t>3.11.3.8 (PA) - 9</t>
  </si>
  <si>
    <t>SCADA Workstation shall be able to make zones selection for live or pre-recorded messages to be broadcast</t>
  </si>
  <si>
    <t>3.11.3.9 (PHP) - 5</t>
  </si>
  <si>
    <t>SCADA System shall be interfaced with PHP System</t>
  </si>
  <si>
    <t>SCADA System shall control and monitored all calls and alarm of the PHP devices</t>
  </si>
  <si>
    <t>3.11.3.10 (Master Clock) - 2</t>
  </si>
  <si>
    <t>SCADA System application shall syncrhonise time with master time source which provided by Master Clock</t>
  </si>
  <si>
    <t>E-PID-001</t>
  </si>
  <si>
    <t>3.11.3.11 (PID) - 4</t>
  </si>
  <si>
    <t>SCADA System shall be Interfaced with PID System</t>
  </si>
  <si>
    <t>This requirement are not clear and the next Requirement already show that SCADA shall have interface with PID System</t>
  </si>
  <si>
    <t>3.11.3.11 (PID) - 5</t>
  </si>
  <si>
    <t>SCADA System shall monitor and control all service and alarm of PIDs</t>
  </si>
  <si>
    <t>3.11.3.12 (AMS) - 13</t>
  </si>
  <si>
    <t>a. OCC SCADA Workstation shall monitor and control access (AMS) centrally
b. Full details of the interface shall be confirm and agreed by both parties to be fully integrated</t>
  </si>
  <si>
    <t>3.11.3.12 (AMS) - 14</t>
  </si>
  <si>
    <t>SCADA System shall interface with the AMS Server which provide all database and alarm handling for access control configuration</t>
  </si>
  <si>
    <t>4.4.5.3 (CIC)</t>
  </si>
  <si>
    <t>SCADA system shall have RAM targets of:
       - MTBF : 50,000 hours
       - Availability : 99.90 %
       - MTTR : 0.5 hours</t>
  </si>
  <si>
    <t>4.6.7.2 (SW/HW Testing) - 1</t>
  </si>
  <si>
    <t>SCADA shall perform factory tests for each software system using a test bench allowing the simulation of inputs and outputs</t>
  </si>
  <si>
    <t>4.6.12.1 (CIC System) -3</t>
  </si>
  <si>
    <t>a. SCADA Network as part of CIC System shall produce a Testing Strategy for each of testing and acceptance phase (FAT, SIT, SAT)
b. SCADA Network shall highligh separate testing requirement as part of CIC network for acceptance by engineer</t>
  </si>
  <si>
    <t>4.6.12.4.3 (TSS SAT) - 2</t>
  </si>
  <si>
    <t>SCADA shall be part of Traction power SAT to demonstrate integration of Traction Power to SCADA</t>
  </si>
  <si>
    <t>4.6.12.4.3 (TSS SAT) - 4</t>
  </si>
  <si>
    <t>a. SCADA shall be included in Rectifier Transformer SAT for functional testing
b. SCADA shall be included in Rectifier SAT for functional testing
c. SCADA shall be included in DC switchboards, negatif isolators, TSS VLDs and protection and control equipment SAT for functional testing
d. SCADA shall be included in DC trackside isolators SAT for functional testing</t>
  </si>
  <si>
    <t>7.6 (control of operation) - 7</t>
  </si>
  <si>
    <t>SCADA System shall be part of MCC for power control and system monitoring</t>
  </si>
  <si>
    <t>Change Control Board</t>
  </si>
  <si>
    <t>CR#2 180525</t>
  </si>
  <si>
    <t>SCADA Backup OCC (BOCC) shall be equiped with SCADA Workstation as Backup Operation of OCC</t>
  </si>
  <si>
    <t>Appendix C10 PHA-SCADA-PT Len-20180521</t>
  </si>
  <si>
    <t>SCA 011 - Electrocution</t>
  </si>
  <si>
    <t>SCADA system shall be able to Power shut down on all related electrical component before carrying out maintenance activities</t>
  </si>
  <si>
    <t>Appendix C10 PHA-SCADA-PT Len-20180522</t>
  </si>
  <si>
    <t>- SCA 012 - Stray Current Prevention
- SCA 014 - Traction bonding</t>
  </si>
  <si>
    <t>Monitoring of traction power system voltages and currents could be carried out which may allow identification of problem areas for investigation by site staff.</t>
  </si>
  <si>
    <t>Appendix C10 PHA-SCADA-PT Len-20180524</t>
  </si>
  <si>
    <t>SCA 013 - Third Rail System</t>
  </si>
  <si>
    <t>Monitor system voltages through SCADA, and SCADA shall detect third rail voltage, if the voltage below certain level, it shall activate the alarm</t>
  </si>
  <si>
    <t>SHA rev 1-SCADA-PT Len-180905</t>
  </si>
  <si>
    <t>SHA.SCA.001 - OCC and Station equipment - servers, workstations, LAN, FOTS</t>
  </si>
  <si>
    <t>a. Design and Equipment installation should ensure that there are no sharp or pointed edges for operation staff, and check/inspect by quality control and HSE
b. Provide Maintenance Procedure for inspection on equipment to ensure that there are no sharp or pointed edges after maintenance</t>
  </si>
  <si>
    <t>SHA.SCA.002 - Cables (OCC / Station)</t>
  </si>
  <si>
    <t>a. Fire prevention and fighting measures at each station
b. Cables/ conductors supplied shall be of low smoke zero halogen free
c. Fire detection and fire fighting system shall be installed by fire suppression system (SCADA will only monitor for alarm and health status of fire fighting system)</t>
  </si>
  <si>
    <t>SHA.SCA.003 - Cables (OCC / Station)</t>
  </si>
  <si>
    <t>a. Installation and maintenance completion checklist to include inspections for safe cabling
b. Cable shall be installed on Wall mounted trunking or cable trays
c. In certain area cable shall be installed under rise floor or cable pit</t>
  </si>
  <si>
    <t>SHA.SCA.004 - Cables (OCC / Station)</t>
  </si>
  <si>
    <t>a. Cable and installation accessories shall comply to the customer specification
b. All Cable which installed should be terminated either at equipment or terminal connection
c. All equipment and enclosure Should be earthed correctly
d. Provision for danger warning label where appropriate and inclusion of warning instruction in maintenance manuals</t>
  </si>
  <si>
    <t>SHA.SCA.005 - Interface</t>
  </si>
  <si>
    <t>a. All interfaces shall be tested during T&amp;C., error should have been minimized
b. SCADA OCC shall diagnose RTU for hardware  and software failure (RTU)
c. When there is hardware failure on RTU,  Standby RTU shall take over the function</t>
  </si>
  <si>
    <t>SHA.SCA.006 - Interface</t>
  </si>
  <si>
    <t>a. All interfaces shall be tested during T&amp;C., error should have been minimized
b. All cable connection should be terminated at either equipment or terminal connection, and no jointing for the cable directly (for LAN and Hardwired connection)
c. All cable connection between equipment or enclosure should run under cable trunking or ducting
d. Provide adequate maintenance procedure for inspection of cable connection regularly and after maintenance</t>
  </si>
  <si>
    <t>SHA.SCA.007 - Interface</t>
  </si>
  <si>
    <t>a. OCC Server shall monitor communication connection status for all interface and raised an alarm if there is a connection failre
b. All interfaces shall be tested during T&amp;C., error should have been minimized
c. Local control via Master Station Workstations and local RTUs shall able  to take over the function, When unable to remote control site equipment</t>
  </si>
  <si>
    <t>SHA.SCA.008 - Interface</t>
  </si>
  <si>
    <t>SCADA Workstation shall have command authority transfer mechanism to allow only one workstation which have the authority to send command</t>
  </si>
  <si>
    <t>- SHA.SCA.008 - Interface
- SHA.SCA.009 to SHA.SCA.020 - Server (OCC)
- SHA.SCA.026 to SHA.SCA.044 - Workstation (OCC)
- SHA.SCA.047 to SHA.SCA.049 - RTU (OCC)
- SHA.SCA.065 to SHA.SCA.068 - RTU (Station)
- SHA.SCA.069 - RTU (Depot)
- SHA.SCA.076 - Human Factor</t>
  </si>
  <si>
    <t>a. Provide O&amp;M Manual to include maintenance procedure of SCADA server, Workstation, and RTU
b. Provide regular and adequate training to maintenance staff</t>
  </si>
  <si>
    <t>- SHA.SCA.009 to SHA.SCA.020 - Server (OCC)</t>
  </si>
  <si>
    <t>When OCC Server failure, Standby Server shall take over the function</t>
  </si>
  <si>
    <t>- SHA.SCA.023 - Server (OCC)
- SHA.SCA.057 - FOTS (OCC/Station)</t>
  </si>
  <si>
    <t>a. Supervisory and Control function for subsystem which interfaced locally will be taken over by Master Station on each local Workstation, when BCC Server failure or backup workstation failure
b. Other system which interfaced to SCADA System at OCC shall have local Workstation / local panel</t>
  </si>
  <si>
    <t>- SHA.SCA.057 - FOTS (OCC/Station)</t>
  </si>
  <si>
    <t xml:space="preserve"> Redundancy of LAN Configuration (SCADA shall be connected to redundant LAN configuration)</t>
  </si>
  <si>
    <t>SHA.SCA.024 - Server (OCC)</t>
  </si>
  <si>
    <t>a. Software is develop to meet SIL 2 requirement
b. Catagorize alarm priority to be urgent (most important), alert (less important/warning), record (not alarm) 
c. Implement dedicated monitor to display alarm list which are grouped and most recent alarm shall be at the top</t>
  </si>
  <si>
    <t>- SHA.SCA.026 to SHA.SCA.043 - Workstation (OCC)
- SHA.SCA.044 - Workstation (OCC)</t>
  </si>
  <si>
    <t>a. Shall able to use other workstation at OCC or BOCC for monitoring, when OCC Workstation failure
b. Software shall meeting the required integrity level</t>
  </si>
  <si>
    <t>SHA.SCA.045 - Workstation (OCC)</t>
  </si>
  <si>
    <t>a. All Cable should be Labeled correctly
b. Provide adequate maintenance procedure for inspection of cable connection regularly and after maintenance</t>
  </si>
  <si>
    <t>- SHA.SCA.047 to SHA.SCA.049 - RTU (OCC)
- SHA.SCA.050 to SHA.SCA.051 - RTU (OCC / Station)
- SHA.SCA.065 to SHA.SCA.067 - RTU (Station)</t>
  </si>
  <si>
    <t>a. Standby RTU shall take over the function, when main RTU failure
b. OCC Server shall check the diagnose status of RTU and raise alarm when there is a failure
c. Provide O&amp;M manual to include a list of effective corrective action to be carryout based on alarm  raised or diagnose failure status of RTU</t>
  </si>
  <si>
    <t>SHA.SCA.055 - LAN Switch (Station)</t>
  </si>
  <si>
    <t>a. SCADA Equipment shall comply to EMC standard
b. LAN Equipment from FOTS shall comply to EMC standard</t>
  </si>
  <si>
    <t>SHA.SCA.058 - FOTS</t>
  </si>
  <si>
    <t>a. Local SCADA Workstation take over automatically if there is a failure  communication with OCC Server
b. Other system which interfaced to SCADA System at OCC shall have local Workstation / local panel</t>
  </si>
  <si>
    <t>SHA.SCA.060 - Workstation (Station)</t>
  </si>
  <si>
    <t>Supervision via BMS Local Panel, when SCADA local workstation failure</t>
  </si>
  <si>
    <t>SHA.SCA.061 - Workstation (Station)</t>
  </si>
  <si>
    <t>Start/Stop Operation TPSS Manually via panel, when SCADA local workstation failure</t>
  </si>
  <si>
    <t>SHA.SCA.062 - Workstation (Station)</t>
  </si>
  <si>
    <t>a. Supervision via PA Server, when SCADA local workstation failure
b. Emergency Announcement during emergency situation (e.g. Fire) will be done by PA system directly (not SCADA System)</t>
  </si>
  <si>
    <t>SHA.SCA.063 - Workstation (Station)</t>
  </si>
  <si>
    <t>Supervision via PID Server, when SCADA local workstation failure</t>
  </si>
  <si>
    <t>SHA.SCA.064 - Workstation</t>
  </si>
  <si>
    <t>Supervision via PHP Server, when SCADA local workstation failure</t>
  </si>
  <si>
    <t>SHA.SCA.070 - SCADA Software</t>
  </si>
  <si>
    <t>a. Conduct design V life cycle based on EN50128
b. FRACAS procedure shall be implemented to identify and rectify SW errors in a timely manner</t>
  </si>
  <si>
    <t>SHA.SCA.072 - Human Factor</t>
  </si>
  <si>
    <t>a. Physical security and warning notices
b. SCADA Equipment shall be install on protective enclosure/cabinet at the equipment or control room and located out of sigh of the general public</t>
  </si>
  <si>
    <t>SH.SCA.076 - Human Factor</t>
  </si>
  <si>
    <t>Provide O&amp;M Manual for Emergency Operation procedure for all Jakarta LRT System</t>
  </si>
  <si>
    <t>SHA.SCA.078 - Human Factor</t>
  </si>
  <si>
    <t>a. All communication interface shall have connection status
b. Provide Operation procedure that operator shall double check the result of command for maintenance purpose</t>
  </si>
  <si>
    <t>SHA.SCA.079 - Human Factor</t>
  </si>
  <si>
    <t>a. GUI provide clear and self explanatory description for HMI
b. Raise an alarm during hardware failure</t>
  </si>
  <si>
    <t>SHA.SCA.080 - Human Factor</t>
  </si>
  <si>
    <t>a. All interfaces shall be tested during T&amp;C., error should have been minimized
b. System prompt to confirm the command to allow operator to check the command before execution
c. Raise an alarm during hardware failure</t>
  </si>
  <si>
    <t>SHA.SCA.081 - FOTS or LAN</t>
  </si>
  <si>
    <t>a. FOTS &amp; LAN Wpc shall provide monitoring function which monitor the network latency of the Jakarta LRT System
b. Fulfill the customer technical specification for LAN Bandwith Capacity
c. PA System shall connected directly to fire suppresion system for input for emergency alert to passanger</t>
  </si>
  <si>
    <t>Guidance for numbering ID</t>
  </si>
  <si>
    <r>
      <rPr>
        <b/>
        <sz val="11"/>
        <color rgb="FF000000"/>
        <rFont val="Calibri"/>
        <family val="2"/>
        <charset val="1"/>
      </rPr>
      <t xml:space="preserve">Format numbering : </t>
    </r>
    <r>
      <rPr>
        <b/>
        <sz val="11"/>
        <color rgb="FFFF0000"/>
        <rFont val="Calibri"/>
        <family val="2"/>
        <charset val="1"/>
      </rPr>
      <t>Doc Source-System Interface-No</t>
    </r>
  </si>
  <si>
    <t>Guide numbering</t>
  </si>
  <si>
    <t>Document Source</t>
  </si>
  <si>
    <t>Numbering Squence</t>
  </si>
  <si>
    <t>Doc. Source</t>
  </si>
  <si>
    <t>-</t>
  </si>
  <si>
    <t>Req. No</t>
  </si>
  <si>
    <t>subReg. No</t>
  </si>
  <si>
    <t>A</t>
  </si>
  <si>
    <t>Number of Character</t>
  </si>
  <si>
    <t>B</t>
  </si>
  <si>
    <t>Example</t>
  </si>
  <si>
    <t>SCA</t>
  </si>
  <si>
    <t>016</t>
  </si>
  <si>
    <t>b</t>
  </si>
  <si>
    <t>C</t>
  </si>
  <si>
    <t>D</t>
  </si>
  <si>
    <t>E</t>
  </si>
  <si>
    <t>F</t>
  </si>
  <si>
    <t>System Hazard Analysis (SHA)</t>
  </si>
  <si>
    <t>G</t>
  </si>
  <si>
    <t>To be added</t>
  </si>
  <si>
    <t>System Interface</t>
  </si>
  <si>
    <t>SCADA System</t>
  </si>
  <si>
    <t>PAS</t>
  </si>
  <si>
    <t>Public Address</t>
  </si>
  <si>
    <t>PID</t>
  </si>
  <si>
    <t>Passenger Information Displays</t>
  </si>
  <si>
    <t>PHP</t>
  </si>
  <si>
    <t>bunyi</t>
  </si>
  <si>
    <t>CCV</t>
  </si>
  <si>
    <t>CTC</t>
  </si>
  <si>
    <t>Signalling and Train Control</t>
  </si>
  <si>
    <t>TSS</t>
  </si>
  <si>
    <t>Traction Power Substations</t>
  </si>
  <si>
    <t>FOT</t>
  </si>
  <si>
    <t>Fiber Optic Transmission System</t>
  </si>
  <si>
    <t>AMS</t>
  </si>
  <si>
    <t>Access Management Systems</t>
  </si>
  <si>
    <t>BMS</t>
  </si>
  <si>
    <t>PSD</t>
  </si>
  <si>
    <t>Platform Screen Doors</t>
  </si>
  <si>
    <t>TRA</t>
  </si>
  <si>
    <t>TETRA Digital Voice and Data System</t>
  </si>
  <si>
    <t>VOP</t>
  </si>
  <si>
    <t>Voice Over IP Telephony System</t>
  </si>
  <si>
    <t>MCS</t>
  </si>
  <si>
    <t>Master Clock System</t>
  </si>
  <si>
    <t>AFC</t>
  </si>
  <si>
    <t>LAN</t>
  </si>
  <si>
    <t>Local Area Network</t>
  </si>
  <si>
    <t>WAN</t>
  </si>
  <si>
    <t>Wireless Area Network</t>
  </si>
  <si>
    <t>LRV</t>
  </si>
  <si>
    <t>RSS</t>
  </si>
  <si>
    <t>Receiver Substation</t>
  </si>
  <si>
    <t>Guidance for Req. status in Req. List</t>
  </si>
  <si>
    <t>Deleted</t>
  </si>
  <si>
    <t>: When Requirement are deleted from ARS and Req. List</t>
  </si>
  <si>
    <t>Superseded by</t>
  </si>
  <si>
    <t>: When Requirement are superseded by change request for the particular requirement, and change with the req. on the req. ref.</t>
  </si>
  <si>
    <t>Covered by</t>
  </si>
  <si>
    <t>: When the particular req. has been covered by the req. on the req. ref.</t>
  </si>
  <si>
    <t>Guidance for grouping</t>
  </si>
  <si>
    <t>Guidance for RTM and ARS catagorizing</t>
  </si>
  <si>
    <t>Requirement Type</t>
  </si>
  <si>
    <t>No</t>
  </si>
  <si>
    <t>ARS</t>
  </si>
  <si>
    <t>RTM</t>
  </si>
  <si>
    <t>Requirement with have connection with architecture</t>
  </si>
  <si>
    <t>Requirement Class</t>
  </si>
  <si>
    <t>Implemented By</t>
  </si>
  <si>
    <t>Responsibility of</t>
  </si>
  <si>
    <t>Requirement with have connection with detail desain Software and also software feature</t>
  </si>
  <si>
    <t>Generic Hardware</t>
  </si>
  <si>
    <r>
      <rPr>
        <sz val="11"/>
        <color rgb="FF000000"/>
        <rFont val="Calibri"/>
        <family val="2"/>
        <charset val="1"/>
      </rPr>
      <t>System</t>
    </r>
    <r>
      <rPr>
        <strike/>
        <sz val="11"/>
        <color rgb="FF000000"/>
        <rFont val="Calibri"/>
        <family val="2"/>
        <charset val="1"/>
      </rPr>
      <t>/ Hardware</t>
    </r>
  </si>
  <si>
    <r>
      <rPr>
        <sz val="11"/>
        <color rgb="FF000000"/>
        <rFont val="Calibri"/>
        <family val="2"/>
        <charset val="1"/>
      </rPr>
      <t xml:space="preserve">Funtional/ </t>
    </r>
    <r>
      <rPr>
        <strike/>
        <sz val="11"/>
        <color rgb="FF000000"/>
        <rFont val="Calibri"/>
        <family val="2"/>
        <charset val="1"/>
      </rPr>
      <t>None</t>
    </r>
  </si>
  <si>
    <t>System Design/ Some Other means</t>
  </si>
  <si>
    <t>All/RTU</t>
  </si>
  <si>
    <t>same with software but for hardware</t>
  </si>
  <si>
    <t>Software/ HF</t>
  </si>
  <si>
    <t>Funtional</t>
  </si>
  <si>
    <t>Software/ HF design/ O&amp;M Procedure</t>
  </si>
  <si>
    <t>Zenon/ RTU/ Zenon&amp;RTU</t>
  </si>
  <si>
    <t>Requirement with more explain for human factor, e.g. GUI display rule and consistensi</t>
  </si>
  <si>
    <r>
      <rPr>
        <strike/>
        <sz val="11"/>
        <color rgb="FF000000"/>
        <rFont val="Calibri"/>
        <family val="2"/>
        <charset val="1"/>
      </rPr>
      <t>System/</t>
    </r>
    <r>
      <rPr>
        <sz val="11"/>
        <color rgb="FF000000"/>
        <rFont val="Calibri"/>
        <family val="2"/>
        <charset val="1"/>
      </rPr>
      <t>Hardware</t>
    </r>
  </si>
  <si>
    <t>Applicaton/ External</t>
  </si>
  <si>
    <t>don’t care</t>
  </si>
  <si>
    <t>Performance (op. quality)</t>
  </si>
  <si>
    <t>don't care</t>
  </si>
  <si>
    <t>Requirement which able to be tested (clear input and output)</t>
  </si>
  <si>
    <t>RAM (Reliability)</t>
  </si>
  <si>
    <t>Requirement which related to safety of the system</t>
  </si>
  <si>
    <t>Requirement which related to RAM target</t>
  </si>
  <si>
    <t xml:space="preserve">Performance </t>
  </si>
  <si>
    <t>Requirement which related to performance target</t>
  </si>
  <si>
    <t xml:space="preserve">if Requirement can not be cathagorised </t>
  </si>
  <si>
    <t>the requirement which only be posible to implement on system design</t>
  </si>
  <si>
    <t>Requirement will be implemented in software</t>
  </si>
  <si>
    <t>Requirement which will be implemented on HF Design</t>
  </si>
  <si>
    <t>O&amp;M procedure</t>
  </si>
  <si>
    <t>Requirement which will be implemented on O&amp;M Procedure</t>
  </si>
  <si>
    <t>Responsible by</t>
  </si>
  <si>
    <t>Requirement which can be fulfilled by zenon feature (more on zenon specification)</t>
  </si>
  <si>
    <t>Requirement which can be fullfill by RTU feature (more on RTU specification)</t>
  </si>
  <si>
    <t>Requirement which will be fulfilled with application configuration and desain (hardware or software)</t>
  </si>
  <si>
    <t>Requirement which depend from the other party</t>
  </si>
  <si>
    <t>Requirement which will influence overall system</t>
  </si>
  <si>
    <t>Requirement which can be fulfilled by zenon&amp;RT feature (more on zenon&amp;RTU specification)</t>
  </si>
  <si>
    <t>18-04-2018</t>
  </si>
  <si>
    <t>open proprietary</t>
  </si>
  <si>
    <t>Operation Mode</t>
  </si>
  <si>
    <t>A-SCA-018</t>
  </si>
  <si>
    <t>B-SCA-002</t>
  </si>
  <si>
    <t>E-SCA-001</t>
  </si>
  <si>
    <t>A-SCA-016</t>
  </si>
  <si>
    <t>B-SCA-056</t>
  </si>
  <si>
    <t>B-SCA-015</t>
  </si>
  <si>
    <t>B-SCA-065</t>
  </si>
  <si>
    <t>B-SCA-071</t>
  </si>
  <si>
    <t>5.1.4.4</t>
  </si>
  <si>
    <t>Interface Connection (dihapus saja di RTM maupun ARS)</t>
  </si>
  <si>
    <t>Traction Power Substation</t>
  </si>
  <si>
    <t>5.2.1.1</t>
  </si>
  <si>
    <t>5.2.1.2</t>
  </si>
  <si>
    <t>5.2.1.3</t>
  </si>
  <si>
    <t>A-TSS-001</t>
  </si>
  <si>
    <t>Interface (delete this)</t>
  </si>
  <si>
    <t>Control Function / data exchange</t>
  </si>
  <si>
    <t>5.2.3.3 -restated from 5.2.5.3</t>
  </si>
  <si>
    <t>A-PID-004</t>
  </si>
  <si>
    <t>B-PID-002</t>
  </si>
  <si>
    <t>5.2.4</t>
  </si>
  <si>
    <t>Public Annoucement</t>
  </si>
  <si>
    <t>5.2.4.1</t>
  </si>
  <si>
    <t>5.2.4.2</t>
  </si>
  <si>
    <t>5.2.4.3</t>
  </si>
  <si>
    <t>A-PAS-011</t>
  </si>
  <si>
    <t>5.2.5</t>
  </si>
  <si>
    <t>Public Information Display</t>
  </si>
  <si>
    <t>5.2.5.1</t>
  </si>
  <si>
    <t>Interface (shall be deleted)</t>
  </si>
  <si>
    <t>5.2.5.2</t>
  </si>
  <si>
    <t>A-PID-009</t>
  </si>
  <si>
    <t>5.2.5.3</t>
  </si>
  <si>
    <t>5.2.6</t>
  </si>
  <si>
    <t>5.2.6.1</t>
  </si>
  <si>
    <t>5.2.6.2</t>
  </si>
  <si>
    <t>B-PHP-002</t>
  </si>
  <si>
    <t>5.2.6.3</t>
  </si>
  <si>
    <t>5.2.7</t>
  </si>
  <si>
    <t>5.2.7.1</t>
  </si>
  <si>
    <t>5.2.7.2</t>
  </si>
  <si>
    <t>5.2.7.3</t>
  </si>
  <si>
    <t>5.2.8</t>
  </si>
  <si>
    <t>5.2.8.1</t>
  </si>
  <si>
    <t>5.2.8.2</t>
  </si>
  <si>
    <t>5.2.8.3</t>
  </si>
  <si>
    <t>A-AMS-004</t>
  </si>
  <si>
    <t>5.2.9</t>
  </si>
  <si>
    <t>Radio Tetra</t>
  </si>
  <si>
    <t>5.2.9.1</t>
  </si>
  <si>
    <t>5.2.10</t>
  </si>
  <si>
    <t>5.2.10.1</t>
  </si>
  <si>
    <t>5.2.10.2</t>
  </si>
  <si>
    <t>5.2.11</t>
  </si>
  <si>
    <t>5.2.11.1</t>
  </si>
  <si>
    <t>5.2.11.2</t>
  </si>
  <si>
    <t>5.2.12</t>
  </si>
  <si>
    <t>5.2.12.1</t>
  </si>
  <si>
    <t>5.2.13</t>
  </si>
  <si>
    <t>5.2.13.1</t>
  </si>
  <si>
    <t>5.2.13.2</t>
  </si>
  <si>
    <t>5.2.14</t>
  </si>
  <si>
    <t>5.2.14.1</t>
  </si>
  <si>
    <t>5.2.15</t>
  </si>
  <si>
    <t>5.2.15.1</t>
  </si>
  <si>
    <t>5.2.15.2</t>
  </si>
  <si>
    <t>5.2.16</t>
  </si>
  <si>
    <t>Receiving Substation</t>
  </si>
  <si>
    <t>5.2.16.1</t>
  </si>
  <si>
    <t>5.2.17</t>
  </si>
  <si>
    <t>User Interface</t>
  </si>
  <si>
    <t>Software Development and Architecture</t>
  </si>
  <si>
    <t>5.2.17.2</t>
  </si>
  <si>
    <t>Control Philosophy</t>
  </si>
  <si>
    <t>5.1.17.2</t>
  </si>
  <si>
    <t>5.2.17.3</t>
  </si>
  <si>
    <t>A-SCA-064</t>
  </si>
  <si>
    <t>5.2.17.4</t>
  </si>
  <si>
    <t>B-SCA-052</t>
  </si>
  <si>
    <t>5.2.17.5</t>
  </si>
  <si>
    <t>A-SCA-003</t>
  </si>
  <si>
    <t>E-SCA-007</t>
  </si>
  <si>
    <t>5.2.17.6</t>
  </si>
  <si>
    <t>Printing</t>
  </si>
  <si>
    <t>5.2.18</t>
  </si>
  <si>
    <t>A-SCA-006</t>
  </si>
  <si>
    <t>Method and Standard</t>
  </si>
  <si>
    <t>7.2.3</t>
  </si>
  <si>
    <t>Design</t>
  </si>
  <si>
    <t>Test Procedure</t>
  </si>
  <si>
    <t>Test Result</t>
  </si>
  <si>
    <t>Document</t>
  </si>
  <si>
    <t>Point</t>
  </si>
  <si>
    <t>Safety Requirement</t>
  </si>
  <si>
    <t>System Requirement</t>
  </si>
  <si>
    <t>Hardware Requirement</t>
  </si>
  <si>
    <t>Software Requirement</t>
  </si>
  <si>
    <t>ScR-001</t>
  </si>
  <si>
    <t xml:space="preserve">B1. OCC for monitoring and contolling the M&amp;E plant and Subsystem </t>
  </si>
  <si>
    <t>ScR-002</t>
  </si>
  <si>
    <t>B1. SCADA to comprises redundant server, hot standby configuration</t>
  </si>
  <si>
    <t>ScR-003</t>
  </si>
  <si>
    <t>D1. Continuously monitor M&amp;E Plant and Subsystem (not a demand of SCADA)
D2. shall generate alarm to SCADA Workstation
D3. database for historic data</t>
  </si>
  <si>
    <t>ScR-004</t>
  </si>
  <si>
    <t>D1.Workstation GUI for presenting plant status meaningfully to the operator</t>
  </si>
  <si>
    <t>ScR-005</t>
  </si>
  <si>
    <t>B1. Interface with M&amp;E plant and subsystem on all station
B2. Interface with M&amp;E plant and subsystem on Depot
B3. Interface with M&amp;E plant and subsystem on Traction Substation</t>
  </si>
  <si>
    <t>ScR-006</t>
  </si>
  <si>
    <t>C1. Major component shall have service life of at least 15 years</t>
  </si>
  <si>
    <t>ScR-007</t>
  </si>
  <si>
    <t>A1. certified SIL-2 Standard accordance to EN 61508</t>
  </si>
  <si>
    <t>B1. Use COTS and modular contstruction
B2. Open proprietary system
B3. IP Based configuration
B4. Powered from UPS Supplies</t>
  </si>
  <si>
    <t>C1. Industrial Grade suitable for railway</t>
  </si>
  <si>
    <t>B1. OCC Installed with redundant SCADA server</t>
  </si>
  <si>
    <t>information</t>
  </si>
  <si>
    <t>Information</t>
  </si>
  <si>
    <t>B1. Configure in Hot standby arrangement for SCADA Server
B2. Each Server have 2 communication link to different network</t>
  </si>
  <si>
    <t>B1. Utilise LAN for SCADA server to monitor and control other subsystem</t>
  </si>
  <si>
    <t>D1. implement database duplication mechanism
D2. perform database duplication per transaction basis</t>
  </si>
  <si>
    <t>D1. Provide identical function for Secondary Server
D2. Secondary Server can take over of Primary server without rebooting when failure
D3. Secondary Server to update database and switch back control to primary server when recover</t>
  </si>
  <si>
    <t>D1. Possible to remove one server without interuption of the operation 
D2. Operator can designate either server as primary through workstation</t>
  </si>
  <si>
    <t xml:space="preserve">B1. OCC Workstation to accommodate 4 monitor for CCTV, Station, Power, and Alarm </t>
  </si>
  <si>
    <t>B1. SCADA Base operational will be on the OCC
B2. Posible to control and backup the system from alternate location</t>
  </si>
  <si>
    <t>B1. Station Workstation to accommodate 3 monitor for CCTV, Station, and alarm</t>
  </si>
  <si>
    <t>D1. Workstation configured with password access level</t>
  </si>
  <si>
    <t>C1. Color monitor for Workstation with min. size diagonal of 23.8"
C2. workstation monitor type are non-glare flat LED
C3. workstation monitor min. resolution are 1920 x 1080 pixels</t>
  </si>
  <si>
    <t>D1. Workstation to display current status of M&amp;E plant and subsystem</t>
  </si>
  <si>
    <t>C1. provide to black ink laser printer
C2. provide color printer that support GUI graphic</t>
  </si>
  <si>
    <t>D1. Assign event and alarm printing to black printer
D2. Assign system report and trending printing to color printer</t>
  </si>
  <si>
    <t>B1. Utilise RTU to gather I/O of M&amp;E plant and subsystem from station</t>
  </si>
  <si>
    <t>C1. Modular construction and proven reliability of RTU</t>
  </si>
  <si>
    <t>B1. RTU to control and monitor M&amp;E and subsystem at Station, Traction Substation and depot
B2. Utilise redundant RTU which intalled on different compartments</t>
  </si>
  <si>
    <t>C1. RTU for Traction power to compatible with IEC 61850 protocol</t>
  </si>
  <si>
    <t>C2. widely use for rail application for RTU
C3. support facilities available locally for RTU</t>
  </si>
  <si>
    <t>B1. RTU to configure in a hot-standby arrangement</t>
  </si>
  <si>
    <t xml:space="preserve">C1. Each RTU set Powered from dual power supply units </t>
  </si>
  <si>
    <t>B1. Each RTU set comprises dual communication module to connect to different network switch</t>
  </si>
  <si>
    <t>B1. Utilise Fiber Optic transmission for RTU to connect to OCC Server
B2. Utilise dedicated Fiber Optic for RTU to connect to nearby Station</t>
  </si>
  <si>
    <t>C1. Derive status signal from volt-free auxiliary contacts which enegised closed on normal condition</t>
  </si>
  <si>
    <t>D1. RTU to generate signal as workstation command in the form of pulse whose length can be configure</t>
  </si>
  <si>
    <t>C1. Digital Output to incorporate relay contact or solid state
C2. Switching capability of at least 240VAC 5A, or 50 VDC 5A depend on the application
C3. Digital module have LED status indication for each channel</t>
  </si>
  <si>
    <t>C1. Analogue modules to electrically isolated
C2. Analogue signal standard of 4 to 20mA with +0.5% accuracy
C3. Analogue cable of twisted pair multicore with individual and overall screen</t>
  </si>
  <si>
    <t>D1. RTU Programming development using ladder logic
D2. Logic regard of safety-related nature and incorporate sufficient checks and interlocks</t>
  </si>
  <si>
    <t>C1. Marshaling to be installed for I/O cable termination of RTU</t>
  </si>
  <si>
    <t>C1. Include local switch selector on M&amp;E panel to override interlocks imposed by RTU</t>
  </si>
  <si>
    <t>D1. Record of Operators action related to SCADA System</t>
  </si>
  <si>
    <t>C1. RTU to operate well in very high electrical interference environments
C2. Protect RTU against effect of conducted electrical interference from lighting and ac mains power</t>
  </si>
  <si>
    <t>D1. RTU to perform continuous self-diagnostic and monitor it's own operational status
D2. RTU to Report any fault or abnormality detected which effect performance to SCADA Servers</t>
  </si>
  <si>
    <t>D1. RTU to allow local operation in case of failure in the SCADA Server at OCC</t>
  </si>
  <si>
    <t>C1. 25% spare installed capacity of each group of RTU I/O module
C2. Accommodate 25% of expansion for memory and processing power</t>
  </si>
  <si>
    <t xml:space="preserve">D1. SCADA system to monitor and report the operational status of all RTUs.
D2. The operational status include details of RTU and its internal such as operational state of processor and power supplies
D3. RTU to reports any fault and status of the devices which monitored and controled by RTU </t>
  </si>
  <si>
    <r>
      <rPr>
        <sz val="11"/>
        <color rgb="FF000000"/>
        <rFont val="Calibri"/>
        <family val="2"/>
        <charset val="1"/>
      </rPr>
      <t xml:space="preserve">D1. provide animated GUI to show current operation and control status
D2. include database manager to records of the monitored and controlled points
D3. Allow operator to manage and print the records
D4. include logging and reporting features for an alarm/event log and report log.
D5.event log to log all events alarms, system events and system error.
D6. Event log to be time stamped and include a description of the point
</t>
    </r>
    <r>
      <rPr>
        <sz val="11"/>
        <color rgb="FFFF0000"/>
        <rFont val="Calibri"/>
        <family val="2"/>
        <charset val="1"/>
      </rPr>
      <t xml:space="preserve">D7. report log to log database report on command from the operator
</t>
    </r>
    <r>
      <rPr>
        <sz val="11"/>
        <color rgb="FF000000"/>
        <rFont val="Calibri"/>
        <family val="2"/>
        <charset val="1"/>
      </rPr>
      <t>D8. Alarm and event to be displayed in order of priority and sequence of events.
D9. Alarm to be grouped and displayed with most recent on the top
D10. Most significant alarms to be highlighted and flashing.
D11. Alarm to be visually and/or audibly through operator interface
D12. All measured variable to be stored on database at least 6 months.
D13. trending graph to plot any variable selected by operator against time which configurabe for start and duration</t>
    </r>
  </si>
  <si>
    <t>D1. Workstation to allow operator to monitor and control selected M&amp;E plant and Subsystem
D2. Worstation to provide password security and access level</t>
  </si>
  <si>
    <t xml:space="preserve">D1. Animated symbol and display format to be consistent for all workstation
D2. Utilise color scheme for symbol and display to identify different level of equipment status (include an alarm state) </t>
  </si>
  <si>
    <t xml:space="preserve">SCADA Detail Design, Fig 1? </t>
  </si>
  <si>
    <t>SCADA Detail Design HMI WIKA-P102-ALL-440-DSR-0002, Sec. 5.1</t>
  </si>
  <si>
    <t xml:space="preserve">Awaits Test Procedure </t>
  </si>
  <si>
    <r>
      <rPr>
        <sz val="11"/>
        <color rgb="FF000000"/>
        <rFont val="Calibri"/>
        <family val="2"/>
        <charset val="1"/>
      </rPr>
      <t xml:space="preserve">D1. Continuously monitor M&amp;E Plant and Subsystem (not a demand of SCADA)
D2. shall generate alarm </t>
    </r>
    <r>
      <rPr>
        <sz val="11"/>
        <color rgb="FF00B050"/>
        <rFont val="Calibri"/>
        <family val="2"/>
        <charset val="1"/>
      </rPr>
      <t>of M&amp;E plant and subsystem failure</t>
    </r>
    <r>
      <rPr>
        <sz val="11"/>
        <color rgb="FF000000"/>
        <rFont val="Calibri"/>
        <family val="2"/>
        <charset val="1"/>
      </rPr>
      <t xml:space="preserve"> to SCADA Workstation
D3. database for historic data</t>
    </r>
  </si>
  <si>
    <t>SCADA Detail Design HMI WIKA-P102-ALL-440-DSR-0002, Sec.6.10 HMI Screen Display</t>
  </si>
  <si>
    <r>
      <rPr>
        <sz val="11"/>
        <color rgb="FF00B050"/>
        <rFont val="Calibri"/>
        <family val="2"/>
        <charset val="1"/>
      </rPr>
      <t xml:space="preserve">B1. Shall construct according international standard and design for safe and efficient operation
</t>
    </r>
    <r>
      <rPr>
        <sz val="11"/>
        <color rgb="FF000000"/>
        <rFont val="Calibri"/>
        <family val="2"/>
        <charset val="1"/>
      </rPr>
      <t>B2. Major component shall have service life of at least 15 years</t>
    </r>
  </si>
  <si>
    <t>ScR-008</t>
  </si>
  <si>
    <t>B1. Use COTS and modular contstruction
B2. Use Open proprietary system
B3. Use IP Based configuration
B4. Powered from UPS Supplies</t>
  </si>
  <si>
    <t>ScR-009</t>
  </si>
  <si>
    <r>
      <rPr>
        <sz val="11"/>
        <color rgb="FF000000"/>
        <rFont val="Calibri"/>
        <family val="2"/>
        <charset val="1"/>
      </rPr>
      <t xml:space="preserve">B1. OCC Installed with redundant SCADA server
</t>
    </r>
    <r>
      <rPr>
        <sz val="11"/>
        <color rgb="FF00B050"/>
        <rFont val="Calibri"/>
        <family val="2"/>
        <charset val="1"/>
      </rPr>
      <t>B2. each console installed with SCADA Workstation for operation</t>
    </r>
  </si>
  <si>
    <t>ScR-010</t>
  </si>
  <si>
    <t>C1. use most recent proven computer hardware and software for server and workstation
C2. hardware and software shall widely used for rail with full service and available of support facilities</t>
  </si>
  <si>
    <t>ScR-011</t>
  </si>
  <si>
    <t>D1.primary server shall handle communiaction with all SCADA equipment and maintain the database</t>
  </si>
  <si>
    <t>ScR-012</t>
  </si>
  <si>
    <t>B1. Configure in Hot standby arrangement for SCADA Server
B2. Each Server to have 2 communication link to different network</t>
  </si>
  <si>
    <t>ScR-013</t>
  </si>
  <si>
    <t>B1. Utilise LAN connection for SCADA server to monitor and control other subsystem</t>
  </si>
  <si>
    <t>ScR-014</t>
  </si>
  <si>
    <t>D1. implement real-time database duplication mechanism
D2. perform database duplication per transaction basis</t>
  </si>
  <si>
    <t>ScR-015</t>
  </si>
  <si>
    <t>D1. Provide identical function to the primary server for Secondary Server
D2. Secondary Server can take over of Primary server without rebooting when failure
D3. Secondary Server to update database and switch back control to primary server when recover</t>
  </si>
  <si>
    <t>ScR-016</t>
  </si>
  <si>
    <t>D1. Shall be Possible to remove one server without interuption of the operation 
D2. Operator can designate either server as primary or secondary through workstation</t>
  </si>
  <si>
    <t>ScR-017</t>
  </si>
  <si>
    <t xml:space="preserve">B1. OCC Workstation to accommodate 4 monitor for CCTV, Station building, Power, and Alarm </t>
  </si>
  <si>
    <t>ScR-018</t>
  </si>
  <si>
    <r>
      <rPr>
        <sz val="11"/>
        <color rgb="FF00B050"/>
        <rFont val="Calibri"/>
        <family val="2"/>
        <charset val="1"/>
      </rPr>
      <t xml:space="preserve">B1. SCADA system design to be based on the centralize operation from OCC
</t>
    </r>
    <r>
      <rPr>
        <sz val="11"/>
        <color rgb="FF000000"/>
        <rFont val="Calibri"/>
        <family val="2"/>
        <charset val="1"/>
      </rPr>
      <t>B2. Posible to control and backup of the system from alternate location</t>
    </r>
  </si>
  <si>
    <t>ScR-019</t>
  </si>
  <si>
    <r>
      <rPr>
        <sz val="11"/>
        <color rgb="FF00B050"/>
        <rFont val="Calibri"/>
        <family val="2"/>
        <charset val="1"/>
      </rPr>
      <t xml:space="preserve">B1. Each Station to be installed with SCADA workstation with the same basic of operational and functionality of SCADA System
</t>
    </r>
    <r>
      <rPr>
        <sz val="11"/>
        <color rgb="FF000000"/>
        <rFont val="Calibri"/>
        <family val="2"/>
        <charset val="1"/>
      </rPr>
      <t>B2. Station Workstation to accommodate 3 monitor for CCTV, Station, and alarm</t>
    </r>
  </si>
  <si>
    <t>ScR-020</t>
  </si>
  <si>
    <t>D1. Workstation to be configured with password access level for operating control authorization</t>
  </si>
  <si>
    <t>ScR-021</t>
  </si>
  <si>
    <t>C1. Workstation monitor to be Color with min. size diagonal of 23.8"
C2. workstation monitor type to be non-glare flat LED
C3. workstation monitor min. resolution to be 1920 x 1080 pixels</t>
  </si>
  <si>
    <t>ScR-022</t>
  </si>
  <si>
    <t>D1. Workstation to display current status of M&amp;E plant and subsystem with color GUI diagram</t>
  </si>
  <si>
    <t>ScR-023</t>
  </si>
  <si>
    <t>B1. provide to black ink laser printer
B2. provide color printer that support GUI graphic</t>
  </si>
  <si>
    <t>ScR-024</t>
  </si>
  <si>
    <t>ScR-025</t>
  </si>
  <si>
    <t>B1. Utilise RTU to gather I/O of M&amp;E plant and subsystem from station
B2. RTU to be modular construction and proven reliability</t>
  </si>
  <si>
    <t>ScR-026</t>
  </si>
  <si>
    <t>B1. RTU to control and monitor M&amp;E and subsystem at Station, Traction Substation and depot
B2. Each location to consist redundant RTU which intalled on different compartments</t>
  </si>
  <si>
    <t>ScR-027</t>
  </si>
  <si>
    <t>C1. RTU for Traction power to be compatible with IEC 61850 protocol</t>
  </si>
  <si>
    <t>ScR-028</t>
  </si>
  <si>
    <t>C1. RTU to use most recent proven control technology  
C2. widely use for rail application for RTU
C3. support facilities available locally for RTU Supplier</t>
  </si>
  <si>
    <t>ScR-029</t>
  </si>
  <si>
    <t>ScR-030</t>
  </si>
  <si>
    <t>ScR-031</t>
  </si>
  <si>
    <t>ScR-032</t>
  </si>
  <si>
    <t>B1. Utilise Fiber Optic transmission for RTU to connect to OCC Server
B2. Utilise dedicated Fiber Optic for RTU in substation to connect to nearby Station</t>
  </si>
  <si>
    <t>ScR-033</t>
  </si>
  <si>
    <t>C1. RTU to derive status signal from volt-free auxiliary contacts which enegised closed on normal condition wherever posible</t>
  </si>
  <si>
    <t>ScR-034</t>
  </si>
  <si>
    <t>D1. RTU to generate signal as workstation command in the form of pulse whose length can be configure to operate interposing remote control relays</t>
  </si>
  <si>
    <t>ScR-035</t>
  </si>
  <si>
    <t>C1. Digital Output to incorporate relay contact or solid state
C2. Switching capability of relay contact or solid state at least 240VAC 5A, or 50 VDC 5A depend on the application
C3. Digital module have LED status indication for each channel</t>
  </si>
  <si>
    <t>ScR-036</t>
  </si>
  <si>
    <t>C1. Analogue modules to be electrically isolated
C2. Analogue signal standard to be of 4 to 20mA with +0.5% accuracy
C3. Analogue cable to be twisted pair multicore with individual and overall screen</t>
  </si>
  <si>
    <t>ScR-037</t>
  </si>
  <si>
    <t>E1. shall interpret control philosophy of M&amp;E plant and develop RTU progrmming for automatic control sequence of all M&amp;E equipment</t>
  </si>
  <si>
    <t>ScR-038</t>
  </si>
  <si>
    <t>D1. RTU Programming to be developed using ladder logic
D2. RTU Logic to be regard of safety-related nature and incorporate sufficient checks and interlocks</t>
  </si>
  <si>
    <t>ScR-039</t>
  </si>
  <si>
    <t>ScR-040</t>
  </si>
  <si>
    <t>C1. Panel of M&amp;E to Include local switch selector on M&amp;E panel to override interlocks imposed by RTU</t>
  </si>
  <si>
    <t>B1. SCADA shall Record of Operators action related to SCADA System</t>
  </si>
  <si>
    <t>ScR-041</t>
  </si>
  <si>
    <t>C1. RTU to operate well in very high electrical interference environments
C2. RTU to be Protected against effect of conducted electrical interference from lighting and ac mains power</t>
  </si>
  <si>
    <t>ScR-042</t>
  </si>
  <si>
    <t>ScR-043</t>
  </si>
  <si>
    <t>ScR-044</t>
  </si>
  <si>
    <t>C1. each group of RTU I/O module to have 25% spare installed capacity
C2. RTU memory and processing power to accommodate 25% of expansion</t>
  </si>
  <si>
    <t>ScR-045</t>
  </si>
  <si>
    <t xml:space="preserve">D1. SCADA system to monitor and report the operational status of all RTUs.
D2. RTU The operational status to include details of RTU and its internal such as operational state of processor and power supplies
D3. RTU to reports any fault and status of the devices which monitored and controlled by RTU </t>
  </si>
  <si>
    <t>ScR-046</t>
  </si>
  <si>
    <t>D1. provide animated GUI to show current operation and control status
D2. Database manager to records of the monitored and controlled points
D3. Allow operator to manage and print the records
D4. Logging and reporting features to provide an alarm/event log and report log.
D5. Event log to log all events alarms, system events and system error.
D6. Event log to be time stamped and include a description of the point
D7. Report log to log database report on command from the operator
D8. Alarm and event to be displayed in the order of priority and sequence of events.
D9. Alarm to be grouped and displayed with most recent on the top
D10. Most significant alarms to be highlighted and flashing.
D11. Alarm to be visually and/or audibly through operator interface
D12. Historical trending to store All measured variable on database for at least 6 months.
D13. trending graph to plot any variable selected by operator against time which configurabe for start and duration</t>
  </si>
  <si>
    <t>ScR-047</t>
  </si>
  <si>
    <t xml:space="preserve">D1. SCADA workstation to allow operator to monitor and control selected M&amp;E plant and Subsystem, and check the operator for the correct password security and access level </t>
  </si>
  <si>
    <t>ScR-048</t>
  </si>
  <si>
    <t xml:space="preserve">D1. The presented information to adopt colour GUI graphics  
D2. Animated symbol and display format to be consistent for all workstation
D3. Utilise color scheme for symbol and display to identify different level of equipment status (include an alarm state) </t>
  </si>
  <si>
    <t>ScR-049</t>
  </si>
  <si>
    <t>D1. SCADA to have graphic display to be categorised overview or detail display
D2. Overview display to show alert of an alarm or incident on M&amp;E equipment or subsystem location 
D3. Operator to be able to select  display for specific interface or geographic section of subsystem from overview display.
D4. Points to be controlled to be selectable by keyboard or mouse</t>
  </si>
  <si>
    <t>ScR-050</t>
  </si>
  <si>
    <t>D1. Graphic symbol and color code to be aggreed by employer representative
D2. Alarm and event reporting to be Indentical with alarm and event display on workstation 
D3. GUI graphic to be able to Display on video wall</t>
  </si>
  <si>
    <t>ScR-051</t>
  </si>
  <si>
    <t>D1. GUI graphic to have distinct color and display attributes (e.g. flashing) to draw attention to alarm
D2. GUI graphic to have consistent colour, geographic orientation, labels, display attribute, and symbols.
D3. Label and message to use Indonesian or English language consisten with operation terminology</t>
  </si>
  <si>
    <t>ScR-052</t>
  </si>
  <si>
    <t>D1. GUI graphic to use toolbar for common operator commands
D2. Operator to be able to request common used display and activate system function via drop-down menus
D3. GUI Graphic available function to include (but not be limited):
       - available of operator command confirmation
       - display and control of field equipmen
       - Acknowledgement of alarm on a priority basis
       - Initiate printing of reports
       - Archive and retrieve event logs
       - Predefined trend and chart windows for historical view
       - System configuration and password changer
       - Online Editing and help facility
       - Provide protocol to communicate with RTU, SCADA Workstation, and device that  connected with SCADA Server</t>
  </si>
  <si>
    <t>ScR-053</t>
  </si>
  <si>
    <t>B1. Provide an alarm strategy for RTU at detail design stage and to be agreed with employer's representative</t>
  </si>
  <si>
    <t>ScR-054</t>
  </si>
  <si>
    <t>D1. All Alarms to have a priority classification below :
       - Priority classification of alarm is "URGENT" (important alarm) if associated with life safety issues in the stations
       - "ALERT" (lower priority) for unusual conditions 
       - "RECORD" covers routine events but no alarm</t>
  </si>
  <si>
    <t>ScR-055</t>
  </si>
  <si>
    <t>D1. Alarms to be assigned one of four state below :
      - Alarm states "ACTIVE" if alarm is present and has not been acknowledged
      - Alarm states "ACKNOWLEDGED" if alarm is still present but operators have acknowledged alarm
      - Alarm states "RESET" if alarm no longer exists but has not yet been acknowledged
      - Alarm states "CLEARED" if alarm no longer exists and has been acknowledged and automatically deleted from alarm list
D2.  Historical list to archive every alarm's state with its date and time</t>
  </si>
  <si>
    <t>ScR-056</t>
  </si>
  <si>
    <t>D1. GUI display to have reserved at least one line for most recent and unknowledged alarm 
D1. Indicate classification of alarm by background colour of banner
D2. Flashs alarm banner until acknowledged by operator
D3. Sounds distintive audible chime upon initial receipt of urgent alarm  until acknowledged by operator.
D4. All alarms and events to be displayed on separate monitor that allow operator to select current or historical alarm over a minimum period of 6 months
D5. Alarm of urgent and alert categories to be displayed in separate colour with most recent alarm at top
D6. Each alarm line to contain date and time
D7. Flash unacknowledged alarm and change to steady upon acceptance 
D8. Operator to be able to demand printing of selected alarm pages on colour printer</t>
  </si>
  <si>
    <t>ScR-057</t>
  </si>
  <si>
    <t xml:space="preserve">D1. Implement login authorization level to determine which function are permitted to use by the operator 
D2. SCADA system to permit several Operators to be defined against the same login authorization level </t>
  </si>
  <si>
    <t>ScR-058</t>
  </si>
  <si>
    <t>D1. SCADA system to be designed to support a minimum of 20 login authorization level 
D2. Login Authorization level to support 6 default to minimize configuration work which include station operator, station supervisor, station manager, engineer, maintainer, and administrator)</t>
  </si>
  <si>
    <t>ScR-059</t>
  </si>
  <si>
    <t>D1. Each Login Authorization level to be able to defined at minimum of:
     - Authorization to view GUI graphics status
     - Authorization to operate the subsystems, i.e. CCTV/PA/PHP/PID systems
     - Authorization to control the M&amp;E plant through BMS
     - Authorization to acknowledge alarms
     - Authorization to edit the parameters setting
     - Authorization to edit graphics and I/O setting
     - Authorization to print
     - Authorization to install software updates</t>
  </si>
  <si>
    <t>ScR-060</t>
  </si>
  <si>
    <t>D1. Each authorization level, on an individual data field basis, to be able to hide the field from view entirely or restrict the field to being read only or read and write</t>
  </si>
  <si>
    <t>ScR-061</t>
  </si>
  <si>
    <t>D1. SCADA workstation to display the name of operator who is currently logged in</t>
  </si>
  <si>
    <t>ScR-062</t>
  </si>
  <si>
    <t>D1. Record the operator login/logout for SCADA server/workstation.
D2. Safeguard access to maintenance function and features, such as alarm time adjustment
D3. Record any change made or maintenance function undertaken with addition of date, time, and operator identity when access to maintenance function or features</t>
  </si>
  <si>
    <t>ScR-063</t>
  </si>
  <si>
    <t>D1. Implement a configuration table to determine the user access right.
D2. Control and Record all changes to the user access right</t>
  </si>
  <si>
    <t>ScR-064</t>
  </si>
  <si>
    <t>B1. SCADA system incorporate redundancy and diversity techniques to minimize the effect failure</t>
  </si>
  <si>
    <t>ScR-065</t>
  </si>
  <si>
    <t>B1. Monitoring and control signals of SCADA system to be transmitted via FOTS.</t>
  </si>
  <si>
    <t>ScR-066</t>
  </si>
  <si>
    <t>C1. The bandwidth for the SCADA system to be minimum of 1 Mb/s.</t>
  </si>
  <si>
    <t>ScR-067</t>
  </si>
  <si>
    <t>B1. Provide continue real-time monitoring and close loop control of M&amp;E plants and subsystems
C1. Response time of common signal sending from SCADA workstation to field equipment to be within 1 second
C2. Response time of alarm signal sending to SCADA workstation from field equipment to be within 1 second</t>
  </si>
  <si>
    <t>ScR-068</t>
  </si>
  <si>
    <t>C1. Change over time of SCADA servers duty: &lt; 2 seconds
C2. Change over time of RTU duty: &lt; 2 second</t>
  </si>
  <si>
    <t>ScR-069</t>
  </si>
  <si>
    <t>D1. Scan time of SCADA GUI: &lt; 500m seconds
D2. Scan time of RTU program: &lt; 500m seconds
D3. Response time of field alarm input to SCADA GUI: &lt; 1 second
D4. Response time of command output from SCADA GUI to field: &lt; 1 second
D5. GUI navigation time: &lt; 1.5 seconds</t>
  </si>
  <si>
    <t>ScR-070</t>
  </si>
  <si>
    <t>C1. SCADA I/O spare capacity-wired &gt;= 25%
C2. SCADA I/O spare capacity-space &gt;= 25%
C3. RTU memory spare capacity &gt;= 25%</t>
  </si>
  <si>
    <t>ScR-071</t>
  </si>
  <si>
    <t>C1. SCADA cables to be LSOH sheathed
C2. SCADA cables to be armoured if potentially exposed to mechanical damage
C3. Primary communication cables to be run in enclosed cable routes</t>
  </si>
  <si>
    <t>ScR-072</t>
  </si>
  <si>
    <t>C1. SCADA equipment to be suitably protected against the effects of heat, vandalism and damage, and located out of sight of the general public</t>
  </si>
  <si>
    <t>ScR-073</t>
  </si>
  <si>
    <t>C1. SCADA equipment to operate in temperature up to at least 55 degree Celsius
C2. SCADA equipment to operate in relative humidity up to 100% RH</t>
  </si>
  <si>
    <t>ScR-074</t>
  </si>
  <si>
    <t>B1. SCADA system to be designed that no single point of failure to cause loss of a full of SCADA system
B2. Each Critical component to be consist of a pair of redundant hot-standby hardware.
B3. SCADA OCC Server to be located in separate buildings. 
B4. Each critical component to be consist of a pair of network connection
B5. Each critical component to be powered from UPS with at least two hours power backup</t>
  </si>
  <si>
    <t>ScR-075</t>
  </si>
  <si>
    <t>B1.  BAS and/or SCADA to Remotely monitor and control Emergency Generator including protection system and metering devices through local panel</t>
  </si>
  <si>
    <t>ScR-076</t>
  </si>
  <si>
    <t xml:space="preserve">D1. SCADA system to get battery indication from RSS substation battery charger system as minimum:
      - battery voltage
      - trickle and booster charge currents
      - battery charge functioning
      - battery charge failure </t>
  </si>
  <si>
    <t>ScR-077</t>
  </si>
  <si>
    <t>B1. SCADA to manage and centralise the power supply system (TSS) as a whole at OCC and operable remotely</t>
  </si>
  <si>
    <t>ScR-078</t>
  </si>
  <si>
    <t>B1. SCADA to get status reported by Traction system including 
       - switch position, 
       - voltages on network,
       - power measurement,
       - alarm and statuses.
B2. OCC to overview the power supply system as a whole for the operator</t>
  </si>
  <si>
    <t>ScR-079</t>
  </si>
  <si>
    <t>B1. SCADA to get status of principal switching device from provided volt-free contact for both open and closed position.</t>
  </si>
  <si>
    <t>ScR-080</t>
  </si>
  <si>
    <t>B1. SCADA to interface with measuring facilities of Permanent DC (positive and negative) at each TSS busbar for monitoring of voltage and current.</t>
  </si>
  <si>
    <t>ScR-081</t>
  </si>
  <si>
    <t>B1. SCADA to get alarm ouput from two-staged temperature sensor equipped by each rectifier.</t>
  </si>
  <si>
    <t>ScR-082</t>
  </si>
  <si>
    <t xml:space="preserve">B1. SCADA to indicate remotely of rectifier fuse status which provided by TSS Rectifier local fuses monitoring devices </t>
  </si>
  <si>
    <t>ScR-083</t>
  </si>
  <si>
    <t>B1. SCADA to have appropriate alarm strategy in conjuction with automatic resetting of VLD which devised by TSS</t>
  </si>
  <si>
    <t>ScR-084</t>
  </si>
  <si>
    <t>B1. SCADA to supply signal for emergency DC mass trip process at OCC if required by TSS</t>
  </si>
  <si>
    <t>ScR-085</t>
  </si>
  <si>
    <t>B1. SCADA to indicate outgoing track feeder alive which will be provided by TSS Track relays which fitted on track feeder CB.</t>
  </si>
  <si>
    <t>ScR-086</t>
  </si>
  <si>
    <t>B1. SCADA to interface with DVDMR system through TETRA system for light data communication if required.</t>
  </si>
  <si>
    <t>ScR-087</t>
  </si>
  <si>
    <t>B1. SCADA to utilise FOTS for distribution and network accros the project</t>
  </si>
  <si>
    <t>ScR-088</t>
  </si>
  <si>
    <t>B1. SCADA connectivity to CCTV System, PAVA System, IP Telephony, PIS, TETRA System, Master Clock System, AFC, gateline computer in each station, AMS, to be provided by FOTS</t>
  </si>
  <si>
    <t>ScR-089</t>
  </si>
  <si>
    <t>B1. SCADA to interface with CCTV System for camera selection to be displayed on CCTV Spot Monitor
B2. SCADA to provide health monitoring of the CCTV System</t>
  </si>
  <si>
    <t>ScR-090</t>
  </si>
  <si>
    <t>D1. A spot monitor to be install with VMS to view live or recorded CCTV Video Image
D2. SCADA Workstation to be able to select CCTV Camera to be displayed on CCTV spot monitor
D3. A spot monitor to be install on each OCC console</t>
  </si>
  <si>
    <t>ScR-091</t>
  </si>
  <si>
    <t>D1. SCADA Station Workstation to be able to select CCTV Camera for live view or recorded view by selecting date and time to view.</t>
  </si>
  <si>
    <t>ScR-092</t>
  </si>
  <si>
    <t>B1. SCADA system to interface with CCTV System to provide camera switching related to the access point alarm</t>
  </si>
  <si>
    <t>ScR-093</t>
  </si>
  <si>
    <t>D1. SCADA OCC Workstation to be able to select CCTV Camera for live view or recorded view by selecting date and time to view.</t>
  </si>
  <si>
    <t>ScR-094</t>
  </si>
  <si>
    <t>B1. SCADA to give event signal to VMS as a base for the VMS to intruct the NVRs to record 25 fps for the event period.</t>
  </si>
  <si>
    <t>ScR-095</t>
  </si>
  <si>
    <t>D1. SCADA workstation to integrated with VMS Server to select and control CCTV camera, and to provied viewing setting for spot monitor and video wall</t>
  </si>
  <si>
    <t>ScR-096</t>
  </si>
  <si>
    <t>ScR-097</t>
  </si>
  <si>
    <t>D1. SCADA Workstation to display alarm of camera video loss or NVR failure which will be provided by VMS server</t>
  </si>
  <si>
    <t>ScR-098</t>
  </si>
  <si>
    <t>D1. SCADA workstations to be made available to select split view to  display not less than 16 CCTV video image on any spot monitor.</t>
  </si>
  <si>
    <t>ScR-099</t>
  </si>
  <si>
    <t>B1. SCADA to interface with PA system for selection of zones and pre-recorded messages to be broadcast
B2. SCADA to provide health monitoring of PA system</t>
  </si>
  <si>
    <t>ScR-100</t>
  </si>
  <si>
    <t>11.6.2 (PA) - 9</t>
  </si>
  <si>
    <t>B1. SCADA system to monitor critical signal paths from the microphones through the audio amplifiers to the end of the loudspeaker lines</t>
  </si>
  <si>
    <t>ScR-101</t>
  </si>
  <si>
    <t>D1. SCADA workstations to control the broadcast of pre-recorded and live audio announcements using microphone</t>
  </si>
  <si>
    <t>ScR-102</t>
  </si>
  <si>
    <t xml:space="preserve">D1. Station SCADA Workstation to allow operator to broadcast live and pre-recorded audio announcement to any PA zone within station through microphone which installed on each station </t>
  </si>
  <si>
    <t>ScR-103</t>
  </si>
  <si>
    <t>D1. Station SCADA Workstation to allow selection of PA zone, grouped PA zone, or all PA zone within station through interface with microphone and audio router</t>
  </si>
  <si>
    <t>ScR-104</t>
  </si>
  <si>
    <t>B1. SCADA to be interfaced with audio router in the Station Common Equipment Room</t>
  </si>
  <si>
    <t>ScR-105</t>
  </si>
  <si>
    <t>D1. SCADA OCC workstations to be able to broadcast live and pre-recorded audio announcements to PA any zone in depot across FOTS.</t>
  </si>
  <si>
    <t>ScR-106</t>
  </si>
  <si>
    <t>D1. SCADA OCC workstations to be able to remotely broadcast live and pre-recorded audio announcement to any PA zone for any station across FOTS</t>
  </si>
  <si>
    <t>ScR-107</t>
  </si>
  <si>
    <t>B1. SCADA System to interface with audio routers and microphones to initial live and pre-recorded audio announcement to the stations.</t>
  </si>
  <si>
    <t>ScR-108</t>
  </si>
  <si>
    <t xml:space="preserve">D1. Station SCADA workstations to allocate PA zones which will be selected by station operator to initiate live or pre-recorded audio announcement </t>
  </si>
  <si>
    <t>ScR-109</t>
  </si>
  <si>
    <t>D1. OCC SCADA workstation to allow OCC Operator to make live audio announcement and initiate pre-recorded message stored in audio router for any station and any zone.
D2. Each SCADA OCC Workstation to be fitted with a microphone
D3. SCADA System to record and time-stamp the event of audio announcements</t>
  </si>
  <si>
    <t>ScR-110</t>
  </si>
  <si>
    <t>D1. SCADA to monitor the faults of Audio Frequency Induction Loops (AFIL) through interface with audio router</t>
  </si>
  <si>
    <t>ScR-111</t>
  </si>
  <si>
    <t>D1. SCADA to monitor the faults of Ambient Noise Sensors (ANS) through interface with audio router</t>
  </si>
  <si>
    <t>ScR-112</t>
  </si>
  <si>
    <t>D1. SCADA to monitor the earth faults, short and open-circuit condition, and all fault and warning of loudspreakers circuit through interface with audio router</t>
  </si>
  <si>
    <t>ScR-113</t>
  </si>
  <si>
    <t>D1. SCADA Workstation to be interfaced with audio router and VoIP microphone to allow operator to make live announcement for the selected PA zone</t>
  </si>
  <si>
    <t>ScR-114</t>
  </si>
  <si>
    <t>D1. SCADA Workstation to be connected with Microphone and audio router via LAN connection</t>
  </si>
  <si>
    <t>ScR-115</t>
  </si>
  <si>
    <t>D1. SCADA System to display the faults of microphones</t>
  </si>
  <si>
    <t>ScR-116</t>
  </si>
  <si>
    <t>D1. SCADA System to display the faults of station announcement points</t>
  </si>
  <si>
    <t>ScR-117</t>
  </si>
  <si>
    <t>D1. SCADA System to be interfaced with audio router to monitor the alarm of audio amplifiers, ambient noise sensors, station announcement points, loudspeakers line earth leakage and open-circuit faults monitor via End-of-Lines (EOL)</t>
  </si>
  <si>
    <t>ScR-118</t>
  </si>
  <si>
    <t>D1. SCADA system to display the fault of audio amplifier through interface with audio router</t>
  </si>
  <si>
    <t>ScR-119</t>
  </si>
  <si>
    <t>D1. SCADA to interface with PHP system for detecting PHP activity
D2. SCADA to instigate an audible and visible operator warning when PHP activity detected, and select the nearest CCTV camera to view activated PHP and display the image to the spot monitor.</t>
  </si>
  <si>
    <t>ScR-120</t>
  </si>
  <si>
    <t>D1. SCADA to receive health and operation status information which provided by PHP servers</t>
  </si>
  <si>
    <t>ScR-121</t>
  </si>
  <si>
    <t>D1. SCADA workstation to utilise the IP microphones provided by PA system to communicate with PHP/lift intercom units across station</t>
  </si>
  <si>
    <t>ScR-122</t>
  </si>
  <si>
    <t>D1. SCADA workstations to display the information about the call from PHP units/lift intercoms, and allow the operator to accept the broadcast</t>
  </si>
  <si>
    <t>ScR-123</t>
  </si>
  <si>
    <t xml:space="preserve">D1. SCADA workstation to include IP microphone from PA system as part of the system.
D2. SCADA workstation to provides PHP GUI screen and allow for the operator to utilise IP microphone from PA system to communicate with PHP/lift intercom. </t>
  </si>
  <si>
    <t>ScR-124</t>
  </si>
  <si>
    <t>D1. SCADA to use master clock as the master time source.</t>
  </si>
  <si>
    <t>ScR-125</t>
  </si>
  <si>
    <t>D1. SCADA to monitor alarm of master clock system.</t>
  </si>
  <si>
    <t>ScR-126</t>
  </si>
  <si>
    <t>D1. SCADA to interface with PID system for monitoring and archiving purposes.</t>
  </si>
  <si>
    <t>ScR-127</t>
  </si>
  <si>
    <t>D1. SCADA workstations to remotely monitor and control all PID system for OCC Operator</t>
  </si>
  <si>
    <t>ScR-128</t>
  </si>
  <si>
    <t>B1. SCADA System to interface with PID Server</t>
  </si>
  <si>
    <t>ScR-129</t>
  </si>
  <si>
    <t>D1. SCADA Workstation to remotely monitor and control of all PID for the OCC operator</t>
  </si>
  <si>
    <t>ScR-130</t>
  </si>
  <si>
    <t>E1. SCADA Workstation to be the only Operator Inteface at OCC which have the authority to edit/control PID display modes at the platform</t>
  </si>
  <si>
    <t>ScR-131</t>
  </si>
  <si>
    <t>D1. SCADA workstations to command the PIDs in automatic mode based on the train(s) arrival information
D2. SCADA workstations to command the PIDs in manual mode from the pre-defined text messages by OCC Operator</t>
  </si>
  <si>
    <t>ScR-132</t>
  </si>
  <si>
    <t>D1. SCADA workstations to have function to group the PIDs and command with similar display based on time schedule setting</t>
  </si>
  <si>
    <t>ScR-133</t>
  </si>
  <si>
    <t>D1. SCADA workstations to have facility to create new text messages or revise pre-defined text messages</t>
  </si>
  <si>
    <t>ScR-134</t>
  </si>
  <si>
    <t>D1. SCADA workstations to display the current text messages being displayed on the PIDs</t>
  </si>
  <si>
    <t>ScR-135</t>
  </si>
  <si>
    <t>D1. SCADA workstations to monitor the health status of PID system utilising color mimic diagram and symbol</t>
  </si>
  <si>
    <t>ScR-136</t>
  </si>
  <si>
    <t>D1. SCADA to monitor alarm of PID servers failure
D2. SCADA to monitor alarm of communication loss to Train Arrival Information System
D3. SCADA to monitor alarm of communication loss or power failure to PIDs
D4. SCADA to monitor alarm of PIDs failure inclusive LED fault
D5. SCADA to monitor alarm of PIDs enclosure door opened
D6. SCADA to monitor tamper alarm of PIDs</t>
  </si>
  <si>
    <t>ScR-137</t>
  </si>
  <si>
    <t>D1. SCADA System to  control nearest CCTV when detect temper alarm and activate full frame rate of video recording</t>
  </si>
  <si>
    <t>ScR-138</t>
  </si>
  <si>
    <t>D1. SCADA workstations to manually overwrite the text messages of train(s) arrival information on PIDs, during the incident situation</t>
  </si>
  <si>
    <t>ScR-139</t>
  </si>
  <si>
    <t>B1. SCADA to interface with PID servers</t>
  </si>
  <si>
    <t>ScR-140</t>
  </si>
  <si>
    <t>D1. OCC SCADA Workstation to be able to control and monitor access control system, and the detail of the interface to be agreed by both parties</t>
  </si>
  <si>
    <t>ScR-141</t>
  </si>
  <si>
    <t>B1. SCADA system to interface with AMS servers which provide all database and alarms handling</t>
  </si>
  <si>
    <t>ScR-142</t>
  </si>
  <si>
    <t>D1. SCADA Workstation to display report status of all devices and sensor of AMS which will be provided by AMS server</t>
  </si>
  <si>
    <t>ScR-143</t>
  </si>
  <si>
    <t>D1. SCADA system to providing alarm banner for operator
D2. SCADA system to switching CCTV cameras to show the area where the alarm has been detected</t>
  </si>
  <si>
    <t>ScR-144</t>
  </si>
  <si>
    <t>D1. SCADA workstations to raise alarm from AMS on detection of unauthorised entry system</t>
  </si>
  <si>
    <t>ScR-145</t>
  </si>
  <si>
    <t>B1. SCADA system to use provided LAN node to support connectivity</t>
  </si>
  <si>
    <t>ScR-146</t>
  </si>
  <si>
    <t>B1. SCADA to use provided Wi-fi system for a project wide data communication bearer</t>
  </si>
  <si>
    <t>ScR-147</t>
  </si>
  <si>
    <t xml:space="preserve">B1. SCADA System to interface with PSD CCU for real-time monitoring </t>
  </si>
  <si>
    <t>ScR-148</t>
  </si>
  <si>
    <t>D1. SCADA System to monitor of all ASD, EED, and PERD real-time of PSD device for following data:
     - Door Status
     - Abnormal Alarm
     - Isolation information</t>
  </si>
  <si>
    <t>ScR-149</t>
  </si>
  <si>
    <t>D1. SCADA to receive fire signal from BAS which have been forwarded from main fire alarm panel</t>
  </si>
  <si>
    <t>ScR-150</t>
  </si>
  <si>
    <t>D1. SCADA System to receive alarm output of DVDMR system</t>
  </si>
  <si>
    <t>ScR-151</t>
  </si>
  <si>
    <t>B1. SCADA System to provide a centralised monitor and control the status  and alarm of all M&amp;E Plant and subsystem
B2. SCADA System to be powered from UPS</t>
  </si>
  <si>
    <t>ScR-152</t>
  </si>
  <si>
    <t>B1. SCADA System to be comply with british standard and any local standard that may take precedence, and agreed by employer</t>
  </si>
  <si>
    <t>ScR-153</t>
  </si>
  <si>
    <t>B1. SCADA System to provide mimic page of the station at OCC to show operational status of all system</t>
  </si>
  <si>
    <t>ScR-154</t>
  </si>
  <si>
    <t>B1. SCADA System to comprise a pair of redundant server in hot standby configuration
B2. SCADA Detail design to be agreed with engineer/employer and use methodology to maximise reliability and availability</t>
  </si>
  <si>
    <t>ScR-155</t>
  </si>
  <si>
    <t>B1. SCADA system to use RTU to gather digital I/O and analogue data from M&amp;E plant states at station and depot
B2. SCADA RTU control algorithm to reside in a pair of dual-redundant control PLCs
B3. SCADA RTU (PLC) to be independent from SCADA Server for all aspect of control
B4. SCADA Workstation to be able to select manual or automatic control for lighting, ventilation, and RTU, and implemented in the form of operator command</t>
  </si>
  <si>
    <t>B4. SCADA Workstation to be able to select manual or automatic control for lighting, ventilation, and RTU, and implemented in the form of operator command</t>
  </si>
  <si>
    <t>ScR-156</t>
  </si>
  <si>
    <t>D1. SCADA System to continuously monitor status of C&amp;C and M&amp;E equipment.
D2. SCADA Workstation to be able to generate alarm when equipment failures.
D3. SCADA Workstation to automatically record and print when alarm raise
D4. SCADA System to provide management information in the form of historical trend</t>
  </si>
  <si>
    <t>ScR-157</t>
  </si>
  <si>
    <t>D1. SCADA Workstation to be able to monitor passenger via CCTV network.
D2. SCADA Workstation to be able to control both C&amp;C and M&amp;E throughout stations and depot
D3. Each SCADA Workstation to include monitors to display CCTV images
D4. SCADA system to interface with C&amp;C system and M&amp;E equipment for control and monitoring</t>
  </si>
  <si>
    <t>ScR-158</t>
  </si>
  <si>
    <t>B1. SCADA System Architecture to include integration of both stations and depot within a single monitoring control centre.</t>
  </si>
  <si>
    <t>ScR-159</t>
  </si>
  <si>
    <t>B1. SCADA System to interconnect with FOTS for project wide core voice and data traffic service and circuits</t>
  </si>
  <si>
    <t>ScR-160</t>
  </si>
  <si>
    <t xml:space="preserve">B1. SCADA System to designate FOTS for distribution and network across the project </t>
  </si>
  <si>
    <t>ScR-161</t>
  </si>
  <si>
    <t>D1. SCADA System to interface with CCTV System for camera selection to be displayed on CCTV spot monitor.
D2. SCADA system provide health monitoring of the CCTV System</t>
  </si>
  <si>
    <t>ScR-162</t>
  </si>
  <si>
    <t>B1. SCADA System to interface with PA System</t>
  </si>
  <si>
    <t>ScR-163</t>
  </si>
  <si>
    <t>D1. SCADA Workstation to be able to make zones selection for live or pre-recorded messages to be broadcast</t>
  </si>
  <si>
    <t>ScR-164</t>
  </si>
  <si>
    <t>B1. SCADA System to be interfaced with PHP System
D1. SCADA System to control and monitored all calls and alarm of the PHP devices</t>
  </si>
  <si>
    <t>ScR-165</t>
  </si>
  <si>
    <t>D1. SCADA System application to syncrhonise time with master time source which provided by Master Clock</t>
  </si>
  <si>
    <t>ScR-166</t>
  </si>
  <si>
    <t>B1. SCADA System to be Interfaced with PID System</t>
  </si>
  <si>
    <t>ScR-167</t>
  </si>
  <si>
    <t>D1. SCADA System to monitor and control all service and alarm of PIDs</t>
  </si>
  <si>
    <t>ScR-168</t>
  </si>
  <si>
    <t>D1. OCC SCADA Workstation to monitor and control access (AMS) centrally
D2. Full details of the interface to be confirm and agreed by both parties to be fully integrated</t>
  </si>
  <si>
    <t>ScR-169</t>
  </si>
  <si>
    <t>B1. SCADA System to interface with the AMS Server which provide all database and alarm handling for access control configuration</t>
  </si>
  <si>
    <t>ScR-170</t>
  </si>
  <si>
    <t>B1. SCADA system to have RAM targets of:
       - MTBF : 50,000 hours
       - Availability : 99.90 %
       - MTTR : 0.5 hours</t>
  </si>
  <si>
    <t>ScR-171</t>
  </si>
  <si>
    <t>B1. SCADA to perform factory tests for each software system using a test bench allowing the simulation of inputs and outputs</t>
  </si>
  <si>
    <t>ScR-172</t>
  </si>
  <si>
    <t>B1. SCADA Network as part of CIC System to produce a Testing Strategy for each of testing and acceptance phase (FAT, SIT, SAT)
B2. SCADA Network to highligh separate testing requirement as part of CIC network for acceptance by engineer</t>
  </si>
  <si>
    <t>ScR-173</t>
  </si>
  <si>
    <t>B1. SCADA to be part of Traction power SAT to demonstrate integration of Traction Power to SCADA</t>
  </si>
  <si>
    <t>ScR-174</t>
  </si>
  <si>
    <t>B1. SCADA to be included in Rectifier Transformer SAT for functional testing
B2. SCADA to be included in Rectifier SAT for functional testing
B3. SCADA to be included in DC switchboards, negatif isolators, TSS VLDs and protection and control equipment SAT for functional testing
B4. SCADA to be included in DC trackside isolators SAT for functional testing</t>
  </si>
  <si>
    <t>ScR-175</t>
  </si>
  <si>
    <t>B1. SCADA System to be part of MCC for power control and system monitoring</t>
  </si>
  <si>
    <t>ScR-176</t>
  </si>
  <si>
    <t>2.8.2.1.7</t>
  </si>
  <si>
    <r>
      <rPr>
        <sz val="11"/>
        <color rgb="FF000000"/>
        <rFont val="Calibri"/>
        <family val="2"/>
        <charset val="1"/>
      </rPr>
      <t>C1. SCADA room to have provision of:
       - to have Ground type Air conditioning
       - to have Fire detection and Gas suppression 
       - to have operational environment of 24⁰</t>
    </r>
    <r>
      <rPr>
        <sz val="9.9"/>
        <color rgb="FF000000"/>
        <rFont val="Calibri"/>
        <family val="2"/>
        <charset val="1"/>
      </rPr>
      <t xml:space="preserve"> C, 55% RH</t>
    </r>
  </si>
  <si>
    <t>ScR-177</t>
  </si>
  <si>
    <t>B1. SCADA to interface with Traction Power Supply System</t>
  </si>
  <si>
    <t>ScR-178</t>
  </si>
  <si>
    <t>D1. SCADA system to be able to remotely isolate section of Traction power using CB, isolating switch and track side switch in the event of fault or incident</t>
  </si>
  <si>
    <t>ScR-179</t>
  </si>
  <si>
    <t>B1. SCADA system to monitor stray currents</t>
  </si>
  <si>
    <t>ScR-180</t>
  </si>
  <si>
    <t>D1. SCADA OCC Workstation to control traction power at OCC to allow sections of line or individual substations to be isolated for emergency or maintenance</t>
  </si>
  <si>
    <t>ScR-181</t>
  </si>
  <si>
    <t>D1. OCC  to provides a fail-safe emergency push button for isolating the power to entire line</t>
  </si>
  <si>
    <t>ScR-182</t>
  </si>
  <si>
    <t>2.12.2.1 (TETRA) - 36</t>
  </si>
  <si>
    <t>SCADA to utilise a project-wide light traffic data communications bearer which provided by DVDMR system, together with vehicle tracking and other monitoring system if required</t>
  </si>
  <si>
    <t>ScR-183</t>
  </si>
  <si>
    <t>B1. SCADA system to provide centralised control and monitoring staus and alarm of all M&amp;E plant and subsystem within station and depot.
B2. SCADA system to feedback the alarm to the station SCADA Workstation</t>
  </si>
  <si>
    <t>ScR-184</t>
  </si>
  <si>
    <t>C1. SCADA System to be powered form UPS</t>
  </si>
  <si>
    <t>ScR-185</t>
  </si>
  <si>
    <t>B1. SCADA system to generate alarm and automatically recorded and printed in the event of equipment failure</t>
  </si>
  <si>
    <t>ScR-186</t>
  </si>
  <si>
    <t>D1. SCADA System to provide historical tend for management information systems</t>
  </si>
  <si>
    <t>ScR-187</t>
  </si>
  <si>
    <t>D1. SCADA workstation to be able to monitor passengers and control both C&amp;C and M&amp;E equipment throghout the station.</t>
  </si>
  <si>
    <t>ScR-188</t>
  </si>
  <si>
    <t>B1. SCADA system to monitor configuration and health status of electrical distribution and UPS
B2. SCADA system to monitor configuration and health status of Traction Supply network and asscociated switch gear
B3. SCADA system to monitor configuration and health status of fire alarms
B4. SCADA system to monitor configuration and health status of HVAC system
B5. SCADA system to monitor configuratio and health status of drainage pumps
B6. SCADA system to monitor status of fire doors and access doors
B7. SCADA system to monitor configuration and health status of lift and escalators
B8. SCADA system to monitor configuration and health status of CCTV network.
B9. SCADA system to monitor configuration and health status of PA network
B10. SCADA system to monitor configuration and health status of PHP system
B11. SCADA system to be able to select zone and pre-recorded message to be broadcast and provide health monitoring of PA system
B12. SCADA system to monitor and archive self-reporting diagnostic which provded by Customer Information System (CIS)
B13. SCADA system to detect PHP activity
B14. SCADA system to monitor and archive of self-reporting diagnostic which provided by ticketing system
B15. SCADA system to monitor health status of radio system
B16. SCADA system to monitor health status of master clock system</t>
  </si>
  <si>
    <t>ScR-189</t>
  </si>
  <si>
    <t>B1. SCADA system to interface with traction power substations to monitor configuration and health status of traction power</t>
  </si>
  <si>
    <t>ScR-190</t>
  </si>
  <si>
    <t>2.12.2.2 (SCADA Network) - 8</t>
  </si>
  <si>
    <t>B1. SCADA System to monitor critical alarm from LRV (LRV fire alarm, panic button)</t>
  </si>
  <si>
    <t>ScR-191</t>
  </si>
  <si>
    <t>2.12.2.13 (SCADA) - 1</t>
  </si>
  <si>
    <t>B1. SCADA System to provide SCADA workstations at OCC/Station for monitoring and controlling of stations/depot facilities</t>
  </si>
  <si>
    <t>ScR-192</t>
  </si>
  <si>
    <t>2.12.2.13 (SCADA) - 2</t>
  </si>
  <si>
    <t>D1. SCADA workstations to show the operational status of stations/depot facilities by means of dynamic single-line diagrams and icons</t>
  </si>
  <si>
    <t>ScR-193</t>
  </si>
  <si>
    <t>2.12.2.13 (SCADA) - 3</t>
  </si>
  <si>
    <t>B1. SCADA screens to show operational state of telecommunication and information system and critical equipment of M&amp;E plant at stations/depot</t>
  </si>
  <si>
    <t>ScR-194</t>
  </si>
  <si>
    <t>2.12.2.13 (SCADA) - 4</t>
  </si>
  <si>
    <t xml:space="preserve">B1. SCADA system comprise redundant servers configured in a main and standby configuration </t>
  </si>
  <si>
    <t>ScR-195</t>
  </si>
  <si>
    <t>2.12.2.13 (SCADA) - 5</t>
  </si>
  <si>
    <t xml:space="preserve">B1. SCADA system to use RTU to gather digital and analogue I/O data </t>
  </si>
  <si>
    <t>ScR-196</t>
  </si>
  <si>
    <t>2.12.2.13 (SCADA) - 6</t>
  </si>
  <si>
    <t>D1. SCADA RTU monitoring and control algorithm to reside in a set of redundant RTU.
D2. SCADA RTU to be independent of SCADA server for all aspect of control</t>
  </si>
  <si>
    <t>ScR-197</t>
  </si>
  <si>
    <t>2.12.2.13 (SCADA) - 7</t>
  </si>
  <si>
    <t>C1. SCADA material and equipment which supplied to be proven and have service life of at least 15 years for major core components.</t>
  </si>
  <si>
    <t>ScR-198</t>
  </si>
  <si>
    <t>2.12.2.13 (SCADA) - 8</t>
  </si>
  <si>
    <t>B1. SCADA system to achieve the following minimum fuctional objectives:
   - Providing safe and efficient operation with HMI interface to Operators at OCC
   - Providing remote monitoring and control of M&amp;E field devices
   - Providing automatic control sequence of M&amp;E field devices
   - Providing operation planning and in advance control
   - Providing alarms and events historical data
   - Automatically generate of reports and trending of operation</t>
  </si>
  <si>
    <t>ScR-199</t>
  </si>
  <si>
    <t>2.12.2.13 (SCADA) - 9</t>
  </si>
  <si>
    <t>B1. SCADA system control hierarchy mechanism to ensure the other selected equipment or system can continue to function properly and safe in the event of malfunction of SCADA system.</t>
  </si>
  <si>
    <t>ScR-200</t>
  </si>
  <si>
    <t>2.12.2.13 (SCADA) - 10</t>
  </si>
  <si>
    <t>B1. SCADA system reliability to be designed using good engineering practice in accordance with IEC 61508 in order to achieve the SIL 2 rating
B2. SCADA System Contractor to conduct system assurance assessment to validate all software and hardware that implemented for SCADA system and to provide SIL2 certifications for the installed SCADA system</t>
  </si>
  <si>
    <t>ScR-201</t>
  </si>
  <si>
    <t>2.12.2.13 (SCADA) - 11</t>
  </si>
  <si>
    <t>B1. SCADA system to ensure adequate operational safety and availability for SCADA equipment, interconnections and interfaces.
B2. SCADA system to be designed to meet at least 99.9% hardware availability.
B3. SCADA system MTTR value to be less than 30 minutes, which does not include the administrative delay for technicians to reach the reported failure site</t>
  </si>
  <si>
    <t>ScR-202</t>
  </si>
  <si>
    <t>2.12.2.13 (SCADA) - 12</t>
  </si>
  <si>
    <t>B1. SCADA system to have no action or failure which create or allow for unsafe train operation condition.</t>
  </si>
  <si>
    <t>ScR-203</t>
  </si>
  <si>
    <t>2.12.2.13 (SCADA) - 13</t>
  </si>
  <si>
    <t>C1. All equipment of SCADA system to be installed in accordance with IEC 60065, IEC 60365, and other current safety standard applicable in Indonesia</t>
  </si>
  <si>
    <t>ScR-204</t>
  </si>
  <si>
    <t>2.12.2.13 (SCADA) - 14</t>
  </si>
  <si>
    <t>B1. All metal enclosures of SCADA System to be provided with an earthing terminal and earthing of all equipment carried out in accordance with overall earthing policy</t>
  </si>
  <si>
    <t>ScR-205</t>
  </si>
  <si>
    <t>2.12.2.13 (SCADA) - 15</t>
  </si>
  <si>
    <t>C1. SCADA system to be implemented using diversity located redundant hardware arrangement</t>
  </si>
  <si>
    <t>ScR-206</t>
  </si>
  <si>
    <t>2.12.2.13 (SCADA) - 16</t>
  </si>
  <si>
    <t>C1. SCADA equipment controlled by microprocessors to incorporate a reliable means of detection of any fault processor operation
D1. Detection of a faulty processor of SCADA System to be recorded and to generate an alarm</t>
  </si>
  <si>
    <t>ScR-207</t>
  </si>
  <si>
    <t>2.12.2.13 (SCADA) - 17</t>
  </si>
  <si>
    <t>C1. RTUs to be configured to enable logical and sequential function to carried out locally, without reference to master station and/or workstation.
B1. SCADA system to be capable of transmitting the result of operations to master station for data storage, although RTUs also have the capability of storing data</t>
  </si>
  <si>
    <t>ScR-208</t>
  </si>
  <si>
    <t>2.12.2.13 (SCADA) - 18</t>
  </si>
  <si>
    <t>C1. SCADA Equipment Racking to be enclosed within suitable cabinets to suit the climatic condition of installation
C2. SCADA equipment arrangement within cabinets to allow all routine maintenance can carried out through hinged access doors or removable covers, and where possible from the front</t>
  </si>
  <si>
    <t>ScR-209</t>
  </si>
  <si>
    <t>2.12.2.13 (SCADA) - 19</t>
  </si>
  <si>
    <t>C1. All SCADA equipment to operate satisfactorily in very high "electrical noise" environment normally associated with electrical mass transit railways due to electrical and magnetic fields created by traction supplies</t>
  </si>
  <si>
    <t>ScR-210</t>
  </si>
  <si>
    <t>2.12.2.13 (SCADA) - 20</t>
  </si>
  <si>
    <t>C1. SCADA equipment to be fully protected against the effects of power supply surges and transients in accordance with ANSI/IEEE C37.90.1 or other equivalent</t>
  </si>
  <si>
    <t>ScR-211</t>
  </si>
  <si>
    <t>2.12.2.13 (SCADA) - 21</t>
  </si>
  <si>
    <t>C1. All Surge suppression equipment to be self-contained and self-resetting, 
C2. The suppression equipment to be selected to ensure that the let-through voltage does not exceed the absolute maximum voltage specified for particular equipment being protected</t>
  </si>
  <si>
    <t>ScR-212</t>
  </si>
  <si>
    <t>2.12.2.13 (SCADA) - 22</t>
  </si>
  <si>
    <t>C1. SCADA equipment to be fully protected againts the effects of lighting strikes</t>
  </si>
  <si>
    <t>ScR-213</t>
  </si>
  <si>
    <t>2.12.2.13 (SCADA) - 23</t>
  </si>
  <si>
    <t>D1. All SCADA software to be field proven, completely tested and verified as defined in the IEEE 829 standard
D2. Necessary database to be set up using only standart commercially available database management tools</t>
  </si>
  <si>
    <t>ScR-214</t>
  </si>
  <si>
    <t>2.12.2.13 (SCADA) - 24</t>
  </si>
  <si>
    <t xml:space="preserve">D1. SCADA Contractor to clearly Define Software Development Plan, consistent with IEEE 730 standard, and submitted to employer's Reperesentative for approval, if need to undertake SCADA software development. </t>
  </si>
  <si>
    <t>ScR-215</t>
  </si>
  <si>
    <t>2.12.2.13 (SCADA) - 25</t>
  </si>
  <si>
    <t>D1. SCADA software to be protected from both unauthorised use and interference from computer virus infection</t>
  </si>
  <si>
    <t>ScR-216</t>
  </si>
  <si>
    <t>2.12.2.13 (SCADA) - 26</t>
  </si>
  <si>
    <t xml:space="preserve">D1. SCADA software to be developed using a structured "top down" approach and be presented using process diagrams, which form part of software documentation in O&amp;M manuals </t>
  </si>
  <si>
    <t>ScR-217</t>
  </si>
  <si>
    <t>2.12.2.13 (SCADA) - 27</t>
  </si>
  <si>
    <t>D1. Application software to be written in an industry-standard high level language based on Ms Windows operating system
D2. Application software to be built on commercially prevalent or industri-standard operating system.
D3. Application software to be portable to higher specification of computer running particular standard operating system
D4. Networking system software to satisfy the Open System Interconnect (OSI) requirements and/or utilize industry-standar physical level and link level communication protocols.
D5. All software to be completely tested before used for operations.</t>
  </si>
  <si>
    <t>ScR-218</t>
  </si>
  <si>
    <t>2.12.2.13 (SCADA) - 28</t>
  </si>
  <si>
    <t>D1. Original licenses to be provided in the name of Employer with all copies af all software including software update.</t>
  </si>
  <si>
    <t>ScR-219</t>
  </si>
  <si>
    <t>2.12.2.13 (SCADA) - 29</t>
  </si>
  <si>
    <t>D1. Operating system to be capable of automatic re-initialization of SCADA system after a power failure, including reloading of all application, tasks, and clock data</t>
  </si>
  <si>
    <t>ScR-220</t>
  </si>
  <si>
    <t>2.12.2.13 (SCADA) - 30</t>
  </si>
  <si>
    <t>D1. Software to be designed to incorporate self-diagnostic fuction, both at a system and application level, to enable quick and accurate fault finding</t>
  </si>
  <si>
    <t>ScR-221</t>
  </si>
  <si>
    <t>2.12.2.13 (SCADA) - 31</t>
  </si>
  <si>
    <t>D1. SCADA to include TCP/IP network support</t>
  </si>
  <si>
    <t>ScR-222</t>
  </si>
  <si>
    <t>2.12.2.13 (SCADA) - 32</t>
  </si>
  <si>
    <t>D1. SCADA software to include HMI</t>
  </si>
  <si>
    <t>ScR-223</t>
  </si>
  <si>
    <t>2.12.2.13 (SCADA) - 33</t>
  </si>
  <si>
    <t>D1. SCADA software to include a database manager to support records of monitored and control points including software points (e.g CCTV cameras, train points, etc)
D2. Database manager to allow Operators to add, delete or modify a database record without affecting the normal operation of SCADA system</t>
  </si>
  <si>
    <t>ScR-224</t>
  </si>
  <si>
    <t>2.12.2.13 (SCADA) - 34</t>
  </si>
  <si>
    <t>D1. SCADA software include logging and reporting features to provide an event log and report log.
D2. Event Log to log all operator events alarms, system events and system error.
D3. Event Logs to be time stamped and include description of the point
D4. Report log to log database reports on command and to be printed on laser printer</t>
  </si>
  <si>
    <t>ScR-225</t>
  </si>
  <si>
    <t>2.12.2.13 (SCADA) - 35</t>
  </si>
  <si>
    <t>D1. SCADA software to include an alarm and event manager to display the assigned priority and sequence of events using a scrolled record. 
D2. Alarm to be visually and/or audibly enunciated through operator interface</t>
  </si>
  <si>
    <t>ScR-226</t>
  </si>
  <si>
    <t>2.12.2.13 (SCADA) - 36</t>
  </si>
  <si>
    <t>D1 SCADA software to include communication feature to handle communications with RTUs and devices connected to SCADA LAN</t>
  </si>
  <si>
    <t>ScR-227</t>
  </si>
  <si>
    <t>2.12.2.13 (SCADA) - 37</t>
  </si>
  <si>
    <t>D1. SCADA system to annunciate the change of state of alarm tagged discrete point within 2 seconds of alarm occurrence
D2. SCADA system to implement an operator requested change of state at appropriate RTU within 4 seconds of request.</t>
  </si>
  <si>
    <t>ScR-228</t>
  </si>
  <si>
    <t>2.12.2.13 (SCADA) - 38</t>
  </si>
  <si>
    <t>D1. SCADA system to log to database the change of state of discrete point within 3 seconds of the occurrence, and analogue point within 4 seconds
D2. SCADA system to commence display building within 1 second of the operator's request for a graphic display, and complete the display build in less than 4 seconds, showing the current status of all point and equipment represented on display page</t>
  </si>
  <si>
    <t>ScR-229</t>
  </si>
  <si>
    <t>2.12.2.13 (SCADA) - 39</t>
  </si>
  <si>
    <t>D1. SCADA System HMI to allow for efficient communication of operational data and abnormal conditions, also provide a consistent framework for viewing of information</t>
  </si>
  <si>
    <t>ScR-230</t>
  </si>
  <si>
    <t>2.12.2.13 (SCADA) - 40</t>
  </si>
  <si>
    <t>D1. SCADA user interface to provide information through graphics, display, trends, bar charts, and reports with all textual information in English language
D2. SCADA system to guide Operators as to possible data entries</t>
  </si>
  <si>
    <t>ScR-231</t>
  </si>
  <si>
    <t>2.12.2.13 (SCADA) - 41</t>
  </si>
  <si>
    <t>D1. SCADA workstations to function identically and independently
D2. SCADA workstations to allow Operatos to monitor and control the selected interfaced systems.
D3. SCADA workstation to be able to have full access to and control of SCADA system database at all times</t>
  </si>
  <si>
    <t>ScR-232</t>
  </si>
  <si>
    <t>2.12.2.13 (SCADA) - 42</t>
  </si>
  <si>
    <t>D1. Safeguard facilities to be provided on HMI to minimize the risk of an inadvertent control request being executed by operator</t>
  </si>
  <si>
    <t>ScR-233</t>
  </si>
  <si>
    <t>2.12.2.13 (SCADA) - 43</t>
  </si>
  <si>
    <t>D1. SCADA workstation to provide the information and details of the operational status of all the selected monitored and controlled equipment/systems throughout the line
D2. Information presented on SCADA workstation to adopt a colour scheme philosophy, which be consistent for the symbols and displays presented on all Display Units.
D3. colour scheme philosophy to utilise different colour for symbol and display to identify different level of status, which also include for alarm state</t>
  </si>
  <si>
    <t>ScR-234</t>
  </si>
  <si>
    <t>2.12.2.13 (SCADA) - 44</t>
  </si>
  <si>
    <t>D1. Graphic displays to be categorized as either overview or details.
   - Overview displays to alert to the field equipment/system or location where an alarm or incident has occurred.
   - overview display to allow to select another display for a specific interfaced system or geographic section of the system</t>
  </si>
  <si>
    <t>ScR-235</t>
  </si>
  <si>
    <t>2.12.2.13 (SCADA) - 45</t>
  </si>
  <si>
    <t>D1. SCADA overview displays to be integrated into the Large Screen Projector System (Video Wall) or displayed on monitors at appropriate operator positions within the OCC or other location as defined during design phase</t>
  </si>
  <si>
    <t>ScR-236</t>
  </si>
  <si>
    <t>2.12.2.13 (SCADA) - 46</t>
  </si>
  <si>
    <t>D1. Computer system and peripheral equipment of SCADA network to provide a backup function such that SCADA system will not become inoperable as the result of a single fault.</t>
  </si>
  <si>
    <t>ScR-237</t>
  </si>
  <si>
    <t>2.12.2.13 (SCADA) - 47</t>
  </si>
  <si>
    <t>C1. SCADA central computers to be host identical software, and in a redundant configuration.
C2. Computers to be capable, in terms of processor and memory cycle times and memory capacity, to meet the performance requirements.
C3. Primary computer to handle communications with the RTUs, maintain the primary system database and interface with the workstations through the SCADA LAN</t>
  </si>
  <si>
    <t>ScR-238</t>
  </si>
  <si>
    <t>2.12.2.13 (SCADA) - 48</t>
  </si>
  <si>
    <t>C1. Central computer to utilise fibre optic backbone or LAN connections to monitor/control other systems including CCTV system, radio system, PI system, ATC system, etc., using either MPLS/IP or Ethernet TCP/IP protocols</t>
  </si>
  <si>
    <t>ScR-239</t>
  </si>
  <si>
    <t>2.12.2.13 (SCADA) - 49</t>
  </si>
  <si>
    <t>D1. Database duplication to be performed on a per transaction basis to ensure that the secondary computer’s database is consistent at all times with the primary computer’s database under normal conditions</t>
  </si>
  <si>
    <t>ScR-240</t>
  </si>
  <si>
    <t>2.12.2.13 (SCADA) - 50</t>
  </si>
  <si>
    <t>C1. Secondary computer to provide identical functions to that of the primary computer, including data storage and data printing
C2. Secondary computer to be able to take over the primary computer’s function immediately (Hot-standby configuration) without re-booting when a primary computer failure occurs
C3. Secondary computerto update the primary computer’s database and hand over the supervisory and control function back to the primary computer once it has recovered</t>
  </si>
  <si>
    <t>ScR-241</t>
  </si>
  <si>
    <t>2.12.2.13 (SCADA) - 51</t>
  </si>
  <si>
    <t>C1. One of central computer to be Possible to remove for maintenance without interrupting system operation and, upon its reinstatement, re-synchronize the database without interruption to system operations</t>
  </si>
  <si>
    <t>ScR-242</t>
  </si>
  <si>
    <t>2.12.2.13 (SCADA) - 52</t>
  </si>
  <si>
    <t>C1. Any SCADA Workstation to be able to designate either central computer as the primary or secondary computer.
C2. SCADA workstations to be capable of switching automatically between the two central computers in the event of a failure</t>
  </si>
  <si>
    <t>ScR-243</t>
  </si>
  <si>
    <t>2.12.2.13 (SCADA) - 53</t>
  </si>
  <si>
    <t>C1. Two black ink laser printers to be provided which the First printer be assigned for recording alarms and operator transactions and the Second printer be configured as a standby that automatically comes online when required.
C2. A colour laser printer that supports screen graphic outputs also to be provided and assigned for system reports and other output</t>
  </si>
  <si>
    <t>ScR-244</t>
  </si>
  <si>
    <t>2.12.2.13 (SCADA) - 54</t>
  </si>
  <si>
    <t xml:space="preserve">B1. SCADA workstations to include Passenger Information (PI) and Public Announcement (PA) displays of the entire line. </t>
  </si>
  <si>
    <t>ScR-245</t>
  </si>
  <si>
    <t>2.12.2.13 (SCADA) - 55</t>
  </si>
  <si>
    <t>B1. SCADA System to use system time which provided by Master Clock.
B2. New RTUs Clock synchronization to be done from master station.</t>
  </si>
  <si>
    <t>ScR-246</t>
  </si>
  <si>
    <t>2.12.2.13 (SCADA) - 56</t>
  </si>
  <si>
    <t>C1. RTUs to be microprocessor based controllers, and communicate with primary central computer through communication network in accordance with state-of-the-art open and legacy transmission protocol
C2. RTUs to be of common design for all remote sites to provide inter- changeability of modules</t>
  </si>
  <si>
    <t>ScR-247</t>
  </si>
  <si>
    <t>2.12.2.13 (SCADA) - 57</t>
  </si>
  <si>
    <t>C1. RTUs to be supplied with modules for the interface of digital inputs, digital outputs, analogue inputs and serial interfaces for data communication with RTU</t>
  </si>
  <si>
    <t>ScR-248</t>
  </si>
  <si>
    <t>2.12.2.13 (SCADA) - 58</t>
  </si>
  <si>
    <t>C1. RTUs to perform a self-test function upon power up, and on command from local test equipment.
C2. RTUs stored states to be not change in a result of power removal and subsequent repowering.</t>
  </si>
  <si>
    <t>ScR-249</t>
  </si>
  <si>
    <t>2.12.2.13 (SCADA) - 59</t>
  </si>
  <si>
    <t>C1. RTUs to be equipped with power supplies suitable for delivering all necessary DC power to the controller and all input and output modules</t>
  </si>
  <si>
    <t>ScR-250</t>
  </si>
  <si>
    <t>2.12.2.13 (SCADA) - 60</t>
  </si>
  <si>
    <t>C1. RTUs to be matching with I/O signals from monitoring and controlling equipment
C2. Built-in power supply of RTU to provide power needed for the voltage-free dry contacts of monitoring and controlling equipment</t>
  </si>
  <si>
    <t>ScR-251</t>
  </si>
  <si>
    <t>2.12.2.13 (SCADA) - 61</t>
  </si>
  <si>
    <t>C1. Microprocessor controller and I/O modules to be housed in one or more equipment racks.
C2.RTU Equipment Rack to be sufficient in space for the addition of up to 20% I/O modules
C3. RTUs supplied with suitable equipment housings for all power supplies and RTU equipment</t>
  </si>
  <si>
    <t>ScR-252</t>
  </si>
  <si>
    <t>2.12.2.13 (SCADA) - 62</t>
  </si>
  <si>
    <t>C1. RTUs to provide easy maintenance of I/O circuits (including disabling power to output circuits) and safe replacement of I/O cards without the removal of wiring
C2. RTUs to operate normally unattended. 
C3. RTU Remote I/O equipment logic and configuration data to reside in a non- volatile memory.
C3. RTUs to be capable of continued operation in the electro-magnetic environment or high temperature where they will be located, such as Traction Power Substation (TPSS), signal cases, communication housings, etc</t>
  </si>
  <si>
    <t>ScR-253</t>
  </si>
  <si>
    <t>2.12.2.13 (SCADA) - 63</t>
  </si>
  <si>
    <t>B1. Provide whatever SCADA interfacing equipment is necessary in order to connect the field equipment to the termination panel</t>
  </si>
  <si>
    <t>ScR-254</t>
  </si>
  <si>
    <t>2.12.2.13 (SCADA) - 64</t>
  </si>
  <si>
    <t>B1. Control and/or monitoring of selected equipment to be achieved utilising connection terminals on each item of selected equipment.
B2. Interface to selected equipment to include isolating facilities to enable manual isolation of each selected piece of equipment from the SCADA system, without causing disruption to operation of selected equipment or SCADA system</t>
  </si>
  <si>
    <t>ScR-255</t>
  </si>
  <si>
    <t>2.12.2.13 (SCADA) - 65</t>
  </si>
  <si>
    <t>C1. SCADA system to be capable of supporting directly coupled interfaces to relays, contactors, opto-isolators, magnetic valves, etc. in order to reduce number of additional interfaces.
C2. SCADA system to be electronically isolated from I/O signals</t>
  </si>
  <si>
    <t>ScR-256</t>
  </si>
  <si>
    <t>2.12.2.13 (SCADA) - 66</t>
  </si>
  <si>
    <t>B1. Monitoring and/or control of selected equipment to be achieved by means of voltage free contacts and configured to be fail-safe to ensure that the contact be in the open condition when equipment is in an unsafe or abnormal state.
B2. Equipment requiring positive indication in both safe and unsafe states to incorporate independent voltage-free contacts, each contact to represent each state</t>
  </si>
  <si>
    <t>ScR-257</t>
  </si>
  <si>
    <t>2.12.2.13 (SCADA) - 67</t>
  </si>
  <si>
    <t>C1. Analogue interface to choose tranducers type which required to enable monitoring and/or control of selected equipment.
C2. Tranducers which chosen to utilise an output of 20mA and correctly scale to the correspond of maximum expected operating range of measured variable.
C3. All analogue and tranducer output signal to be wired with induvidually Screened Twisted Pairs (STP)</t>
  </si>
  <si>
    <t>ScR-258</t>
  </si>
  <si>
    <t>2.12.2.13 (SCADA) - 68</t>
  </si>
  <si>
    <t>B1. SCADA system to be interfaced with:
   •  Central Transmission System (CTS)
   •  Power supervisory and control system - inclusive TPSS
   •  Passenger stations - inclusive security access, fare collection gates, etc,
   •  Depot &amp; Park n' Ride - inclusive security access, etc.
   •  Passenger Assistance Telephones (PAT)
   •  Fire monitoring panels
   •  CCTV system
   •  Passenger Information System (PIS)
   •  Public Address (PA) system
   •  Telephone / PABX system
   •  Radio system
   •  Master clock system
   •  M&amp;E plant - lifts, escalators, etc</t>
  </si>
  <si>
    <t>ScR-259</t>
  </si>
  <si>
    <t>2.12.2.13 (SCADA) - 69</t>
  </si>
  <si>
    <t>B1. SCADA System equipment in the passenger stations primary power to be provided from UPS with back-up power minumum duration of 2 hours</t>
  </si>
  <si>
    <t>ScR-260</t>
  </si>
  <si>
    <t>2.12.2.13 (SCADA) - 70</t>
  </si>
  <si>
    <t>C1. SCADA equipment to be of modular construction to facilitate maintenance, repair and replacement of components.
C2. SCADA Equipment to utilise standard commercial parts to the maximum extent possible.</t>
  </si>
  <si>
    <t>ScR-261</t>
  </si>
  <si>
    <t>2.12.2.13 (SCADA) - 71</t>
  </si>
  <si>
    <t>C1. The jointing of cable for installation to be implemented at the terminal points by means of a crimped termination.
C2. Crimp lugs to be closed-end type and only one wire to be crimped into one crimped termination.</t>
  </si>
  <si>
    <t>ScR-262</t>
  </si>
  <si>
    <t>2.12.2.13 (SCADA) - 72</t>
  </si>
  <si>
    <t>C1. All multi-core SCADA cables to have 25% of their cores (with a minimum of 2 cores), as spares.
C2. SCADA cables enclosed trunking, duck, etc. and wiring terminal rack to have minimum spare of space of 50% from their capacity</t>
  </si>
  <si>
    <t>ScR-263</t>
  </si>
  <si>
    <t>2.12.2.13 (SCADA) - 73</t>
  </si>
  <si>
    <t>B1. An alarm management plan and risk assessment process to be produced and agreed with operator to ensure all alarms generated are graded into such areas as Critical and non-critical</t>
  </si>
  <si>
    <t>ScR-264</t>
  </si>
  <si>
    <t>2.12.2.13 (SCADA) - 74</t>
  </si>
  <si>
    <t>B1. SCADA detail design to provide detail information about the “Alarm Philosophy” considered
•  Roles and requirements
•  Rationalization requirements
•  Alarm class definitions, design, requirements
•  Alarm priorities, definitions, etc.
•  Alarm shelving / suppression rules
•  Alarm system monitoring requirements
•  Management of change
•  Training</t>
  </si>
  <si>
    <t>ScR-265</t>
  </si>
  <si>
    <t>2.12.2.13 (FOTS) - 10</t>
  </si>
  <si>
    <t xml:space="preserve">B1. Designated SCADA Services to be distributed and networked across the project which will be provided by FOTS </t>
  </si>
  <si>
    <t>ScR-266</t>
  </si>
  <si>
    <t>2.12.2.13 (CCTV) - 52</t>
  </si>
  <si>
    <t>B1. SCADA Workstation to allow operator to execute surveillance of all stations including platforms through VMS</t>
  </si>
  <si>
    <t>ScR-267</t>
  </si>
  <si>
    <t>2.12.2.13 (CCTV) - 59</t>
  </si>
  <si>
    <t>D1. OCC Spot Monitor to be automatic switching on the corresponds CCTV image in the event of initiation of Passanger Access Telephony and activation door alarm.</t>
  </si>
  <si>
    <t>ScR-268</t>
  </si>
  <si>
    <t>2.12.2.13 (CCTV) - 63</t>
  </si>
  <si>
    <t>B1. SCADA Workstation to monitor alarm raised of all camera streams and NVRs, and display when a camera video loss occurs.</t>
  </si>
  <si>
    <t>ScR-269</t>
  </si>
  <si>
    <t>2.12.2.13 (PA) - 6</t>
  </si>
  <si>
    <t>B1. SCADA System to be interfaced with PA system to control and monitor the PA system.
B2. SCADA Workstation to control of the PA system for the broadcast of pre-recorded non-emergency message and live broadcast using PA microphone</t>
  </si>
  <si>
    <t>ScR-270</t>
  </si>
  <si>
    <t>2.12.2.13 (PA) - 7</t>
  </si>
  <si>
    <t>B1. SCADA Interface to not be utilised for broadcast of emergency message as it to not be designed to offer required resilience and system monitoring associated with a life safety system.</t>
  </si>
  <si>
    <t>ScR-271</t>
  </si>
  <si>
    <t>2.12.2.13 (PA) - 10</t>
  </si>
  <si>
    <t>D1. SCADA system to monitor complete PA system audio transmission path with automatic fault reporting which will be provided by PA System.</t>
  </si>
  <si>
    <t>ScR-272</t>
  </si>
  <si>
    <t>2.12.2.13 (PA) - 12</t>
  </si>
  <si>
    <t>B1. SCADA to interface with PA audio router in each station together with PA console, microphones, station announcement points, amplifier, etc.</t>
  </si>
  <si>
    <t>ScR-273</t>
  </si>
  <si>
    <t>2.12.2.13 (PA) - 30</t>
  </si>
  <si>
    <t>D1. SCADA together with audio router to display an alarm declaring 'amplifier line open-circuit fault' when the EOL (loudspeaker EOL resistor) is disconnected or suffers an open circuit in the loudspeaker circuit.</t>
  </si>
  <si>
    <t>ScR-274</t>
  </si>
  <si>
    <t>2.12.2.13 (PHP) - 2</t>
  </si>
  <si>
    <t>D1. SCADA to automatically report an alarm and alert OCC operator when the PHP is triggered.
D2. Dedicated Spot monitor to display video image from triggered station CCTV camera to view when the PHP is in operation.</t>
  </si>
  <si>
    <t>ScR-275</t>
  </si>
  <si>
    <t>2.12.2.13 (PHP) - 6</t>
  </si>
  <si>
    <t>D1. SCADA system to be interfaced with the Digital Intercom Servers for calls event logging and alarm reporting of PHP fault, lift intercoms fault, AFIL fault and tamper alarms.
D2. SCADA Workstation to provide the OCC operator with an overview GUI of PHP status and call-handling interface.</t>
  </si>
  <si>
    <t>ScR-276</t>
  </si>
  <si>
    <t>2.12.2.13 (PHP) - 27</t>
  </si>
  <si>
    <t>D1. SCADA Workstation display to allow OCC operator to answer the PHP call by selecting appropriate icon, as an option of answering the call by pressing the call answer key on the operator's handset</t>
  </si>
  <si>
    <t>ScR-277</t>
  </si>
  <si>
    <t>2.12.2.13 (PHP) - 29</t>
  </si>
  <si>
    <t>D1. SCADA workstations to present audible alert to operators via desktop speakers attached to workstations.</t>
  </si>
  <si>
    <t>ScR-278</t>
  </si>
  <si>
    <t>E1. Additionally backup operator handsets shall be configured to ring simultaneously.</t>
  </si>
  <si>
    <t>ScR-279</t>
  </si>
  <si>
    <t>2.12.2.13 (PHP) - 31</t>
  </si>
  <si>
    <t>D1. SCADA Workstation to display all incoming PHP calls
D2. SCADA Workstation to be able to swith between call (as an option using operator's handset) by either closing down calls, putting calls on hold or diverting calls to another handset.</t>
  </si>
  <si>
    <t>ScR-280</t>
  </si>
  <si>
    <t>2.12.2.13 (Master Clock) - 1</t>
  </si>
  <si>
    <t>D1. SCADA to utilise master clock as master time source to synchronised time applications.</t>
  </si>
  <si>
    <t>ScR-281</t>
  </si>
  <si>
    <t>2.12.2.13 (Master Clock) - 8</t>
  </si>
  <si>
    <t>D1. SCADA network to indicate alarm in the event of failure of the master clock system.</t>
  </si>
  <si>
    <t>ScR-282</t>
  </si>
  <si>
    <t>2.12.2.13 (PID) - 3</t>
  </si>
  <si>
    <t>E1. PID systen to provide following text messages to the station passengers:
   - Train arrival interval
   - Trains direction or destination
   - Trains arrival count down time
   - Train status (e.g. out of service)
   - General / services information (e.g. platform edge)
   - Special instruction messages or emergency messages
   - Real-time clock information</t>
  </si>
  <si>
    <t>ScR-283</t>
  </si>
  <si>
    <t>2.12.2.13 (PID) - 7</t>
  </si>
  <si>
    <t xml:space="preserve">B1. SCADA Workstation to  be able to command PID server through manually selecting pre-defined aspects by OCC Operators
</t>
  </si>
  <si>
    <t>ScR-284</t>
  </si>
  <si>
    <t>E1. Automatic command based on train's arrival information on PID system will be provided by Automatic train control (ATC), including for the train travel information through interface between PID system and ATC system.</t>
  </si>
  <si>
    <t>ScR-285</t>
  </si>
  <si>
    <t>2.12.2.13 (PID) - 8</t>
  </si>
  <si>
    <t>B1. SCADA system to interface with the PID servers for remote mode of triggering the predefined aspects and audio message, sending special message to PID display, monitoring of online message of PID displays, and monitoring the alarm status of PID servers and display.</t>
  </si>
  <si>
    <t>ScR-286</t>
  </si>
  <si>
    <t>2.12.2.13 (PID) - 9</t>
  </si>
  <si>
    <t>D1. SCADA to have the function to group PID displays and command them with a similar display text message based on the time table setting</t>
  </si>
  <si>
    <t>ScR-287</t>
  </si>
  <si>
    <t>2.12.2.13 (PID) - 10</t>
  </si>
  <si>
    <t>D1. SCADA to have facility to create new aspects or revise the pre-defined aspects</t>
  </si>
  <si>
    <t>ScR-288</t>
  </si>
  <si>
    <t>2.12.2.13 (PID) - 11</t>
  </si>
  <si>
    <t>D1. SCADA to interface with PA system for triggering the voice messages or train departure tone for platforms</t>
  </si>
  <si>
    <t>ScR-289</t>
  </si>
  <si>
    <t>2.12.2.13 (AMS) - 5</t>
  </si>
  <si>
    <t>D1. SCADA OCC Workstation to be able to control and monitor access control system. (Full details of this interface agreed with SCADA system supplier to enable the systems to be fully integrated)</t>
  </si>
  <si>
    <t>ScR-290</t>
  </si>
  <si>
    <t>2.12.2.13 (AMS) - 6</t>
  </si>
  <si>
    <t>B1. SCADA workstation to be capable to monitor access control system through their central system.</t>
  </si>
  <si>
    <t>ScR-291</t>
  </si>
  <si>
    <t>2.12.2.13 (AMS) - 7</t>
  </si>
  <si>
    <t>B1. SCADA system to interface with ACS Servers (the server which provide all database and alarm handling for ACS configuration)</t>
  </si>
  <si>
    <t>ScR-292</t>
  </si>
  <si>
    <t>2.12.2.13 (AMS) - 22</t>
  </si>
  <si>
    <t>B1. SCADA Workstation to display all local ACS controllers and report the status of all devices and sensor which provided by ACS Server.</t>
  </si>
  <si>
    <t>ScR-293</t>
  </si>
  <si>
    <t>2.12.2.13 (AMS) - 23</t>
  </si>
  <si>
    <t>B1. SCADA system to take all associated actions such as providing an alarm banner to operator and switching CCTV cameras, where available, to show the area where the alarm has been detected</t>
  </si>
  <si>
    <t>ScR-294</t>
  </si>
  <si>
    <t>2.12.2.13 (AMS) - 43</t>
  </si>
  <si>
    <t>B1. SCADA Workstation to display  an alarm on detection of unauthorised entry which raised by Access System.</t>
  </si>
  <si>
    <t>ScR-295</t>
  </si>
  <si>
    <t>2.12.2.13 (AMS) - 44</t>
  </si>
  <si>
    <t>B1. SCADA Workstation to receive alarm on detection of un-authorised entry and egress from the un-manned buildings</t>
  </si>
  <si>
    <t>ScR-296</t>
  </si>
  <si>
    <t>B1. SCADA to control Trackside Switches which shall be motorised provided by trackside switched if necessary to achieve RAMS targets, or if switches are in a location requiring cross-track access</t>
  </si>
  <si>
    <t>ScR-297</t>
  </si>
  <si>
    <t xml:space="preserve">B1. SCADA to represent SCADA controlled motorised switches (where provided) to control screen based on agreed IO schedule. </t>
  </si>
  <si>
    <t>ScR-298</t>
  </si>
  <si>
    <t>B1. SCADA and Traction Transformer rectifier to coordinate an agreed IO list for alarm and indications</t>
  </si>
  <si>
    <t>ScR-299</t>
  </si>
  <si>
    <t>B1. SCADA and DC Switchgear to coordinate an agreed IO list for alarm and indications</t>
  </si>
  <si>
    <t>ScR-300</t>
  </si>
  <si>
    <t>B1. SCADA System may be affected by traction power and HV EMI</t>
  </si>
  <si>
    <t>ScR-301</t>
  </si>
  <si>
    <t xml:space="preserve">B1. SCADA Cabinet and earthing &amp; Bonding System to coordinate provision of LV power and earthing connection(s) </t>
  </si>
  <si>
    <t>ScR-302</t>
  </si>
  <si>
    <t>B1. SCADA to connect to Fibre System through digital data network LAN</t>
  </si>
  <si>
    <t>ScR-303</t>
  </si>
  <si>
    <t xml:space="preserve">D1. SCADA to monitor Health status of CCTV equipment </t>
  </si>
  <si>
    <t>ScR-304</t>
  </si>
  <si>
    <t>D1. SCADA Workstation to be able to do selection of cameras to be vivewed and PTZ control</t>
  </si>
  <si>
    <t>ScR-305</t>
  </si>
  <si>
    <t xml:space="preserve">D1. SCADA to issue an event to CCTV system for Recording of video images at full framerate at NVRs </t>
  </si>
  <si>
    <t>ScR-306</t>
  </si>
  <si>
    <t xml:space="preserve">D1. SCADA to monitor Health status of PA equipment </t>
  </si>
  <si>
    <t>ScR-307</t>
  </si>
  <si>
    <t>D1. SCADA Workstation to made Live or recorded broadcast</t>
  </si>
  <si>
    <t>ScR-308</t>
  </si>
  <si>
    <t>D1. SCADA to monitor Health status of PID equipment</t>
  </si>
  <si>
    <t>ScR-309</t>
  </si>
  <si>
    <t>D1. SCADA to be able to manually control of PID system</t>
  </si>
  <si>
    <t>ScR-310</t>
  </si>
  <si>
    <t>D1. SCADA to Integrate alarms from the signalling system into SCADA record and display</t>
  </si>
  <si>
    <t>ScR-311</t>
  </si>
  <si>
    <t>D1. SCADA MMI to have Integration with signalling MMI to be OCC MMI</t>
  </si>
  <si>
    <t>ScR-312</t>
  </si>
  <si>
    <t>D1. SCADA to control Traction power and will need phones from telecom</t>
  </si>
  <si>
    <t>ScR-313</t>
  </si>
  <si>
    <t>D1. SCADA to Record all alarms, and other system variations from normal operation</t>
  </si>
  <si>
    <t>ScR-314</t>
  </si>
  <si>
    <t>C1. All SCADA equipment signals to be transmitted through FOTS</t>
  </si>
  <si>
    <t>ScR-315</t>
  </si>
  <si>
    <t>D1. SCADA workstations to allow the Operator to select and control (PTZ) cameras for viewing</t>
  </si>
  <si>
    <t>ScR-316</t>
  </si>
  <si>
    <t>D1. SCADA workstations to allow the Operator to select PA zones, broadcast pre-recorded and live announcements</t>
  </si>
  <si>
    <t>ScR-317</t>
  </si>
  <si>
    <t>D1. SCADA workstations to display the status of PHPs, trigger the video footage of activated PHP, and provide answering selection</t>
  </si>
  <si>
    <t>ScR-318</t>
  </si>
  <si>
    <t>D1. SCADA workstations to allow the Operator to broadcast live text messages to any of the PID displays</t>
  </si>
  <si>
    <t>ScR-319</t>
  </si>
  <si>
    <t>D1. SCADA to monitor health and alarm status of TETRA Radio equipment</t>
  </si>
  <si>
    <t>ScR-320</t>
  </si>
  <si>
    <t>D1. SCADA to monitor health and alarm status of CCTV equipment</t>
  </si>
  <si>
    <t>ScR-321</t>
  </si>
  <si>
    <t>D1. SCADA to monitor health and alarm status of PA equipment</t>
  </si>
  <si>
    <t>ScR-322</t>
  </si>
  <si>
    <t>D1. SCADA to monitor health and alarm status of PHP equipment</t>
  </si>
  <si>
    <t>ScR-323</t>
  </si>
  <si>
    <t>D1. SCADA to monitor health and alarm status of IP Telephony equipment</t>
  </si>
  <si>
    <t>ScR-324</t>
  </si>
  <si>
    <t>D1. SCADA to monitor health and alarm status of AMS equipment</t>
  </si>
  <si>
    <t>ScR-325</t>
  </si>
  <si>
    <t>D1. SCADA to monitor health and alarm status of FOTS equipment</t>
  </si>
  <si>
    <t>ScR-326</t>
  </si>
  <si>
    <t>D1. SCADA to monitor health and alarm status of Ticketing equipment</t>
  </si>
  <si>
    <t>ScR-327</t>
  </si>
  <si>
    <t>D1. SCADA to monitor gateline operation</t>
  </si>
  <si>
    <t>ScR-328</t>
  </si>
  <si>
    <t>D1. SCADA servers to be time synchronised with the Master Clock</t>
  </si>
  <si>
    <t>ScR-329</t>
  </si>
  <si>
    <t>D1. SCADA to monitor health and alarm status of Master Clock equipment</t>
  </si>
  <si>
    <t>ScR-330</t>
  </si>
  <si>
    <t>D1. SCADA to monitor and control M&amp;E services through BMS and provide health and alarm status of BMS equipment</t>
  </si>
  <si>
    <t>ScR-331</t>
  </si>
  <si>
    <t>D1. SCADA to monitor and control Traction Power Substation equipments</t>
  </si>
  <si>
    <t>ScR-332</t>
  </si>
  <si>
    <t>441 (SCADA Workstations, Servers) - (All on-board system equipment)</t>
  </si>
  <si>
    <t>D1. SCADA to monitor critical alarms from the on-board systems via Wi-Fi transmissions</t>
  </si>
  <si>
    <t>ScR-333</t>
  </si>
  <si>
    <t>C1. All SCADA equipment to be powered by the UPS</t>
  </si>
  <si>
    <t>ScR-334</t>
  </si>
  <si>
    <t>D1. SCADA system to coordinate with AFC supplier to monitor or control the AFC status, including alarm functions</t>
  </si>
  <si>
    <t>D1. SCADA to monitor battery charger in the event of an LV power failure</t>
  </si>
  <si>
    <t>ScR-335</t>
  </si>
  <si>
    <t>D1. SCADA to reset device if device fails closed</t>
  </si>
  <si>
    <t>ScR-336</t>
  </si>
  <si>
    <t>D1. SCADA to reset active VLD device if the device fails to closed or open</t>
  </si>
  <si>
    <t>ScR-337</t>
  </si>
  <si>
    <t>D1. SCADA to monitor system voltages of third rail system</t>
  </si>
  <si>
    <t>ScR-338</t>
  </si>
  <si>
    <t>D1. SCADA to monitor system voltages of VLD device</t>
  </si>
  <si>
    <t>ScR-339</t>
  </si>
  <si>
    <t>B1. SCADA system to be powered with UPS backup which support  for at least 2 hours if loss of mains supply</t>
  </si>
  <si>
    <t>ScR-340</t>
  </si>
  <si>
    <t>C1. SCADA Standby server to becomes master and assumes control and monitoring of the stations and depot in the event of loss of single server due to hardware, power or comms link failure</t>
  </si>
  <si>
    <t>ScR-341</t>
  </si>
  <si>
    <t>B1. The common failure of both servers is extremely unlikely</t>
  </si>
  <si>
    <t>ScR-342</t>
  </si>
  <si>
    <t>C1. Alternative SCADA workstations to be available at OCC in the event of loss of an OCC SCADA workstation</t>
  </si>
  <si>
    <t>ScR-343</t>
  </si>
  <si>
    <t>B1. The common failure of all SCADA workstations is extremely unlikely</t>
  </si>
  <si>
    <t>ScR-344</t>
  </si>
  <si>
    <t>B1. SCADA OCC Workstation to be able to take over for operation or remote monitoring at station in the event of loss of SCADA station workstation at particular station</t>
  </si>
  <si>
    <t>ScR-345</t>
  </si>
  <si>
    <t>C1. Standby RTU to becomes master and assumes control and monitoring in the event of loss of single RTU at particular station / depot</t>
  </si>
  <si>
    <t>ScR-346</t>
  </si>
  <si>
    <t>B1. The common failure of all SCADA RTUs is extremely unlikely</t>
  </si>
  <si>
    <t>ScR-347</t>
  </si>
  <si>
    <t>1.1.5 (CIC) - CCTV- SCADA Workstation at OCC</t>
  </si>
  <si>
    <t>has been describe in 1.1.5 (CIC) - SCADA Workstation at OCC</t>
  </si>
  <si>
    <t>ScR-348</t>
  </si>
  <si>
    <t>1.1.5 (CIC) - CCTV- SCADA Workstation at station</t>
  </si>
  <si>
    <t>has been described in 1.1.5 (CIC) - SCADA Workstation at particular station</t>
  </si>
  <si>
    <t>ScR-349</t>
  </si>
  <si>
    <t>C1. Alternative IP microphones are available at other SCADA workstations</t>
  </si>
  <si>
    <t>ScR-350</t>
  </si>
  <si>
    <t>1.1.5 (CIC) - PA- SCADA Workstation at OCC</t>
  </si>
  <si>
    <t>ScR-351</t>
  </si>
  <si>
    <t>1.1.5 (CIC) - PA - SCADA workstation at  station</t>
  </si>
  <si>
    <t>ScR-352</t>
  </si>
  <si>
    <t>1.1.5 (CIC) - PHP - IP microphone at OCC</t>
  </si>
  <si>
    <t>ScR-353</t>
  </si>
  <si>
    <t>1.1.5 (CIC) - PID- SCADA Workstation at OCC</t>
  </si>
  <si>
    <t>ScR-354</t>
  </si>
  <si>
    <t>1.1.5 (CIC) - PID - SCADA workstation at  station</t>
  </si>
  <si>
    <t>ScR-355</t>
  </si>
  <si>
    <t>B1. SCADA - OCC and BMS to receive signal of fire alarm which sended by Fire suppression system and triggered by smoke / heat detectors</t>
  </si>
  <si>
    <t>ScR-356</t>
  </si>
  <si>
    <t>B1. BMS - SCADA OCC to receive the fault signal of MVAC damper / actuator faulth and announce staff</t>
  </si>
  <si>
    <t>DDH-4</t>
  </si>
  <si>
    <t>DDH-5</t>
  </si>
  <si>
    <t>DDH-6</t>
  </si>
  <si>
    <t>DDH-7</t>
  </si>
  <si>
    <t>DDH-8</t>
  </si>
  <si>
    <t>DDH-11</t>
  </si>
  <si>
    <t>DDH-12</t>
  </si>
  <si>
    <t>DDH-9</t>
  </si>
  <si>
    <t>DDH-10</t>
  </si>
  <si>
    <t>DDH-13</t>
  </si>
  <si>
    <t>DDH-14</t>
  </si>
  <si>
    <t>DDH-15</t>
  </si>
  <si>
    <t>DDH-16</t>
  </si>
  <si>
    <t>DDH-17</t>
  </si>
  <si>
    <t>DDH-18</t>
  </si>
  <si>
    <t>DDH-19</t>
  </si>
  <si>
    <t>a. DDH-20
b. Detail Design of RTU, chapter 3</t>
  </si>
  <si>
    <t>DDH-20</t>
  </si>
  <si>
    <t>DDH-1
DDH-20</t>
  </si>
  <si>
    <t>DDH-2
DDH-20</t>
  </si>
  <si>
    <t>DDH-3
DDH-20</t>
  </si>
  <si>
    <t>DDH-21
DDH-3</t>
  </si>
  <si>
    <t>DDH-20
DDH-22</t>
  </si>
  <si>
    <t>DDH-23</t>
  </si>
  <si>
    <t>DDH-23
DDH-20</t>
  </si>
  <si>
    <t>DDH-23
- Chapter 2, System Description, paragraph 7, page 6
- Chapter 2, Sub 2.1.3 External Interaction (sub 2.1.3.5 to 2.1.3.17)</t>
  </si>
  <si>
    <t>DDH-23
- Chapter 2, Sub 2.1.3 External Interaction (sub 2.1.3.5 to sub 2.1.3.17)
- Chapter 6, sub 6.1 General Project Specific Configuration, page 53</t>
  </si>
  <si>
    <t>DDH-32</t>
  </si>
  <si>
    <t>DDH-31
Detail Design HM rev C:
- Chapter 6, sub 6.4 User Authorization</t>
  </si>
  <si>
    <t>DDH-30</t>
  </si>
  <si>
    <t>Conply</t>
  </si>
  <si>
    <t>DDH-33
Detail Design HMI rev C:
 - Chapter 6, sub 6.7.3 SCADA - Traction Power Substation Screen Design and Functionality
 - Chapter 6, sub 6.7.4 SCADA - BMS Screen Design and Functionality</t>
  </si>
  <si>
    <t>DDH-29
Detail Design HMI rev C: 
 - Chapter 1, sub 1.1 Overview (design according to IEC 61508)
 - Chapter 5, sub 5.2 SIL 2 Safety Application
 - Chapter 2 System Description paragraph 1 and 4
 - Chapter 2, Figure 1 SCADA Architecture
 - Chapter 4, sub 4.4.1 Historian
 - Chapter 4, sub 4.4.2 Chronological Event List (CEL)
 - Chapter 4, sub 4.4.4 Alarm Administration
 - Chapter 6, sub 6.7.1.2 Archive and Alarm
 - Chapter 6, sub 6.7.3 SCADA - Traction Power Substation Screen Design and Functionality
 - Chapter 6, sub 6.7.5 SCADA - PA/PID/VoIP/PHP Screen Design and Functionality</t>
  </si>
  <si>
    <t>DDH-28
Detail Design of HMI rev C :
- Chapter  ???
Detail Design of RTU rev C :
- Chapter 2, sub 2.1.8 Surge Protection</t>
  </si>
  <si>
    <t>DDH-28</t>
  </si>
  <si>
    <r>
      <rPr>
        <sz val="11"/>
        <color rgb="FFFF0000"/>
        <rFont val="Calibri"/>
        <family val="2"/>
      </rPr>
      <t>SCADA Server will be installed on Telecom's Rack, this will be responsible by Telecom WPC</t>
    </r>
    <r>
      <rPr>
        <sz val="11"/>
        <color rgb="FF000000"/>
        <rFont val="Calibri"/>
        <family val="2"/>
        <charset val="1"/>
      </rPr>
      <t xml:space="preserve">
Commented in Design Review - SCADA HMI 180718, ID 31</t>
    </r>
  </si>
  <si>
    <r>
      <t xml:space="preserve">a.  Not Applicable
</t>
    </r>
    <r>
      <rPr>
        <sz val="11"/>
        <color rgb="FF000000"/>
        <rFont val="Calibri"/>
        <family val="2"/>
        <charset val="1"/>
      </rPr>
      <t xml:space="preserve">
b. Comply</t>
    </r>
  </si>
  <si>
    <r>
      <t xml:space="preserve">a. Detail Design of HMI rev C :
     -  Chapter 6, sub 6.9 Cabling System
     Detail Design of RTU rev C :
     - Chapter 6, sub 6.4 Cabling system
</t>
    </r>
    <r>
      <rPr>
        <sz val="11"/>
        <color rgb="FF000000"/>
        <rFont val="Calibri"/>
        <family val="2"/>
        <charset val="1"/>
      </rPr>
      <t xml:space="preserve">
b. DDH-28</t>
    </r>
  </si>
  <si>
    <r>
      <t xml:space="preserve">a. There are no multicore cable use in SCADA
</t>
    </r>
    <r>
      <rPr>
        <sz val="11"/>
        <color rgb="FF000000"/>
        <rFont val="Calibri"/>
        <family val="2"/>
        <charset val="1"/>
      </rPr>
      <t xml:space="preserve">
b. Commented in Design Review - SCADA HMI 180718, ID 30
</t>
    </r>
    <r>
      <rPr>
        <sz val="11"/>
        <color rgb="FFFF0000"/>
        <rFont val="Calibri"/>
        <family val="2"/>
      </rPr>
      <t>SCADA Server will be installed on Telecom's Rack, this will be responsible by Telecom WPC</t>
    </r>
  </si>
  <si>
    <t>DDH-27
Detail Design of HMI rev. C :
- Chapter 6, sub 6.1 General Project Specific Configuration, page 53</t>
  </si>
  <si>
    <t>DDH-20
Detail Design of HMI rev C:
- Chapter 2 System Description, Paragraph 14
- Chapter 2, figure 1 SCADA Architecture</t>
  </si>
  <si>
    <t>DDH-26</t>
  </si>
  <si>
    <t>DDH-25</t>
  </si>
  <si>
    <t>a. Comply
b. Not Applicable</t>
  </si>
  <si>
    <t>SCADA will only receive and display the alarm from other system being monitor and control, so all the alarm priorities, definition and philosophy will be depend on WPC of other system</t>
  </si>
  <si>
    <t>Commented in Design Review - SCADA HMI 180718, ID 47</t>
  </si>
  <si>
    <t>DDH-34</t>
  </si>
  <si>
    <t>DDH-35
Detail Design HMI rev C :
   - Chapter 6, sub 6.7 SCADA Screen Design and Functionality</t>
  </si>
  <si>
    <t>DDH-34
Detail Design HMI rev C :
  - Chapter 6, sub 6.6 I/O List</t>
  </si>
  <si>
    <t>DDH-31
Detail Design HMI rev C:
- Chapter 6, sub 6.4 User Authorization</t>
  </si>
  <si>
    <t>DDH-36</t>
  </si>
  <si>
    <t>DDH-35
Detail Design HMI :
- Chapter 6, sub 6.7 Screen Design and Functionality</t>
  </si>
  <si>
    <t>DDH-37</t>
  </si>
  <si>
    <t>DDH-17
Detail Design HMI rev C:
- Chapter 6, sub 6.7 Screen Design and Functionality</t>
  </si>
  <si>
    <t>DDH-35
DDH-11
Detail Design HMI rev C:
- Chapter 6, sub 6.7 Screen Design and Functionality
- Chapter 6, sub 6.6 I/O List</t>
  </si>
  <si>
    <t>DDH-37
Detail Design HMI rev C:
 - Chapter 6, sub 6.3.3 Video Wall Display - monitor concept</t>
  </si>
  <si>
    <t>DDH-38
Detail Design HMI rev C:
- Chapter 6, sub 6.7.1.2 Archive and Alarm</t>
  </si>
  <si>
    <t>DDH-38
Detail Design HMI rev C:
- Chapter 6, sub 6.7.1.2 Archive and Alarms</t>
  </si>
  <si>
    <t>DDH-38
Detail Design HMI rev C:
- Chapter 4, sub 4.5 SCADA system functionality
- Chapter 6, sub 6.7.1.2 Archive and Alarms</t>
  </si>
  <si>
    <t>DDH-40
Detail Design HMI rev C:
- Chapter 4, sub 4.5 SCADA system functionality
- Chapter 6, sub 6.7.1.2 Archive and Alarms</t>
  </si>
  <si>
    <t>DDH-39</t>
  </si>
  <si>
    <t>Detail Design HMI Chapter 8.7.3 SCADA – Traction Power Substation Screen Design and Functionality</t>
  </si>
  <si>
    <t>The IO list still doesn't fix yet</t>
  </si>
  <si>
    <t>Ask to Reynaldi</t>
  </si>
  <si>
    <t>get current status device isnt possible, but when we send using alarm is possible</t>
  </si>
  <si>
    <t>di pusat OCC</t>
  </si>
  <si>
    <t>signalling with wigar</t>
  </si>
  <si>
    <t>ambient noise ga ada parameter spesifiknya, confirm by luthfy just dB audio aja</t>
  </si>
  <si>
    <t>ini yang buat announcements nya pakai ippa atau voip yang telp..</t>
  </si>
  <si>
    <t>change request by luthfy , removed</t>
  </si>
  <si>
    <t>telecom 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</si>
</sst>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sz val="11"/>
      <name val="Calibri"/>
      <family val="2"/>
      <charset val="1"/>
    </font>
    <font>
      <b/>
      <sz val="11"/>
      <name val="Calibri"/>
      <family val="2"/>
      <charset val="1"/>
    </font>
    <font>
      <i/>
      <sz val="11"/>
      <name val="Calibri"/>
      <family val="2"/>
      <charset val="1"/>
    </font>
    <font>
      <sz val="11"/>
      <color rgb="FFFF0000"/>
      <name val="Calibri"/>
      <family val="2"/>
      <charset val="1"/>
    </font>
    <font>
      <i/>
      <sz val="11"/>
      <color rgb="FF000000"/>
      <name val="Calibri"/>
      <family val="2"/>
      <charset val="1"/>
    </font>
    <font>
      <sz val="12"/>
      <color rgb="FF000000"/>
      <name val="Arial"/>
      <family val="1"/>
    </font>
    <font>
      <sz val="14"/>
      <name val="Arial"/>
      <family val="1"/>
    </font>
    <font>
      <sz val="11"/>
      <name val="Arial"/>
      <family val="1"/>
    </font>
    <font>
      <sz val="11"/>
      <name val="Calibri"/>
      <family val="2"/>
    </font>
    <font>
      <sz val="12"/>
      <color rgb="FF00000A"/>
      <name val="Arial"/>
      <family val="1"/>
    </font>
    <font>
      <sz val="11"/>
      <color rgb="FF00B0F0"/>
      <name val="Calibri"/>
      <family val="2"/>
      <charset val="1"/>
    </font>
    <font>
      <i/>
      <sz val="11"/>
      <color rgb="FFFF0000"/>
      <name val="Calibri"/>
      <family val="2"/>
      <charset val="1"/>
    </font>
    <font>
      <sz val="11"/>
      <color rgb="FF92D050"/>
      <name val="Calibri"/>
      <family val="2"/>
      <charset val="1"/>
    </font>
    <font>
      <i/>
      <sz val="11"/>
      <color rgb="FF00B050"/>
      <name val="Calibri"/>
      <family val="2"/>
      <charset val="1"/>
    </font>
    <font>
      <sz val="11"/>
      <color rgb="FF00B050"/>
      <name val="Calibri"/>
      <family val="2"/>
      <charset val="1"/>
    </font>
    <font>
      <b/>
      <sz val="11"/>
      <color rgb="FF000000"/>
      <name val="Calibri"/>
      <family val="2"/>
      <charset val="1"/>
    </font>
    <font>
      <sz val="9.9"/>
      <color rgb="FF000000"/>
      <name val="Calibri"/>
      <family val="2"/>
      <charset val="1"/>
    </font>
    <font>
      <strike/>
      <sz val="11"/>
      <color rgb="FF000000"/>
      <name val="Calibri"/>
      <family val="2"/>
      <charset val="1"/>
    </font>
    <font>
      <strike/>
      <sz val="11"/>
      <name val="Calibri"/>
      <family val="2"/>
      <charset val="1"/>
    </font>
    <font>
      <b/>
      <sz val="11"/>
      <color rgb="FFFF0000"/>
      <name val="Calibri"/>
      <family val="2"/>
      <charset val="1"/>
    </font>
    <font>
      <sz val="11"/>
      <color rgb="FFFF0000"/>
      <name val="Calibri"/>
      <family val="2"/>
    </font>
    <font>
      <sz val="11"/>
      <color rgb="FF000000"/>
      <name val="Calibri"/>
      <family val="2"/>
    </font>
    <font>
      <sz val="11"/>
      <color theme="1"/>
      <name val="Calibri"/>
      <family val="2"/>
      <charset val="1"/>
    </font>
  </fonts>
  <fills count="29">
    <fill>
      <patternFill patternType="none"/>
    </fill>
    <fill>
      <patternFill patternType="gray125"/>
    </fill>
    <fill>
      <patternFill patternType="solid">
        <fgColor rgb="FFF2F2F2"/>
        <bgColor rgb="FFEEECE1"/>
      </patternFill>
    </fill>
    <fill>
      <patternFill patternType="solid">
        <fgColor rgb="FFFFFF00"/>
        <bgColor rgb="FFFFFF00"/>
      </patternFill>
    </fill>
    <fill>
      <patternFill patternType="solid">
        <fgColor rgb="FFFFC000"/>
        <bgColor rgb="FFFF9900"/>
      </patternFill>
    </fill>
    <fill>
      <patternFill patternType="solid">
        <fgColor rgb="FFFF0000"/>
        <bgColor rgb="FF993300"/>
      </patternFill>
    </fill>
    <fill>
      <patternFill patternType="solid">
        <fgColor rgb="FFFFFFFF"/>
        <bgColor rgb="FFF2F2F2"/>
      </patternFill>
    </fill>
    <fill>
      <patternFill patternType="solid">
        <fgColor rgb="FFC6D9F1"/>
        <bgColor rgb="FFD9D9D9"/>
      </patternFill>
    </fill>
    <fill>
      <patternFill patternType="solid">
        <fgColor rgb="FFD9D9D9"/>
        <bgColor rgb="FFD7E4BD"/>
      </patternFill>
    </fill>
    <fill>
      <patternFill patternType="solid">
        <fgColor rgb="FFC3D69B"/>
        <bgColor rgb="FFD7E4BD"/>
      </patternFill>
    </fill>
    <fill>
      <patternFill patternType="solid">
        <fgColor rgb="FFEBF1DE"/>
        <bgColor rgb="FFEEECE1"/>
      </patternFill>
    </fill>
    <fill>
      <patternFill patternType="solid">
        <fgColor rgb="FFBFBFBF"/>
        <bgColor rgb="FFC3D69B"/>
      </patternFill>
    </fill>
    <fill>
      <patternFill patternType="solid">
        <fgColor rgb="FF92D050"/>
        <bgColor rgb="FFC3D69B"/>
      </patternFill>
    </fill>
    <fill>
      <patternFill patternType="solid">
        <fgColor rgb="FF948A54"/>
        <bgColor rgb="FF666699"/>
      </patternFill>
    </fill>
    <fill>
      <patternFill patternType="solid">
        <fgColor rgb="FFD7E4BD"/>
        <bgColor rgb="FFD9D9D9"/>
      </patternFill>
    </fill>
    <fill>
      <patternFill patternType="solid">
        <fgColor rgb="FF4F6228"/>
        <bgColor rgb="FF333333"/>
      </patternFill>
    </fill>
    <fill>
      <patternFill patternType="solid">
        <fgColor rgb="FF93CDDD"/>
        <bgColor rgb="FFBFBFBF"/>
      </patternFill>
    </fill>
    <fill>
      <patternFill patternType="solid">
        <fgColor rgb="FFF2DCDB"/>
        <bgColor rgb="FFEEECE1"/>
      </patternFill>
    </fill>
    <fill>
      <patternFill patternType="solid">
        <fgColor rgb="FFEEECE1"/>
        <bgColor rgb="FFEBF1DE"/>
      </patternFill>
    </fill>
    <fill>
      <patternFill patternType="solid">
        <fgColor rgb="FFE6B9B8"/>
        <bgColor rgb="FFBFBFBF"/>
      </patternFill>
    </fill>
    <fill>
      <patternFill patternType="solid">
        <fgColor rgb="FF92D050"/>
        <bgColor indexed="64"/>
      </patternFill>
    </fill>
    <fill>
      <patternFill patternType="solid">
        <fgColor rgb="FF92D050"/>
        <bgColor rgb="FFEEECE1"/>
      </patternFill>
    </fill>
    <fill>
      <patternFill patternType="solid">
        <fgColor rgb="FFFF0000"/>
        <bgColor indexed="64"/>
      </patternFill>
    </fill>
    <fill>
      <patternFill patternType="solid">
        <fgColor rgb="FFFF0000"/>
        <bgColor rgb="FFEEECE1"/>
      </patternFill>
    </fill>
    <fill>
      <patternFill patternType="solid">
        <fgColor rgb="FF92D050"/>
        <bgColor rgb="FFFFFF00"/>
      </patternFill>
    </fill>
    <fill>
      <patternFill patternType="solid">
        <fgColor rgb="FF00B0F0"/>
        <bgColor indexed="64"/>
      </patternFill>
    </fill>
    <fill>
      <patternFill patternType="solid">
        <fgColor rgb="FF00B0F0"/>
        <bgColor rgb="FFEEECE1"/>
      </patternFill>
    </fill>
    <fill>
      <patternFill patternType="solid">
        <fgColor rgb="FF00B0F0"/>
        <bgColor rgb="FFF2F2F2"/>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3">
    <xf numFmtId="0" fontId="0" fillId="0" borderId="0" xfId="0"/>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xf numFmtId="14" fontId="1" fillId="0" borderId="0" xfId="0" applyNumberFormat="1" applyFont="1" applyAlignment="1">
      <alignmen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xf numFmtId="0" fontId="2" fillId="0" borderId="1" xfId="0" applyFont="1" applyBorder="1" applyAlignment="1">
      <alignment vertical="center"/>
    </xf>
    <xf numFmtId="0" fontId="2" fillId="2" borderId="1" xfId="0" applyFont="1" applyFill="1" applyBorder="1" applyAlignment="1">
      <alignment vertical="center" wrapText="1"/>
    </xf>
    <xf numFmtId="0" fontId="2" fillId="0" borderId="1" xfId="0" applyFont="1" applyBorder="1"/>
    <xf numFmtId="0" fontId="2" fillId="0" borderId="0" xfId="0" applyFont="1"/>
    <xf numFmtId="0" fontId="3" fillId="0" borderId="1" xfId="0" applyFont="1" applyBorder="1" applyAlignment="1">
      <alignment horizontal="left" vertical="center"/>
    </xf>
    <xf numFmtId="0" fontId="3" fillId="0" borderId="1" xfId="0" applyFont="1" applyBorder="1" applyAlignment="1">
      <alignment vertical="center"/>
    </xf>
    <xf numFmtId="0" fontId="3" fillId="2" borderId="1" xfId="0" applyFont="1" applyFill="1" applyBorder="1" applyAlignment="1">
      <alignment vertical="center" wrapText="1"/>
    </xf>
    <xf numFmtId="0" fontId="3" fillId="0" borderId="1" xfId="0" applyFont="1" applyBorder="1" applyAlignment="1">
      <alignment horizontal="center" vertical="center"/>
    </xf>
    <xf numFmtId="0" fontId="3" fillId="0" borderId="1" xfId="0" applyFont="1" applyBorder="1"/>
    <xf numFmtId="14" fontId="3" fillId="0" borderId="1" xfId="0" applyNumberFormat="1" applyFont="1" applyBorder="1" applyAlignment="1">
      <alignment vertical="center"/>
    </xf>
    <xf numFmtId="0" fontId="3" fillId="0" borderId="0" xfId="0" applyFont="1"/>
    <xf numFmtId="0" fontId="0" fillId="0" borderId="1" xfId="0" applyFont="1" applyBorder="1" applyAlignment="1">
      <alignment horizontal="left" vertical="center" wrapText="1"/>
    </xf>
    <xf numFmtId="0" fontId="0" fillId="0" borderId="1" xfId="0" applyFont="1" applyBorder="1" applyAlignment="1">
      <alignment vertical="center"/>
    </xf>
    <xf numFmtId="0" fontId="0" fillId="2" borderId="1" xfId="0" applyFont="1" applyFill="1" applyBorder="1" applyAlignment="1">
      <alignment vertical="center" wrapText="1"/>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1" xfId="0" applyFont="1" applyBorder="1" applyAlignment="1">
      <alignment wrapText="1"/>
    </xf>
    <xf numFmtId="0" fontId="0" fillId="0" borderId="1" xfId="0" applyFont="1" applyBorder="1" applyAlignment="1">
      <alignment vertical="center" wrapText="1"/>
    </xf>
    <xf numFmtId="0" fontId="0" fillId="0" borderId="1" xfId="0" applyFont="1" applyBorder="1"/>
    <xf numFmtId="0" fontId="0" fillId="0" borderId="0" xfId="0" applyFont="1"/>
    <xf numFmtId="0" fontId="1" fillId="0" borderId="1" xfId="0" applyFont="1" applyBorder="1" applyAlignment="1">
      <alignment horizontal="left" vertical="center" wrapText="1"/>
    </xf>
    <xf numFmtId="0" fontId="1" fillId="2" borderId="1" xfId="0" applyFont="1" applyFill="1" applyBorder="1" applyAlignment="1">
      <alignment vertical="center" wrapText="1"/>
    </xf>
    <xf numFmtId="0" fontId="1" fillId="0" borderId="1" xfId="0"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xf>
    <xf numFmtId="0" fontId="4" fillId="2" borderId="1" xfId="0" applyFont="1" applyFill="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xf numFmtId="0" fontId="4" fillId="0" borderId="0" xfId="0" applyFont="1"/>
    <xf numFmtId="0" fontId="3"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Border="1"/>
    <xf numFmtId="0" fontId="0" fillId="0" borderId="1" xfId="0" applyBorder="1" applyAlignment="1">
      <alignment horizontal="left" vertical="center"/>
    </xf>
    <xf numFmtId="0" fontId="5" fillId="0" borderId="1" xfId="0" applyFont="1" applyBorder="1" applyAlignment="1">
      <alignment horizontal="left" vertical="center" wrapText="1"/>
    </xf>
    <xf numFmtId="0" fontId="5" fillId="0" borderId="1" xfId="0" applyFont="1" applyBorder="1" applyAlignment="1">
      <alignment vertical="center"/>
    </xf>
    <xf numFmtId="0" fontId="5" fillId="2" borderId="1" xfId="0" applyFont="1" applyFill="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xf numFmtId="0" fontId="5" fillId="0" borderId="0" xfId="0" applyFont="1"/>
    <xf numFmtId="0" fontId="0" fillId="3" borderId="1" xfId="0" applyFont="1" applyFill="1" applyBorder="1" applyAlignment="1">
      <alignment horizontal="left"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xf numFmtId="0" fontId="5" fillId="0" borderId="0" xfId="0" applyFont="1"/>
    <xf numFmtId="0" fontId="0" fillId="0" borderId="1" xfId="0" applyFont="1" applyBorder="1" applyAlignment="1">
      <alignment wrapText="1"/>
    </xf>
    <xf numFmtId="0" fontId="0" fillId="0" borderId="1" xfId="0" applyFont="1" applyBorder="1" applyAlignment="1">
      <alignment vertical="center" wrapText="1"/>
    </xf>
    <xf numFmtId="0" fontId="1" fillId="4" borderId="1" xfId="0" applyFont="1" applyFill="1" applyBorder="1" applyAlignment="1">
      <alignment horizontal="left" vertical="center" wrapText="1"/>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xf numFmtId="0" fontId="0" fillId="4" borderId="1" xfId="0" applyFont="1" applyFill="1" applyBorder="1" applyAlignment="1">
      <alignment wrapText="1"/>
    </xf>
    <xf numFmtId="0" fontId="0" fillId="4" borderId="1" xfId="0" applyFont="1" applyFill="1" applyBorder="1" applyAlignment="1">
      <alignment vertical="center" wrapText="1"/>
    </xf>
    <xf numFmtId="0" fontId="1" fillId="4" borderId="0" xfId="0" applyFont="1" applyFill="1"/>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2" fillId="5" borderId="1" xfId="0" applyFont="1" applyFill="1" applyBorder="1" applyAlignment="1">
      <alignment horizontal="left" vertical="center"/>
    </xf>
    <xf numFmtId="0" fontId="2" fillId="5" borderId="1" xfId="0" applyFont="1" applyFill="1" applyBorder="1" applyAlignment="1">
      <alignment vertical="center"/>
    </xf>
    <xf numFmtId="0" fontId="1" fillId="5" borderId="1" xfId="0" applyFont="1" applyFill="1" applyBorder="1" applyAlignment="1">
      <alignment vertical="center" wrapText="1"/>
    </xf>
    <xf numFmtId="0" fontId="0" fillId="0" borderId="1" xfId="0" applyFont="1" applyBorder="1" applyAlignment="1"/>
    <xf numFmtId="0" fontId="0" fillId="4" borderId="1" xfId="0" applyFont="1" applyFill="1" applyBorder="1" applyAlignment="1">
      <alignment horizontal="center" vertical="center" wrapText="1"/>
    </xf>
    <xf numFmtId="0" fontId="4" fillId="0" borderId="1" xfId="0" applyFont="1" applyBorder="1" applyAlignment="1">
      <alignment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left" vertical="center"/>
    </xf>
    <xf numFmtId="0" fontId="1" fillId="0" borderId="0" xfId="0" applyFont="1"/>
    <xf numFmtId="0" fontId="1" fillId="3" borderId="1" xfId="0" applyFont="1" applyFill="1" applyBorder="1" applyAlignment="1">
      <alignment horizontal="left" vertical="center"/>
    </xf>
    <xf numFmtId="0" fontId="1" fillId="3" borderId="1" xfId="0" applyFont="1" applyFill="1" applyBorder="1" applyAlignment="1">
      <alignment vertical="center"/>
    </xf>
    <xf numFmtId="0" fontId="1" fillId="3" borderId="1" xfId="0" applyFont="1" applyFill="1" applyBorder="1" applyAlignment="1">
      <alignment vertical="center" wrapText="1"/>
    </xf>
    <xf numFmtId="0" fontId="1" fillId="3" borderId="1" xfId="0" applyFont="1" applyFill="1" applyBorder="1" applyAlignment="1">
      <alignment horizontal="center" vertical="center"/>
    </xf>
    <xf numFmtId="0" fontId="1" fillId="3" borderId="1" xfId="0" applyFont="1" applyFill="1" applyBorder="1" applyAlignment="1">
      <alignment wrapText="1"/>
    </xf>
    <xf numFmtId="0" fontId="1" fillId="3" borderId="1" xfId="0" applyFont="1" applyFill="1" applyBorder="1"/>
    <xf numFmtId="0" fontId="1" fillId="3" borderId="0" xfId="0" applyFont="1" applyFill="1"/>
    <xf numFmtId="0" fontId="1" fillId="0" borderId="2" xfId="0" applyFont="1" applyBorder="1" applyAlignment="1">
      <alignment horizontal="left" vertical="center" wrapText="1"/>
    </xf>
    <xf numFmtId="0" fontId="1" fillId="0" borderId="3" xfId="0" applyFont="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1" fillId="0" borderId="2" xfId="0" applyFont="1" applyBorder="1" applyAlignment="1">
      <alignment horizontal="center" vertical="center"/>
    </xf>
    <xf numFmtId="0" fontId="9" fillId="0" borderId="1" xfId="0" applyFont="1" applyBorder="1" applyAlignment="1">
      <alignment vertical="center" wrapText="1"/>
    </xf>
    <xf numFmtId="0" fontId="11" fillId="2" borderId="1" xfId="0" applyFont="1" applyFill="1" applyBorder="1" applyAlignment="1">
      <alignment vertical="center" wrapText="1"/>
    </xf>
    <xf numFmtId="0" fontId="0" fillId="0" borderId="2"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xf numFmtId="0" fontId="12" fillId="0" borderId="1" xfId="0" applyFont="1" applyBorder="1" applyAlignment="1">
      <alignment vertical="center"/>
    </xf>
    <xf numFmtId="0" fontId="12" fillId="0" borderId="0" xfId="0" applyFont="1"/>
    <xf numFmtId="0" fontId="4"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wrapText="1"/>
    </xf>
    <xf numFmtId="0" fontId="0" fillId="0" borderId="3" xfId="0" applyBorder="1" applyAlignment="1">
      <alignment horizontal="left" vertical="center" wrapText="1"/>
    </xf>
    <xf numFmtId="0" fontId="13" fillId="0" borderId="1" xfId="0" applyFont="1" applyBorder="1" applyAlignment="1">
      <alignment horizontal="left" vertical="center" wrapText="1"/>
    </xf>
    <xf numFmtId="0" fontId="14" fillId="2" borderId="1" xfId="0" applyFont="1" applyFill="1" applyBorder="1" applyAlignment="1">
      <alignment vertical="center" wrapText="1"/>
    </xf>
    <xf numFmtId="0" fontId="15" fillId="2" borderId="1" xfId="0" applyFont="1" applyFill="1" applyBorder="1" applyAlignment="1">
      <alignment vertical="center" wrapText="1"/>
    </xf>
    <xf numFmtId="0" fontId="0" fillId="0" borderId="4" xfId="0" applyBorder="1" applyAlignment="1">
      <alignment horizontal="left" vertical="center"/>
    </xf>
    <xf numFmtId="0" fontId="0" fillId="0" borderId="2" xfId="0" applyFont="1" applyBorder="1" applyAlignment="1">
      <alignment horizontal="left" vertical="center" wrapText="1"/>
    </xf>
    <xf numFmtId="0" fontId="0" fillId="0" borderId="4" xfId="0" applyFont="1" applyBorder="1" applyAlignment="1">
      <alignment horizontal="left" vertical="center"/>
    </xf>
    <xf numFmtId="0" fontId="0" fillId="0" borderId="3" xfId="0" applyFont="1" applyBorder="1" applyAlignment="1">
      <alignment horizontal="left" vertical="center"/>
    </xf>
    <xf numFmtId="0" fontId="1" fillId="6" borderId="1" xfId="0" applyFont="1" applyFill="1" applyBorder="1" applyAlignment="1">
      <alignment vertical="center"/>
    </xf>
    <xf numFmtId="0" fontId="1" fillId="6" borderId="1" xfId="0" applyFont="1" applyFill="1" applyBorder="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xf numFmtId="0" fontId="1" fillId="6" borderId="1" xfId="0" applyFont="1" applyFill="1" applyBorder="1" applyAlignment="1">
      <alignment wrapText="1"/>
    </xf>
    <xf numFmtId="0" fontId="1" fillId="6" borderId="1" xfId="0" applyFont="1" applyFill="1" applyBorder="1" applyAlignment="1">
      <alignment vertical="center" wrapText="1"/>
    </xf>
    <xf numFmtId="0" fontId="1" fillId="6" borderId="0" xfId="0" applyFont="1" applyFill="1"/>
    <xf numFmtId="0" fontId="1" fillId="0" borderId="4" xfId="0" applyFont="1" applyBorder="1" applyAlignment="1">
      <alignment horizontal="left" vertical="center"/>
    </xf>
    <xf numFmtId="0" fontId="2" fillId="0" borderId="1" xfId="0" applyFont="1" applyBorder="1" applyAlignment="1">
      <alignment horizontal="left" vertical="center" wrapText="1"/>
    </xf>
    <xf numFmtId="0" fontId="16" fillId="0" borderId="1" xfId="0" applyFont="1" applyBorder="1" applyAlignment="1">
      <alignment vertical="center"/>
    </xf>
    <xf numFmtId="0" fontId="16" fillId="2" borderId="1" xfId="0" applyFont="1" applyFill="1" applyBorder="1" applyAlignment="1">
      <alignment vertical="center" wrapText="1"/>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16" fillId="0" borderId="1" xfId="0" applyFont="1" applyBorder="1"/>
    <xf numFmtId="0" fontId="16" fillId="0" borderId="0" xfId="0" applyFont="1"/>
    <xf numFmtId="0" fontId="16" fillId="0" borderId="1" xfId="0" applyFont="1" applyBorder="1" applyAlignment="1">
      <alignment horizontal="left" vertical="center" wrapText="1"/>
    </xf>
    <xf numFmtId="0" fontId="0" fillId="0" borderId="2" xfId="0" applyFont="1" applyBorder="1" applyAlignment="1">
      <alignment vertical="center"/>
    </xf>
    <xf numFmtId="0" fontId="0" fillId="2" borderId="2" xfId="0" applyFont="1" applyFill="1" applyBorder="1" applyAlignment="1">
      <alignment vertical="center" wrapText="1"/>
    </xf>
    <xf numFmtId="0" fontId="0" fillId="0" borderId="2" xfId="0" applyFont="1" applyBorder="1" applyAlignment="1">
      <alignment horizontal="left" vertical="center"/>
    </xf>
    <xf numFmtId="0" fontId="0" fillId="0" borderId="2" xfId="0" applyFont="1" applyBorder="1"/>
    <xf numFmtId="0" fontId="2" fillId="0" borderId="3" xfId="0" applyFont="1" applyBorder="1" applyAlignment="1">
      <alignment horizontal="left" vertical="center"/>
    </xf>
    <xf numFmtId="0" fontId="2" fillId="0" borderId="3" xfId="0" applyFont="1" applyBorder="1" applyAlignment="1">
      <alignment vertical="center"/>
    </xf>
    <xf numFmtId="0" fontId="1" fillId="2" borderId="3" xfId="0" applyFont="1" applyFill="1" applyBorder="1" applyAlignment="1">
      <alignment vertical="center" wrapText="1"/>
    </xf>
    <xf numFmtId="0" fontId="1" fillId="0" borderId="3" xfId="0" applyFont="1" applyBorder="1" applyAlignment="1">
      <alignment horizontal="center" vertical="center"/>
    </xf>
    <xf numFmtId="0" fontId="1" fillId="0" borderId="3" xfId="0" applyFont="1" applyBorder="1"/>
    <xf numFmtId="0" fontId="1" fillId="0" borderId="3" xfId="0" applyFont="1" applyBorder="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7" borderId="0" xfId="0" applyFill="1" applyAlignment="1">
      <alignment vertical="center" wrapText="1"/>
    </xf>
    <xf numFmtId="0" fontId="0" fillId="0" borderId="0" xfId="0" applyFont="1" applyAlignment="1">
      <alignment vertical="center"/>
    </xf>
    <xf numFmtId="0" fontId="0" fillId="0" borderId="0" xfId="0" applyFont="1" applyAlignment="1">
      <alignment horizontal="left" vertical="center" wrapText="1"/>
    </xf>
    <xf numFmtId="14" fontId="0" fillId="0" borderId="0" xfId="0" applyNumberFormat="1" applyAlignment="1">
      <alignment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0" fillId="7" borderId="0" xfId="0" applyFill="1" applyBorder="1" applyAlignment="1">
      <alignment vertical="center" wrapText="1"/>
    </xf>
    <xf numFmtId="0" fontId="16" fillId="0" borderId="1" xfId="0" applyFont="1" applyBorder="1" applyAlignment="1">
      <alignment horizontal="left" vertical="center" wrapText="1"/>
    </xf>
    <xf numFmtId="0" fontId="0" fillId="7" borderId="1" xfId="0" applyFont="1" applyFill="1" applyBorder="1" applyAlignment="1">
      <alignment vertical="center" wrapText="1"/>
    </xf>
    <xf numFmtId="0" fontId="0" fillId="0" borderId="0" xfId="0" applyFont="1" applyAlignment="1">
      <alignmen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8" borderId="1" xfId="0" applyFill="1" applyBorder="1" applyAlignment="1">
      <alignment horizontal="center" vertical="center" wrapText="1"/>
    </xf>
    <xf numFmtId="0" fontId="1" fillId="9" borderId="1" xfId="0" applyFont="1" applyFill="1" applyBorder="1" applyAlignment="1">
      <alignment vertical="center" wrapText="1"/>
    </xf>
    <xf numFmtId="0" fontId="0" fillId="9" borderId="1" xfId="0" applyFont="1" applyFill="1" applyBorder="1" applyAlignment="1">
      <alignment vertical="center" wrapText="1"/>
    </xf>
    <xf numFmtId="0" fontId="4" fillId="0" borderId="1" xfId="0" applyFont="1" applyBorder="1" applyAlignment="1">
      <alignment horizontal="justify" vertical="center" wrapText="1"/>
    </xf>
    <xf numFmtId="0" fontId="4" fillId="10" borderId="1" xfId="0" applyFont="1" applyFill="1" applyBorder="1" applyAlignment="1">
      <alignment vertical="center" wrapText="1"/>
    </xf>
    <xf numFmtId="0" fontId="0" fillId="10" borderId="1" xfId="0" applyFont="1" applyFill="1" applyBorder="1" applyAlignment="1">
      <alignment vertical="center" wrapText="1"/>
    </xf>
    <xf numFmtId="0" fontId="0" fillId="10" borderId="0" xfId="0" applyFill="1" applyAlignment="1">
      <alignment vertical="center" wrapText="1"/>
    </xf>
    <xf numFmtId="0" fontId="1" fillId="0" borderId="1" xfId="0" applyFont="1" applyBorder="1" applyAlignment="1">
      <alignment vertical="center" wrapText="1"/>
    </xf>
    <xf numFmtId="0" fontId="0" fillId="0" borderId="5" xfId="0" applyFont="1" applyBorder="1" applyAlignment="1">
      <alignment vertical="center" wrapText="1"/>
    </xf>
    <xf numFmtId="0" fontId="1" fillId="0" borderId="5" xfId="0" applyFont="1" applyBorder="1" applyAlignment="1">
      <alignment vertical="center" wrapText="1"/>
    </xf>
    <xf numFmtId="0" fontId="4" fillId="0" borderId="1" xfId="0" applyFont="1" applyBorder="1" applyAlignment="1">
      <alignment vertical="center" wrapText="1"/>
    </xf>
    <xf numFmtId="0" fontId="0" fillId="0" borderId="2" xfId="0" applyFont="1"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0" fontId="1" fillId="9" borderId="2" xfId="0" applyFont="1" applyFill="1" applyBorder="1" applyAlignment="1">
      <alignment vertical="center" wrapText="1"/>
    </xf>
    <xf numFmtId="0" fontId="0" fillId="9" borderId="2" xfId="0" applyFont="1" applyFill="1" applyBorder="1" applyAlignment="1">
      <alignment vertical="center" wrapText="1"/>
    </xf>
    <xf numFmtId="0" fontId="0" fillId="7" borderId="2" xfId="0" applyFont="1" applyFill="1" applyBorder="1" applyAlignment="1">
      <alignment vertical="center" wrapText="1"/>
    </xf>
    <xf numFmtId="0" fontId="4" fillId="0" borderId="2" xfId="0" applyFont="1" applyBorder="1" applyAlignment="1">
      <alignment vertical="center" wrapText="1"/>
    </xf>
    <xf numFmtId="0" fontId="0" fillId="9" borderId="2" xfId="0" applyFill="1" applyBorder="1" applyAlignment="1">
      <alignment vertical="center" wrapText="1"/>
    </xf>
    <xf numFmtId="0" fontId="0" fillId="0" borderId="2" xfId="0" applyBorder="1" applyAlignment="1">
      <alignment vertical="center" wrapText="1"/>
    </xf>
    <xf numFmtId="0" fontId="0" fillId="7" borderId="2" xfId="0" applyFill="1" applyBorder="1" applyAlignment="1">
      <alignment vertical="center" wrapText="1"/>
    </xf>
    <xf numFmtId="0" fontId="4" fillId="11" borderId="1" xfId="0" applyFont="1" applyFill="1" applyBorder="1" applyAlignment="1">
      <alignment vertical="center" wrapText="1"/>
    </xf>
    <xf numFmtId="0" fontId="0" fillId="11" borderId="1" xfId="0" applyFill="1" applyBorder="1" applyAlignment="1">
      <alignment vertical="center" wrapText="1"/>
    </xf>
    <xf numFmtId="0" fontId="1" fillId="10" borderId="1" xfId="0" applyFont="1" applyFill="1" applyBorder="1" applyAlignment="1">
      <alignment vertical="center" wrapText="1"/>
    </xf>
    <xf numFmtId="0" fontId="1" fillId="10" borderId="5" xfId="0" applyFont="1" applyFill="1" applyBorder="1" applyAlignment="1">
      <alignment vertical="center" wrapText="1"/>
    </xf>
    <xf numFmtId="0" fontId="0" fillId="3" borderId="1" xfId="0" applyFont="1" applyFill="1" applyBorder="1" applyAlignment="1">
      <alignment vertical="center" wrapText="1"/>
    </xf>
    <xf numFmtId="0" fontId="0" fillId="12" borderId="1" xfId="0" applyFont="1" applyFill="1" applyBorder="1" applyAlignment="1">
      <alignment vertical="center" wrapText="1"/>
    </xf>
    <xf numFmtId="0" fontId="1" fillId="13" borderId="1" xfId="0" applyFont="1" applyFill="1" applyBorder="1" applyAlignment="1">
      <alignment vertical="center" wrapText="1"/>
    </xf>
    <xf numFmtId="0" fontId="1" fillId="13" borderId="5" xfId="0" applyFont="1" applyFill="1" applyBorder="1" applyAlignment="1">
      <alignment vertical="center" wrapText="1"/>
    </xf>
    <xf numFmtId="0" fontId="0" fillId="13" borderId="1" xfId="0"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5" xfId="0" applyFont="1" applyFill="1" applyBorder="1" applyAlignment="1">
      <alignment horizontal="left" vertical="center" wrapText="1"/>
    </xf>
    <xf numFmtId="0" fontId="0" fillId="13" borderId="1" xfId="0" applyFill="1" applyBorder="1" applyAlignment="1">
      <alignment vertical="center" wrapText="1"/>
    </xf>
    <xf numFmtId="0" fontId="0" fillId="13" borderId="0" xfId="0" applyFill="1" applyAlignment="1">
      <alignment vertical="center" wrapText="1"/>
    </xf>
    <xf numFmtId="0" fontId="1" fillId="7" borderId="1" xfId="0" applyFont="1" applyFill="1" applyBorder="1" applyAlignment="1">
      <alignment vertical="center" wrapText="1"/>
    </xf>
    <xf numFmtId="0" fontId="18" fillId="0" borderId="1" xfId="0" applyFont="1" applyBorder="1" applyAlignment="1">
      <alignment vertical="center" wrapText="1"/>
    </xf>
    <xf numFmtId="0" fontId="18" fillId="0" borderId="1" xfId="0" applyFont="1" applyBorder="1" applyAlignment="1">
      <alignment vertical="center" wrapText="1"/>
    </xf>
    <xf numFmtId="0" fontId="18" fillId="0" borderId="5"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6" borderId="5" xfId="0" applyFont="1" applyFill="1" applyBorder="1" applyAlignment="1">
      <alignment vertical="center" wrapText="1"/>
    </xf>
    <xf numFmtId="0" fontId="1" fillId="12" borderId="1" xfId="0" applyFont="1" applyFill="1" applyBorder="1" applyAlignment="1">
      <alignment vertical="center" wrapText="1"/>
    </xf>
    <xf numFmtId="0" fontId="1" fillId="14" borderId="1" xfId="0" applyFont="1" applyFill="1" applyBorder="1" applyAlignment="1">
      <alignment vertical="center" wrapText="1"/>
    </xf>
    <xf numFmtId="0" fontId="0" fillId="14" borderId="1" xfId="0" applyFill="1" applyBorder="1" applyAlignment="1">
      <alignment vertical="center" wrapText="1"/>
    </xf>
    <xf numFmtId="0" fontId="0" fillId="14" borderId="3" xfId="0" applyFill="1" applyBorder="1" applyAlignment="1">
      <alignment vertical="center" wrapText="1"/>
    </xf>
    <xf numFmtId="0" fontId="0" fillId="14" borderId="5" xfId="0" applyFill="1" applyBorder="1" applyAlignment="1">
      <alignment vertical="center" wrapText="1"/>
    </xf>
    <xf numFmtId="0" fontId="0" fillId="13" borderId="5" xfId="0" applyFill="1" applyBorder="1" applyAlignment="1">
      <alignment vertical="center" wrapText="1"/>
    </xf>
    <xf numFmtId="0" fontId="0" fillId="13" borderId="5" xfId="0" applyFill="1" applyBorder="1" applyAlignment="1">
      <alignment horizontal="center" vertical="center" wrapText="1"/>
    </xf>
    <xf numFmtId="0" fontId="0" fillId="13" borderId="5" xfId="0" applyFill="1" applyBorder="1" applyAlignment="1">
      <alignment horizontal="left" vertical="center" wrapText="1"/>
    </xf>
    <xf numFmtId="0" fontId="0" fillId="0" borderId="5" xfId="0" applyFont="1" applyBorder="1" applyAlignment="1">
      <alignment vertical="center" wrapText="1"/>
    </xf>
    <xf numFmtId="0" fontId="1" fillId="0" borderId="5" xfId="0" applyFont="1" applyBorder="1" applyAlignment="1">
      <alignment vertical="center" wrapText="1"/>
    </xf>
    <xf numFmtId="0" fontId="0" fillId="13" borderId="0" xfId="0" applyFill="1" applyAlignment="1">
      <alignment horizontal="center" vertical="center" wrapText="1"/>
    </xf>
    <xf numFmtId="0" fontId="0" fillId="13" borderId="0" xfId="0" applyFill="1" applyAlignment="1">
      <alignment horizontal="left" vertical="center" wrapText="1"/>
    </xf>
    <xf numFmtId="0" fontId="1" fillId="13" borderId="3" xfId="0" applyFont="1" applyFill="1" applyBorder="1" applyAlignment="1">
      <alignment vertical="center" wrapText="1"/>
    </xf>
    <xf numFmtId="0" fontId="0" fillId="13" borderId="2" xfId="0" applyFill="1" applyBorder="1" applyAlignment="1">
      <alignment vertical="center" wrapText="1"/>
    </xf>
    <xf numFmtId="0" fontId="1" fillId="0" borderId="2" xfId="0" applyFont="1" applyBorder="1" applyAlignment="1">
      <alignment vertical="center" wrapText="1"/>
    </xf>
    <xf numFmtId="0" fontId="19" fillId="0" borderId="1" xfId="0" applyFont="1" applyBorder="1" applyAlignment="1">
      <alignment vertical="center" wrapText="1"/>
    </xf>
    <xf numFmtId="0" fontId="19" fillId="0" borderId="5" xfId="0" applyFont="1" applyBorder="1" applyAlignment="1">
      <alignment vertical="center" wrapText="1"/>
    </xf>
    <xf numFmtId="0" fontId="0" fillId="0" borderId="6" xfId="0" applyFont="1" applyBorder="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Font="1" applyAlignment="1">
      <alignment horizontal="left" wrapText="1"/>
    </xf>
    <xf numFmtId="0" fontId="0" fillId="0" borderId="0" xfId="0" applyAlignment="1">
      <alignment horizontal="left" vertical="center"/>
    </xf>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center"/>
    </xf>
    <xf numFmtId="0" fontId="18" fillId="0" borderId="0" xfId="0" applyFont="1"/>
    <xf numFmtId="0" fontId="15" fillId="0" borderId="0" xfId="0" applyFont="1"/>
    <xf numFmtId="0" fontId="4" fillId="0" borderId="0" xfId="0" applyFont="1" applyAlignment="1">
      <alignment horizontal="left" vertical="center" wrapText="1"/>
    </xf>
    <xf numFmtId="0" fontId="16" fillId="8" borderId="1" xfId="0" applyFont="1" applyFill="1" applyBorder="1" applyAlignment="1">
      <alignment vertical="center" wrapText="1"/>
    </xf>
    <xf numFmtId="0" fontId="0" fillId="8" borderId="1" xfId="0" applyFont="1" applyFill="1" applyBorder="1" applyAlignment="1">
      <alignment vertical="center" wrapText="1"/>
    </xf>
    <xf numFmtId="0" fontId="4" fillId="8" borderId="1" xfId="0" applyFont="1" applyFill="1" applyBorder="1" applyAlignment="1">
      <alignment vertical="center" wrapText="1"/>
    </xf>
    <xf numFmtId="0" fontId="20" fillId="0" borderId="1" xfId="0" applyFont="1" applyBorder="1" applyAlignment="1">
      <alignment horizontal="left" vertical="center" wrapText="1"/>
    </xf>
    <xf numFmtId="0" fontId="20" fillId="0" borderId="1" xfId="0" applyFont="1" applyBorder="1" applyAlignment="1">
      <alignment vertical="center"/>
    </xf>
    <xf numFmtId="0" fontId="0" fillId="15" borderId="0" xfId="0" applyFill="1" applyAlignment="1">
      <alignment vertical="center"/>
    </xf>
    <xf numFmtId="0" fontId="16" fillId="15" borderId="0" xfId="0" applyFont="1" applyFill="1" applyAlignment="1">
      <alignment vertical="center"/>
    </xf>
    <xf numFmtId="0" fontId="16" fillId="15" borderId="0" xfId="0" applyFont="1" applyFill="1" applyAlignment="1">
      <alignment horizontal="center" vertical="center"/>
    </xf>
    <xf numFmtId="0" fontId="0" fillId="15" borderId="0" xfId="0" applyFont="1" applyFill="1" applyAlignment="1">
      <alignment vertical="center" wrapText="1"/>
    </xf>
    <xf numFmtId="0" fontId="0" fillId="16" borderId="1" xfId="0" applyFont="1" applyFill="1" applyBorder="1" applyAlignment="1">
      <alignment vertical="center" wrapText="1"/>
    </xf>
    <xf numFmtId="0" fontId="15" fillId="0" borderId="1" xfId="0" applyFont="1" applyBorder="1" applyAlignment="1">
      <alignment vertical="center" wrapText="1"/>
    </xf>
    <xf numFmtId="0" fontId="1" fillId="16" borderId="1" xfId="0" applyFont="1" applyFill="1" applyBorder="1" applyAlignment="1">
      <alignment vertical="center" wrapText="1"/>
    </xf>
    <xf numFmtId="0" fontId="0" fillId="17" borderId="1" xfId="0" applyFont="1" applyFill="1" applyBorder="1" applyAlignment="1">
      <alignment vertical="center" wrapText="1"/>
    </xf>
    <xf numFmtId="0" fontId="0" fillId="18" borderId="1" xfId="0" applyFont="1" applyFill="1" applyBorder="1" applyAlignment="1">
      <alignment vertical="center" wrapText="1"/>
    </xf>
    <xf numFmtId="0" fontId="0" fillId="19" borderId="1" xfId="0" applyFont="1" applyFill="1" applyBorder="1" applyAlignment="1">
      <alignment vertical="center" wrapText="1"/>
    </xf>
    <xf numFmtId="0" fontId="22" fillId="0" borderId="1" xfId="0" applyFont="1" applyBorder="1" applyAlignment="1">
      <alignment horizontal="left" vertical="center" wrapText="1"/>
    </xf>
    <xf numFmtId="0" fontId="21" fillId="0" borderId="1" xfId="0" applyFont="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left" vertical="center"/>
    </xf>
    <xf numFmtId="0" fontId="0" fillId="0" borderId="2"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16" fillId="0" borderId="1" xfId="0" applyFont="1" applyBorder="1"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horizontal="center" vertical="center" wrapText="1"/>
    </xf>
    <xf numFmtId="0" fontId="1" fillId="20" borderId="1" xfId="0" applyFont="1" applyFill="1" applyBorder="1" applyAlignment="1">
      <alignment horizontal="left" vertical="center"/>
    </xf>
    <xf numFmtId="0" fontId="1" fillId="20" borderId="1" xfId="0" applyFont="1" applyFill="1" applyBorder="1" applyAlignment="1">
      <alignment vertical="center"/>
    </xf>
    <xf numFmtId="0" fontId="1" fillId="21" borderId="1" xfId="0" applyFont="1" applyFill="1" applyBorder="1" applyAlignment="1">
      <alignment vertical="center" wrapText="1"/>
    </xf>
    <xf numFmtId="0" fontId="0" fillId="20" borderId="1" xfId="0" applyFont="1" applyFill="1" applyBorder="1" applyAlignment="1">
      <alignment vertical="center"/>
    </xf>
    <xf numFmtId="0" fontId="0" fillId="21" borderId="1" xfId="0" applyFont="1" applyFill="1" applyBorder="1" applyAlignment="1">
      <alignment vertical="center" wrapText="1"/>
    </xf>
    <xf numFmtId="0" fontId="0" fillId="22" borderId="1" xfId="0" applyFont="1" applyFill="1" applyBorder="1" applyAlignment="1">
      <alignment vertical="center"/>
    </xf>
    <xf numFmtId="0" fontId="0" fillId="23" borderId="1" xfId="0" applyFont="1" applyFill="1" applyBorder="1" applyAlignment="1">
      <alignment vertical="center" wrapText="1"/>
    </xf>
    <xf numFmtId="0" fontId="1" fillId="24" borderId="1" xfId="0" applyFont="1" applyFill="1" applyBorder="1" applyAlignment="1">
      <alignment horizontal="left" vertical="center"/>
    </xf>
    <xf numFmtId="0" fontId="1" fillId="24" borderId="1" xfId="0" applyFont="1" applyFill="1" applyBorder="1" applyAlignment="1">
      <alignment horizontal="left" vertical="center" wrapText="1"/>
    </xf>
    <xf numFmtId="0" fontId="1" fillId="25" borderId="1" xfId="0" applyFont="1" applyFill="1" applyBorder="1" applyAlignment="1">
      <alignment horizontal="left" vertical="center"/>
    </xf>
    <xf numFmtId="0" fontId="0" fillId="25" borderId="1" xfId="0" applyFont="1" applyFill="1" applyBorder="1" applyAlignment="1">
      <alignment vertical="center"/>
    </xf>
    <xf numFmtId="0" fontId="0" fillId="26" borderId="1" xfId="0" applyFont="1" applyFill="1" applyBorder="1" applyAlignment="1">
      <alignment vertical="center" wrapText="1"/>
    </xf>
    <xf numFmtId="0" fontId="1" fillId="25" borderId="1" xfId="0" applyFont="1" applyFill="1" applyBorder="1" applyAlignment="1">
      <alignment vertical="center"/>
    </xf>
    <xf numFmtId="0" fontId="1" fillId="26" borderId="1" xfId="0" applyFont="1" applyFill="1" applyBorder="1" applyAlignment="1">
      <alignment vertical="center" wrapText="1"/>
    </xf>
    <xf numFmtId="0" fontId="1" fillId="22" borderId="1" xfId="0" applyFont="1" applyFill="1" applyBorder="1" applyAlignment="1">
      <alignment horizontal="left" vertical="center"/>
    </xf>
    <xf numFmtId="0" fontId="1" fillId="27" borderId="1" xfId="0" applyFont="1" applyFill="1" applyBorder="1" applyAlignment="1">
      <alignment vertical="center"/>
    </xf>
    <xf numFmtId="0" fontId="1" fillId="20" borderId="1" xfId="0" applyFont="1" applyFill="1" applyBorder="1" applyAlignment="1">
      <alignment vertical="center" wrapText="1"/>
    </xf>
    <xf numFmtId="0" fontId="1" fillId="0" borderId="1" xfId="0" applyFont="1" applyBorder="1" applyAlignment="1">
      <alignment horizontal="center" vertical="center"/>
    </xf>
    <xf numFmtId="0" fontId="1" fillId="28" borderId="1" xfId="0" applyFont="1" applyFill="1" applyBorder="1" applyAlignment="1">
      <alignment horizontal="left" vertical="center"/>
    </xf>
    <xf numFmtId="0" fontId="23" fillId="20" borderId="1" xfId="0" applyFont="1" applyFill="1" applyBorder="1" applyAlignment="1">
      <alignment horizontal="left" vertical="center"/>
    </xf>
    <xf numFmtId="0" fontId="23" fillId="20" borderId="1" xfId="0" applyFont="1" applyFill="1" applyBorder="1" applyAlignment="1">
      <alignment vertical="center"/>
    </xf>
    <xf numFmtId="0" fontId="23" fillId="20" borderId="1" xfId="0" applyFont="1" applyFill="1" applyBorder="1" applyAlignment="1">
      <alignment vertical="center" wrapText="1"/>
    </xf>
    <xf numFmtId="0" fontId="1" fillId="22" borderId="1" xfId="0" applyFont="1" applyFill="1" applyBorder="1" applyAlignment="1">
      <alignment vertical="center"/>
    </xf>
    <xf numFmtId="0" fontId="1" fillId="23" borderId="1" xfId="0" applyFont="1" applyFill="1" applyBorder="1" applyAlignment="1">
      <alignment vertical="center" wrapText="1"/>
    </xf>
    <xf numFmtId="0" fontId="0" fillId="22" borderId="1" xfId="0" applyFont="1" applyFill="1" applyBorder="1" applyAlignment="1">
      <alignment vertical="center" wrapText="1"/>
    </xf>
    <xf numFmtId="0" fontId="1" fillId="22" borderId="1" xfId="0" applyFont="1" applyFill="1" applyBorder="1" applyAlignment="1">
      <alignment vertical="center" wrapText="1"/>
    </xf>
    <xf numFmtId="0" fontId="1" fillId="25" borderId="1" xfId="0" applyFont="1" applyFill="1" applyBorder="1" applyAlignment="1">
      <alignment horizontal="center" vertical="center"/>
    </xf>
    <xf numFmtId="0" fontId="1" fillId="22" borderId="1" xfId="0" applyFont="1" applyFill="1" applyBorder="1" applyAlignment="1">
      <alignment horizontal="center" vertical="center"/>
    </xf>
    <xf numFmtId="0" fontId="23" fillId="22" borderId="1" xfId="0" applyFont="1" applyFill="1" applyBorder="1" applyAlignment="1">
      <alignment vertical="center"/>
    </xf>
    <xf numFmtId="0" fontId="23" fillId="23" borderId="1" xfId="0" applyFont="1" applyFill="1" applyBorder="1" applyAlignment="1">
      <alignment vertical="center" wrapText="1"/>
    </xf>
    <xf numFmtId="0" fontId="23" fillId="22" borderId="1" xfId="0" applyFont="1" applyFill="1" applyBorder="1" applyAlignment="1">
      <alignment horizontal="center"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wrapText="1"/>
    </xf>
    <xf numFmtId="0" fontId="1" fillId="0" borderId="1" xfId="0" applyFont="1" applyBorder="1" applyAlignment="1">
      <alignment horizontal="left"/>
    </xf>
    <xf numFmtId="0" fontId="0" fillId="0" borderId="1" xfId="0" applyFont="1" applyBorder="1" applyAlignment="1">
      <alignment horizontal="center" vertical="center"/>
    </xf>
    <xf numFmtId="0" fontId="0" fillId="0" borderId="1" xfId="0" applyFont="1" applyBorder="1" applyAlignment="1">
      <alignment horizontal="left" wrapText="1"/>
    </xf>
    <xf numFmtId="0" fontId="0" fillId="0" borderId="1" xfId="0" applyFont="1" applyBorder="1" applyAlignment="1">
      <alignment horizontal="left"/>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Font="1" applyBorder="1" applyAlignment="1">
      <alignment horizontal="left" vertical="center"/>
    </xf>
    <xf numFmtId="0" fontId="13"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wrapText="1"/>
    </xf>
    <xf numFmtId="0" fontId="0" fillId="4" borderId="1" xfId="0" applyFont="1" applyFill="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wrapText="1"/>
    </xf>
    <xf numFmtId="0" fontId="2" fillId="0" borderId="1" xfId="0" applyFont="1" applyBorder="1" applyAlignment="1">
      <alignment horizontal="center"/>
    </xf>
    <xf numFmtId="0" fontId="16" fillId="0" borderId="1" xfId="0" applyFont="1" applyBorder="1" applyAlignment="1">
      <alignment horizontal="center" vertical="center" wrapText="1"/>
    </xf>
    <xf numFmtId="0" fontId="16" fillId="0" borderId="0" xfId="0" applyFont="1" applyBorder="1" applyAlignment="1">
      <alignment horizontal="center"/>
    </xf>
    <xf numFmtId="0" fontId="16" fillId="0" borderId="1" xfId="0" applyFont="1" applyBorder="1" applyAlignment="1">
      <alignment horizontal="left" vertical="center" wrapText="1"/>
    </xf>
    <xf numFmtId="0" fontId="16" fillId="0" borderId="1" xfId="0" applyFont="1" applyBorder="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xf>
    <xf numFmtId="0" fontId="16" fillId="15"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4F6228"/>
      <rgbColor rgb="FF800080"/>
      <rgbColor rgb="FF008080"/>
      <rgbColor rgb="FFBFBFBF"/>
      <rgbColor rgb="FF948A54"/>
      <rgbColor rgb="FF9999FF"/>
      <rgbColor rgb="FF993366"/>
      <rgbColor rgb="FFEBF1DE"/>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EEECE1"/>
      <rgbColor rgb="FFD7E4BD"/>
      <rgbColor rgb="FFF2DCDB"/>
      <rgbColor rgb="FF93CDDD"/>
      <rgbColor rgb="FFFF99CC"/>
      <rgbColor rgb="FFD9D9D9"/>
      <rgbColor rgb="FFE6B9B8"/>
      <rgbColor rgb="FF3366FF"/>
      <rgbColor rgb="FF33CCCC"/>
      <rgbColor rgb="FF92D050"/>
      <rgbColor rgb="FFFFC000"/>
      <rgbColor rgb="FFFF9900"/>
      <rgbColor rgb="FFFF6600"/>
      <rgbColor rgb="FF666699"/>
      <rgbColor rgb="FFC3D69B"/>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U6:AA59" totalsRowShown="0">
  <autoFilter ref="U6:AA59" xr:uid="{00000000-0009-0000-0100-000002000000}"/>
  <tableColumns count="7">
    <tableColumn id="1" xr3:uid="{00000000-0010-0000-0000-000001000000}" name="System"/>
    <tableColumn id="2" xr3:uid="{00000000-0010-0000-0000-000002000000}" name="RAM"/>
    <tableColumn id="3" xr3:uid="{00000000-0010-0000-0000-000003000000}" name="System Design"/>
    <tableColumn id="4" xr3:uid="{00000000-0010-0000-0000-000004000000}" name="Audit"/>
    <tableColumn id="5" xr3:uid="{00000000-0010-0000-0000-000005000000}" name="Passed"/>
    <tableColumn id="6" xr3:uid="{00000000-0010-0000-0000-000006000000}" name="Zenon"/>
    <tableColumn id="7" xr3:uid="{00000000-0010-0000-0000-000007000000}" name="GH-System-Architectu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R2:W7" totalsRowShown="0">
  <autoFilter ref="R2:W7" xr:uid="{00000000-0009-0000-0100-000001000000}"/>
  <tableColumns count="6">
    <tableColumn id="1" xr3:uid="{00000000-0010-0000-0100-000001000000}" name="System"/>
    <tableColumn id="2" xr3:uid="{00000000-0010-0000-0100-000002000000}" name="RAM"/>
    <tableColumn id="3" xr3:uid="{00000000-0010-0000-0100-000003000000}" name="System Design"/>
    <tableColumn id="4" xr3:uid="{00000000-0010-0000-0100-000004000000}" name="Audit"/>
    <tableColumn id="5" xr3:uid="{00000000-0010-0000-0100-000005000000}" name="Passed"/>
    <tableColumn id="6" xr3:uid="{00000000-0010-0000-0100-000006000000}" name="Zen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892"/>
  <sheetViews>
    <sheetView tabSelected="1" topLeftCell="B567" zoomScale="130" zoomScaleNormal="130" workbookViewId="0">
      <selection activeCell="B574" sqref="B574:E574"/>
    </sheetView>
  </sheetViews>
  <sheetFormatPr defaultRowHeight="15" x14ac:dyDescent="0.25"/>
  <cols>
    <col min="1" max="1" width="10.28515625" style="1" customWidth="1"/>
    <col min="2" max="2" width="20.85546875" style="2" customWidth="1"/>
    <col min="3" max="3" width="35.7109375" style="3" customWidth="1"/>
    <col min="4" max="4" width="19.140625" style="3" customWidth="1"/>
    <col min="5" max="5" width="50.7109375" style="3" customWidth="1"/>
    <col min="6" max="6" width="74" style="4" bestFit="1" customWidth="1"/>
    <col min="7" max="8" width="43.85546875" style="1" customWidth="1"/>
    <col min="9" max="9" width="16.5703125" style="4" customWidth="1"/>
    <col min="10" max="10" width="37.28515625" style="5" customWidth="1"/>
    <col min="11" max="12" width="37.28515625" style="2" customWidth="1"/>
    <col min="13" max="13" width="12.140625" style="5" customWidth="1"/>
    <col min="14" max="14" width="24.5703125" style="1" customWidth="1"/>
    <col min="15" max="15" width="11" style="5" customWidth="1"/>
    <col min="16" max="16" width="11.5703125" style="5" customWidth="1"/>
    <col min="17" max="17" width="12.7109375" style="5" customWidth="1"/>
    <col min="18" max="1025" width="9.140625" style="5" customWidth="1"/>
  </cols>
  <sheetData>
    <row r="1" spans="1:17" x14ac:dyDescent="0.25">
      <c r="A1" s="1" t="s">
        <v>0</v>
      </c>
    </row>
    <row r="2" spans="1:17" x14ac:dyDescent="0.25">
      <c r="B2" s="2" t="s">
        <v>1</v>
      </c>
      <c r="C2" s="3" t="s">
        <v>2</v>
      </c>
    </row>
    <row r="3" spans="1:17" x14ac:dyDescent="0.25">
      <c r="B3" s="2" t="s">
        <v>3</v>
      </c>
      <c r="C3" s="6">
        <v>43336</v>
      </c>
    </row>
    <row r="5" spans="1:17" s="9" customFormat="1" ht="15" customHeight="1" x14ac:dyDescent="0.25">
      <c r="A5" s="322" t="s">
        <v>4</v>
      </c>
      <c r="B5" s="323" t="s">
        <v>5</v>
      </c>
      <c r="C5" s="324" t="s">
        <v>6</v>
      </c>
      <c r="D5" s="324"/>
      <c r="E5" s="324"/>
      <c r="F5" s="324"/>
      <c r="G5" s="323" t="s">
        <v>7</v>
      </c>
      <c r="H5" s="323" t="s">
        <v>8</v>
      </c>
      <c r="I5" s="325" t="s">
        <v>9</v>
      </c>
      <c r="J5" s="325"/>
      <c r="K5" s="325"/>
      <c r="L5" s="325"/>
      <c r="M5" s="325"/>
      <c r="N5" s="325"/>
      <c r="O5" s="325"/>
      <c r="P5" s="325"/>
      <c r="Q5" s="325"/>
    </row>
    <row r="6" spans="1:17" ht="30" x14ac:dyDescent="0.25">
      <c r="A6" s="322"/>
      <c r="B6" s="323"/>
      <c r="C6" s="10" t="s">
        <v>10</v>
      </c>
      <c r="D6" s="10" t="s">
        <v>11</v>
      </c>
      <c r="E6" s="10" t="s">
        <v>12</v>
      </c>
      <c r="F6" s="11" t="s">
        <v>13</v>
      </c>
      <c r="G6" s="323"/>
      <c r="H6" s="323"/>
      <c r="I6" s="11" t="s">
        <v>14</v>
      </c>
      <c r="J6" s="11" t="s">
        <v>15</v>
      </c>
      <c r="K6" s="11" t="s">
        <v>16</v>
      </c>
      <c r="L6" s="11" t="s">
        <v>17</v>
      </c>
      <c r="M6" s="11" t="s">
        <v>18</v>
      </c>
      <c r="N6" s="12" t="s">
        <v>19</v>
      </c>
      <c r="O6" s="11" t="s">
        <v>20</v>
      </c>
      <c r="P6" s="11" t="s">
        <v>21</v>
      </c>
      <c r="Q6" s="11" t="s">
        <v>22</v>
      </c>
    </row>
    <row r="7" spans="1:17" x14ac:dyDescent="0.25">
      <c r="A7" s="13"/>
      <c r="B7" s="14"/>
      <c r="C7" s="15"/>
      <c r="D7" s="15"/>
      <c r="E7" s="15"/>
      <c r="F7" s="16"/>
      <c r="G7" s="13"/>
      <c r="H7" s="13"/>
      <c r="I7" s="261"/>
      <c r="J7" s="17"/>
      <c r="K7" s="14"/>
      <c r="L7" s="14"/>
      <c r="M7" s="17"/>
      <c r="N7" s="13"/>
      <c r="O7" s="17"/>
      <c r="P7" s="17"/>
      <c r="Q7" s="17"/>
    </row>
    <row r="8" spans="1:17" s="21" customFormat="1" x14ac:dyDescent="0.25">
      <c r="A8" s="7">
        <v>4</v>
      </c>
      <c r="B8" s="18" t="s">
        <v>23</v>
      </c>
      <c r="C8" s="19"/>
      <c r="D8" s="19"/>
      <c r="E8" s="19"/>
      <c r="F8" s="8"/>
      <c r="G8" s="7"/>
      <c r="H8" s="7"/>
      <c r="I8" s="265"/>
      <c r="J8" s="20"/>
      <c r="K8" s="18"/>
      <c r="L8" s="18"/>
      <c r="M8" s="20"/>
      <c r="N8" s="7"/>
      <c r="O8" s="20"/>
      <c r="P8" s="20"/>
      <c r="Q8" s="20"/>
    </row>
    <row r="9" spans="1:17" s="21" customFormat="1" x14ac:dyDescent="0.25">
      <c r="A9" s="7" t="s">
        <v>24</v>
      </c>
      <c r="B9" s="18" t="s">
        <v>25</v>
      </c>
      <c r="C9" s="19"/>
      <c r="D9" s="19"/>
      <c r="E9" s="19"/>
      <c r="F9" s="8"/>
      <c r="G9" s="7"/>
      <c r="H9" s="7"/>
      <c r="I9" s="265"/>
      <c r="J9" s="20"/>
      <c r="K9" s="18"/>
      <c r="L9" s="18"/>
      <c r="M9" s="20"/>
      <c r="N9" s="7"/>
      <c r="O9" s="20"/>
      <c r="P9" s="20"/>
      <c r="Q9" s="20"/>
    </row>
    <row r="10" spans="1:17" s="21" customFormat="1" x14ac:dyDescent="0.25">
      <c r="A10" s="7" t="s">
        <v>26</v>
      </c>
      <c r="B10" s="18" t="s">
        <v>27</v>
      </c>
      <c r="C10" s="19"/>
      <c r="D10" s="19"/>
      <c r="E10" s="19"/>
      <c r="F10" s="8"/>
      <c r="G10" s="7"/>
      <c r="H10" s="7"/>
      <c r="I10" s="265"/>
      <c r="J10" s="20"/>
      <c r="K10" s="18"/>
      <c r="L10" s="18"/>
      <c r="M10" s="20"/>
      <c r="N10" s="7"/>
      <c r="O10" s="20"/>
      <c r="P10" s="20"/>
      <c r="Q10" s="20"/>
    </row>
    <row r="11" spans="1:17" s="21" customFormat="1" x14ac:dyDescent="0.25">
      <c r="A11" s="7" t="s">
        <v>28</v>
      </c>
      <c r="B11" s="18" t="s">
        <v>29</v>
      </c>
      <c r="C11" s="19"/>
      <c r="D11" s="19"/>
      <c r="E11" s="19"/>
      <c r="F11" s="8"/>
      <c r="G11" s="7"/>
      <c r="H11" s="7"/>
      <c r="I11" s="265"/>
      <c r="J11" s="20"/>
      <c r="K11" s="18"/>
      <c r="L11" s="18"/>
      <c r="M11" s="20"/>
      <c r="N11" s="7"/>
      <c r="O11" s="20"/>
      <c r="P11" s="20"/>
      <c r="Q11" s="20"/>
    </row>
    <row r="12" spans="1:17" s="28" customFormat="1" x14ac:dyDescent="0.25">
      <c r="A12" s="22"/>
      <c r="B12" s="23" t="s">
        <v>30</v>
      </c>
      <c r="C12" s="24"/>
      <c r="D12" s="24"/>
      <c r="E12" s="24"/>
      <c r="F12" s="25"/>
      <c r="G12" s="22"/>
      <c r="H12" s="22"/>
      <c r="I12" s="25"/>
      <c r="J12" s="26"/>
      <c r="K12" s="27">
        <v>43353</v>
      </c>
      <c r="L12" s="23"/>
      <c r="M12" s="26"/>
      <c r="N12" s="22"/>
      <c r="O12" s="26"/>
      <c r="P12" s="26"/>
      <c r="Q12" s="26"/>
    </row>
    <row r="13" spans="1:17" s="37" customFormat="1" ht="140.44999999999999" customHeight="1" x14ac:dyDescent="0.25">
      <c r="A13" s="29" t="s">
        <v>28</v>
      </c>
      <c r="B13" s="30" t="s">
        <v>31</v>
      </c>
      <c r="C13" s="31" t="str">
        <f ca="1">CELL("contents",INDIRECT(ADDRESS(MATCH($B13,'Req. List'!$A:$A,0),2,,,"Req. List")))</f>
        <v>362748-MMI-MVI1-XX-SP-000-0010  Tech. Spec.</v>
      </c>
      <c r="D13" s="31" t="str">
        <f ca="1">CELL("contents",INDIRECT(ADDRESS(MATCH($B13,'Req. List'!$A:$A,0),3,,,"Req. List")))</f>
        <v>11.2.2 (SCADA) - 10.1</v>
      </c>
      <c r="E13" s="31" t="str">
        <f ca="1">CELL("contents",INDIRECT(ADDRESS(MATCH($B13,'Req. List'!$A:$A,0),4,,,"Req. List")))</f>
        <v>a. Utilise RTU to gather I/O status of M&amp;E plant and subsystem from varous stations.
b. RTU shall be modular construction and proven reliability</v>
      </c>
      <c r="F13" s="32" t="s">
        <v>32</v>
      </c>
      <c r="G13" s="29" t="s">
        <v>3123</v>
      </c>
      <c r="H13" s="33"/>
      <c r="I13" s="260" t="s">
        <v>33</v>
      </c>
      <c r="J13" s="34" t="s">
        <v>34</v>
      </c>
      <c r="K13" s="35" t="s">
        <v>35</v>
      </c>
      <c r="L13" s="35"/>
      <c r="M13" s="36"/>
      <c r="N13" s="33"/>
      <c r="O13" s="36"/>
      <c r="P13" s="36"/>
      <c r="Q13" s="36"/>
    </row>
    <row r="14" spans="1:17" ht="51.6" customHeight="1" x14ac:dyDescent="0.25">
      <c r="A14" s="38" t="s">
        <v>28</v>
      </c>
      <c r="B14" s="14" t="s">
        <v>36</v>
      </c>
      <c r="C14" s="39" t="str">
        <f ca="1">CELL("contents",INDIRECT(ADDRESS(MATCH($B14,'Req. List'!$A:$A,0),2,,,"Req. List")))</f>
        <v>362748-MMI-MVI1-XX-SP-000-0001 Design Criteria</v>
      </c>
      <c r="D14" s="39" t="str">
        <f ca="1">CELL("contents",INDIRECT(ADDRESS(MATCH($B14,'Req. List'!$A:$A,0),3,,,"Req. List")))</f>
        <v>2.12.2.13 Table 2.97 (SCADA) - 5</v>
      </c>
      <c r="E14" s="39" t="str">
        <f ca="1">CELL("contents",INDIRECT(ADDRESS(MATCH($B14,'Req. List'!$A:$A,0),4,,,"Req. List")))</f>
        <v xml:space="preserve">SCADA system shall use RTU to gather digital and analogue I/O data </v>
      </c>
      <c r="F14" s="16" t="s">
        <v>32</v>
      </c>
      <c r="G14" s="29" t="s">
        <v>3124</v>
      </c>
      <c r="H14" s="13"/>
      <c r="I14" s="261" t="s">
        <v>37</v>
      </c>
      <c r="J14" s="40" t="s">
        <v>38</v>
      </c>
      <c r="K14" s="35" t="s">
        <v>35</v>
      </c>
      <c r="L14" s="15"/>
      <c r="M14" s="17"/>
      <c r="N14" s="13"/>
      <c r="O14" s="17"/>
      <c r="P14" s="17"/>
      <c r="Q14" s="17"/>
    </row>
    <row r="15" spans="1:17" ht="45" x14ac:dyDescent="0.25">
      <c r="A15" s="38" t="s">
        <v>28</v>
      </c>
      <c r="B15" s="14" t="s">
        <v>39</v>
      </c>
      <c r="C15" s="39" t="str">
        <f ca="1">CELL("contents",INDIRECT(ADDRESS(MATCH($B15,'Req. List'!$A:$A,0),2,,,"Req. List")))</f>
        <v>362748-MMI-MVI1-XX-RP-000-0002 Preliminary Design Report Volume 1</v>
      </c>
      <c r="D15" s="39" t="str">
        <f ca="1">CELL("contents",INDIRECT(ADDRESS(MATCH($B15,'Req. List'!$A:$A,0),3,,,"Req. List")))</f>
        <v>3.11.3.3 (SCADA) - 5</v>
      </c>
      <c r="E15" s="39" t="str">
        <f ca="1">CELL("contents",INDIRECT(ADDRESS(MATCH($B15,'Req. List'!$A:$A,0),4,,,"Req. List")))</f>
        <v>SCADA system shall use RTU to gather digital I/O and analogue data from M&amp;E plant states at station and depot</v>
      </c>
      <c r="F15" s="16" t="s">
        <v>32</v>
      </c>
      <c r="G15" s="29" t="s">
        <v>3124</v>
      </c>
      <c r="H15" s="13"/>
      <c r="I15" s="261" t="s">
        <v>37</v>
      </c>
      <c r="J15" s="40" t="s">
        <v>38</v>
      </c>
      <c r="K15" s="35" t="s">
        <v>35</v>
      </c>
      <c r="L15" s="15"/>
      <c r="M15" s="17"/>
      <c r="N15" s="13"/>
      <c r="O15" s="17"/>
      <c r="P15" s="17"/>
      <c r="Q15" s="17"/>
    </row>
    <row r="16" spans="1:17" s="47" customFormat="1" x14ac:dyDescent="0.25">
      <c r="A16" s="41"/>
      <c r="B16" s="42"/>
      <c r="C16" s="43"/>
      <c r="D16" s="43"/>
      <c r="E16" s="43"/>
      <c r="F16" s="44"/>
      <c r="G16" s="45"/>
      <c r="H16" s="45"/>
      <c r="I16" s="44"/>
      <c r="J16" s="46"/>
      <c r="K16" s="42"/>
      <c r="L16" s="42"/>
      <c r="M16" s="46"/>
      <c r="N16" s="45"/>
      <c r="O16" s="46"/>
      <c r="P16" s="46"/>
      <c r="Q16" s="46"/>
    </row>
    <row r="17" spans="1:17" s="28" customFormat="1" x14ac:dyDescent="0.25">
      <c r="A17" s="48"/>
      <c r="B17" s="23" t="s">
        <v>40</v>
      </c>
      <c r="C17" s="24"/>
      <c r="D17" s="24"/>
      <c r="E17" s="24"/>
      <c r="F17" s="25"/>
      <c r="G17" s="22"/>
      <c r="H17" s="22"/>
      <c r="I17" s="25"/>
      <c r="J17" s="26"/>
      <c r="K17" s="23"/>
      <c r="L17" s="23"/>
      <c r="M17" s="26"/>
      <c r="N17" s="22"/>
      <c r="O17" s="26"/>
      <c r="P17" s="26"/>
      <c r="Q17" s="26"/>
    </row>
    <row r="18" spans="1:17" ht="117" customHeight="1" x14ac:dyDescent="0.25">
      <c r="A18" s="29" t="s">
        <v>28</v>
      </c>
      <c r="B18" s="30" t="s">
        <v>41</v>
      </c>
      <c r="C18" s="31" t="str">
        <f ca="1">CELL("contents",INDIRECT(ADDRESS(MATCH($B18,'Req. List'!$A:$A,0),2,,,"Req. List")))</f>
        <v>362748-MMI-MVI1-XX-SP-000-0010  Tech. Spec.</v>
      </c>
      <c r="D18" s="31" t="str">
        <f ca="1">CELL("contents",INDIRECT(ADDRESS(MATCH($B18,'Req. List'!$A:$A,0),3,,,"Req. List")))</f>
        <v>11.2.3 (SCADA) - 1</v>
      </c>
      <c r="E18" s="31" t="str">
        <f ca="1">CELL("contents",INDIRECT(ADDRESS(MATCH($B18,'Req. List'!$A:$A,0),4,,,"Req. List")))</f>
        <v>a. SCADA system shall incorporate redundancy and diversity techniques to minimize the effect of equipment failure
b. It is essential for the SCADA equipment to be installed within inside the station, in particular the substation, because acces to this area is normally restricted</v>
      </c>
      <c r="F18" s="32" t="s">
        <v>32</v>
      </c>
      <c r="G18" s="49" t="s">
        <v>3125</v>
      </c>
      <c r="H18" s="50" t="s">
        <v>43</v>
      </c>
      <c r="I18" s="264" t="s">
        <v>44</v>
      </c>
      <c r="J18" s="34" t="s">
        <v>45</v>
      </c>
      <c r="K18" s="35" t="s">
        <v>46</v>
      </c>
      <c r="L18" s="35" t="s">
        <v>47</v>
      </c>
      <c r="M18" s="51"/>
      <c r="N18" s="52"/>
      <c r="O18" s="51"/>
      <c r="P18" s="51"/>
      <c r="Q18" s="51"/>
    </row>
    <row r="19" spans="1:17" ht="100.5" customHeight="1" x14ac:dyDescent="0.25">
      <c r="A19" s="29" t="s">
        <v>28</v>
      </c>
      <c r="B19" s="30" t="s">
        <v>48</v>
      </c>
      <c r="C19" s="31" t="str">
        <f ca="1">CELL("contents",INDIRECT(ADDRESS(MATCH($B19,'Req. List'!$A:$A,0),2,,,"Req. List")))</f>
        <v>362748-MMI-MVI1-XX-SP-000-0010  Tech. Spec.</v>
      </c>
      <c r="D19" s="31" t="str">
        <f ca="1">CELL("contents",INDIRECT(ADDRESS(MATCH($B19,'Req. List'!$A:$A,0),3,,,"Req. List")))</f>
        <v>11.2.3 (SCADA) - 9</v>
      </c>
      <c r="E19" s="31" t="str">
        <f ca="1">CELL("contents",INDIRECT(ADDRESS(MATCH($B19,'Req. List'!$A:$A,0),4,,,"Req. List")))</f>
        <v>Each Critical component shall be consist of a pair of redundant hot-standby hardware.</v>
      </c>
      <c r="F19" s="32" t="s">
        <v>32</v>
      </c>
      <c r="G19" s="49" t="s">
        <v>3126</v>
      </c>
      <c r="H19" s="29" t="s">
        <v>49</v>
      </c>
      <c r="I19" s="267" t="s">
        <v>37</v>
      </c>
      <c r="J19" s="35" t="s">
        <v>50</v>
      </c>
      <c r="K19" s="35" t="s">
        <v>35</v>
      </c>
      <c r="L19" s="35"/>
      <c r="M19" s="51"/>
      <c r="N19" s="52"/>
      <c r="O19" s="51"/>
      <c r="P19" s="51"/>
      <c r="Q19" s="51"/>
    </row>
    <row r="20" spans="1:17" x14ac:dyDescent="0.25">
      <c r="A20" s="29"/>
      <c r="B20" s="30"/>
      <c r="C20" s="31"/>
      <c r="D20" s="31"/>
      <c r="E20" s="31"/>
      <c r="F20" s="32"/>
      <c r="G20" s="52"/>
      <c r="H20" s="52"/>
      <c r="I20" s="267"/>
      <c r="J20" s="51"/>
      <c r="K20" s="30"/>
      <c r="L20" s="30"/>
      <c r="M20" s="51"/>
      <c r="N20" s="52"/>
      <c r="O20" s="51"/>
      <c r="P20" s="51"/>
      <c r="Q20" s="51"/>
    </row>
    <row r="21" spans="1:17" s="59" customFormat="1" x14ac:dyDescent="0.25">
      <c r="A21" s="53"/>
      <c r="B21" s="54" t="s">
        <v>51</v>
      </c>
      <c r="C21" s="55"/>
      <c r="D21" s="55"/>
      <c r="E21" s="55"/>
      <c r="F21" s="56"/>
      <c r="G21" s="57"/>
      <c r="H21" s="57"/>
      <c r="I21" s="66"/>
      <c r="J21" s="58"/>
      <c r="K21" s="54"/>
      <c r="L21" s="54"/>
      <c r="M21" s="58"/>
      <c r="N21" s="57"/>
      <c r="O21" s="58"/>
      <c r="P21" s="58"/>
      <c r="Q21" s="58"/>
    </row>
    <row r="22" spans="1:17" ht="74.45" customHeight="1" x14ac:dyDescent="0.25">
      <c r="A22" s="29" t="s">
        <v>28</v>
      </c>
      <c r="B22" s="30" t="s">
        <v>52</v>
      </c>
      <c r="C22" s="31" t="str">
        <f ca="1">CELL("contents",INDIRECT(ADDRESS(MATCH($B22,'Req. List'!$A:$A,0),2,,,"Req. List")))</f>
        <v>362748-MMI-MVI1-XX-SP-000-0010  Tech. Spec.</v>
      </c>
      <c r="D22" s="31" t="str">
        <f ca="1">CELL("contents",INDIRECT(ADDRESS(MATCH($B22,'Req. List'!$A:$A,0),3,,,"Req. List")))</f>
        <v>11.2.3 (SCADA) - 9</v>
      </c>
      <c r="E22" s="31" t="str">
        <f ca="1">CELL("contents",INDIRECT(ADDRESS(MATCH($B22,'Req. List'!$A:$A,0),4,,,"Req. List")))</f>
        <v>Each critical component shall be consist of a pair of network connection to separated network swithces to provide comms link resilience</v>
      </c>
      <c r="F22" s="32" t="s">
        <v>32</v>
      </c>
      <c r="G22" s="49" t="s">
        <v>3127</v>
      </c>
      <c r="H22" s="29" t="s">
        <v>53</v>
      </c>
      <c r="I22" s="267" t="s">
        <v>54</v>
      </c>
      <c r="J22" s="34" t="s">
        <v>55</v>
      </c>
      <c r="K22" s="35" t="s">
        <v>35</v>
      </c>
      <c r="L22" s="35"/>
      <c r="M22" s="51"/>
      <c r="N22" s="52"/>
      <c r="O22" s="51"/>
      <c r="P22" s="51"/>
      <c r="Q22" s="51"/>
    </row>
    <row r="23" spans="1:17" x14ac:dyDescent="0.25">
      <c r="A23" s="29"/>
      <c r="B23" s="30"/>
      <c r="C23" s="31"/>
      <c r="D23" s="31"/>
      <c r="E23" s="31"/>
      <c r="F23" s="32"/>
      <c r="G23" s="52"/>
      <c r="H23" s="52"/>
      <c r="I23" s="267"/>
      <c r="J23" s="51"/>
      <c r="K23" s="30"/>
      <c r="L23" s="30"/>
      <c r="M23" s="51"/>
      <c r="N23" s="52"/>
      <c r="O23" s="51"/>
      <c r="P23" s="51"/>
      <c r="Q23" s="51"/>
    </row>
    <row r="24" spans="1:17" s="59" customFormat="1" x14ac:dyDescent="0.25">
      <c r="A24" s="53"/>
      <c r="B24" s="54" t="s">
        <v>56</v>
      </c>
      <c r="C24" s="55"/>
      <c r="D24" s="55"/>
      <c r="E24" s="55"/>
      <c r="F24" s="56"/>
      <c r="G24" s="57"/>
      <c r="H24" s="57"/>
      <c r="I24" s="66"/>
      <c r="J24" s="58"/>
      <c r="K24" s="54"/>
      <c r="L24" s="54"/>
      <c r="M24" s="58"/>
      <c r="N24" s="57"/>
      <c r="O24" s="58"/>
      <c r="P24" s="58"/>
      <c r="Q24" s="58"/>
    </row>
    <row r="25" spans="1:17" ht="30" x14ac:dyDescent="0.25">
      <c r="A25" s="29" t="s">
        <v>28</v>
      </c>
      <c r="B25" s="30" t="s">
        <v>57</v>
      </c>
      <c r="C25" s="31" t="str">
        <f ca="1">CELL("contents",INDIRECT(ADDRESS(MATCH($B25,'Req. List'!$A:$A,0),2,,,"Req. List")))</f>
        <v>362748-MMI-MVI1-XX-SP-000-0010  Tech. Spec.</v>
      </c>
      <c r="D25" s="31" t="str">
        <f ca="1">CELL("contents",INDIRECT(ADDRESS(MATCH($B25,'Req. List'!$A:$A,0),3,,,"Req. List")))</f>
        <v>11.2.3 (SCADA) - 9</v>
      </c>
      <c r="E25" s="31" t="str">
        <f ca="1">CELL("contents",INDIRECT(ADDRESS(MATCH($B25,'Req. List'!$A:$A,0),4,,,"Req. List")))</f>
        <v>SCADA OCC Server shall be located in separate buildings to offer the highest resilience</v>
      </c>
      <c r="F25" s="32" t="s">
        <v>32</v>
      </c>
      <c r="G25" s="52" t="s">
        <v>3107</v>
      </c>
      <c r="H25" s="29" t="s">
        <v>58</v>
      </c>
      <c r="I25" s="267" t="s">
        <v>59</v>
      </c>
      <c r="J25" s="51" t="s">
        <v>60</v>
      </c>
      <c r="K25" s="30" t="s">
        <v>61</v>
      </c>
      <c r="L25" s="35" t="s">
        <v>62</v>
      </c>
      <c r="M25" s="51"/>
      <c r="N25" s="52"/>
      <c r="O25" s="51"/>
      <c r="P25" s="51"/>
      <c r="Q25" s="51"/>
    </row>
    <row r="26" spans="1:17" ht="30" x14ac:dyDescent="0.25">
      <c r="A26" s="29" t="s">
        <v>28</v>
      </c>
      <c r="B26" s="30" t="s">
        <v>63</v>
      </c>
      <c r="C26" s="31" t="str">
        <f ca="1">CELL("contents",INDIRECT(ADDRESS(MATCH($B26,'Req. List'!$A:$A,0),2,,,"Req. List")))</f>
        <v>362748-MMI-MVI1-XX-SP-000-0001 Design Criteria</v>
      </c>
      <c r="D26" s="31" t="str">
        <f ca="1">CELL("contents",INDIRECT(ADDRESS(MATCH($B26,'Req. List'!$A:$A,0),3,,,"Req. List")))</f>
        <v>2.12.2.13 Table 2.97 (SCADA) - 15</v>
      </c>
      <c r="E26" s="31" t="str">
        <f ca="1">CELL("contents",INDIRECT(ADDRESS(MATCH($B26,'Req. List'!$A:$A,0),4,,,"Req. List")))</f>
        <v>SCADA system shall be implemented using diversity located redundant hardware arrangement</v>
      </c>
      <c r="F26" s="32" t="s">
        <v>32</v>
      </c>
      <c r="G26" s="52" t="s">
        <v>3107</v>
      </c>
      <c r="H26" s="29" t="s">
        <v>64</v>
      </c>
      <c r="I26" s="267" t="s">
        <v>54</v>
      </c>
      <c r="J26" s="51" t="s">
        <v>60</v>
      </c>
      <c r="K26" s="30" t="s">
        <v>61</v>
      </c>
      <c r="L26" s="35" t="s">
        <v>65</v>
      </c>
      <c r="M26" s="51"/>
      <c r="N26" s="52"/>
      <c r="O26" s="51"/>
      <c r="P26" s="51"/>
      <c r="Q26" s="51"/>
    </row>
    <row r="27" spans="1:17" x14ac:dyDescent="0.25">
      <c r="A27" s="29"/>
      <c r="B27" s="30"/>
      <c r="C27" s="31"/>
      <c r="D27" s="31"/>
      <c r="E27" s="31"/>
      <c r="F27" s="32"/>
      <c r="G27" s="52"/>
      <c r="H27" s="52"/>
      <c r="I27" s="267"/>
      <c r="J27" s="51"/>
      <c r="K27" s="30"/>
      <c r="L27" s="30"/>
      <c r="M27" s="51"/>
      <c r="N27" s="52"/>
      <c r="O27" s="51"/>
      <c r="P27" s="51"/>
      <c r="Q27" s="51"/>
    </row>
    <row r="28" spans="1:17" s="59" customFormat="1" x14ac:dyDescent="0.25">
      <c r="A28" s="53"/>
      <c r="B28" s="54" t="s">
        <v>66</v>
      </c>
      <c r="C28" s="55"/>
      <c r="D28" s="55"/>
      <c r="E28" s="55"/>
      <c r="F28" s="56"/>
      <c r="G28" s="57"/>
      <c r="H28" s="57"/>
      <c r="I28" s="66"/>
      <c r="J28" s="58"/>
      <c r="K28" s="54"/>
      <c r="L28" s="54"/>
      <c r="M28" s="58"/>
      <c r="N28" s="57"/>
      <c r="O28" s="58"/>
      <c r="P28" s="58"/>
      <c r="Q28" s="58"/>
    </row>
    <row r="29" spans="1:17" ht="90" x14ac:dyDescent="0.25">
      <c r="A29" s="29" t="s">
        <v>28</v>
      </c>
      <c r="B29" s="30" t="s">
        <v>67</v>
      </c>
      <c r="C29" s="31" t="str">
        <f ca="1">CELL("contents",INDIRECT(ADDRESS(MATCH($B29,'Req. List'!$A:$A,0),2,,,"Req. List")))</f>
        <v>362748-MMI-MVI1-XX-SP-000-0001 Design Criteria</v>
      </c>
      <c r="D29" s="31" t="str">
        <f ca="1">CELL("contents",INDIRECT(ADDRESS(MATCH($B29,'Req. List'!$A:$A,0),3,,,"Req. List")))</f>
        <v>2.12.2.13 Table 2.97 (SCADA) - 1</v>
      </c>
      <c r="E29" s="31" t="str">
        <f ca="1">CELL("contents",INDIRECT(ADDRESS(MATCH($B29,'Req. List'!$A:$A,0),4,,,"Req. List")))</f>
        <v>SCADA System shall provide SCADA workstations at OCC/Station for monitoring and controlling of stations/depot facilities</v>
      </c>
      <c r="F29" s="32" t="s">
        <v>32</v>
      </c>
      <c r="G29" s="29" t="s">
        <v>3128</v>
      </c>
      <c r="H29" s="52"/>
      <c r="I29" s="267" t="s">
        <v>54</v>
      </c>
      <c r="J29" s="34" t="s">
        <v>68</v>
      </c>
      <c r="K29" s="35" t="s">
        <v>35</v>
      </c>
      <c r="L29" s="35"/>
      <c r="M29" s="51"/>
      <c r="N29" s="52"/>
      <c r="O29" s="51"/>
      <c r="P29" s="51"/>
      <c r="Q29" s="51"/>
    </row>
    <row r="30" spans="1:17" ht="45" x14ac:dyDescent="0.25">
      <c r="A30" s="29" t="s">
        <v>28</v>
      </c>
      <c r="B30" s="30" t="s">
        <v>69</v>
      </c>
      <c r="C30" s="31" t="str">
        <f ca="1">CELL("contents",INDIRECT(ADDRESS(MATCH($B30,'Req. List'!$A:$A,0),2,,,"Req. List")))</f>
        <v>362748-MMI-MVI1-XX-RP-000-0002 Preliminary Design Report Volume 1</v>
      </c>
      <c r="D30" s="31" t="str">
        <f ca="1">CELL("contents",INDIRECT(ADDRESS(MATCH($B30,'Req. List'!$A:$A,0),3,,,"Req. List")))</f>
        <v>3.11.3.3 (SCADA) - 8</v>
      </c>
      <c r="E30" s="31" t="str">
        <f ca="1">CELL("contents",INDIRECT(ADDRESS(MATCH($B30,'Req. List'!$A:$A,0),4,,,"Req. List")))</f>
        <v>SCADA System Architecture shall include integration of both stations and depot within a single monitoring control centre.</v>
      </c>
      <c r="F30" s="32" t="s">
        <v>32</v>
      </c>
      <c r="G30" s="29" t="s">
        <v>3124</v>
      </c>
      <c r="H30" s="52"/>
      <c r="I30" s="267" t="s">
        <v>37</v>
      </c>
      <c r="J30" s="51" t="s">
        <v>70</v>
      </c>
      <c r="K30" s="30" t="s">
        <v>61</v>
      </c>
      <c r="L30" s="35" t="s">
        <v>71</v>
      </c>
      <c r="M30" s="51"/>
      <c r="N30" s="52"/>
      <c r="O30" s="51"/>
      <c r="P30" s="51"/>
      <c r="Q30" s="51"/>
    </row>
    <row r="31" spans="1:17" x14ac:dyDescent="0.25">
      <c r="A31" s="29"/>
      <c r="B31" s="30"/>
      <c r="C31" s="31"/>
      <c r="D31" s="31"/>
      <c r="E31" s="31"/>
      <c r="F31" s="32"/>
      <c r="G31" s="52"/>
      <c r="H31" s="52"/>
      <c r="I31" s="267"/>
      <c r="J31" s="51"/>
      <c r="K31" s="30"/>
      <c r="L31" s="30"/>
      <c r="M31" s="51"/>
      <c r="N31" s="52"/>
      <c r="O31" s="51"/>
      <c r="P31" s="51"/>
      <c r="Q31" s="51"/>
    </row>
    <row r="32" spans="1:17" x14ac:dyDescent="0.25">
      <c r="B32" s="54" t="s">
        <v>72</v>
      </c>
      <c r="C32" s="31"/>
      <c r="D32" s="31"/>
      <c r="E32" s="31"/>
      <c r="F32" s="32"/>
      <c r="G32" s="52"/>
      <c r="H32" s="52"/>
      <c r="I32" s="267"/>
      <c r="J32" s="51"/>
      <c r="K32" s="30"/>
      <c r="L32" s="30"/>
      <c r="M32" s="51"/>
      <c r="N32" s="52"/>
      <c r="O32" s="51"/>
      <c r="P32" s="51"/>
      <c r="Q32" s="51"/>
    </row>
    <row r="33" spans="1:17" ht="90" x14ac:dyDescent="0.25">
      <c r="A33" s="60" t="s">
        <v>28</v>
      </c>
      <c r="B33" s="30" t="s">
        <v>73</v>
      </c>
      <c r="C33" s="31" t="str">
        <f ca="1">CELL("contents",INDIRECT(ADDRESS(MATCH($B33,'Req. List'!$A:$A,0),2,,,"Req. List")))</f>
        <v>Change Control Board</v>
      </c>
      <c r="D33" s="31" t="str">
        <f ca="1">CELL("contents",INDIRECT(ADDRESS(MATCH($B33,'Req. List'!$A:$A,0),3,,,"Req. List")))</f>
        <v>CR#2 180525</v>
      </c>
      <c r="E33" s="31" t="str">
        <f ca="1">CELL("contents",INDIRECT(ADDRESS(MATCH($B33,'Req. List'!$A:$A,0),4,,,"Req. List")))</f>
        <v>SCADA Backup OCC (BOCC) shall be equiped with SCADA Workstation as Backup Operation of OCC</v>
      </c>
      <c r="F33" s="61" t="s">
        <v>32</v>
      </c>
      <c r="G33" s="62" t="s">
        <v>3112</v>
      </c>
      <c r="H33" s="62"/>
      <c r="I33" s="267" t="s">
        <v>54</v>
      </c>
      <c r="J33" s="34" t="s">
        <v>68</v>
      </c>
      <c r="K33" s="35" t="s">
        <v>35</v>
      </c>
      <c r="L33" s="35"/>
      <c r="M33" s="51"/>
      <c r="N33" s="52"/>
      <c r="O33" s="51"/>
      <c r="P33" s="51"/>
      <c r="Q33" s="51"/>
    </row>
    <row r="34" spans="1:17" x14ac:dyDescent="0.25">
      <c r="A34" s="29"/>
      <c r="B34" s="30"/>
      <c r="C34" s="31"/>
      <c r="D34" s="31"/>
      <c r="E34" s="31"/>
      <c r="F34" s="32"/>
      <c r="G34" s="52"/>
      <c r="H34" s="52"/>
      <c r="I34" s="267"/>
      <c r="J34" s="51"/>
      <c r="K34" s="30"/>
      <c r="L34" s="30"/>
      <c r="M34" s="51"/>
      <c r="N34" s="52"/>
      <c r="O34" s="51"/>
      <c r="P34" s="51"/>
      <c r="Q34" s="51"/>
    </row>
    <row r="35" spans="1:17" s="59" customFormat="1" x14ac:dyDescent="0.25">
      <c r="A35" s="53"/>
      <c r="B35" s="54" t="s">
        <v>74</v>
      </c>
      <c r="C35" s="55"/>
      <c r="D35" s="55"/>
      <c r="E35" s="55"/>
      <c r="F35" s="56"/>
      <c r="G35" s="57"/>
      <c r="H35" s="57"/>
      <c r="I35" s="66"/>
      <c r="J35" s="58"/>
      <c r="K35" s="54"/>
      <c r="L35" s="54"/>
      <c r="M35" s="58"/>
      <c r="N35" s="57"/>
      <c r="O35" s="58"/>
      <c r="P35" s="58"/>
      <c r="Q35" s="58"/>
    </row>
    <row r="36" spans="1:17" s="37" customFormat="1" ht="120" customHeight="1" x14ac:dyDescent="0.25">
      <c r="A36" s="29" t="s">
        <v>28</v>
      </c>
      <c r="B36" s="30" t="s">
        <v>75</v>
      </c>
      <c r="C36" s="31" t="str">
        <f ca="1">CELL("contents",INDIRECT(ADDRESS(MATCH($B36,'Req. List'!$A:$A,0),2,,,"Req. List")))</f>
        <v>362748-MMI-MVI1-XX-SP-000-0010  Tech. Spec.</v>
      </c>
      <c r="D36" s="31" t="str">
        <f ca="1">CELL("contents",INDIRECT(ADDRESS(MATCH($B36,'Req. List'!$A:$A,0),3,,,"Req. List")))</f>
        <v>11.2.2 (SCADA) - 9.14</v>
      </c>
      <c r="E36" s="31" t="str">
        <f ca="1">CELL("contents",INDIRECT(ADDRESS(MATCH($B36,'Req. List'!$A:$A,0),4,,,"Req. List")))</f>
        <v>a. Provide two black ink laser printer which one printer shall be assigned for printing of recording alarm or event and the other printer shall be configured as standby
b. Provide a color laser printer that support GUI graphic and shall be assigned for printing of system report and trending</v>
      </c>
      <c r="F36" s="32" t="s">
        <v>32</v>
      </c>
      <c r="G36" s="29" t="s">
        <v>3129</v>
      </c>
      <c r="H36" s="33"/>
      <c r="I36" s="259" t="s">
        <v>54</v>
      </c>
      <c r="J36" s="34" t="s">
        <v>76</v>
      </c>
      <c r="K36" s="35" t="s">
        <v>35</v>
      </c>
      <c r="L36" s="35"/>
      <c r="M36" s="36"/>
      <c r="N36" s="33"/>
      <c r="O36" s="36"/>
      <c r="P36" s="36"/>
      <c r="Q36" s="36"/>
    </row>
    <row r="37" spans="1:17" ht="111.6" customHeight="1" x14ac:dyDescent="0.25">
      <c r="A37" s="29" t="s">
        <v>28</v>
      </c>
      <c r="B37" s="30" t="s">
        <v>77</v>
      </c>
      <c r="C37" s="31" t="str">
        <f ca="1">CELL("contents",INDIRECT(ADDRESS(MATCH($B37,'Req. List'!$A:$A,0),2,,,"Req. List")))</f>
        <v>362748-MMI-MVI1-XX-SP-000-0001 Design Criteria</v>
      </c>
      <c r="D37" s="31" t="str">
        <f ca="1">CELL("contents",INDIRECT(ADDRESS(MATCH($B37,'Req. List'!$A:$A,0),3,,,"Req. List")))</f>
        <v>2.12.2.13 Table 2.97 (SCADA) - 53</v>
      </c>
      <c r="E37" s="31" t="str">
        <f ca="1">CELL("contents",INDIRECT(ADDRESS(MATCH($B37,'Req. List'!$A:$A,0),4,,,"Req. List")))</f>
        <v>a. Two black ink laser printers shall be provided which the First printer be assigned for recording alarms and operator transactions and the Second printer be configured as a standby that automatically comes online when required.
b. A colour laser printer that supports screen graphic outputs also shall be provided and assigned for system reports and other output</v>
      </c>
      <c r="F37" s="32" t="s">
        <v>32</v>
      </c>
      <c r="G37" s="63" t="s">
        <v>78</v>
      </c>
      <c r="H37" s="52"/>
      <c r="I37" s="267" t="s">
        <v>54</v>
      </c>
      <c r="J37" s="34" t="s">
        <v>76</v>
      </c>
      <c r="K37" s="35" t="s">
        <v>35</v>
      </c>
      <c r="L37" s="35"/>
      <c r="M37" s="51"/>
      <c r="N37" s="52"/>
      <c r="O37" s="51"/>
      <c r="P37" s="51"/>
      <c r="Q37" s="51"/>
    </row>
    <row r="38" spans="1:17" x14ac:dyDescent="0.25">
      <c r="A38" s="29"/>
      <c r="B38" s="30"/>
      <c r="C38" s="31"/>
      <c r="D38" s="31"/>
      <c r="E38" s="31"/>
      <c r="F38" s="32"/>
      <c r="G38" s="52"/>
      <c r="H38" s="52"/>
      <c r="I38" s="267"/>
      <c r="J38" s="51"/>
      <c r="K38" s="30"/>
      <c r="L38" s="30"/>
      <c r="M38" s="51"/>
      <c r="N38" s="52"/>
      <c r="O38" s="51"/>
      <c r="P38" s="51"/>
      <c r="Q38" s="51"/>
    </row>
    <row r="39" spans="1:17" s="59" customFormat="1" x14ac:dyDescent="0.25">
      <c r="A39" s="53"/>
      <c r="B39" s="54" t="s">
        <v>79</v>
      </c>
      <c r="C39" s="55"/>
      <c r="D39" s="55"/>
      <c r="E39" s="55"/>
      <c r="F39" s="56"/>
      <c r="G39" s="57"/>
      <c r="H39" s="57"/>
      <c r="I39" s="66"/>
      <c r="J39" s="58"/>
      <c r="K39" s="54"/>
      <c r="L39" s="54"/>
      <c r="M39" s="58"/>
      <c r="N39" s="57"/>
      <c r="O39" s="58"/>
      <c r="P39" s="58"/>
      <c r="Q39" s="58"/>
    </row>
    <row r="40" spans="1:17" ht="60" x14ac:dyDescent="0.25">
      <c r="A40" s="29" t="s">
        <v>28</v>
      </c>
      <c r="B40" s="30" t="s">
        <v>80</v>
      </c>
      <c r="C40" s="31" t="str">
        <f ca="1">CELL("contents",INDIRECT(ADDRESS(MATCH($B40,'Req. List'!$A:$A,0),2,,,"Req. List")))</f>
        <v>362748-MMI-MVI1-XX-RP-000-0002 Preliminary Design Report Volume 1</v>
      </c>
      <c r="D40" s="31" t="str">
        <f ca="1">CELL("contents",INDIRECT(ADDRESS(MATCH($B40,'Req. List'!$A:$A,0),3,,,"Req. List")))</f>
        <v>3.11.3.3 (SCADA) - 2</v>
      </c>
      <c r="E40" s="31" t="str">
        <f ca="1">CELL("contents",INDIRECT(ADDRESS(MATCH($B40,'Req. List'!$A:$A,0),4,,,"Req. List")))</f>
        <v>SCADA System shall be comply with british standard and any local standard that may take precedence, and agreed by employer</v>
      </c>
      <c r="F40" s="32" t="s">
        <v>32</v>
      </c>
      <c r="G40" s="29" t="s">
        <v>3130</v>
      </c>
      <c r="H40" s="52"/>
      <c r="I40" s="267" t="s">
        <v>81</v>
      </c>
      <c r="J40" s="34" t="s">
        <v>82</v>
      </c>
      <c r="K40" s="30" t="s">
        <v>35</v>
      </c>
      <c r="L40" s="35" t="s">
        <v>83</v>
      </c>
      <c r="M40" s="51"/>
      <c r="N40" s="52"/>
      <c r="O40" s="51"/>
      <c r="P40" s="51"/>
      <c r="Q40" s="51"/>
    </row>
    <row r="41" spans="1:17" x14ac:dyDescent="0.25">
      <c r="A41" s="13" t="s">
        <v>84</v>
      </c>
      <c r="B41" s="14"/>
      <c r="C41" s="39"/>
      <c r="D41" s="39"/>
      <c r="E41" s="39"/>
      <c r="F41" s="16"/>
      <c r="G41" s="13"/>
      <c r="H41" s="13"/>
      <c r="I41" s="261"/>
      <c r="J41" s="17"/>
      <c r="K41" s="14"/>
      <c r="L41" s="14"/>
      <c r="M41" s="17"/>
      <c r="N41" s="13"/>
      <c r="O41" s="17"/>
      <c r="P41" s="17"/>
      <c r="Q41" s="17"/>
    </row>
    <row r="42" spans="1:17" s="21" customFormat="1" x14ac:dyDescent="0.25">
      <c r="A42" s="7" t="s">
        <v>85</v>
      </c>
      <c r="B42" s="18" t="s">
        <v>86</v>
      </c>
      <c r="C42" s="19"/>
      <c r="D42" s="19"/>
      <c r="E42" s="19"/>
      <c r="F42" s="8"/>
      <c r="G42" s="7"/>
      <c r="H42" s="7"/>
      <c r="I42" s="265"/>
      <c r="J42" s="20"/>
      <c r="K42" s="18"/>
      <c r="L42" s="18"/>
      <c r="M42" s="20"/>
      <c r="N42" s="7"/>
      <c r="O42" s="20"/>
      <c r="P42" s="20"/>
      <c r="Q42" s="20"/>
    </row>
    <row r="43" spans="1:17" s="28" customFormat="1" x14ac:dyDescent="0.25">
      <c r="A43" s="22"/>
      <c r="B43" s="23" t="s">
        <v>87</v>
      </c>
      <c r="C43" s="24"/>
      <c r="D43" s="24"/>
      <c r="E43" s="24"/>
      <c r="F43" s="25"/>
      <c r="G43" s="22"/>
      <c r="H43" s="22"/>
      <c r="I43" s="25"/>
      <c r="J43" s="26"/>
      <c r="K43" s="23"/>
      <c r="L43" s="23"/>
      <c r="M43" s="26"/>
      <c r="N43" s="22"/>
      <c r="O43" s="26"/>
      <c r="P43" s="26"/>
      <c r="Q43" s="26"/>
    </row>
    <row r="44" spans="1:17" ht="90" x14ac:dyDescent="0.25">
      <c r="A44" s="29" t="s">
        <v>85</v>
      </c>
      <c r="B44" s="30" t="s">
        <v>88</v>
      </c>
      <c r="C44" s="31" t="str">
        <f ca="1">CELL("contents",INDIRECT(ADDRESS(MATCH($B44,'Req. List'!$A:$A,0),2,,,"Req. List")))</f>
        <v>362748-MMI-MVI1-XX-SP-000-0010  Tech. Spec.</v>
      </c>
      <c r="D44" s="31" t="str">
        <f ca="1">CELL("contents",INDIRECT(ADDRESS(MATCH($B44,'Req. List'!$A:$A,0),3,,,"Req. List")))</f>
        <v>11.2.2 (SCADA) - 5</v>
      </c>
      <c r="E44" s="31" t="str">
        <f ca="1">CELL("contents",INDIRECT(ADDRESS(MATCH($B44,'Req. List'!$A:$A,0),4,,,"Req. List")))</f>
        <v>a. Shall interface with M&amp;E plant and subsystem on all station
b. Shall interface with M&amp;E plant and subsystem on Depot
c. Shall interface with M&amp;E plant and subsystem on Traction Substation</v>
      </c>
      <c r="F44" s="32" t="s">
        <v>32</v>
      </c>
      <c r="G44" s="29" t="s">
        <v>3131</v>
      </c>
      <c r="H44" s="52"/>
      <c r="I44" s="267" t="s">
        <v>37</v>
      </c>
      <c r="J44" s="51" t="s">
        <v>70</v>
      </c>
      <c r="K44" s="30" t="s">
        <v>61</v>
      </c>
      <c r="L44" s="35" t="s">
        <v>71</v>
      </c>
      <c r="M44" s="51"/>
      <c r="N44" s="52"/>
      <c r="O44" s="51"/>
      <c r="P44" s="51"/>
      <c r="Q44" s="51"/>
    </row>
    <row r="45" spans="1:17" x14ac:dyDescent="0.25">
      <c r="A45" s="29"/>
      <c r="B45" s="30"/>
      <c r="C45" s="31"/>
      <c r="D45" s="31"/>
      <c r="E45" s="31"/>
      <c r="F45" s="32"/>
      <c r="G45" s="52"/>
      <c r="H45" s="52"/>
      <c r="I45" s="267"/>
      <c r="J45" s="51"/>
      <c r="K45" s="30"/>
      <c r="L45" s="30"/>
      <c r="M45" s="51"/>
      <c r="N45" s="52"/>
      <c r="O45" s="51"/>
      <c r="P45" s="51"/>
      <c r="Q45" s="51"/>
    </row>
    <row r="46" spans="1:17" s="69" customFormat="1" x14ac:dyDescent="0.25">
      <c r="A46" s="64"/>
      <c r="B46" s="65" t="s">
        <v>89</v>
      </c>
      <c r="C46" s="55"/>
      <c r="D46" s="55"/>
      <c r="E46" s="55"/>
      <c r="F46" s="66"/>
      <c r="G46" s="67"/>
      <c r="H46" s="67"/>
      <c r="I46" s="66"/>
      <c r="J46" s="68"/>
      <c r="K46" s="65"/>
      <c r="L46" s="65"/>
      <c r="M46" s="68"/>
      <c r="N46" s="67"/>
      <c r="O46" s="68"/>
      <c r="P46" s="68"/>
      <c r="Q46" s="68"/>
    </row>
    <row r="47" spans="1:17" ht="249" customHeight="1" x14ac:dyDescent="0.25">
      <c r="A47" s="29" t="s">
        <v>85</v>
      </c>
      <c r="B47" s="30" t="s">
        <v>90</v>
      </c>
      <c r="C47" s="31" t="str">
        <f ca="1">CELL("contents",INDIRECT(ADDRESS(MATCH($B47,'Req. List'!$A:$A,0),2,,,"Req. List")))</f>
        <v>362748-MMI-MVI1-XX-SP-000-0001 Design Criteria</v>
      </c>
      <c r="D47" s="31" t="str">
        <f ca="1">CELL("contents",INDIRECT(ADDRESS(MATCH($B47,'Req. List'!$A:$A,0),3,,,"Req. List")))</f>
        <v>2.12.2.13 Table 2.97 (SCADA) - 68</v>
      </c>
      <c r="E47" s="31" t="str">
        <f ca="1">CELL("contents",INDIRECT(ADDRESS(MATCH($B47,'Req. List'!$A:$A,0),4,,,"Req. List")))</f>
        <v>SCADA system shall be interfaced with:
   •  Central Transmission System (CTS)
   •  Power supervisory and control system - inclusive TPSS
   •  Passenger stations - inclusive security access, fare collection gates, etc,
   •  Depot &amp; Park n' Ride - inclusive security access, etc.
   •  Passenger Assistance Telephones (PAT)
   •  Fire monitoring panels
   •  CCTV system
   •  Passenger Information System (PIS)
   •  Public Address (PA) system
   •  Telephone / PABX system
   •  Radio system
   •  Master clock system
   •  M&amp;E plant - lifts, escalators, etc</v>
      </c>
      <c r="F47" s="32" t="s">
        <v>32</v>
      </c>
      <c r="G47" s="29" t="s">
        <v>3132</v>
      </c>
      <c r="H47" s="29" t="s">
        <v>91</v>
      </c>
      <c r="I47" s="267" t="s">
        <v>37</v>
      </c>
      <c r="J47" s="51" t="s">
        <v>70</v>
      </c>
      <c r="K47" s="30" t="s">
        <v>61</v>
      </c>
      <c r="L47" s="35" t="s">
        <v>71</v>
      </c>
      <c r="M47" s="51"/>
      <c r="N47" s="52"/>
      <c r="O47" s="51"/>
      <c r="P47" s="51"/>
      <c r="Q47" s="51"/>
    </row>
    <row r="48" spans="1:17" ht="75" x14ac:dyDescent="0.25">
      <c r="A48" s="29" t="s">
        <v>85</v>
      </c>
      <c r="B48" s="30" t="s">
        <v>92</v>
      </c>
      <c r="C48" s="31" t="str">
        <f ca="1">CELL("contents",INDIRECT(ADDRESS(MATCH($B48,'Req. List'!$A:$A,0),2,,,"Req. List")))</f>
        <v>362748-MMI-MVI1-XX-RP-000-0002 Preliminary Design Report Volume 1</v>
      </c>
      <c r="D48" s="31" t="str">
        <f ca="1">CELL("contents",INDIRECT(ADDRESS(MATCH($B48,'Req. List'!$A:$A,0),3,,,"Req. List")))</f>
        <v>3.11.3.3 (SCADA) - 7</v>
      </c>
      <c r="E48" s="31" t="str">
        <f ca="1">CELL("contents",INDIRECT(ADDRESS(MATCH($B48,'Req. List'!$A:$A,0),4,,,"Req. List")))</f>
        <v>SCADA system shall interface with C&amp;C system and M&amp;E equipment for control and monitoring</v>
      </c>
      <c r="F48" s="32" t="s">
        <v>32</v>
      </c>
      <c r="G48" s="29" t="s">
        <v>3133</v>
      </c>
      <c r="H48" s="52"/>
      <c r="I48" s="267" t="s">
        <v>37</v>
      </c>
      <c r="J48" s="51" t="s">
        <v>70</v>
      </c>
      <c r="K48" s="30" t="s">
        <v>61</v>
      </c>
      <c r="L48" s="35" t="s">
        <v>71</v>
      </c>
      <c r="M48" s="51"/>
      <c r="N48" s="52"/>
      <c r="O48" s="51"/>
      <c r="P48" s="51"/>
      <c r="Q48" s="51"/>
    </row>
    <row r="49" spans="1:17" x14ac:dyDescent="0.25">
      <c r="A49" s="29"/>
      <c r="B49" s="30"/>
      <c r="C49" s="31"/>
      <c r="D49" s="31"/>
      <c r="E49" s="31"/>
      <c r="F49" s="32"/>
      <c r="G49" s="52"/>
      <c r="H49" s="52"/>
      <c r="I49" s="267"/>
      <c r="J49" s="51"/>
      <c r="K49" s="30"/>
      <c r="L49" s="30"/>
      <c r="M49" s="51"/>
      <c r="N49" s="52"/>
      <c r="O49" s="51"/>
      <c r="P49" s="51"/>
      <c r="Q49" s="51"/>
    </row>
    <row r="50" spans="1:17" s="59" customFormat="1" x14ac:dyDescent="0.25">
      <c r="A50" s="53"/>
      <c r="B50" s="54" t="s">
        <v>93</v>
      </c>
      <c r="C50" s="55"/>
      <c r="D50" s="55"/>
      <c r="E50" s="55"/>
      <c r="F50" s="56"/>
      <c r="G50" s="57"/>
      <c r="H50" s="57"/>
      <c r="I50" s="66"/>
      <c r="J50" s="58"/>
      <c r="K50" s="54"/>
      <c r="L50" s="54"/>
      <c r="M50" s="58"/>
      <c r="N50" s="57"/>
      <c r="O50" s="58"/>
      <c r="P50" s="58"/>
      <c r="Q50" s="58"/>
    </row>
    <row r="51" spans="1:17" ht="60" x14ac:dyDescent="0.25">
      <c r="A51" s="29" t="s">
        <v>85</v>
      </c>
      <c r="B51" s="30" t="s">
        <v>94</v>
      </c>
      <c r="C51" s="31" t="str">
        <f ca="1">CELL("contents",INDIRECT(ADDRESS(MATCH($B51,'Req. List'!$A:$A,0),2,,,"Req. List")))</f>
        <v>362748-MMI-MVI1-XX-SP-000-0001 Design Criteria</v>
      </c>
      <c r="D51" s="31" t="str">
        <f ca="1">CELL("contents",INDIRECT(ADDRESS(MATCH($B51,'Req. List'!$A:$A,0),3,,,"Req. List")))</f>
        <v>2.12.2.13 Table 2.97 (SCADA) - 63</v>
      </c>
      <c r="E51" s="31" t="str">
        <f ca="1">CELL("contents",INDIRECT(ADDRESS(MATCH($B51,'Req. List'!$A:$A,0),4,,,"Req. List")))</f>
        <v>Shall provide whatever SCADA interfacing equipment is necessary in order to connect the field equipment to the termination panel</v>
      </c>
      <c r="F51" s="32" t="s">
        <v>32</v>
      </c>
      <c r="G51" s="29" t="s">
        <v>3146</v>
      </c>
      <c r="H51" s="29" t="s">
        <v>96</v>
      </c>
      <c r="I51" s="267" t="s">
        <v>37</v>
      </c>
      <c r="J51" s="51" t="s">
        <v>70</v>
      </c>
      <c r="K51" s="30" t="s">
        <v>61</v>
      </c>
      <c r="L51" s="35" t="s">
        <v>71</v>
      </c>
      <c r="M51" s="51"/>
      <c r="N51" s="52"/>
      <c r="O51" s="51"/>
      <c r="P51" s="51"/>
      <c r="Q51" s="51"/>
    </row>
    <row r="52" spans="1:17" x14ac:dyDescent="0.25">
      <c r="A52" s="13"/>
      <c r="B52" s="14"/>
      <c r="C52" s="39"/>
      <c r="D52" s="39"/>
      <c r="E52" s="39"/>
      <c r="F52" s="16"/>
      <c r="G52" s="13"/>
      <c r="H52" s="13"/>
      <c r="I52" s="261"/>
      <c r="J52" s="17"/>
      <c r="K52" s="14"/>
      <c r="L52" s="14"/>
      <c r="M52" s="17"/>
      <c r="N52" s="13"/>
      <c r="O52" s="17"/>
      <c r="P52" s="17"/>
      <c r="Q52" s="17"/>
    </row>
    <row r="53" spans="1:17" x14ac:dyDescent="0.25">
      <c r="A53" s="7" t="s">
        <v>97</v>
      </c>
      <c r="B53" s="18" t="s">
        <v>98</v>
      </c>
      <c r="C53" s="39"/>
      <c r="D53" s="39"/>
      <c r="E53" s="39"/>
      <c r="F53" s="16"/>
      <c r="G53" s="13"/>
      <c r="H53" s="13"/>
      <c r="I53" s="261"/>
      <c r="J53" s="17"/>
      <c r="K53" s="14"/>
      <c r="L53" s="14"/>
      <c r="M53" s="17"/>
      <c r="N53" s="13"/>
      <c r="O53" s="17"/>
      <c r="P53" s="17"/>
      <c r="Q53" s="17"/>
    </row>
    <row r="54" spans="1:17" s="28" customFormat="1" x14ac:dyDescent="0.25">
      <c r="A54" s="22"/>
      <c r="B54" s="23" t="s">
        <v>99</v>
      </c>
      <c r="C54" s="24"/>
      <c r="D54" s="24"/>
      <c r="E54" s="24"/>
      <c r="F54" s="25"/>
      <c r="G54" s="22"/>
      <c r="H54" s="22"/>
      <c r="I54" s="25"/>
      <c r="J54" s="26"/>
      <c r="K54" s="23"/>
      <c r="L54" s="23"/>
      <c r="M54" s="26"/>
      <c r="N54" s="22"/>
      <c r="O54" s="26"/>
      <c r="P54" s="26"/>
      <c r="Q54" s="26"/>
    </row>
    <row r="55" spans="1:17" ht="105" x14ac:dyDescent="0.25">
      <c r="A55" s="29" t="s">
        <v>97</v>
      </c>
      <c r="B55" s="30" t="s">
        <v>100</v>
      </c>
      <c r="C55" s="31" t="str">
        <f ca="1">CELL("contents",INDIRECT(ADDRESS(MATCH($B55,'Req. List'!$A:$A,0),2,,,"Req. List")))</f>
        <v>362748-MMI-MVI1-XX-SP-000-0010  Tech. Spec.</v>
      </c>
      <c r="D55" s="31" t="str">
        <f ca="1">CELL("contents",INDIRECT(ADDRESS(MATCH($B55,'Req. List'!$A:$A,0),3,,,"Req. List")))</f>
        <v>11.2.2 (SCADA) - 8</v>
      </c>
      <c r="E55" s="39" t="str">
        <f ca="1">CELL("contents",INDIRECT(ADDRESS(MATCH($B55,'Req. List'!$A:$A,0),4,,,"Req. List")))</f>
        <v>a. Use COTS and modular contstruction
b. Use Open proprietary system
c. Use IP Based configuration</v>
      </c>
      <c r="F55" s="32" t="s">
        <v>32</v>
      </c>
      <c r="G55" s="29" t="s">
        <v>101</v>
      </c>
      <c r="H55" s="52"/>
      <c r="I55" s="259" t="s">
        <v>54</v>
      </c>
      <c r="J55" s="70" t="s">
        <v>102</v>
      </c>
      <c r="K55" s="71" t="s">
        <v>35</v>
      </c>
      <c r="L55" s="71"/>
      <c r="M55" s="51"/>
      <c r="N55" s="52"/>
      <c r="O55" s="51"/>
      <c r="P55" s="51"/>
      <c r="Q55" s="51"/>
    </row>
    <row r="56" spans="1:17" s="80" customFormat="1" ht="88.9" customHeight="1" x14ac:dyDescent="0.25">
      <c r="A56" s="72" t="s">
        <v>97</v>
      </c>
      <c r="B56" s="73" t="s">
        <v>103</v>
      </c>
      <c r="C56" s="74" t="str">
        <f ca="1">CELL("contents",INDIRECT(ADDRESS(MATCH($B56,'Req. List'!$A:$A,0),2,,,"Req. List")))</f>
        <v>362748-MMI-MVI1-XX-SP-000-0001 Design Criteria</v>
      </c>
      <c r="D56" s="74" t="str">
        <f ca="1">CELL("contents",INDIRECT(ADDRESS(MATCH($B56,'Req. List'!$A:$A,0),3,,,"Req. List")))</f>
        <v>2.12.2.13 Table 2.97 (SCADA) - 70</v>
      </c>
      <c r="E56" s="74" t="str">
        <f ca="1">CELL("contents",INDIRECT(ADDRESS(MATCH($B56,'Req. List'!$A:$A,0),4,,,"Req. List")))</f>
        <v>a. SCADA equipment shall be of modular construction to facilitate maintenance, repair and replacement of components.
b. SCADA Equipment shall utilise standard commercial parts to the maximum extent possible.</v>
      </c>
      <c r="F56" s="75" t="s">
        <v>32</v>
      </c>
      <c r="G56" s="72" t="s">
        <v>104</v>
      </c>
      <c r="H56" s="76"/>
      <c r="I56" s="75" t="s">
        <v>54</v>
      </c>
      <c r="J56" s="78" t="s">
        <v>102</v>
      </c>
      <c r="K56" s="79" t="s">
        <v>35</v>
      </c>
      <c r="L56" s="79"/>
      <c r="M56" s="77"/>
      <c r="N56" s="76"/>
      <c r="O56" s="77"/>
      <c r="P56" s="77"/>
      <c r="Q56" s="77"/>
    </row>
    <row r="57" spans="1:17" s="47" customFormat="1" x14ac:dyDescent="0.25">
      <c r="A57" s="63"/>
      <c r="B57" s="42"/>
      <c r="C57" s="43"/>
      <c r="D57" s="43"/>
      <c r="E57" s="43"/>
      <c r="F57" s="44"/>
      <c r="G57" s="45"/>
      <c r="H57" s="45"/>
      <c r="I57" s="44"/>
      <c r="J57" s="46"/>
      <c r="K57" s="42"/>
      <c r="L57" s="42"/>
      <c r="M57" s="46"/>
      <c r="N57" s="45"/>
      <c r="O57" s="46"/>
      <c r="P57" s="46"/>
      <c r="Q57" s="46"/>
    </row>
    <row r="58" spans="1:17" s="28" customFormat="1" x14ac:dyDescent="0.25">
      <c r="A58" s="81"/>
      <c r="B58" s="23" t="s">
        <v>105</v>
      </c>
      <c r="C58" s="24"/>
      <c r="D58" s="24"/>
      <c r="E58" s="24"/>
      <c r="F58" s="25"/>
      <c r="G58" s="22"/>
      <c r="H58" s="22"/>
      <c r="I58" s="25"/>
      <c r="J58" s="26"/>
      <c r="K58" s="23"/>
      <c r="L58" s="23"/>
      <c r="M58" s="26"/>
      <c r="N58" s="22"/>
      <c r="O58" s="26"/>
      <c r="P58" s="26"/>
      <c r="Q58" s="26"/>
    </row>
    <row r="59" spans="1:17" ht="105" x14ac:dyDescent="0.25">
      <c r="A59" s="49" t="s">
        <v>97</v>
      </c>
      <c r="B59" s="14" t="s">
        <v>106</v>
      </c>
      <c r="C59" s="31" t="str">
        <f ca="1">CELL("contents",INDIRECT(ADDRESS(MATCH($B59,'Req. List'!$A:$A,0),2,,,"Req. List")))</f>
        <v>362748-MMI-MVI1-XX-SP-000-0010  Tech. Spec.</v>
      </c>
      <c r="D59" s="31" t="str">
        <f ca="1">CELL("contents",INDIRECT(ADDRESS(MATCH($B59,'Req. List'!$A:$A,0),3,,,"Req. List")))</f>
        <v>11.2.2 (SCADA) - 8</v>
      </c>
      <c r="E59" s="31" t="str">
        <f ca="1">CELL("contents",INDIRECT(ADDRESS(MATCH($B59,'Req. List'!$A:$A,0),4,,,"Req. List")))</f>
        <v>a. Shall be industrial grade with proven high quality and reliability, suitable  for railway environtment.
b. Shall supplied by proven system integrator with proven track record on rail system</v>
      </c>
      <c r="F59" s="16" t="s">
        <v>32</v>
      </c>
      <c r="G59" s="63" t="s">
        <v>107</v>
      </c>
      <c r="H59" s="13"/>
      <c r="I59" s="261" t="s">
        <v>81</v>
      </c>
      <c r="J59" s="40" t="s">
        <v>108</v>
      </c>
      <c r="K59" s="15" t="s">
        <v>35</v>
      </c>
      <c r="L59" s="15"/>
      <c r="M59" s="17"/>
      <c r="N59" s="49"/>
      <c r="O59" s="17"/>
      <c r="P59" s="17"/>
      <c r="Q59" s="17"/>
    </row>
    <row r="60" spans="1:17" ht="100.15" customHeight="1" x14ac:dyDescent="0.25">
      <c r="A60" s="29" t="s">
        <v>97</v>
      </c>
      <c r="B60" s="30" t="s">
        <v>109</v>
      </c>
      <c r="C60" s="31" t="str">
        <f ca="1">CELL("contents",INDIRECT(ADDRESS(MATCH($B60,'Req. List'!$A:$A,0),2,,,"Req. List")))</f>
        <v>362748-MMI-MVI1-XX-SP-000-0010  Tech. Spec.</v>
      </c>
      <c r="D60" s="31" t="str">
        <f ca="1">CELL("contents",INDIRECT(ADDRESS(MATCH($B60,'Req. List'!$A:$A,0),3,,,"Req. List")))</f>
        <v>11.2.2 (SCADA) - 9.2</v>
      </c>
      <c r="E60" s="31" t="str">
        <f ca="1">CELL("contents",INDIRECT(ADDRESS(MATCH($B60,'Req. List'!$A:$A,0),4,,,"Req. List")))</f>
        <v>a. Use most recent proven computer hardware and software for server and workstation
b. Hardware and software shall widely used for rail with full service and available of support facilities</v>
      </c>
      <c r="F60" s="32" t="s">
        <v>32</v>
      </c>
      <c r="G60" s="29" t="s">
        <v>3115</v>
      </c>
      <c r="H60" s="29" t="s">
        <v>110</v>
      </c>
      <c r="I60" s="267" t="s">
        <v>81</v>
      </c>
      <c r="J60" s="40" t="s">
        <v>108</v>
      </c>
      <c r="K60" s="15" t="s">
        <v>35</v>
      </c>
      <c r="L60" s="15"/>
      <c r="M60" s="51"/>
      <c r="N60" s="49"/>
      <c r="O60" s="51"/>
      <c r="P60" s="51"/>
      <c r="Q60" s="51"/>
    </row>
    <row r="61" spans="1:17" ht="97.15" customHeight="1" x14ac:dyDescent="0.25">
      <c r="A61" s="29" t="s">
        <v>97</v>
      </c>
      <c r="B61" s="30" t="s">
        <v>111</v>
      </c>
      <c r="C61" s="31" t="str">
        <f ca="1">CELL("contents",INDIRECT(ADDRESS(MATCH($B61,'Req. List'!$A:$A,0),2,,,"Req. List")))</f>
        <v>362748-MMI-MVI1-XX-SP-000-0010  Tech. Spec.</v>
      </c>
      <c r="D61" s="31" t="str">
        <f ca="1">CELL("contents",INDIRECT(ADDRESS(MATCH($B61,'Req. List'!$A:$A,0),3,,,"Req. List")))</f>
        <v>11.2.2 (SCADA) - 10.4</v>
      </c>
      <c r="E61" s="31" t="str">
        <f ca="1">CELL("contents",INDIRECT(ADDRESS(MATCH($B61,'Req. List'!$A:$A,0),4,,,"Req. List")))</f>
        <v xml:space="preserve">a. RTU shall use most recent proven control technology consisting of hardware and software.  
b. All System hardware and software shall be widely use for rail application with full service and support facilities available locally. </v>
      </c>
      <c r="F61" s="32" t="s">
        <v>32</v>
      </c>
      <c r="G61" s="29" t="s">
        <v>112</v>
      </c>
      <c r="H61" s="29" t="s">
        <v>113</v>
      </c>
      <c r="I61" s="267" t="s">
        <v>81</v>
      </c>
      <c r="J61" s="40" t="s">
        <v>108</v>
      </c>
      <c r="K61" s="15" t="s">
        <v>35</v>
      </c>
      <c r="L61" s="15"/>
      <c r="M61" s="51"/>
      <c r="N61" s="49"/>
      <c r="O61" s="51"/>
      <c r="P61" s="51"/>
      <c r="Q61" s="51"/>
    </row>
    <row r="62" spans="1:17" ht="105" x14ac:dyDescent="0.25">
      <c r="A62" s="49" t="s">
        <v>97</v>
      </c>
      <c r="B62" s="14" t="s">
        <v>114</v>
      </c>
      <c r="C62" s="39" t="str">
        <f ca="1">CELL("contents",INDIRECT(ADDRESS(MATCH($B62,'Req. List'!$A:$A,0),2,,,"Req. List")))</f>
        <v>362748-MMI-MVI1-XX-SP-000-0001 Design Criteria</v>
      </c>
      <c r="D62" s="39" t="str">
        <f ca="1">CELL("contents",INDIRECT(ADDRESS(MATCH($B62,'Req. List'!$A:$A,0),3,,,"Req. List")))</f>
        <v>2.12.2.13 Table 2.97 (SCADA) - 23</v>
      </c>
      <c r="E62" s="39" t="str">
        <f ca="1">CELL("contents",INDIRECT(ADDRESS(MATCH($B62,'Req. List'!$A:$A,0),4,,,"Req. List")))</f>
        <v>a. All SCADA software shall be field proven, completely tested and verified as defined in the IEEE 829 standard
b. Necessary database shall be set up using only standart commercially available database management tools</v>
      </c>
      <c r="F62" s="16" t="s">
        <v>32</v>
      </c>
      <c r="G62" s="49" t="s">
        <v>115</v>
      </c>
      <c r="H62" s="13"/>
      <c r="I62" s="261" t="s">
        <v>81</v>
      </c>
      <c r="J62" s="40" t="s">
        <v>108</v>
      </c>
      <c r="K62" s="15" t="s">
        <v>35</v>
      </c>
      <c r="L62" s="15"/>
      <c r="M62" s="17"/>
      <c r="N62" s="49"/>
      <c r="O62" s="17"/>
      <c r="P62" s="17"/>
      <c r="Q62" s="17"/>
    </row>
    <row r="63" spans="1:17" s="47" customFormat="1" x14ac:dyDescent="0.25">
      <c r="A63" s="63"/>
      <c r="B63" s="42"/>
      <c r="C63" s="39"/>
      <c r="D63" s="39"/>
      <c r="E63" s="39"/>
      <c r="F63" s="44"/>
      <c r="G63" s="45"/>
      <c r="H63" s="45"/>
      <c r="I63" s="44"/>
      <c r="J63" s="46"/>
      <c r="K63" s="42"/>
      <c r="L63" s="42"/>
      <c r="M63" s="46"/>
      <c r="N63" s="45"/>
      <c r="O63" s="46"/>
      <c r="P63" s="46"/>
      <c r="Q63" s="46"/>
    </row>
    <row r="64" spans="1:17" s="28" customFormat="1" x14ac:dyDescent="0.25">
      <c r="A64" s="81"/>
      <c r="B64" s="23" t="s">
        <v>116</v>
      </c>
      <c r="C64" s="24"/>
      <c r="D64" s="24"/>
      <c r="E64" s="24"/>
      <c r="F64" s="25"/>
      <c r="G64" s="22"/>
      <c r="H64" s="22"/>
      <c r="I64" s="25"/>
      <c r="J64" s="26"/>
      <c r="K64" s="23"/>
      <c r="L64" s="23"/>
      <c r="M64" s="26"/>
      <c r="N64" s="22"/>
      <c r="O64" s="26"/>
      <c r="P64" s="26"/>
      <c r="Q64" s="26"/>
    </row>
    <row r="65" spans="1:17" ht="75" x14ac:dyDescent="0.25">
      <c r="A65" s="49" t="s">
        <v>97</v>
      </c>
      <c r="B65" s="14" t="s">
        <v>117</v>
      </c>
      <c r="C65" s="39" t="str">
        <f ca="1">CELL("contents",INDIRECT(ADDRESS(MATCH($B65,'Req. List'!$A:$A,0),2,,,"Req. List")))</f>
        <v>362748-MMI-MVI1-XX-SP-000-0001 Design Criteria</v>
      </c>
      <c r="D65" s="39" t="str">
        <f ca="1">CELL("contents",INDIRECT(ADDRESS(MATCH($B65,'Req. List'!$A:$A,0),3,,,"Req. List")))</f>
        <v>2.12.2.13 Table 2.97 (SCADA) - 28</v>
      </c>
      <c r="E65" s="39" t="str">
        <f ca="1">CELL("contents",INDIRECT(ADDRESS(MATCH($B65,'Req. List'!$A:$A,0),4,,,"Req. List")))</f>
        <v>Original licenses shall be provided in the name of Employer with all copies af all software including software update.</v>
      </c>
      <c r="F65" s="16" t="s">
        <v>32</v>
      </c>
      <c r="G65" s="13" t="s">
        <v>3108</v>
      </c>
      <c r="H65" s="49" t="s">
        <v>118</v>
      </c>
      <c r="I65" s="261" t="s">
        <v>54</v>
      </c>
      <c r="J65" s="40" t="s">
        <v>119</v>
      </c>
      <c r="K65" s="15" t="s">
        <v>61</v>
      </c>
      <c r="L65" s="15" t="s">
        <v>120</v>
      </c>
      <c r="M65" s="17"/>
      <c r="N65" s="13"/>
      <c r="O65" s="17"/>
      <c r="P65" s="17"/>
      <c r="Q65" s="17"/>
    </row>
    <row r="66" spans="1:17" s="47" customFormat="1" x14ac:dyDescent="0.25">
      <c r="A66" s="63"/>
      <c r="B66" s="42"/>
      <c r="C66" s="43"/>
      <c r="D66" s="43"/>
      <c r="E66" s="43"/>
      <c r="F66" s="44"/>
      <c r="G66" s="45"/>
      <c r="H66" s="45"/>
      <c r="I66" s="44"/>
      <c r="J66" s="46"/>
      <c r="K66" s="42"/>
      <c r="L66" s="42"/>
      <c r="M66" s="46"/>
      <c r="N66" s="45"/>
      <c r="O66" s="46"/>
      <c r="P66" s="46"/>
      <c r="Q66" s="46"/>
    </row>
    <row r="67" spans="1:17" s="28" customFormat="1" x14ac:dyDescent="0.25">
      <c r="A67" s="81"/>
      <c r="B67" s="23" t="s">
        <v>121</v>
      </c>
      <c r="C67" s="24"/>
      <c r="D67" s="24"/>
      <c r="E67" s="24"/>
      <c r="F67" s="25"/>
      <c r="G67" s="22"/>
      <c r="H67" s="22"/>
      <c r="I67" s="25"/>
      <c r="J67" s="26"/>
      <c r="K67" s="23"/>
      <c r="L67" s="23"/>
      <c r="M67" s="26"/>
      <c r="N67" s="22"/>
      <c r="O67" s="26"/>
      <c r="P67" s="26"/>
      <c r="Q67" s="26"/>
    </row>
    <row r="68" spans="1:17" ht="82.5" customHeight="1" x14ac:dyDescent="0.25">
      <c r="A68" s="29" t="s">
        <v>97</v>
      </c>
      <c r="B68" s="30" t="s">
        <v>122</v>
      </c>
      <c r="C68" s="31" t="str">
        <f ca="1">CELL("contents",INDIRECT(ADDRESS(MATCH($B68,'Req. List'!$A:$A,0),2,,,"Req. List")))</f>
        <v>362748-MMI-MVI1-XX-SP-000-0010  Tech. Spec.</v>
      </c>
      <c r="D68" s="31" t="str">
        <f ca="1">CELL("contents",INDIRECT(ADDRESS(MATCH($B68,'Req. List'!$A:$A,0),3,,,"Req. List")))</f>
        <v>11.2.2 (SCADA) - 9.13</v>
      </c>
      <c r="E68" s="31" t="str">
        <f ca="1">CELL("contents",INDIRECT(ADDRESS(MATCH($B68,'Req. List'!$A:$A,0),4,,,"Req. List")))</f>
        <v>a. As a minimum, workstation monitor shall be Color with min. size diagonal of 23.8"
b. Workstation monitor type shall be non-glare flat LED
c. Workstation monitor min. resolution shall be 1920 x 1080 pixels</v>
      </c>
      <c r="F68" s="32" t="s">
        <v>32</v>
      </c>
      <c r="G68" s="29" t="s">
        <v>123</v>
      </c>
      <c r="H68" s="52"/>
      <c r="I68" s="267" t="s">
        <v>54</v>
      </c>
      <c r="J68" s="34" t="s">
        <v>124</v>
      </c>
      <c r="K68" s="35"/>
      <c r="L68" s="35"/>
      <c r="M68" s="51"/>
      <c r="N68" s="52"/>
      <c r="O68" s="51"/>
      <c r="P68" s="51"/>
      <c r="Q68" s="51"/>
    </row>
    <row r="69" spans="1:17" x14ac:dyDescent="0.25">
      <c r="A69" s="13"/>
      <c r="B69" s="14"/>
      <c r="C69" s="39"/>
      <c r="D69" s="39"/>
      <c r="E69" s="39"/>
      <c r="F69" s="16"/>
      <c r="G69" s="13"/>
      <c r="H69" s="13"/>
      <c r="I69" s="261"/>
      <c r="J69" s="17"/>
      <c r="K69" s="14"/>
      <c r="L69" s="14"/>
      <c r="M69" s="17"/>
      <c r="N69" s="13"/>
      <c r="O69" s="17"/>
      <c r="P69" s="17"/>
      <c r="Q69" s="17"/>
    </row>
    <row r="70" spans="1:17" x14ac:dyDescent="0.25">
      <c r="A70" s="7" t="s">
        <v>125</v>
      </c>
      <c r="B70" s="18" t="s">
        <v>126</v>
      </c>
      <c r="C70" s="39"/>
      <c r="D70" s="39"/>
      <c r="E70" s="39"/>
      <c r="F70" s="16"/>
      <c r="G70" s="13"/>
      <c r="H70" s="13"/>
      <c r="I70" s="261"/>
      <c r="J70" s="17"/>
      <c r="K70" s="14"/>
      <c r="L70" s="14"/>
      <c r="M70" s="17"/>
      <c r="N70" s="13"/>
      <c r="O70" s="17"/>
      <c r="P70" s="17"/>
      <c r="Q70" s="17"/>
    </row>
    <row r="71" spans="1:17" ht="60" customHeight="1" x14ac:dyDescent="0.25">
      <c r="A71" s="13" t="s">
        <v>125</v>
      </c>
      <c r="B71" s="14" t="s">
        <v>127</v>
      </c>
      <c r="C71" s="31" t="str">
        <f ca="1">CELL("contents",INDIRECT(ADDRESS(MATCH($B71,'Req. List'!$A:$A,0),2,,,"Req. List")))</f>
        <v>362748-MMI-MVI1-XX-SP-000-0010  Tech. Spec.</v>
      </c>
      <c r="D71" s="31" t="str">
        <f ca="1">CELL("contents",INDIRECT(ADDRESS(MATCH($B71,'Req. List'!$A:$A,0),3,,,"Req. List")))</f>
        <v>11.2.2 (SCADA) - 8</v>
      </c>
      <c r="E71" s="31" t="str">
        <f ca="1">CELL("contents",INDIRECT(ADDRESS(MATCH($B71,'Req. List'!$A:$A,0),4,,,"Req. List")))</f>
        <v>Shall  be Powered from UPS Supplies</v>
      </c>
      <c r="F71" s="306" t="s">
        <v>32</v>
      </c>
      <c r="G71" s="306" t="s">
        <v>3109</v>
      </c>
      <c r="H71" s="314" t="s">
        <v>128</v>
      </c>
      <c r="I71" s="306" t="s">
        <v>37</v>
      </c>
      <c r="J71" s="314" t="s">
        <v>129</v>
      </c>
      <c r="K71" s="320"/>
      <c r="L71" s="320" t="s">
        <v>130</v>
      </c>
      <c r="M71" s="17"/>
      <c r="N71" s="13"/>
      <c r="O71" s="17"/>
      <c r="P71" s="17"/>
      <c r="Q71" s="17"/>
    </row>
    <row r="72" spans="1:17" s="37" customFormat="1" ht="61.15" customHeight="1" x14ac:dyDescent="0.25">
      <c r="A72" s="29" t="s">
        <v>125</v>
      </c>
      <c r="B72" s="30" t="s">
        <v>131</v>
      </c>
      <c r="C72" s="31" t="str">
        <f ca="1">CELL("contents",INDIRECT(ADDRESS(MATCH($B72,'Req. List'!$A:$A,0),2,,,"Req. List")))</f>
        <v>362748-MMI-MVI1-XX-SP-000-0010  Tech. Spec.</v>
      </c>
      <c r="D72" s="31" t="str">
        <f ca="1">CELL("contents",INDIRECT(ADDRESS(MATCH($B72,'Req. List'!$A:$A,0),3,,,"Req. List")))</f>
        <v>11.2.3 (SCADA) - 9</v>
      </c>
      <c r="E72" s="31" t="str">
        <f ca="1">CELL("contents",INDIRECT(ADDRESS(MATCH($B72,'Req. List'!$A:$A,0),4,,,"Req. List")))</f>
        <v>Each critical component shall be powered from UPS with at least two hours power backup</v>
      </c>
      <c r="F72" s="306"/>
      <c r="G72" s="306"/>
      <c r="H72" s="314"/>
      <c r="I72" s="306"/>
      <c r="J72" s="314"/>
      <c r="K72" s="320"/>
      <c r="L72" s="320"/>
      <c r="M72" s="36"/>
      <c r="N72" s="33"/>
      <c r="O72" s="36"/>
      <c r="P72" s="36"/>
      <c r="Q72" s="36"/>
    </row>
    <row r="73" spans="1:17" ht="37.5" customHeight="1" x14ac:dyDescent="0.25">
      <c r="A73" s="29" t="s">
        <v>125</v>
      </c>
      <c r="B73" s="30" t="s">
        <v>132</v>
      </c>
      <c r="C73" s="31" t="str">
        <f ca="1">CELL("contents",INDIRECT(ADDRESS(MATCH($B73,'Req. List'!$A:$A,0),2,,,"Req. List")))</f>
        <v>362748-MMI-MVI1-XX-SP-000-0001 Design Criteria</v>
      </c>
      <c r="D73" s="31" t="str">
        <f ca="1">CELL("contents",INDIRECT(ADDRESS(MATCH($B73,'Req. List'!$A:$A,0),3,,,"Req. List")))</f>
        <v>2.12.2.2 (SCADA Network) - 2</v>
      </c>
      <c r="E73" s="31" t="str">
        <f ca="1">CELL("contents",INDIRECT(ADDRESS(MATCH($B73,'Req. List'!$A:$A,0),4,,,"Req. List")))</f>
        <v>SCADA System shall be powered from UPS</v>
      </c>
      <c r="F73" s="306"/>
      <c r="G73" s="306"/>
      <c r="H73" s="314"/>
      <c r="I73" s="306"/>
      <c r="J73" s="314"/>
      <c r="K73" s="320"/>
      <c r="L73" s="320"/>
      <c r="M73" s="51"/>
      <c r="N73" s="52"/>
      <c r="O73" s="51"/>
      <c r="P73" s="51"/>
      <c r="Q73" s="51"/>
    </row>
    <row r="74" spans="1:17" ht="56.25" customHeight="1" x14ac:dyDescent="0.25">
      <c r="A74" s="29" t="s">
        <v>125</v>
      </c>
      <c r="B74" s="30" t="s">
        <v>133</v>
      </c>
      <c r="C74" s="31" t="str">
        <f ca="1">CELL("contents",INDIRECT(ADDRESS(MATCH($B74,'Req. List'!$A:$A,0),2,,,"Req. List")))</f>
        <v>362748-MMI-MVI1-XX-SP-000-0001 Design Criteria</v>
      </c>
      <c r="D74" s="31" t="str">
        <f ca="1">CELL("contents",INDIRECT(ADDRESS(MATCH($B74,'Req. List'!$A:$A,0),3,,,"Req. List")))</f>
        <v>2.12.2.13 Table 2.97 (SCADA) - 69</v>
      </c>
      <c r="E74" s="31" t="str">
        <f ca="1">CELL("contents",INDIRECT(ADDRESS(MATCH($B74,'Req. List'!$A:$A,0),4,,,"Req. List")))</f>
        <v>SCADA System equipment in the passenger stations primary power shall be provided from UPS with back-up power minumum duration of 2 hours</v>
      </c>
      <c r="F74" s="306"/>
      <c r="G74" s="306"/>
      <c r="H74" s="314"/>
      <c r="I74" s="306"/>
      <c r="J74" s="314"/>
      <c r="K74" s="320"/>
      <c r="L74" s="320"/>
      <c r="M74" s="51"/>
      <c r="N74" s="52"/>
      <c r="O74" s="51"/>
      <c r="P74" s="51"/>
      <c r="Q74" s="51"/>
    </row>
    <row r="75" spans="1:17" ht="60" x14ac:dyDescent="0.25">
      <c r="A75" s="29" t="s">
        <v>125</v>
      </c>
      <c r="B75" s="30" t="s">
        <v>134</v>
      </c>
      <c r="C75" s="31" t="str">
        <f ca="1">CELL("contents",INDIRECT(ADDRESS(MATCH($B75,'Req. List'!$A:$A,0),2,,,"Req. List")))</f>
        <v>362748-MMI-MVI1-XX-RP-760-0001 Interface Matrix</v>
      </c>
      <c r="D75" s="31" t="str">
        <f ca="1">CELL("contents",INDIRECT(ADDRESS(MATCH($B75,'Req. List'!$A:$A,0),3,,,"Req. List")))</f>
        <v>441 (All SCADA equipment) - (Uninterruptible Power Supply)</v>
      </c>
      <c r="E75" s="31" t="str">
        <f ca="1">CELL("contents",INDIRECT(ADDRESS(MATCH($B75,'Req. List'!$A:$A,0),4,,,"Req. List")))</f>
        <v>All SCADA equipment shall be powered by the UPS</v>
      </c>
      <c r="F75" s="306"/>
      <c r="G75" s="306"/>
      <c r="H75" s="314"/>
      <c r="I75" s="306"/>
      <c r="J75" s="314"/>
      <c r="K75" s="320"/>
      <c r="L75" s="320"/>
      <c r="M75" s="51"/>
      <c r="N75" s="52"/>
      <c r="O75" s="51"/>
      <c r="P75" s="51"/>
      <c r="Q75" s="51"/>
    </row>
    <row r="76" spans="1:17" ht="60" x14ac:dyDescent="0.25">
      <c r="A76" s="29" t="s">
        <v>125</v>
      </c>
      <c r="B76" s="30" t="s">
        <v>135</v>
      </c>
      <c r="C76" s="31" t="s">
        <v>136</v>
      </c>
      <c r="D76" s="31" t="s">
        <v>137</v>
      </c>
      <c r="E76" s="31" t="s">
        <v>138</v>
      </c>
      <c r="F76" s="306"/>
      <c r="G76" s="306"/>
      <c r="H76" s="314"/>
      <c r="I76" s="306"/>
      <c r="J76" s="314"/>
      <c r="K76" s="320"/>
      <c r="L76" s="320"/>
      <c r="M76" s="51"/>
      <c r="N76" s="52"/>
      <c r="O76" s="51"/>
      <c r="P76" s="51"/>
      <c r="Q76" s="51"/>
    </row>
    <row r="77" spans="1:17" x14ac:dyDescent="0.25">
      <c r="A77" s="13"/>
      <c r="B77" s="14"/>
      <c r="C77" s="39"/>
      <c r="D77" s="39"/>
      <c r="E77" s="39"/>
      <c r="F77" s="16"/>
      <c r="G77" s="13"/>
      <c r="H77" s="13"/>
      <c r="I77" s="261"/>
      <c r="J77" s="17"/>
      <c r="K77" s="14"/>
      <c r="L77" s="14"/>
      <c r="M77" s="17"/>
      <c r="N77" s="13"/>
      <c r="O77" s="17"/>
      <c r="P77" s="17"/>
      <c r="Q77" s="17"/>
    </row>
    <row r="78" spans="1:17" x14ac:dyDescent="0.25">
      <c r="A78" s="83" t="s">
        <v>139</v>
      </c>
      <c r="B78" s="84" t="s">
        <v>140</v>
      </c>
      <c r="C78" s="85"/>
      <c r="D78" s="39"/>
      <c r="E78" s="39"/>
      <c r="F78" s="16"/>
      <c r="G78" s="13"/>
      <c r="H78" s="13"/>
      <c r="I78" s="261"/>
      <c r="J78" s="17"/>
      <c r="K78" s="14"/>
      <c r="L78" s="14"/>
      <c r="M78" s="17"/>
      <c r="N78" s="13"/>
      <c r="O78" s="17"/>
      <c r="P78" s="17"/>
      <c r="Q78" s="17"/>
    </row>
    <row r="79" spans="1:17" s="28" customFormat="1" x14ac:dyDescent="0.25">
      <c r="A79" s="22"/>
      <c r="B79" s="23" t="s">
        <v>141</v>
      </c>
      <c r="C79" s="24"/>
      <c r="D79" s="24"/>
      <c r="E79" s="24"/>
      <c r="F79" s="25"/>
      <c r="G79" s="22"/>
      <c r="H79" s="22"/>
      <c r="I79" s="25"/>
      <c r="J79" s="26"/>
      <c r="K79" s="23"/>
      <c r="L79" s="23"/>
      <c r="M79" s="26"/>
      <c r="N79" s="22"/>
      <c r="O79" s="26"/>
      <c r="P79" s="26"/>
      <c r="Q79" s="26"/>
    </row>
    <row r="80" spans="1:17" ht="45" customHeight="1" x14ac:dyDescent="0.25">
      <c r="A80" s="29" t="s">
        <v>142</v>
      </c>
      <c r="B80" s="30" t="s">
        <v>143</v>
      </c>
      <c r="C80" s="31" t="str">
        <f ca="1">CELL("contents",INDIRECT(ADDRESS(MATCH($B80,'Req. List'!$A:$A,0),2,,,"Req. List")))</f>
        <v>362748-MMI-MVI1-XX-SP-000-0010  Tech. Spec.</v>
      </c>
      <c r="D80" s="31" t="str">
        <f ca="1">CELL("contents",INDIRECT(ADDRESS(MATCH($B80,'Req. List'!$A:$A,0),3,,,"Req. List")))</f>
        <v>11.2.2 (SCADA) - 9.5</v>
      </c>
      <c r="E80" s="31" t="str">
        <f ca="1">CELL("contents",INDIRECT(ADDRESS(MATCH($B80,'Req. List'!$A:$A,0),4,,,"Req. List")))</f>
        <v>SCADA Server shall utilise LAN connection to monitor and control other subsystem including CCTV, PA, PHP, PID, etc. through the IP Protocol</v>
      </c>
      <c r="F80" s="309" t="s">
        <v>32</v>
      </c>
      <c r="G80" s="312" t="s">
        <v>144</v>
      </c>
      <c r="H80" s="52"/>
      <c r="I80" s="259" t="s">
        <v>37</v>
      </c>
      <c r="J80" s="51" t="s">
        <v>70</v>
      </c>
      <c r="K80" s="30" t="s">
        <v>61</v>
      </c>
      <c r="L80" s="35" t="s">
        <v>71</v>
      </c>
      <c r="M80" s="51"/>
      <c r="N80" s="52"/>
      <c r="O80" s="51"/>
      <c r="P80" s="51"/>
      <c r="Q80" s="51"/>
    </row>
    <row r="81" spans="1:17" ht="30" customHeight="1" x14ac:dyDescent="0.25">
      <c r="A81" s="49" t="s">
        <v>142</v>
      </c>
      <c r="B81" s="14" t="s">
        <v>145</v>
      </c>
      <c r="C81" s="39" t="str">
        <f ca="1">CELL("contents",INDIRECT(ADDRESS(MATCH($B81,'Req. List'!$A:$A,0),2,,,"Req. List")))</f>
        <v>362748-MMI-MVI1-XX-SP-000-0010  Tech. Spec.</v>
      </c>
      <c r="D81" s="39" t="str">
        <f ca="1">CELL("contents",INDIRECT(ADDRESS(MATCH($B81,'Req. List'!$A:$A,0),3,,,"Req. List")))</f>
        <v>11.11.2 (LAN) - 4</v>
      </c>
      <c r="E81" s="39" t="str">
        <f ca="1">CELL("contents",INDIRECT(ADDRESS(MATCH($B81,'Req. List'!$A:$A,0),4,,,"Req. List")))</f>
        <v>SCADA system shall use the provided LAN node to support connectivity</v>
      </c>
      <c r="F81" s="309"/>
      <c r="G81" s="312"/>
      <c r="H81" s="13"/>
      <c r="I81" s="259" t="s">
        <v>54</v>
      </c>
      <c r="J81" s="51" t="s">
        <v>146</v>
      </c>
      <c r="K81" s="317" t="s">
        <v>61</v>
      </c>
      <c r="L81" s="312" t="s">
        <v>147</v>
      </c>
      <c r="M81" s="17"/>
      <c r="N81" s="13"/>
      <c r="O81" s="17"/>
      <c r="P81" s="17"/>
      <c r="Q81" s="17"/>
    </row>
    <row r="82" spans="1:17" ht="30" x14ac:dyDescent="0.25">
      <c r="A82" s="49" t="s">
        <v>142</v>
      </c>
      <c r="B82" s="14" t="s">
        <v>148</v>
      </c>
      <c r="C82" s="39" t="str">
        <f ca="1">CELL("contents",INDIRECT(ADDRESS(MATCH($B82,'Req. List'!$A:$A,0),2,,,"Req. List")))</f>
        <v>362748-MMI-MVI1-XX-SP-000-0001 Design Criteria</v>
      </c>
      <c r="D82" s="39" t="str">
        <f ca="1">CELL("contents",INDIRECT(ADDRESS(MATCH($B82,'Req. List'!$A:$A,0),3,,,"Req. List")))</f>
        <v>2.12.2.13 Table 2.97 (SCADA) - 31</v>
      </c>
      <c r="E82" s="39" t="str">
        <f ca="1">CELL("contents",INDIRECT(ADDRESS(MATCH($B82,'Req. List'!$A:$A,0),4,,,"Req. List")))</f>
        <v>SCADA shall include TCP/IP network support</v>
      </c>
      <c r="F82" s="309"/>
      <c r="G82" s="312"/>
      <c r="H82" s="13"/>
      <c r="I82" s="259" t="s">
        <v>54</v>
      </c>
      <c r="J82" s="86" t="s">
        <v>149</v>
      </c>
      <c r="K82" s="317"/>
      <c r="L82" s="312"/>
      <c r="M82" s="17"/>
      <c r="N82" s="13"/>
      <c r="O82" s="17"/>
      <c r="P82" s="17"/>
      <c r="Q82" s="17"/>
    </row>
    <row r="83" spans="1:17" ht="45" x14ac:dyDescent="0.25">
      <c r="A83" s="49" t="s">
        <v>142</v>
      </c>
      <c r="B83" s="14" t="s">
        <v>150</v>
      </c>
      <c r="C83" s="39" t="str">
        <f ca="1">CELL("contents",INDIRECT(ADDRESS(MATCH($B83,'Req. List'!$A:$A,0),2,,,"Req. List")))</f>
        <v>362748-MMI-MVI1-XX-RP-760-0001 Interface Matrix</v>
      </c>
      <c r="D83" s="39" t="str">
        <f ca="1">CELL("contents",INDIRECT(ADDRESS(MATCH($B83,'Req. List'!$A:$A,0),3,,,"Req. List")))</f>
        <v>411 (Digital Data Network) - 400 (LAN)</v>
      </c>
      <c r="E83" s="39" t="str">
        <f ca="1">CELL("contents",INDIRECT(ADDRESS(MATCH($B83,'Req. List'!$A:$A,0),4,,,"Req. List")))</f>
        <v>SCADA shall connect to Fibre System through digital data network LAN</v>
      </c>
      <c r="F83" s="309"/>
      <c r="G83" s="312"/>
      <c r="H83" s="13"/>
      <c r="I83" s="259" t="s">
        <v>54</v>
      </c>
      <c r="J83" s="86" t="s">
        <v>149</v>
      </c>
      <c r="K83" s="317"/>
      <c r="L83" s="312"/>
      <c r="M83" s="17"/>
      <c r="N83" s="13"/>
      <c r="O83" s="17"/>
      <c r="P83" s="17"/>
      <c r="Q83" s="17"/>
    </row>
    <row r="84" spans="1:17" s="47" customFormat="1" x14ac:dyDescent="0.25">
      <c r="A84" s="63"/>
      <c r="B84" s="42"/>
      <c r="C84" s="43"/>
      <c r="D84" s="43"/>
      <c r="E84" s="43"/>
      <c r="F84" s="44"/>
      <c r="G84" s="45"/>
      <c r="H84" s="45"/>
      <c r="I84" s="44"/>
      <c r="J84" s="46"/>
      <c r="K84" s="42"/>
      <c r="L84" s="42"/>
      <c r="M84" s="46"/>
      <c r="N84" s="45"/>
      <c r="O84" s="46"/>
      <c r="P84" s="46"/>
      <c r="Q84" s="46"/>
    </row>
    <row r="85" spans="1:17" s="28" customFormat="1" x14ac:dyDescent="0.25">
      <c r="A85" s="81"/>
      <c r="B85" s="23" t="s">
        <v>151</v>
      </c>
      <c r="C85" s="24"/>
      <c r="D85" s="24"/>
      <c r="E85" s="24"/>
      <c r="F85" s="25"/>
      <c r="G85" s="22"/>
      <c r="H85" s="22"/>
      <c r="I85" s="25"/>
      <c r="J85" s="26"/>
      <c r="K85" s="23"/>
      <c r="L85" s="23"/>
      <c r="M85" s="26"/>
      <c r="N85" s="22"/>
      <c r="O85" s="26"/>
      <c r="P85" s="26"/>
      <c r="Q85" s="26"/>
    </row>
    <row r="86" spans="1:17" ht="90" customHeight="1" x14ac:dyDescent="0.25">
      <c r="A86" s="29" t="s">
        <v>142</v>
      </c>
      <c r="B86" s="30" t="s">
        <v>152</v>
      </c>
      <c r="C86" s="31" t="str">
        <f ca="1">CELL("contents",INDIRECT(ADDRESS(MATCH($B86,'Req. List'!$A:$A,0),2,,,"Req. List")))</f>
        <v>362748-MMI-MVI1-XX-SP-000-0010  Tech. Spec.</v>
      </c>
      <c r="D86" s="31" t="str">
        <f ca="1">CELL("contents",INDIRECT(ADDRESS(MATCH($B86,'Req. List'!$A:$A,0),3,,,"Req. List")))</f>
        <v>11.2.2 (SCADA) - 10.8</v>
      </c>
      <c r="E86" s="31" t="str">
        <f ca="1">CELL("contents",INDIRECT(ADDRESS(MATCH($B86,'Req. List'!$A:$A,0),4,,,"Req. List")))</f>
        <v>a. Utilise/Use FOTS to link the RTUs at various locations back to the OCC Server at depot
b. Utilise/Use dedicated Fiber Optic for RTU in substation to link to nearby Station for retransmission of I/Os back to the SCADA Servers</v>
      </c>
      <c r="F86" s="32" t="s">
        <v>32</v>
      </c>
      <c r="G86" s="29" t="s">
        <v>153</v>
      </c>
      <c r="H86" s="52"/>
      <c r="I86" s="267" t="s">
        <v>37</v>
      </c>
      <c r="J86" s="51" t="s">
        <v>70</v>
      </c>
      <c r="K86" s="317" t="s">
        <v>61</v>
      </c>
      <c r="L86" s="312" t="s">
        <v>71</v>
      </c>
      <c r="M86" s="51"/>
      <c r="N86" s="52"/>
      <c r="O86" s="51"/>
      <c r="P86" s="51"/>
      <c r="Q86" s="51"/>
    </row>
    <row r="87" spans="1:17" ht="30" customHeight="1" x14ac:dyDescent="0.25">
      <c r="A87" s="29" t="s">
        <v>142</v>
      </c>
      <c r="B87" s="30" t="s">
        <v>154</v>
      </c>
      <c r="C87" s="31" t="str">
        <f ca="1">CELL("contents",INDIRECT(ADDRESS(MATCH($B87,'Req. List'!$A:$A,0),2,,,"Req. List")))</f>
        <v>362748-MMI-MVI1-XX-SP-000-0010  Tech. Spec.</v>
      </c>
      <c r="D87" s="31" t="str">
        <f ca="1">CELL("contents",INDIRECT(ADDRESS(MATCH($B87,'Req. List'!$A:$A,0),3,,,"Req. List")))</f>
        <v>11.2.3 (SCADA) - 2</v>
      </c>
      <c r="E87" s="31" t="str">
        <f ca="1">CELL("contents",INDIRECT(ADDRESS(MATCH($B87,'Req. List'!$A:$A,0),4,,,"Req. List")))</f>
        <v>Monitoring and control signals of SCADA system shall be transmitted via FOTS.</v>
      </c>
      <c r="F87" s="309" t="s">
        <v>32</v>
      </c>
      <c r="G87" s="312" t="s">
        <v>3110</v>
      </c>
      <c r="H87" s="312" t="s">
        <v>155</v>
      </c>
      <c r="I87" s="267" t="s">
        <v>37</v>
      </c>
      <c r="J87" s="51" t="s">
        <v>70</v>
      </c>
      <c r="K87" s="317"/>
      <c r="L87" s="312"/>
      <c r="M87" s="51"/>
      <c r="N87" s="52"/>
      <c r="O87" s="51"/>
      <c r="P87" s="51"/>
      <c r="Q87" s="51"/>
    </row>
    <row r="88" spans="1:17" ht="30" x14ac:dyDescent="0.25">
      <c r="A88" s="49" t="s">
        <v>142</v>
      </c>
      <c r="B88" s="14" t="s">
        <v>156</v>
      </c>
      <c r="C88" s="39" t="str">
        <f ca="1">CELL("contents",INDIRECT(ADDRESS(MATCH($B88,'Req. List'!$A:$A,0),2,,,"Req. List")))</f>
        <v>362748-MMI-MVI1-XX-SP-000-0010  Tech. Spec.</v>
      </c>
      <c r="D88" s="39" t="str">
        <f ca="1">CELL("contents",INDIRECT(ADDRESS(MATCH($B88,'Req. List'!$A:$A,0),3,,,"Req. List")))</f>
        <v>11.3.2 (FOTS) - 6</v>
      </c>
      <c r="E88" s="39" t="str">
        <f ca="1">CELL("contents",INDIRECT(ADDRESS(MATCH($B88,'Req. List'!$A:$A,0),4,,,"Req. List")))</f>
        <v>SCADA shall utilise FOTS for distribution and network accros the project</v>
      </c>
      <c r="F88" s="309"/>
      <c r="G88" s="312"/>
      <c r="H88" s="312"/>
      <c r="I88" s="267" t="s">
        <v>37</v>
      </c>
      <c r="J88" s="51" t="s">
        <v>70</v>
      </c>
      <c r="K88" s="317"/>
      <c r="L88" s="312"/>
      <c r="M88" s="17"/>
      <c r="N88" s="13"/>
      <c r="O88" s="17"/>
      <c r="P88" s="17"/>
      <c r="Q88" s="17"/>
    </row>
    <row r="89" spans="1:17" ht="60" x14ac:dyDescent="0.25">
      <c r="A89" s="49" t="s">
        <v>142</v>
      </c>
      <c r="B89" s="14" t="s">
        <v>157</v>
      </c>
      <c r="C89" s="39" t="str">
        <f ca="1">CELL("contents",INDIRECT(ADDRESS(MATCH($B89,'Req. List'!$A:$A,0),2,,,"Req. List")))</f>
        <v>362748-MMI-MVI1-XX-SP-000-0010  Tech. Spec.</v>
      </c>
      <c r="D89" s="39" t="str">
        <f ca="1">CELL("contents",INDIRECT(ADDRESS(MATCH($B89,'Req. List'!$A:$A,0),3,,,"Req. List")))</f>
        <v>11.3.3 (FOTS) -17</v>
      </c>
      <c r="E89" s="39" t="str">
        <f ca="1">CELL("contents",INDIRECT(ADDRESS(MATCH($B89,'Req. List'!$A:$A,0),4,,,"Req. List")))</f>
        <v>SCADA connectivity to CCTV System, PAVA System, IP Telephony, PIS, TETRA System, Master Clock System, AFC, gateline computer in each station, AMS, Shall be provided by FOTS</v>
      </c>
      <c r="F89" s="309"/>
      <c r="G89" s="312"/>
      <c r="H89" s="312"/>
      <c r="I89" s="267" t="s">
        <v>37</v>
      </c>
      <c r="J89" s="51" t="s">
        <v>70</v>
      </c>
      <c r="K89" s="317"/>
      <c r="L89" s="312"/>
      <c r="M89" s="17"/>
      <c r="N89" s="13"/>
      <c r="O89" s="17"/>
      <c r="P89" s="17"/>
      <c r="Q89" s="17"/>
    </row>
    <row r="90" spans="1:17" ht="74.45" customHeight="1" x14ac:dyDescent="0.25">
      <c r="A90" s="49" t="s">
        <v>142</v>
      </c>
      <c r="B90" s="14" t="s">
        <v>158</v>
      </c>
      <c r="C90" s="39" t="str">
        <f ca="1">CELL("contents",INDIRECT(ADDRESS(MATCH($B90,'Req. List'!$A:$A,0),2,,,"Req. List")))</f>
        <v>362748-MMI-MVI1-XX-SP-000-0001 Design Criteria</v>
      </c>
      <c r="D90" s="39" t="str">
        <f ca="1">CELL("contents",INDIRECT(ADDRESS(MATCH($B90,'Req. List'!$A:$A,0),3,,,"Req. List")))</f>
        <v>2.12.2.13 Table 2.97 (SCADA) - 48</v>
      </c>
      <c r="E90" s="39" t="str">
        <f ca="1">CELL("contents",INDIRECT(ADDRESS(MATCH($B90,'Req. List'!$A:$A,0),4,,,"Req. List")))</f>
        <v>Central computer shall utilise fibre optic backbone or LAN connections to monitor/control other systems including CCTV system, radio system, PI system, ATC system, etc., using either MPLS/IP or Ethernet TCP/IP protocols</v>
      </c>
      <c r="F90" s="309"/>
      <c r="G90" s="312"/>
      <c r="H90" s="312"/>
      <c r="I90" s="267" t="s">
        <v>37</v>
      </c>
      <c r="J90" s="51" t="s">
        <v>70</v>
      </c>
      <c r="K90" s="317"/>
      <c r="L90" s="312"/>
      <c r="M90" s="17"/>
      <c r="N90" s="13"/>
      <c r="O90" s="17"/>
      <c r="P90" s="17"/>
      <c r="Q90" s="17"/>
    </row>
    <row r="91" spans="1:17" ht="45" x14ac:dyDescent="0.25">
      <c r="A91" s="49" t="s">
        <v>142</v>
      </c>
      <c r="B91" s="14" t="s">
        <v>159</v>
      </c>
      <c r="C91" s="39" t="str">
        <f ca="1">CELL("contents",INDIRECT(ADDRESS(MATCH($B91,'Req. List'!$A:$A,0),2,,,"Req. List")))</f>
        <v>362748-MMI-MVI1-XX-SP-000-0001 Design Criteria</v>
      </c>
      <c r="D91" s="39" t="str">
        <f ca="1">CELL("contents",INDIRECT(ADDRESS(MATCH($B91,'Req. List'!$A:$A,0),3,,,"Req. List")))</f>
        <v>2.12.2.13 Table 2.98 (FOTS) - 10</v>
      </c>
      <c r="E91" s="39" t="str">
        <f ca="1">CELL("contents",INDIRECT(ADDRESS(MATCH($B91,'Req. List'!$A:$A,0),4,,,"Req. List")))</f>
        <v xml:space="preserve">Designated SCADA Services shall be distributed and networked across the project which will be provided by FOTS </v>
      </c>
      <c r="F91" s="309"/>
      <c r="G91" s="312"/>
      <c r="H91" s="312"/>
      <c r="I91" s="267" t="s">
        <v>37</v>
      </c>
      <c r="J91" s="51" t="s">
        <v>70</v>
      </c>
      <c r="K91" s="317"/>
      <c r="L91" s="312"/>
      <c r="M91" s="17"/>
      <c r="N91" s="13"/>
      <c r="O91" s="17"/>
      <c r="P91" s="17"/>
      <c r="Q91" s="17"/>
    </row>
    <row r="92" spans="1:17" ht="90" x14ac:dyDescent="0.25">
      <c r="A92" s="49" t="s">
        <v>142</v>
      </c>
      <c r="B92" s="14" t="s">
        <v>160</v>
      </c>
      <c r="C92" s="39" t="str">
        <f ca="1">CELL("contents",INDIRECT(ADDRESS(MATCH($B92,'Req. List'!$A:$A,0),2,,,"Req. List")))</f>
        <v>362748-MMI-MVI1-XX-RP-760-0001 Interface Matrix</v>
      </c>
      <c r="D92" s="39" t="str">
        <f ca="1">CELL("contents",INDIRECT(ADDRESS(MATCH($B92,'Req. List'!$A:$A,0),3,,,"Req. List")))</f>
        <v>441 (SCADA Servers, RTUs, I/Os, SCADA Workstations, etc) - 411 (Fibre Optic Cables, Structured Cabling)</v>
      </c>
      <c r="E92" s="39" t="str">
        <f ca="1">CELL("contents",INDIRECT(ADDRESS(MATCH($B92,'Req. List'!$A:$A,0),4,,,"Req. List")))</f>
        <v>All SCADA equipment signals shall be transmitted through FOTS</v>
      </c>
      <c r="F92" s="309"/>
      <c r="G92" s="312"/>
      <c r="H92" s="312"/>
      <c r="I92" s="267" t="s">
        <v>37</v>
      </c>
      <c r="J92" s="51" t="s">
        <v>70</v>
      </c>
      <c r="K92" s="317"/>
      <c r="L92" s="312"/>
      <c r="M92" s="17"/>
      <c r="N92" s="13"/>
      <c r="O92" s="17"/>
      <c r="P92" s="17"/>
      <c r="Q92" s="17"/>
    </row>
    <row r="93" spans="1:17" ht="87" customHeight="1" x14ac:dyDescent="0.25">
      <c r="A93" s="49" t="s">
        <v>142</v>
      </c>
      <c r="B93" s="14" t="s">
        <v>161</v>
      </c>
      <c r="C93" s="39" t="str">
        <f ca="1">CELL("contents",INDIRECT(ADDRESS(MATCH($B93,'Req. List'!$A:$A,0),2,,,"Req. List")))</f>
        <v>362748-MMI-MVI1-XX-RP-000-0002 Preliminary Design Report Volume 1</v>
      </c>
      <c r="D93" s="39" t="str">
        <f ca="1">CELL("contents",INDIRECT(ADDRESS(MATCH($B93,'Req. List'!$A:$A,0),3,,,"Req. List")))</f>
        <v>3.11.3.4 (FOTS) - 1</v>
      </c>
      <c r="E93" s="39" t="s">
        <v>162</v>
      </c>
      <c r="F93" s="309"/>
      <c r="G93" s="312"/>
      <c r="H93" s="312"/>
      <c r="I93" s="267" t="s">
        <v>37</v>
      </c>
      <c r="J93" s="51" t="s">
        <v>70</v>
      </c>
      <c r="K93" s="317"/>
      <c r="L93" s="312"/>
      <c r="M93" s="17"/>
      <c r="N93" s="13"/>
      <c r="O93" s="17"/>
      <c r="P93" s="17"/>
      <c r="Q93" s="17"/>
    </row>
    <row r="94" spans="1:17" ht="30" x14ac:dyDescent="0.25">
      <c r="A94" s="49" t="s">
        <v>142</v>
      </c>
      <c r="B94" s="14" t="s">
        <v>163</v>
      </c>
      <c r="C94" s="39" t="str">
        <f ca="1">CELL("contents",INDIRECT(ADDRESS(MATCH($B94,'Req. List'!$A:$A,0),2,,,"Req. List")))</f>
        <v>362748-MMI-MVI1-XX-RP-000-0002 Preliminary Design Report Volume 1</v>
      </c>
      <c r="D94" s="39" t="str">
        <f ca="1">CELL("contents",INDIRECT(ADDRESS(MATCH($B94,'Req. List'!$A:$A,0),3,,,"Req. List")))</f>
        <v>3.11.3.4.2 (FOTS) - 14</v>
      </c>
      <c r="E94" s="39" t="str">
        <f ca="1">CELL("contents",INDIRECT(ADDRESS(MATCH($B94,'Req. List'!$A:$A,0),4,,,"Req. List")))</f>
        <v xml:space="preserve">SCADA System shall designate FOTS for distribution and network across the project </v>
      </c>
      <c r="F94" s="309"/>
      <c r="G94" s="312"/>
      <c r="H94" s="312"/>
      <c r="I94" s="267" t="s">
        <v>37</v>
      </c>
      <c r="J94" s="51" t="s">
        <v>70</v>
      </c>
      <c r="K94" s="317"/>
      <c r="L94" s="312"/>
      <c r="M94" s="17"/>
      <c r="N94" s="13"/>
      <c r="O94" s="17"/>
      <c r="P94" s="17"/>
      <c r="Q94" s="17"/>
    </row>
    <row r="95" spans="1:17" s="47" customFormat="1" x14ac:dyDescent="0.25">
      <c r="A95" s="63"/>
      <c r="B95" s="42"/>
      <c r="C95" s="43"/>
      <c r="D95" s="43"/>
      <c r="E95" s="43"/>
      <c r="F95" s="44"/>
      <c r="G95" s="45"/>
      <c r="H95" s="45"/>
      <c r="I95" s="44"/>
      <c r="J95" s="46"/>
      <c r="K95" s="42"/>
      <c r="L95" s="42"/>
      <c r="M95" s="46"/>
      <c r="N95" s="45"/>
      <c r="O95" s="46"/>
      <c r="P95" s="46"/>
      <c r="Q95" s="46"/>
    </row>
    <row r="96" spans="1:17" s="28" customFormat="1" x14ac:dyDescent="0.25">
      <c r="A96" s="81"/>
      <c r="B96" s="23" t="s">
        <v>164</v>
      </c>
      <c r="C96" s="24"/>
      <c r="D96" s="24"/>
      <c r="E96" s="24"/>
      <c r="F96" s="25"/>
      <c r="G96" s="22"/>
      <c r="H96" s="22"/>
      <c r="I96" s="25"/>
      <c r="J96" s="26"/>
      <c r="K96" s="23"/>
      <c r="L96" s="23"/>
      <c r="M96" s="26"/>
      <c r="N96" s="22"/>
      <c r="O96" s="26"/>
      <c r="P96" s="26"/>
      <c r="Q96" s="26"/>
    </row>
    <row r="97" spans="1:17" ht="45" customHeight="1" x14ac:dyDescent="0.25">
      <c r="A97" s="29" t="s">
        <v>142</v>
      </c>
      <c r="B97" s="30" t="s">
        <v>165</v>
      </c>
      <c r="C97" s="31" t="str">
        <f ca="1">CELL("contents",INDIRECT(ADDRESS(MATCH($B97,'Req. List'!$A:$A,0),2,,,"Req. List")))</f>
        <v>362748-MMI-MVI1-XX-SP-000-0010  Tech. Spec.</v>
      </c>
      <c r="D97" s="31" t="str">
        <f ca="1">CELL("contents",INDIRECT(ADDRESS(MATCH($B97,'Req. List'!$A:$A,0),3,,,"Req. List")))</f>
        <v>11.1.3 (TETRA) - 22.6</v>
      </c>
      <c r="E97" s="31" t="str">
        <f ca="1">CELL("contents",INDIRECT(ADDRESS(MATCH($B97,'Req. List'!$A:$A,0),4,,,"Req. List")))</f>
        <v>SCADA shall interface with DVDMR system through TETRA system for light data communication if required.</v>
      </c>
      <c r="F97" s="321" t="s">
        <v>166</v>
      </c>
      <c r="G97" s="316"/>
      <c r="H97" s="312" t="s">
        <v>167</v>
      </c>
      <c r="I97" s="267"/>
      <c r="J97" s="51"/>
      <c r="K97" s="30"/>
      <c r="L97" s="30"/>
      <c r="M97" s="51"/>
      <c r="N97" s="52"/>
      <c r="O97" s="51"/>
      <c r="P97" s="51"/>
      <c r="Q97" s="51"/>
    </row>
    <row r="98" spans="1:17" ht="45" x14ac:dyDescent="0.25">
      <c r="A98" s="49" t="s">
        <v>142</v>
      </c>
      <c r="B98" s="14" t="s">
        <v>168</v>
      </c>
      <c r="C98" s="39" t="str">
        <f ca="1">CELL("contents",INDIRECT(ADDRESS(MATCH($B98,'Req. List'!$A:$A,0),2,,,"Req. List")))</f>
        <v>362748-MMI-MVI1-XX-SP-000-0001 Design Criteria</v>
      </c>
      <c r="D98" s="39" t="str">
        <f ca="1">CELL("contents",INDIRECT(ADDRESS(MATCH($B98,'Req. List'!$A:$A,0),3,,,"Req. List")))</f>
        <v>2.12.2.1 (TETRA) - 4</v>
      </c>
      <c r="E98" s="39" t="str">
        <f ca="1">CELL("contents",INDIRECT(ADDRESS(MATCH($B98,'Req. List'!$A:$A,0),4,,,"Req. List")))</f>
        <v>SCADA may utilise a project-wide light traffic data communications bearer which provided by DVDMR system if required.</v>
      </c>
      <c r="F98" s="321"/>
      <c r="G98" s="316"/>
      <c r="H98" s="312"/>
      <c r="I98" s="261"/>
      <c r="J98" s="17"/>
      <c r="K98" s="14"/>
      <c r="L98" s="14"/>
      <c r="M98" s="17"/>
      <c r="N98" s="13"/>
      <c r="O98" s="17"/>
      <c r="P98" s="17"/>
      <c r="Q98" s="17"/>
    </row>
    <row r="99" spans="1:17" s="47" customFormat="1" x14ac:dyDescent="0.25">
      <c r="A99" s="63"/>
      <c r="B99" s="42"/>
      <c r="C99" s="43"/>
      <c r="D99" s="43"/>
      <c r="E99" s="43"/>
      <c r="F99" s="44"/>
      <c r="G99" s="45"/>
      <c r="H99" s="45"/>
      <c r="I99" s="44"/>
      <c r="J99" s="46"/>
      <c r="K99" s="42"/>
      <c r="L99" s="42"/>
      <c r="M99" s="46"/>
      <c r="N99" s="45"/>
      <c r="O99" s="46"/>
      <c r="P99" s="46"/>
      <c r="Q99" s="46"/>
    </row>
    <row r="100" spans="1:17" s="28" customFormat="1" x14ac:dyDescent="0.25">
      <c r="A100" s="81"/>
      <c r="B100" s="23" t="s">
        <v>169</v>
      </c>
      <c r="C100" s="24"/>
      <c r="D100" s="24"/>
      <c r="E100" s="24"/>
      <c r="F100" s="25"/>
      <c r="G100" s="22"/>
      <c r="H100" s="22"/>
      <c r="I100" s="25"/>
      <c r="J100" s="26"/>
      <c r="K100" s="23"/>
      <c r="L100" s="23"/>
      <c r="M100" s="26"/>
      <c r="N100" s="22"/>
      <c r="O100" s="26"/>
      <c r="P100" s="26"/>
      <c r="Q100" s="26"/>
    </row>
    <row r="101" spans="1:17" ht="30" x14ac:dyDescent="0.25">
      <c r="A101" s="29" t="s">
        <v>142</v>
      </c>
      <c r="B101" s="30" t="s">
        <v>170</v>
      </c>
      <c r="C101" s="31" t="str">
        <f ca="1">CELL("contents",INDIRECT(ADDRESS(MATCH($B101,'Req. List'!$A:$A,0),2,,,"Req. List")))</f>
        <v>362748-MMI-MVI1-XX-SP-000-0010  Tech. Spec.</v>
      </c>
      <c r="D101" s="31" t="str">
        <f ca="1">CELL("contents",INDIRECT(ADDRESS(MATCH($B101,'Req. List'!$A:$A,0),3,,,"Req. List")))</f>
        <v>11.12.2 (WAN) - 21</v>
      </c>
      <c r="E101" s="31" t="str">
        <f ca="1">CELL("contents",INDIRECT(ADDRESS(MATCH($B101,'Req. List'!$A:$A,0),4,,,"Req. List")))</f>
        <v>SCADA shall use the provided Wi-fi system for a project wide data communication bearer</v>
      </c>
      <c r="F101" s="87" t="s">
        <v>166</v>
      </c>
      <c r="G101" s="52"/>
      <c r="H101" s="29" t="s">
        <v>171</v>
      </c>
      <c r="I101" s="267"/>
      <c r="J101" s="51"/>
      <c r="K101" s="30"/>
      <c r="L101" s="30"/>
      <c r="M101" s="51"/>
      <c r="N101" s="52"/>
      <c r="O101" s="51"/>
      <c r="P101" s="51"/>
      <c r="Q101" s="51"/>
    </row>
    <row r="102" spans="1:17" x14ac:dyDescent="0.25">
      <c r="A102" s="13"/>
      <c r="B102" s="14"/>
      <c r="C102" s="39"/>
      <c r="D102" s="39"/>
      <c r="E102" s="39"/>
      <c r="F102" s="16"/>
      <c r="G102" s="13"/>
      <c r="H102" s="13"/>
      <c r="I102" s="261"/>
      <c r="J102" s="17"/>
      <c r="K102" s="14"/>
      <c r="L102" s="14"/>
      <c r="M102" s="17"/>
      <c r="N102" s="13"/>
      <c r="O102" s="17"/>
      <c r="P102" s="17"/>
      <c r="Q102" s="17"/>
    </row>
    <row r="103" spans="1:17" x14ac:dyDescent="0.25">
      <c r="A103" s="7" t="s">
        <v>172</v>
      </c>
      <c r="B103" s="18" t="s">
        <v>173</v>
      </c>
      <c r="C103" s="39"/>
      <c r="D103" s="39"/>
      <c r="E103" s="39"/>
      <c r="F103" s="16"/>
      <c r="G103" s="13"/>
      <c r="H103" s="13"/>
      <c r="I103" s="261"/>
      <c r="J103" s="17"/>
      <c r="K103" s="14"/>
      <c r="L103" s="14"/>
      <c r="M103" s="17"/>
      <c r="N103" s="13"/>
      <c r="O103" s="17"/>
      <c r="P103" s="17"/>
      <c r="Q103" s="17"/>
    </row>
    <row r="104" spans="1:17" s="28" customFormat="1" x14ac:dyDescent="0.25">
      <c r="A104" s="22"/>
      <c r="B104" s="23" t="s">
        <v>174</v>
      </c>
      <c r="C104" s="24"/>
      <c r="D104" s="24"/>
      <c r="E104" s="24"/>
      <c r="F104" s="25"/>
      <c r="G104" s="22"/>
      <c r="H104" s="22"/>
      <c r="I104" s="25"/>
      <c r="J104" s="26"/>
      <c r="K104" s="23"/>
      <c r="L104" s="23"/>
      <c r="M104" s="26"/>
      <c r="N104" s="22"/>
      <c r="O104" s="26"/>
      <c r="P104" s="26"/>
      <c r="Q104" s="26"/>
    </row>
    <row r="105" spans="1:17" ht="90" x14ac:dyDescent="0.25">
      <c r="A105" s="29" t="s">
        <v>172</v>
      </c>
      <c r="B105" s="30" t="s">
        <v>175</v>
      </c>
      <c r="C105" s="31" t="str">
        <f ca="1">CELL("contents",INDIRECT(ADDRESS(MATCH($B105,'Req. List'!$A:$A,0),2,,,"Req. List")))</f>
        <v>362748-MMI-MVI1-XX-SP-000-0010  Tech. Spec.</v>
      </c>
      <c r="D105" s="31" t="str">
        <f ca="1">CELL("contents",INDIRECT(ADDRESS(MATCH($B105,'Req. List'!$A:$A,0),3,,,"Req. List")))</f>
        <v>11.2.3 (SCADA) - 7</v>
      </c>
      <c r="E105" s="31" t="str">
        <f ca="1">CELL("contents",INDIRECT(ADDRESS(MATCH($B105,'Req. List'!$A:$A,0),4,,,"Req. List")))</f>
        <v>SCADA equipment shall be suitably protected against the effects of heat, vandalism and damage, and located out of sight of the general public</v>
      </c>
      <c r="F105" s="32" t="s">
        <v>32</v>
      </c>
      <c r="G105" s="52" t="s">
        <v>3116</v>
      </c>
      <c r="H105" s="29" t="s">
        <v>176</v>
      </c>
      <c r="I105" s="267" t="s">
        <v>54</v>
      </c>
      <c r="J105" s="88" t="s">
        <v>177</v>
      </c>
      <c r="K105" s="35" t="s">
        <v>61</v>
      </c>
      <c r="L105" s="35" t="s">
        <v>178</v>
      </c>
      <c r="M105" s="51"/>
      <c r="N105" s="52"/>
      <c r="O105" s="51"/>
      <c r="P105" s="51"/>
      <c r="Q105" s="51"/>
    </row>
    <row r="106" spans="1:17" ht="123" customHeight="1" x14ac:dyDescent="0.25">
      <c r="A106" s="60" t="s">
        <v>172</v>
      </c>
      <c r="B106" s="30" t="s">
        <v>179</v>
      </c>
      <c r="C106" s="31" t="str">
        <f ca="1">CELL("contents",INDIRECT(ADDRESS(MATCH($B106,'Req. List'!$A:$A,0),2,,,"Req. List")))</f>
        <v>1. 362748-MMI-MVI1-XX-SP-000-0010  Tech. Spec.
2. Change Control Board</v>
      </c>
      <c r="D106" s="31" t="str">
        <f ca="1">CELL("contents",INDIRECT(ADDRESS(MATCH($B106,'Req. List'!$A:$A,0),3,,,"Req. List")))</f>
        <v>1. 11.2.3 (SCADA) - 8
2. CR#1 180525</v>
      </c>
      <c r="E106" s="31" t="str">
        <f ca="1">CELL("contents",INDIRECT(ADDRESS(MATCH($B106,'Req. List'!$A:$A,0),4,,,"Req. List")))</f>
        <v>a. SCADA Server and Workstation Shall have Operating Environtment of :
    - Temperature up to at least  +27 ⁰C
    - Relative Humidity up to at least 75 %, and 
b. SCADA RTU shall have operating environtment of :
    - Temperature up to at least  +35 ⁰C
    - Relative Humidity up to at least 95 %</v>
      </c>
      <c r="F106" s="89"/>
      <c r="G106" s="62"/>
      <c r="H106" s="62"/>
      <c r="I106" s="267" t="s">
        <v>54</v>
      </c>
      <c r="J106" s="34" t="s">
        <v>180</v>
      </c>
      <c r="K106" s="35" t="s">
        <v>35</v>
      </c>
      <c r="L106" s="35"/>
      <c r="M106" s="51"/>
      <c r="N106" s="52"/>
      <c r="O106" s="51"/>
      <c r="P106" s="51"/>
      <c r="Q106" s="51"/>
    </row>
    <row r="107" spans="1:17" ht="77.45" customHeight="1" x14ac:dyDescent="0.25">
      <c r="A107" s="29" t="s">
        <v>172</v>
      </c>
      <c r="B107" s="30" t="s">
        <v>181</v>
      </c>
      <c r="C107" s="31" t="str">
        <f ca="1">CELL("contents",INDIRECT(ADDRESS(MATCH($B107,'Req. List'!$A:$A,0),2,,,"Req. List")))</f>
        <v>362748-MMI-MVI1-XX-SP-000-0001 Design Criteria</v>
      </c>
      <c r="D107" s="31" t="str">
        <f ca="1">CELL("contents",INDIRECT(ADDRESS(MATCH($B107,'Req. List'!$A:$A,0),3,,,"Req. List")))</f>
        <v>2.8.2.1.6 (System Wide System) - 3</v>
      </c>
      <c r="E107" s="31" t="str">
        <f ca="1">CELL("contents",INDIRECT(ADDRESS(MATCH($B107,'Req. List'!$A:$A,0),4,,,"Req. List")))</f>
        <v>SCADA room shall have provision of:
       - shall have Ground type Air conditioning
       - shall have Fire detection and Gas suppression 
       - shall have operational environment of 24⁰ C, 55% RH</v>
      </c>
      <c r="F107" s="90" t="s">
        <v>32</v>
      </c>
      <c r="G107" s="52" t="s">
        <v>3116</v>
      </c>
      <c r="H107" s="29" t="s">
        <v>182</v>
      </c>
      <c r="I107" s="267" t="s">
        <v>54</v>
      </c>
      <c r="J107" s="34" t="s">
        <v>183</v>
      </c>
      <c r="K107" s="35"/>
      <c r="L107" s="35" t="s">
        <v>184</v>
      </c>
      <c r="M107" s="51"/>
      <c r="N107" s="52"/>
      <c r="O107" s="51"/>
      <c r="P107" s="51"/>
      <c r="Q107" s="51"/>
    </row>
    <row r="108" spans="1:17" x14ac:dyDescent="0.25">
      <c r="A108" s="29"/>
      <c r="B108" s="30"/>
      <c r="C108" s="31"/>
      <c r="D108" s="31"/>
      <c r="E108" s="31"/>
      <c r="F108" s="32"/>
      <c r="G108" s="52"/>
      <c r="H108" s="52"/>
      <c r="I108" s="267"/>
      <c r="J108" s="51"/>
      <c r="K108" s="30"/>
      <c r="L108" s="30"/>
      <c r="M108" s="51"/>
      <c r="N108" s="52"/>
      <c r="O108" s="51"/>
      <c r="P108" s="51"/>
      <c r="Q108" s="51"/>
    </row>
    <row r="109" spans="1:17" s="59" customFormat="1" x14ac:dyDescent="0.25">
      <c r="A109" s="53"/>
      <c r="B109" s="54" t="s">
        <v>185</v>
      </c>
      <c r="C109" s="55"/>
      <c r="D109" s="55"/>
      <c r="E109" s="55"/>
      <c r="F109" s="56"/>
      <c r="G109" s="57"/>
      <c r="H109" s="57"/>
      <c r="I109" s="66"/>
      <c r="J109" s="58"/>
      <c r="K109" s="54"/>
      <c r="L109" s="54"/>
      <c r="M109" s="58"/>
      <c r="N109" s="57"/>
      <c r="O109" s="58"/>
      <c r="P109" s="58"/>
      <c r="Q109" s="58"/>
    </row>
    <row r="110" spans="1:17" ht="83.45" customHeight="1" x14ac:dyDescent="0.25">
      <c r="A110" s="29" t="s">
        <v>172</v>
      </c>
      <c r="B110" s="30" t="s">
        <v>186</v>
      </c>
      <c r="C110" s="31" t="str">
        <f ca="1">CELL("contents",INDIRECT(ADDRESS(MATCH($B110,'Req. List'!$A:$A,0),2,,,"Req. List")))</f>
        <v>362748-MMI-MVI1-XX-SP-000-0001 Design Criteria</v>
      </c>
      <c r="D110" s="31" t="str">
        <f ca="1">CELL("contents",INDIRECT(ADDRESS(MATCH($B110,'Req. List'!$A:$A,0),3,,,"Req. List")))</f>
        <v>2.12.2.13 Table 2.97 (SCADA) - 19</v>
      </c>
      <c r="E110" s="31" t="str">
        <f ca="1">CELL("contents",INDIRECT(ADDRESS(MATCH($B110,'Req. List'!$A:$A,0),4,,,"Req. List")))</f>
        <v>All SCADA equipment shall operate satisfactorily in very high "electrical noise" environment normally associated with electrical mass transit railways due to electrical and magnetic fields created by traction supplies</v>
      </c>
      <c r="F110" s="313" t="s">
        <v>32</v>
      </c>
      <c r="G110" s="312" t="s">
        <v>3117</v>
      </c>
      <c r="H110" s="312" t="s">
        <v>187</v>
      </c>
      <c r="I110" s="260" t="s">
        <v>188</v>
      </c>
      <c r="J110" s="34" t="s">
        <v>189</v>
      </c>
      <c r="K110" s="30" t="s">
        <v>35</v>
      </c>
      <c r="L110" s="30"/>
      <c r="M110" s="51"/>
      <c r="N110" s="52"/>
      <c r="O110" s="51"/>
      <c r="P110" s="51"/>
      <c r="Q110" s="51"/>
    </row>
    <row r="111" spans="1:17" ht="75" x14ac:dyDescent="0.25">
      <c r="A111" s="29" t="s">
        <v>172</v>
      </c>
      <c r="B111" s="30" t="s">
        <v>190</v>
      </c>
      <c r="C111" s="31" t="str">
        <f ca="1">CELL("contents",INDIRECT(ADDRESS(MATCH($B111,'Req. List'!$A:$A,0),2,,,"Req. List")))</f>
        <v>362748-MMI-MVI1-XX-RP-760-0001 Interface Matrix</v>
      </c>
      <c r="D111" s="31" t="str">
        <f ca="1">CELL("contents",INDIRECT(ADDRESS(MATCH($B111,'Req. List'!$A:$A,0),3,,,"Req. List")))</f>
        <v>351 (EMC) - 420 (SCADA/Comms systems)</v>
      </c>
      <c r="E111" s="31" t="str">
        <f ca="1">CELL("contents",INDIRECT(ADDRESS(MATCH($B111,'Req. List'!$A:$A,0),4,,,"Req. List")))</f>
        <v>SCADA System shall consider that the equipment may be affected by traction power and HV EMI</v>
      </c>
      <c r="F111" s="313"/>
      <c r="G111" s="312"/>
      <c r="H111" s="312"/>
      <c r="I111" s="260" t="s">
        <v>188</v>
      </c>
      <c r="J111" s="34" t="s">
        <v>189</v>
      </c>
      <c r="K111" s="30" t="s">
        <v>35</v>
      </c>
      <c r="L111" s="30"/>
      <c r="M111" s="51"/>
      <c r="N111" s="52"/>
      <c r="O111" s="51"/>
      <c r="P111" s="51"/>
      <c r="Q111" s="51"/>
    </row>
    <row r="112" spans="1:17" x14ac:dyDescent="0.25">
      <c r="A112" s="29"/>
      <c r="B112" s="30"/>
      <c r="C112" s="31"/>
      <c r="D112" s="31"/>
      <c r="E112" s="31"/>
      <c r="F112" s="32"/>
      <c r="G112" s="52"/>
      <c r="H112" s="52"/>
      <c r="I112" s="267"/>
      <c r="J112" s="51"/>
      <c r="K112" s="30"/>
      <c r="L112" s="30"/>
      <c r="M112" s="51"/>
      <c r="N112" s="52"/>
      <c r="O112" s="51"/>
      <c r="P112" s="51"/>
      <c r="Q112" s="51"/>
    </row>
    <row r="113" spans="1:17" x14ac:dyDescent="0.25">
      <c r="A113" s="29"/>
      <c r="B113" s="54" t="s">
        <v>191</v>
      </c>
      <c r="C113" s="31"/>
      <c r="D113" s="31"/>
      <c r="E113" s="31"/>
      <c r="F113" s="32"/>
      <c r="G113" s="52"/>
      <c r="H113" s="52"/>
      <c r="I113" s="267"/>
      <c r="J113" s="51"/>
      <c r="K113" s="30"/>
      <c r="L113" s="30"/>
      <c r="M113" s="51"/>
      <c r="N113" s="52"/>
      <c r="O113" s="51"/>
      <c r="P113" s="51"/>
      <c r="Q113" s="51"/>
    </row>
    <row r="114" spans="1:17" ht="60" x14ac:dyDescent="0.25">
      <c r="A114" s="29" t="s">
        <v>172</v>
      </c>
      <c r="B114" s="30" t="s">
        <v>192</v>
      </c>
      <c r="C114" s="31" t="str">
        <f ca="1">CELL("contents",INDIRECT(ADDRESS(MATCH($B114,'Req. List'!$A:$A,0),2,,,"Req. List")))</f>
        <v>362748-MMI-MVI1-XX-SP-000-0001 Design Criteria</v>
      </c>
      <c r="D114" s="31" t="str">
        <f ca="1">CELL("contents",INDIRECT(ADDRESS(MATCH($B114,'Req. List'!$A:$A,0),3,,,"Req. List")))</f>
        <v>2.12.2.13 Table 2.97 (SCADA) - 22</v>
      </c>
      <c r="E114" s="31" t="str">
        <f ca="1">CELL("contents",INDIRECT(ADDRESS(MATCH($B114,'Req. List'!$A:$A,0),4,,,"Req. List")))</f>
        <v>SCADA equipment shall be fully protected againts the effects of lightning strikes</v>
      </c>
      <c r="F114" s="90" t="s">
        <v>32</v>
      </c>
      <c r="G114" s="29" t="s">
        <v>3118</v>
      </c>
      <c r="H114" s="29" t="s">
        <v>193</v>
      </c>
      <c r="I114" s="267" t="s">
        <v>81</v>
      </c>
      <c r="J114" s="51" t="s">
        <v>183</v>
      </c>
      <c r="K114" s="30"/>
      <c r="L114" s="35" t="s">
        <v>194</v>
      </c>
      <c r="M114" s="51"/>
      <c r="N114" s="52"/>
      <c r="O114" s="51"/>
      <c r="P114" s="51"/>
      <c r="Q114" s="51"/>
    </row>
    <row r="115" spans="1:17" x14ac:dyDescent="0.25">
      <c r="A115" s="13"/>
      <c r="B115" s="14"/>
      <c r="C115" s="39"/>
      <c r="D115" s="39"/>
      <c r="E115" s="39"/>
      <c r="F115" s="16"/>
      <c r="G115" s="13"/>
      <c r="H115" s="13"/>
      <c r="I115" s="261"/>
      <c r="J115" s="17"/>
      <c r="K115" s="14"/>
      <c r="L115" s="14"/>
      <c r="M115" s="17"/>
      <c r="N115" s="13"/>
      <c r="O115" s="17"/>
      <c r="P115" s="17"/>
      <c r="Q115" s="17"/>
    </row>
    <row r="116" spans="1:17" x14ac:dyDescent="0.25">
      <c r="A116" s="7" t="s">
        <v>195</v>
      </c>
      <c r="B116" s="18" t="s">
        <v>196</v>
      </c>
      <c r="C116" s="39"/>
      <c r="D116" s="39"/>
      <c r="E116" s="39"/>
      <c r="F116" s="16"/>
      <c r="G116" s="13"/>
      <c r="H116" s="13"/>
      <c r="I116" s="261"/>
      <c r="J116" s="17"/>
      <c r="K116" s="14"/>
      <c r="L116" s="14"/>
      <c r="M116" s="17"/>
      <c r="N116" s="13"/>
      <c r="O116" s="17"/>
      <c r="P116" s="17"/>
      <c r="Q116" s="17"/>
    </row>
    <row r="117" spans="1:17" x14ac:dyDescent="0.25">
      <c r="A117" s="7" t="s">
        <v>197</v>
      </c>
      <c r="B117" s="18" t="s">
        <v>198</v>
      </c>
      <c r="C117" s="39"/>
      <c r="D117" s="39"/>
      <c r="E117" s="39"/>
      <c r="F117" s="16"/>
      <c r="G117" s="13"/>
      <c r="H117" s="13"/>
      <c r="I117" s="261"/>
      <c r="J117" s="17"/>
      <c r="K117" s="14"/>
      <c r="L117" s="14"/>
      <c r="M117" s="17"/>
      <c r="N117" s="13"/>
      <c r="O117" s="17"/>
      <c r="P117" s="17"/>
      <c r="Q117" s="17"/>
    </row>
    <row r="118" spans="1:17" s="28" customFormat="1" x14ac:dyDescent="0.25">
      <c r="A118" s="22"/>
      <c r="B118" s="23" t="s">
        <v>199</v>
      </c>
      <c r="C118" s="24"/>
      <c r="D118" s="24"/>
      <c r="E118" s="24"/>
      <c r="F118" s="25"/>
      <c r="G118" s="22"/>
      <c r="H118" s="22"/>
      <c r="I118" s="25"/>
      <c r="J118" s="26"/>
      <c r="K118" s="23"/>
      <c r="L118" s="23"/>
      <c r="M118" s="26"/>
      <c r="N118" s="22"/>
      <c r="O118" s="26"/>
      <c r="P118" s="26"/>
      <c r="Q118" s="26"/>
    </row>
    <row r="119" spans="1:17" ht="60" x14ac:dyDescent="0.25">
      <c r="A119" s="29" t="s">
        <v>200</v>
      </c>
      <c r="B119" s="30" t="s">
        <v>201</v>
      </c>
      <c r="C119" s="31" t="str">
        <f ca="1">CELL("contents",INDIRECT(ADDRESS(MATCH($B119,'Req. List'!$A:$A,0),2,,,"Req. List")))</f>
        <v>362748-MMI-MVI1-XX-SP-000-0001 Design Criteria</v>
      </c>
      <c r="D119" s="31" t="str">
        <f ca="1">CELL("contents",INDIRECT(ADDRESS(MATCH($B119,'Req. List'!$A:$A,0),3,,,"Req. List")))</f>
        <v>2.12.2.13 Table 2.97 (SCADA) - 26</v>
      </c>
      <c r="E119" s="31" t="str">
        <f ca="1">CELL("contents",INDIRECT(ADDRESS(MATCH($B119,'Req. List'!$A:$A,0),4,,,"Req. List")))</f>
        <v xml:space="preserve">SCADA software shall be developed using a structured "top down" approach and be presented using process diagrams, which form part of software documentation in O&amp;M manuals </v>
      </c>
      <c r="F119" s="61"/>
      <c r="G119" s="62"/>
      <c r="H119" s="62"/>
      <c r="I119" s="267" t="s">
        <v>81</v>
      </c>
      <c r="J119" s="34" t="s">
        <v>82</v>
      </c>
      <c r="K119" s="30"/>
      <c r="L119" s="35" t="s">
        <v>83</v>
      </c>
      <c r="M119" s="51"/>
      <c r="N119" s="52"/>
      <c r="O119" s="51"/>
      <c r="P119" s="51"/>
      <c r="Q119" s="51"/>
    </row>
    <row r="120" spans="1:17" ht="30" x14ac:dyDescent="0.25">
      <c r="A120" s="29" t="s">
        <v>200</v>
      </c>
      <c r="B120" s="30" t="s">
        <v>202</v>
      </c>
      <c r="C120" s="31" t="str">
        <f ca="1">CELL("contents",INDIRECT(ADDRESS(MATCH($B120,'Req. List'!$A:$A,0),2,,,"Req. List")))</f>
        <v>362748-MMI-MVI1-XX-SP-000-0001 Design Criteria</v>
      </c>
      <c r="D120" s="31" t="str">
        <f ca="1">CELL("contents",INDIRECT(ADDRESS(MATCH($B120,'Req. List'!$A:$A,0),3,,,"Req. List")))</f>
        <v>2.12.2.13 Table 2.97 (SCADA) - 27</v>
      </c>
      <c r="E120" s="31" t="str">
        <f ca="1">CELL("contents",INDIRECT(ADDRESS(MATCH($B120,'Req. List'!$A:$A,0),4,,,"Req. List")))</f>
        <v>All software shall be completely tested before used for operations.</v>
      </c>
      <c r="F120" s="61"/>
      <c r="G120" s="62"/>
      <c r="H120" s="62"/>
      <c r="I120" s="267" t="s">
        <v>81</v>
      </c>
      <c r="J120" s="51" t="s">
        <v>203</v>
      </c>
      <c r="K120" s="30"/>
      <c r="L120" s="30"/>
      <c r="M120" s="51"/>
      <c r="N120" s="52"/>
      <c r="O120" s="51"/>
      <c r="P120" s="51"/>
      <c r="Q120" s="51"/>
    </row>
    <row r="121" spans="1:17" x14ac:dyDescent="0.25">
      <c r="A121" s="29"/>
      <c r="B121" s="30"/>
      <c r="C121" s="31"/>
      <c r="D121" s="31"/>
      <c r="E121" s="31"/>
      <c r="F121" s="32"/>
      <c r="G121" s="52"/>
      <c r="H121" s="52"/>
      <c r="I121" s="267"/>
      <c r="J121" s="51"/>
      <c r="K121" s="30"/>
      <c r="L121" s="30"/>
      <c r="M121" s="51"/>
      <c r="N121" s="52"/>
      <c r="O121" s="51"/>
      <c r="P121" s="51"/>
      <c r="Q121" s="51"/>
    </row>
    <row r="122" spans="1:17" s="59" customFormat="1" x14ac:dyDescent="0.25">
      <c r="A122" s="53"/>
      <c r="B122" s="54" t="s">
        <v>204</v>
      </c>
      <c r="C122" s="55"/>
      <c r="D122" s="55"/>
      <c r="E122" s="55"/>
      <c r="F122" s="56"/>
      <c r="G122" s="57"/>
      <c r="H122" s="57"/>
      <c r="I122" s="66"/>
      <c r="J122" s="58"/>
      <c r="K122" s="54"/>
      <c r="L122" s="54"/>
      <c r="M122" s="58"/>
      <c r="N122" s="57"/>
      <c r="O122" s="58"/>
      <c r="P122" s="58"/>
      <c r="Q122" s="58"/>
    </row>
    <row r="123" spans="1:17" s="37" customFormat="1" ht="135" customHeight="1" x14ac:dyDescent="0.25">
      <c r="A123" s="29" t="s">
        <v>200</v>
      </c>
      <c r="B123" s="30" t="s">
        <v>205</v>
      </c>
      <c r="C123" s="31" t="str">
        <f ca="1">CELL("contents",INDIRECT(ADDRESS(MATCH($B123,'Req. List'!$A:$A,0),2,,,"Req. List")))</f>
        <v>362748-MMI-MVI1-XX-SP-000-0010  Tech. Spec.</v>
      </c>
      <c r="D123" s="31" t="str">
        <f ca="1">CELL("contents",INDIRECT(ADDRESS(MATCH($B123,'Req. List'!$A:$A,0),3,,,"Req. List")))</f>
        <v>11.2.2 (SCADA) - 9.1</v>
      </c>
      <c r="E123" s="31" t="str">
        <f ca="1">CELL("contents",INDIRECT(ADDRESS(MATCH($B123,'Req. List'!$A:$A,0),4,,,"Req. List")))</f>
        <v>a. OCC Shall be Installed with redundant SCADA server
b. Each console shall be installed with SCADA Workstation for operation of the M&amp;E plan and subsystems</v>
      </c>
      <c r="F123" s="32" t="s">
        <v>32</v>
      </c>
      <c r="G123" s="29" t="s">
        <v>3108</v>
      </c>
      <c r="H123" s="29" t="s">
        <v>206</v>
      </c>
      <c r="I123" s="260" t="s">
        <v>207</v>
      </c>
      <c r="J123" s="34" t="s">
        <v>208</v>
      </c>
      <c r="K123" s="35" t="s">
        <v>61</v>
      </c>
      <c r="L123" s="35" t="s">
        <v>209</v>
      </c>
      <c r="M123" s="36"/>
      <c r="N123" s="33"/>
      <c r="O123" s="36"/>
      <c r="P123" s="36"/>
      <c r="Q123" s="36"/>
    </row>
    <row r="124" spans="1:17" ht="195.6" customHeight="1" x14ac:dyDescent="0.25">
      <c r="A124" s="29" t="s">
        <v>200</v>
      </c>
      <c r="B124" s="30" t="s">
        <v>210</v>
      </c>
      <c r="C124" s="31" t="str">
        <f ca="1">CELL("contents",INDIRECT(ADDRESS(MATCH($B124,'Req. List'!$A:$A,0),2,,,"Req. List")))</f>
        <v>362748-MMI-MVI1-XX-SP-000-0001 Design Criteria</v>
      </c>
      <c r="D124" s="31" t="str">
        <f ca="1">CELL("contents",INDIRECT(ADDRESS(MATCH($B124,'Req. List'!$A:$A,0),3,,,"Req. List")))</f>
        <v>2.12.2.13 Table 2.97 (SCADA) - 27</v>
      </c>
      <c r="E124" s="31" t="str">
        <f ca="1">CELL("contents",INDIRECT(ADDRESS(MATCH($B124,'Req. List'!$A:$A,0),4,,,"Req. List")))</f>
        <v>a. Application software shall be written in an industry-standard high level language based on Ms Windows operating system
b. Application software shall be built on commercially prevalent or industri-standard operating system.
c. Application software shall be portable to higher specification of computer running particular standard operating system
d. Networking system software shall satisfy the Open System Interconnect (OSI) requirements and/or utilize industry-standar physical level and link level communication protocols.</v>
      </c>
      <c r="F124" s="32" t="s">
        <v>32</v>
      </c>
      <c r="G124" s="29" t="s">
        <v>3119</v>
      </c>
      <c r="H124" s="29" t="s">
        <v>211</v>
      </c>
      <c r="I124" s="267" t="s">
        <v>81</v>
      </c>
      <c r="J124" s="34" t="s">
        <v>212</v>
      </c>
      <c r="K124" s="35"/>
      <c r="L124" s="35" t="s">
        <v>83</v>
      </c>
      <c r="M124" s="51"/>
      <c r="N124" s="52"/>
      <c r="O124" s="51"/>
      <c r="P124" s="51"/>
      <c r="Q124" s="51"/>
    </row>
    <row r="125" spans="1:17" x14ac:dyDescent="0.25">
      <c r="A125" s="7"/>
      <c r="B125" s="18"/>
      <c r="C125" s="39"/>
      <c r="D125" s="39"/>
      <c r="E125" s="39"/>
      <c r="F125" s="16"/>
      <c r="G125" s="49"/>
      <c r="H125" s="13"/>
      <c r="I125" s="261"/>
      <c r="J125" s="17"/>
      <c r="K125" s="14"/>
      <c r="L125" s="14"/>
      <c r="M125" s="17"/>
      <c r="N125" s="13"/>
      <c r="O125" s="17"/>
      <c r="P125" s="17"/>
      <c r="Q125" s="17"/>
    </row>
    <row r="126" spans="1:17" x14ac:dyDescent="0.25">
      <c r="A126" s="7" t="s">
        <v>213</v>
      </c>
      <c r="B126" s="18" t="s">
        <v>214</v>
      </c>
      <c r="C126" s="39"/>
      <c r="D126" s="39"/>
      <c r="E126" s="39"/>
      <c r="F126" s="16"/>
      <c r="G126" s="13"/>
      <c r="H126" s="13"/>
      <c r="I126" s="261"/>
      <c r="J126" s="17"/>
      <c r="K126" s="14"/>
      <c r="L126" s="14"/>
      <c r="M126" s="17"/>
      <c r="N126" s="13"/>
      <c r="O126" s="17"/>
      <c r="P126" s="17"/>
      <c r="Q126" s="17"/>
    </row>
    <row r="127" spans="1:17" s="28" customFormat="1" x14ac:dyDescent="0.25">
      <c r="A127" s="22"/>
      <c r="B127" s="23" t="s">
        <v>215</v>
      </c>
      <c r="C127" s="24"/>
      <c r="D127" s="24"/>
      <c r="E127" s="24"/>
      <c r="F127" s="25"/>
      <c r="G127" s="22"/>
      <c r="H127" s="22"/>
      <c r="I127" s="25"/>
      <c r="J127" s="26"/>
      <c r="K127" s="23"/>
      <c r="L127" s="23"/>
      <c r="M127" s="26"/>
      <c r="N127" s="22"/>
      <c r="O127" s="26"/>
      <c r="P127" s="26"/>
      <c r="Q127" s="26"/>
    </row>
    <row r="128" spans="1:17" ht="50.25" customHeight="1" x14ac:dyDescent="0.25">
      <c r="A128" s="29" t="s">
        <v>197</v>
      </c>
      <c r="B128" s="30" t="s">
        <v>216</v>
      </c>
      <c r="C128" s="31" t="str">
        <f ca="1">CELL("contents",INDIRECT(ADDRESS(MATCH($B128,'Req. List'!$A:$A,0),2,,,"Req. List")))</f>
        <v>362748-MMI-MVI1-XX-SP-000-0010  Tech. Spec.</v>
      </c>
      <c r="D128" s="31" t="str">
        <f ca="1">CELL("contents",INDIRECT(ADDRESS(MATCH($B128,'Req. List'!$A:$A,0),3,,,"Req. List")))</f>
        <v>11.2.2 (SCADA) - 1</v>
      </c>
      <c r="E128" s="31" t="str">
        <f ca="1">CELL("contents",INDIRECT(ADDRESS(MATCH($B128,'Req. List'!$A:$A,0),4,,,"Req. List")))</f>
        <v>Shall Provide a centralised control function for monitoring and controlling the M&amp;E plant and Subsystem throughout station via SCADA Workstation</v>
      </c>
      <c r="F128" s="309" t="s">
        <v>32</v>
      </c>
      <c r="G128" s="312" t="s">
        <v>3111</v>
      </c>
      <c r="H128" s="312" t="s">
        <v>217</v>
      </c>
      <c r="I128" s="267" t="s">
        <v>37</v>
      </c>
      <c r="J128" s="51" t="s">
        <v>218</v>
      </c>
      <c r="K128" s="30"/>
      <c r="L128" s="35" t="s">
        <v>71</v>
      </c>
      <c r="M128" s="51"/>
      <c r="N128" s="52"/>
      <c r="O128" s="51"/>
      <c r="P128" s="51"/>
      <c r="Q128" s="51"/>
    </row>
    <row r="129" spans="1:17" ht="30" x14ac:dyDescent="0.25">
      <c r="A129" s="29" t="s">
        <v>197</v>
      </c>
      <c r="B129" s="30" t="s">
        <v>219</v>
      </c>
      <c r="C129" s="31" t="str">
        <f ca="1">CELL("contents",INDIRECT(ADDRESS(MATCH($B129,'Req. List'!$A:$A,0),2,,,"Req. List")))</f>
        <v>362748-MMI-MVI1-XX-SP-000-0010  Tech. Spec.</v>
      </c>
      <c r="D129" s="31" t="str">
        <f ca="1">CELL("contents",INDIRECT(ADDRESS(MATCH($B129,'Req. List'!$A:$A,0),3,,,"Req. List")))</f>
        <v>11.2.2 (SCADA) - 9.10</v>
      </c>
      <c r="E129" s="31" t="str">
        <f ca="1">CELL("contents",INDIRECT(ADDRESS(MATCH($B129,'Req. List'!$A:$A,0),4,,,"Req. List")))</f>
        <v>SCADA system design shall be based on the concept of operation from the  OCC</v>
      </c>
      <c r="F129" s="309"/>
      <c r="G129" s="312"/>
      <c r="H129" s="312"/>
      <c r="I129" s="267" t="s">
        <v>37</v>
      </c>
      <c r="J129" s="51" t="s">
        <v>218</v>
      </c>
      <c r="K129" s="30"/>
      <c r="L129" s="30"/>
      <c r="M129" s="51"/>
      <c r="N129" s="52"/>
      <c r="O129" s="51"/>
      <c r="P129" s="51"/>
      <c r="Q129" s="51"/>
    </row>
    <row r="130" spans="1:17" ht="45" x14ac:dyDescent="0.25">
      <c r="A130" s="29" t="s">
        <v>197</v>
      </c>
      <c r="B130" s="30" t="s">
        <v>220</v>
      </c>
      <c r="C130" s="31" t="str">
        <f ca="1">CELL("contents",INDIRECT(ADDRESS(MATCH($B130,'Req. List'!$A:$A,0),2,,,"Req. List")))</f>
        <v>362748-MMI-MVI1-XX-SP-000-0001 Design Criteria</v>
      </c>
      <c r="D130" s="31" t="str">
        <f ca="1">CELL("contents",INDIRECT(ADDRESS(MATCH($B130,'Req. List'!$A:$A,0),3,,,"Req. List")))</f>
        <v>2.12.2.2 (SCADA Network) - 1</v>
      </c>
      <c r="E130" s="31" t="str">
        <f ca="1">CELL("contents",INDIRECT(ADDRESS(MATCH($B130,'Req. List'!$A:$A,0),4,,,"Req. List")))</f>
        <v>SCADA system shall provide centralised control and monitoring staus and alarm of all M&amp;E plant and subsystem within station and depot.</v>
      </c>
      <c r="F130" s="309"/>
      <c r="G130" s="312"/>
      <c r="H130" s="312"/>
      <c r="I130" s="267" t="s">
        <v>37</v>
      </c>
      <c r="J130" s="51" t="s">
        <v>218</v>
      </c>
      <c r="K130" s="30"/>
      <c r="L130" s="30"/>
      <c r="M130" s="51"/>
      <c r="N130" s="52"/>
      <c r="O130" s="51"/>
      <c r="P130" s="51"/>
      <c r="Q130" s="51"/>
    </row>
    <row r="131" spans="1:17" ht="45" x14ac:dyDescent="0.25">
      <c r="A131" s="29" t="s">
        <v>197</v>
      </c>
      <c r="B131" s="30" t="s">
        <v>221</v>
      </c>
      <c r="C131" s="31" t="str">
        <f ca="1">CELL("contents",INDIRECT(ADDRESS(MATCH($B131,'Req. List'!$A:$A,0),2,,,"Req. List")))</f>
        <v>362748-MMI-MVI1-XX-RP-000-0002 Preliminary Design Report Volume 1</v>
      </c>
      <c r="D131" s="31" t="str">
        <f ca="1">CELL("contents",INDIRECT(ADDRESS(MATCH($B131,'Req. List'!$A:$A,0),3,,,"Req. List")))</f>
        <v>3.11.3.3 (SCADA) - 1</v>
      </c>
      <c r="E131" s="31" t="str">
        <f ca="1">CELL("contents",INDIRECT(ADDRESS(MATCH($B131,'Req. List'!$A:$A,0),4,,,"Req. List")))</f>
        <v>SCADA System shall provide a centralised monitor and control the status  and alarm of all M&amp;E Plant and subsystem</v>
      </c>
      <c r="F131" s="309"/>
      <c r="G131" s="312"/>
      <c r="H131" s="312"/>
      <c r="I131" s="267" t="s">
        <v>37</v>
      </c>
      <c r="J131" s="51" t="s">
        <v>218</v>
      </c>
      <c r="K131" s="30"/>
      <c r="L131" s="30"/>
      <c r="M131" s="51"/>
      <c r="N131" s="52"/>
      <c r="O131" s="51"/>
      <c r="P131" s="51"/>
      <c r="Q131" s="51"/>
    </row>
    <row r="132" spans="1:17" ht="41.65" customHeight="1" x14ac:dyDescent="0.25">
      <c r="A132" s="29" t="s">
        <v>197</v>
      </c>
      <c r="B132" s="30" t="s">
        <v>222</v>
      </c>
      <c r="C132" s="31" t="str">
        <f ca="1">CELL("contents",INDIRECT(ADDRESS(MATCH($B132,'Req. List'!$A:$A,0),2,,,"Req. List")))</f>
        <v>362748-MMI-MVI1-XX-SP-000-0001 Design Criteria</v>
      </c>
      <c r="D132" s="31" t="str">
        <f ca="1">CELL("contents",INDIRECT(ADDRESS(MATCH($B132,'Req. List'!$A:$A,0),3,,,"Req. List")))</f>
        <v>2.12.2.2 (SCADA Network) - 5</v>
      </c>
      <c r="E132" s="31" t="str">
        <f ca="1">CELL("contents",INDIRECT(ADDRESS(MATCH($B132,'Req. List'!$A:$A,0),4,,,"Req. List")))</f>
        <v>SCADA workstation shall be able to monitor passengers and control both C&amp;C and M&amp;E equipment throghout the station.</v>
      </c>
      <c r="F132" s="309" t="s">
        <v>32</v>
      </c>
      <c r="G132" s="312" t="s">
        <v>95</v>
      </c>
      <c r="H132" s="316"/>
      <c r="I132" s="267" t="s">
        <v>37</v>
      </c>
      <c r="J132" s="51" t="s">
        <v>218</v>
      </c>
      <c r="K132" s="30"/>
      <c r="L132" s="30"/>
      <c r="M132" s="51"/>
      <c r="N132" s="52"/>
      <c r="O132" s="51"/>
      <c r="P132" s="51"/>
      <c r="Q132" s="51"/>
    </row>
    <row r="133" spans="1:17" ht="30" x14ac:dyDescent="0.25">
      <c r="A133" s="29" t="s">
        <v>197</v>
      </c>
      <c r="B133" s="30" t="s">
        <v>223</v>
      </c>
      <c r="C133" s="31" t="str">
        <f ca="1">CELL("contents",INDIRECT(ADDRESS(MATCH($B133,'Req. List'!$A:$A,0),2,,,"Req. List")))</f>
        <v>362748-MMI-MVI1-XX-RP-000-0002 Preliminary Design Report Volume 1</v>
      </c>
      <c r="D133" s="31" t="str">
        <f ca="1">CELL("contents",INDIRECT(ADDRESS(MATCH($B133,'Req. List'!$A:$A,0),3,,,"Req. List")))</f>
        <v>3.11.3.3 (SCADA) - 7</v>
      </c>
      <c r="E133" s="31" t="str">
        <f ca="1">CELL("contents",INDIRECT(ADDRESS(MATCH($B133,'Req. List'!$A:$A,0),4,,,"Req. List")))</f>
        <v>SCADA Workstation shall be able to control both C&amp;C and M&amp;E throughout stations and depot</v>
      </c>
      <c r="F133" s="309"/>
      <c r="G133" s="312"/>
      <c r="H133" s="312"/>
      <c r="I133" s="267" t="s">
        <v>37</v>
      </c>
      <c r="J133" s="51" t="s">
        <v>218</v>
      </c>
      <c r="K133" s="30"/>
      <c r="L133" s="30"/>
      <c r="M133" s="51"/>
      <c r="N133" s="52"/>
      <c r="O133" s="51"/>
      <c r="P133" s="51"/>
      <c r="Q133" s="51"/>
    </row>
    <row r="134" spans="1:17" x14ac:dyDescent="0.25">
      <c r="A134" s="29"/>
      <c r="B134" s="30"/>
      <c r="C134" s="31"/>
      <c r="D134" s="31"/>
      <c r="E134" s="31"/>
      <c r="F134" s="32"/>
      <c r="G134" s="52"/>
      <c r="H134" s="52"/>
      <c r="I134" s="267"/>
      <c r="J134" s="51"/>
      <c r="K134" s="30"/>
      <c r="L134" s="30"/>
      <c r="M134" s="51"/>
      <c r="N134" s="52"/>
      <c r="O134" s="51"/>
      <c r="P134" s="51"/>
      <c r="Q134" s="51"/>
    </row>
    <row r="135" spans="1:17" s="59" customFormat="1" x14ac:dyDescent="0.25">
      <c r="A135" s="53"/>
      <c r="B135" s="54" t="s">
        <v>224</v>
      </c>
      <c r="C135" s="55"/>
      <c r="D135" s="55"/>
      <c r="E135" s="55"/>
      <c r="F135" s="56"/>
      <c r="G135" s="57"/>
      <c r="H135" s="57"/>
      <c r="I135" s="66"/>
      <c r="J135" s="58"/>
      <c r="K135" s="54"/>
      <c r="L135" s="54"/>
      <c r="M135" s="58"/>
      <c r="N135" s="57"/>
      <c r="O135" s="58"/>
      <c r="P135" s="58"/>
      <c r="Q135" s="58"/>
    </row>
    <row r="136" spans="1:17" ht="121.5" x14ac:dyDescent="0.25">
      <c r="A136" s="29" t="s">
        <v>197</v>
      </c>
      <c r="B136" s="30" t="s">
        <v>225</v>
      </c>
      <c r="C136" s="31" t="str">
        <f ca="1">CELL("contents",INDIRECT(ADDRESS(MATCH($B136,'Req. List'!$A:$A,0),2,,,"Req. List")))</f>
        <v>362748-MMI-MVI1-XX-SP-000-0010  Tech. Spec.</v>
      </c>
      <c r="D136" s="31" t="str">
        <f ca="1">CELL("contents",INDIRECT(ADDRESS(MATCH($B136,'Req. List'!$A:$A,0),3,,,"Req. List")))</f>
        <v>11.2.2 (SCADA) - 9.10</v>
      </c>
      <c r="E136" s="31" t="str">
        <f ca="1">CELL("contents",INDIRECT(ADDRESS(MATCH($B136,'Req. List'!$A:$A,0),4,,,"Req. List")))</f>
        <v>SCADA System design also shall be such that posible to control and backup of the SCADA system from alternate location</v>
      </c>
      <c r="F136" s="32" t="s">
        <v>32</v>
      </c>
      <c r="G136" s="29" t="s">
        <v>3112</v>
      </c>
      <c r="H136" s="29" t="s">
        <v>226</v>
      </c>
      <c r="I136" s="267"/>
      <c r="J136" s="34" t="s">
        <v>227</v>
      </c>
      <c r="K136" s="30"/>
      <c r="L136" s="30"/>
      <c r="M136" s="51"/>
      <c r="N136" s="52"/>
      <c r="O136" s="51"/>
      <c r="P136" s="51"/>
      <c r="Q136" s="51"/>
    </row>
    <row r="137" spans="1:17" ht="30" x14ac:dyDescent="0.25">
      <c r="A137" s="29" t="s">
        <v>197</v>
      </c>
      <c r="B137" s="30" t="s">
        <v>228</v>
      </c>
      <c r="C137" s="31" t="str">
        <f ca="1">CELL("contents",INDIRECT(ADDRESS(MATCH($B137,'Req. List'!$A:$A,0),2,,,"Req. List")))</f>
        <v>362748-MMI-MVI1-XX-SP-000-0001 Design Criteria</v>
      </c>
      <c r="D137" s="31" t="str">
        <f ca="1">CELL("contents",INDIRECT(ADDRESS(MATCH($B137,'Req. List'!$A:$A,0),3,,,"Req. List")))</f>
        <v>2.12.2.2 (SCADA Network) - 1</v>
      </c>
      <c r="E137" s="31" t="str">
        <f ca="1">CELL("contents",INDIRECT(ADDRESS(MATCH($B137,'Req. List'!$A:$A,0),4,,,"Req. List")))</f>
        <v>SCADA system shall feedback the alarm to the station SCADA Workstation</v>
      </c>
      <c r="F137" s="90" t="s">
        <v>166</v>
      </c>
      <c r="G137" s="52" t="s">
        <v>3113</v>
      </c>
      <c r="H137" s="29" t="s">
        <v>229</v>
      </c>
      <c r="I137" s="267" t="s">
        <v>230</v>
      </c>
      <c r="J137" s="34"/>
      <c r="K137" s="35"/>
      <c r="L137" s="35"/>
      <c r="M137" s="51"/>
      <c r="N137" s="52"/>
      <c r="O137" s="51"/>
      <c r="P137" s="51"/>
      <c r="Q137" s="51"/>
    </row>
    <row r="138" spans="1:17" x14ac:dyDescent="0.25">
      <c r="A138" s="29"/>
      <c r="B138" s="30"/>
      <c r="C138" s="31"/>
      <c r="D138" s="31"/>
      <c r="E138" s="31"/>
      <c r="F138" s="32"/>
      <c r="G138" s="52"/>
      <c r="H138" s="52"/>
      <c r="I138" s="267"/>
      <c r="J138" s="51"/>
      <c r="K138" s="30"/>
      <c r="L138" s="30"/>
      <c r="M138" s="51"/>
      <c r="N138" s="52"/>
      <c r="O138" s="51"/>
      <c r="P138" s="51"/>
      <c r="Q138" s="51"/>
    </row>
    <row r="139" spans="1:17" s="59" customFormat="1" x14ac:dyDescent="0.25">
      <c r="A139" s="53"/>
      <c r="B139" s="54" t="s">
        <v>231</v>
      </c>
      <c r="C139" s="55"/>
      <c r="D139" s="55"/>
      <c r="E139" s="55"/>
      <c r="F139" s="56"/>
      <c r="G139" s="57"/>
      <c r="H139" s="57"/>
      <c r="I139" s="66"/>
      <c r="J139" s="58"/>
      <c r="K139" s="54"/>
      <c r="L139" s="54"/>
      <c r="M139" s="58"/>
      <c r="N139" s="57"/>
      <c r="O139" s="58"/>
      <c r="P139" s="58"/>
      <c r="Q139" s="58"/>
    </row>
    <row r="140" spans="1:17" ht="141" x14ac:dyDescent="0.25">
      <c r="A140" s="49" t="s">
        <v>197</v>
      </c>
      <c r="B140" s="14" t="s">
        <v>232</v>
      </c>
      <c r="C140" s="39" t="str">
        <f ca="1">CELL("contents",INDIRECT(ADDRESS(MATCH($B140,'Req. List'!$A:$A,0),2,,,"Req. List")))</f>
        <v>362748-MMI-MVI1-XX-RP-760-0001 Interface Matrix</v>
      </c>
      <c r="D140" s="39" t="str">
        <f ca="1">CELL("contents",INDIRECT(ADDRESS(MATCH($B140,'Req. List'!$A:$A,0),3,,,"Req. List")))</f>
        <v>422 (TMS/OCC - Visualisation and MMI integratio) - 441 (MMI integration (control and indications))</v>
      </c>
      <c r="E140" s="39" t="str">
        <f ca="1">CELL("contents",INDIRECT(ADDRESS(MATCH($B140,'Req. List'!$A:$A,0),4,,,"Req. List")))</f>
        <v>SCADA MMI shall have Integration with signalling MMI to be OCC MMI</v>
      </c>
      <c r="F140" s="32" t="s">
        <v>32</v>
      </c>
      <c r="G140" s="49" t="s">
        <v>233</v>
      </c>
      <c r="H140" s="49" t="s">
        <v>234</v>
      </c>
      <c r="I140" s="261" t="s">
        <v>37</v>
      </c>
      <c r="J140" s="40" t="s">
        <v>235</v>
      </c>
      <c r="K140" s="14"/>
      <c r="L140" s="14"/>
      <c r="M140" s="17"/>
      <c r="N140" s="13"/>
      <c r="O140" s="17"/>
      <c r="P140" s="17"/>
      <c r="Q140" s="17"/>
    </row>
    <row r="141" spans="1:17" ht="60" x14ac:dyDescent="0.25">
      <c r="A141" s="49" t="s">
        <v>197</v>
      </c>
      <c r="B141" s="14" t="s">
        <v>236</v>
      </c>
      <c r="C141" s="39" t="str">
        <f ca="1">CELL("contents",INDIRECT(ADDRESS(MATCH($B141,'Req. List'!$A:$A,0),2,,,"Req. List")))</f>
        <v>362748-MMI-MVI1-XX-RP-000-0002 Preliminary Design Report Volume 1</v>
      </c>
      <c r="D141" s="39" t="str">
        <f ca="1">CELL("contents",INDIRECT(ADDRESS(MATCH($B141,'Req. List'!$A:$A,0),3,,,"Req. List")))</f>
        <v>7.6 (control of operation) - 7</v>
      </c>
      <c r="E141" s="39" t="str">
        <f ca="1">CELL("contents",INDIRECT(ADDRESS(MATCH($B141,'Req. List'!$A:$A,0),4,,,"Req. List")))</f>
        <v>SCADA System shall be part of MCC for power control and system monitoring</v>
      </c>
      <c r="F141" s="16" t="s">
        <v>32</v>
      </c>
      <c r="G141" s="49" t="s">
        <v>237</v>
      </c>
      <c r="H141" s="13"/>
      <c r="I141" s="261" t="s">
        <v>37</v>
      </c>
      <c r="J141" s="40" t="s">
        <v>238</v>
      </c>
      <c r="K141" s="14"/>
      <c r="L141" s="14"/>
      <c r="M141" s="17"/>
      <c r="N141" s="13"/>
      <c r="O141" s="17"/>
      <c r="P141" s="17"/>
      <c r="Q141" s="17"/>
    </row>
    <row r="142" spans="1:17" x14ac:dyDescent="0.25">
      <c r="A142" s="29"/>
      <c r="B142" s="30"/>
      <c r="C142" s="31"/>
      <c r="D142" s="31"/>
      <c r="E142" s="31"/>
      <c r="F142" s="32"/>
      <c r="G142" s="52"/>
      <c r="H142" s="52"/>
      <c r="I142" s="267"/>
      <c r="J142" s="51"/>
      <c r="K142" s="30"/>
      <c r="L142" s="30"/>
      <c r="M142" s="51"/>
      <c r="N142" s="52"/>
      <c r="O142" s="51"/>
      <c r="P142" s="51"/>
      <c r="Q142" s="51"/>
    </row>
    <row r="143" spans="1:17" s="28" customFormat="1" x14ac:dyDescent="0.25">
      <c r="A143" s="81"/>
      <c r="B143" s="23" t="s">
        <v>239</v>
      </c>
      <c r="C143" s="24"/>
      <c r="D143" s="24"/>
      <c r="E143" s="24"/>
      <c r="F143" s="25"/>
      <c r="G143" s="22"/>
      <c r="H143" s="22"/>
      <c r="I143" s="25"/>
      <c r="J143" s="26"/>
      <c r="K143" s="23"/>
      <c r="L143" s="23"/>
      <c r="M143" s="26"/>
      <c r="N143" s="22"/>
      <c r="O143" s="26"/>
      <c r="P143" s="26"/>
      <c r="Q143" s="26"/>
    </row>
    <row r="144" spans="1:17" ht="92.65" customHeight="1" x14ac:dyDescent="0.25">
      <c r="A144" s="49" t="s">
        <v>197</v>
      </c>
      <c r="B144" s="14" t="s">
        <v>240</v>
      </c>
      <c r="C144" s="39" t="str">
        <f ca="1">CELL("contents",INDIRECT(ADDRESS(MATCH($B144,'Req. List'!$A:$A,0),2,,,"Req. List")))</f>
        <v>362748-MMI-MVI1-XX-SP-000-0010  Tech. Spec.</v>
      </c>
      <c r="D144" s="39" t="str">
        <f ca="1">CELL("contents",INDIRECT(ADDRESS(MATCH($B144,'Req. List'!$A:$A,0),3,,,"Req. List")))</f>
        <v>11.2.2 (SCADA) - 3</v>
      </c>
      <c r="E144" s="39" t="str">
        <f ca="1">CELL("contents",INDIRECT(ADDRESS(MATCH($B144,'Req. List'!$A:$A,0),4,,,"Req. List")))</f>
        <v>Shall continuously monitor M&amp;E Plant and Subsystem (not a demand of SCADA)</v>
      </c>
      <c r="F144" s="306" t="s">
        <v>32</v>
      </c>
      <c r="G144" s="314" t="s">
        <v>3153</v>
      </c>
      <c r="H144" s="314" t="s">
        <v>241</v>
      </c>
      <c r="I144" s="261" t="s">
        <v>37</v>
      </c>
      <c r="J144" s="40" t="s">
        <v>242</v>
      </c>
      <c r="K144" s="15"/>
      <c r="L144" s="15"/>
      <c r="M144" s="17"/>
      <c r="N144" s="13"/>
      <c r="O144" s="17"/>
      <c r="P144" s="17"/>
      <c r="Q144" s="17"/>
    </row>
    <row r="145" spans="1:17" ht="104.25" x14ac:dyDescent="0.25">
      <c r="A145" s="49" t="s">
        <v>197</v>
      </c>
      <c r="B145" s="14" t="s">
        <v>243</v>
      </c>
      <c r="C145" s="39" t="str">
        <f ca="1">CELL("contents",INDIRECT(ADDRESS(MATCH($B145,'Req. List'!$A:$A,0),2,,,"Req. List")))</f>
        <v>362748-MMI-MVI1-XX-RP-000-0002 Preliminary Design Report Volume 1</v>
      </c>
      <c r="D145" s="39" t="str">
        <f ca="1">CELL("contents",INDIRECT(ADDRESS(MATCH($B145,'Req. List'!$A:$A,0),3,,,"Req. List")))</f>
        <v>3.11.3.3 (SCADA) - 6</v>
      </c>
      <c r="E145" s="39" t="str">
        <f ca="1">CELL("contents",INDIRECT(ADDRESS(MATCH($B145,'Req. List'!$A:$A,0),4,,,"Req. List")))</f>
        <v>SCADA System shall continuously monitor status of C&amp;C and M&amp;E equipment.</v>
      </c>
      <c r="F145" s="306"/>
      <c r="G145" s="314"/>
      <c r="H145" s="314"/>
      <c r="I145" s="261" t="s">
        <v>37</v>
      </c>
      <c r="J145" s="40" t="s">
        <v>242</v>
      </c>
      <c r="K145" s="15"/>
      <c r="L145" s="15"/>
      <c r="M145" s="17"/>
      <c r="N145" s="13"/>
      <c r="O145" s="17"/>
      <c r="P145" s="17"/>
      <c r="Q145" s="17"/>
    </row>
    <row r="146" spans="1:17" ht="104.25" x14ac:dyDescent="0.25">
      <c r="A146" s="49" t="s">
        <v>197</v>
      </c>
      <c r="B146" s="14" t="s">
        <v>244</v>
      </c>
      <c r="C146" s="39" t="str">
        <f ca="1">CELL("contents",INDIRECT(ADDRESS(MATCH($B146,'Req. List'!$A:$A,0),2,,,"Req. List")))</f>
        <v>362748-MMI-MVI1-XX-SP-000-0010  Tech. Spec.</v>
      </c>
      <c r="D146" s="39" t="str">
        <f ca="1">CELL("contents",INDIRECT(ADDRESS(MATCH($B146,'Req. List'!$A:$A,0),3,,,"Req. List")))</f>
        <v>11.2.3 (SCADA) - 3</v>
      </c>
      <c r="E146" s="39" t="str">
        <f ca="1">CELL("contents",INDIRECT(ADDRESS(MATCH($B146,'Req. List'!$A:$A,0),4,,,"Req. List")))</f>
        <v>Provide continue real-time monitoring and close loop control of M&amp;E plants and subsystems</v>
      </c>
      <c r="F146" s="16" t="s">
        <v>32</v>
      </c>
      <c r="G146" s="13" t="s">
        <v>3149</v>
      </c>
      <c r="H146" s="49" t="s">
        <v>245</v>
      </c>
      <c r="I146" s="261" t="s">
        <v>37</v>
      </c>
      <c r="J146" s="40" t="s">
        <v>242</v>
      </c>
      <c r="K146" s="15"/>
      <c r="L146" s="15"/>
      <c r="M146" s="17"/>
      <c r="N146" s="13"/>
      <c r="O146" s="17"/>
      <c r="P146" s="17"/>
      <c r="Q146" s="17"/>
    </row>
    <row r="147" spans="1:17" x14ac:dyDescent="0.25">
      <c r="A147" s="29"/>
      <c r="B147" s="30"/>
      <c r="C147" s="31"/>
      <c r="D147" s="31"/>
      <c r="E147" s="31"/>
      <c r="F147" s="32"/>
      <c r="G147" s="52"/>
      <c r="H147" s="52"/>
      <c r="I147" s="267"/>
      <c r="J147" s="51"/>
      <c r="K147" s="30"/>
      <c r="L147" s="30"/>
      <c r="M147" s="51"/>
      <c r="N147" s="52"/>
      <c r="O147" s="51"/>
      <c r="P147" s="51"/>
      <c r="Q147" s="51"/>
    </row>
    <row r="148" spans="1:17" s="69" customFormat="1" x14ac:dyDescent="0.25">
      <c r="A148" s="64"/>
      <c r="B148" s="65" t="s">
        <v>246</v>
      </c>
      <c r="C148" s="31"/>
      <c r="D148" s="31"/>
      <c r="E148" s="31"/>
      <c r="F148" s="66"/>
      <c r="G148" s="67"/>
      <c r="H148" s="67"/>
      <c r="I148" s="66"/>
      <c r="J148" s="68"/>
      <c r="K148" s="65"/>
      <c r="L148" s="65"/>
      <c r="M148" s="68"/>
      <c r="N148" s="67"/>
      <c r="O148" s="68"/>
      <c r="P148" s="68"/>
      <c r="Q148" s="68"/>
    </row>
    <row r="149" spans="1:17" s="95" customFormat="1" ht="149.25" x14ac:dyDescent="0.25">
      <c r="A149" s="38" t="s">
        <v>197</v>
      </c>
      <c r="B149" s="91" t="s">
        <v>247</v>
      </c>
      <c r="C149" s="39" t="str">
        <f ca="1">CELL("contents",INDIRECT(ADDRESS(MATCH($B149,'Req. List'!$A:$A,0),2,,,"Req. List")))</f>
        <v>362748-MMI-MVI1-XX-SP-000-0001 Design Criteria</v>
      </c>
      <c r="D149" s="39" t="str">
        <f ca="1">CELL("contents",INDIRECT(ADDRESS(MATCH($B149,'Req. List'!$A:$A,0),3,,,"Req. List")))</f>
        <v>2.12.2.13 Table 2.97 (SCADA) - 16</v>
      </c>
      <c r="E149" s="39" t="str">
        <f ca="1">CELL("contents",INDIRECT(ADDRESS(MATCH($B149,'Req. List'!$A:$A,0),4,,,"Req. List")))</f>
        <v>a. SCADA equipment shall be controlled by microprocessors to incorporate a reliable means of detection of any fault processor operation
b. Detection of a faulty processor of SCADA System shall be recorded and to generate an alarm</v>
      </c>
      <c r="F149" s="92" t="s">
        <v>32</v>
      </c>
      <c r="G149" s="38" t="s">
        <v>3120</v>
      </c>
      <c r="H149" s="38" t="s">
        <v>248</v>
      </c>
      <c r="I149" s="261" t="s">
        <v>37</v>
      </c>
      <c r="J149" s="40" t="s">
        <v>249</v>
      </c>
      <c r="K149" s="91"/>
      <c r="L149" s="91"/>
      <c r="M149" s="93"/>
      <c r="N149" s="94"/>
      <c r="O149" s="93"/>
      <c r="P149" s="93"/>
      <c r="Q149" s="93"/>
    </row>
    <row r="150" spans="1:17" s="95" customFormat="1" ht="149.25" x14ac:dyDescent="0.25">
      <c r="A150" s="38" t="s">
        <v>197</v>
      </c>
      <c r="B150" s="91" t="s">
        <v>250</v>
      </c>
      <c r="C150" s="39" t="str">
        <f ca="1">CELL("contents",INDIRECT(ADDRESS(MATCH($B150,'Req. List'!$A:$A,0),2,,,"Req. List")))</f>
        <v>362748-MMI-MVI1-XX-SP-000-0001 Design Criteria</v>
      </c>
      <c r="D150" s="39" t="str">
        <f ca="1">CELL("contents",INDIRECT(ADDRESS(MATCH($B150,'Req. List'!$A:$A,0),3,,,"Req. List")))</f>
        <v>2.12.2.13 Table 2.97 (SCADA) - 30</v>
      </c>
      <c r="E150" s="39" t="str">
        <f ca="1">CELL("contents",INDIRECT(ADDRESS(MATCH($B150,'Req. List'!$A:$A,0),4,,,"Req. List")))</f>
        <v>Software to be designed shall incorporate self-diagnostic function, both at a system and application level, to enable quick and accurate fault finding</v>
      </c>
      <c r="F150" s="92" t="s">
        <v>32</v>
      </c>
      <c r="G150" s="38" t="s">
        <v>3120</v>
      </c>
      <c r="H150" s="38" t="s">
        <v>251</v>
      </c>
      <c r="I150" s="261" t="s">
        <v>37</v>
      </c>
      <c r="J150" s="40" t="s">
        <v>249</v>
      </c>
      <c r="K150" s="91"/>
      <c r="L150" s="91"/>
      <c r="M150" s="93"/>
      <c r="N150" s="94"/>
      <c r="O150" s="93"/>
      <c r="P150" s="93"/>
      <c r="Q150" s="93"/>
    </row>
    <row r="151" spans="1:17" x14ac:dyDescent="0.25">
      <c r="A151" s="94"/>
      <c r="B151" s="14"/>
      <c r="C151" s="39"/>
      <c r="D151" s="39"/>
      <c r="E151" s="39"/>
      <c r="F151" s="16"/>
      <c r="G151" s="13"/>
      <c r="H151" s="13"/>
      <c r="I151" s="261"/>
      <c r="J151" s="17"/>
      <c r="K151" s="14"/>
      <c r="L151" s="14"/>
      <c r="M151" s="17"/>
      <c r="N151" s="13"/>
      <c r="O151" s="17"/>
      <c r="P151" s="17"/>
      <c r="Q151" s="17"/>
    </row>
    <row r="152" spans="1:17" x14ac:dyDescent="0.25">
      <c r="A152" s="7" t="s">
        <v>252</v>
      </c>
      <c r="B152" s="18" t="s">
        <v>253</v>
      </c>
      <c r="C152" s="39"/>
      <c r="D152" s="39"/>
      <c r="E152" s="39"/>
      <c r="F152" s="16"/>
      <c r="G152" s="13"/>
      <c r="H152" s="13"/>
      <c r="I152" s="261"/>
      <c r="J152" s="17"/>
      <c r="K152" s="14"/>
      <c r="L152" s="14"/>
      <c r="M152" s="17"/>
      <c r="N152" s="13"/>
      <c r="O152" s="17"/>
      <c r="P152" s="17"/>
      <c r="Q152" s="17"/>
    </row>
    <row r="153" spans="1:17" s="28" customFormat="1" x14ac:dyDescent="0.25">
      <c r="A153" s="22"/>
      <c r="B153" s="23" t="s">
        <v>254</v>
      </c>
      <c r="C153" s="24"/>
      <c r="D153" s="24"/>
      <c r="E153" s="24"/>
      <c r="F153" s="25"/>
      <c r="G153" s="22"/>
      <c r="H153" s="22"/>
      <c r="I153" s="25"/>
      <c r="J153" s="26"/>
      <c r="K153" s="23"/>
      <c r="L153" s="23"/>
      <c r="M153" s="26"/>
      <c r="N153" s="22"/>
      <c r="O153" s="26"/>
      <c r="P153" s="26"/>
      <c r="Q153" s="26"/>
    </row>
    <row r="154" spans="1:17" ht="120" customHeight="1" x14ac:dyDescent="0.25">
      <c r="A154" s="13" t="s">
        <v>252</v>
      </c>
      <c r="B154" s="14" t="s">
        <v>255</v>
      </c>
      <c r="C154" s="39" t="str">
        <f ca="1">CELL("contents",INDIRECT(ADDRESS(MATCH($B154,'Req. List'!$A:$A,0),2,,,"Req. List")))</f>
        <v>362748-MMI-MVI1-XX-SP-000-0010  Tech. Spec.</v>
      </c>
      <c r="D154" s="39" t="str">
        <f ca="1">CELL("contents",INDIRECT(ADDRESS(MATCH($B154,'Req. List'!$A:$A,0),3,,,"Req. List")))</f>
        <v>11.2.2 (SCADA) - 9.7</v>
      </c>
      <c r="E154" s="39" t="str">
        <f ca="1">CELL("contents",INDIRECT(ADDRESS(MATCH($B154,'Req. List'!$A:$A,0),4,,,"Req. List")))</f>
        <v>a. Secondary Server shall provide identical function to the primary server, including data storage and data printing.
b. Secondary Server can take over of Primary server without rebooting when a primary server failure occurs
c. Secondary Server shall update primary server's database and handover the supervisory and control function back to primary server once it has recovered</v>
      </c>
      <c r="F154" s="306" t="s">
        <v>32</v>
      </c>
      <c r="G154" s="314" t="s">
        <v>256</v>
      </c>
      <c r="H154" s="319"/>
      <c r="I154" s="261" t="s">
        <v>37</v>
      </c>
      <c r="J154" s="40" t="s">
        <v>257</v>
      </c>
      <c r="K154" s="15"/>
      <c r="L154" s="15"/>
      <c r="M154" s="17"/>
      <c r="N154" s="13"/>
      <c r="O154" s="17"/>
      <c r="P154" s="17"/>
      <c r="Q154" s="17"/>
    </row>
    <row r="155" spans="1:17" ht="165" x14ac:dyDescent="0.25">
      <c r="A155" s="13" t="s">
        <v>252</v>
      </c>
      <c r="B155" s="14" t="s">
        <v>258</v>
      </c>
      <c r="C155" s="39" t="str">
        <f ca="1">CELL("contents",INDIRECT(ADDRESS(MATCH($B155,'Req. List'!$A:$A,0),2,,,"Req. List")))</f>
        <v>362748-MMI-MVI1-XX-SP-000-0001 Design Criteria</v>
      </c>
      <c r="D155" s="39" t="str">
        <f ca="1">CELL("contents",INDIRECT(ADDRESS(MATCH($B155,'Req. List'!$A:$A,0),3,,,"Req. List")))</f>
        <v>2.12.2.13 Table 2.97 (SCADA) - 50</v>
      </c>
      <c r="E155" s="39" t="str">
        <f ca="1">CELL("contents",INDIRECT(ADDRESS(MATCH($B155,'Req. List'!$A:$A,0),4,,,"Req. List")))</f>
        <v>a. Secondary computer shall provide identical functions to that of the primary computer, including data storage and data printing
b. Secondary computer shall be able to take over the primary computer’s function immediately (Hot-standby configuration) without re-booting when a primary computer failure occurs
c. Secondary computer shall update the primary computer’s database and hand over the supervisory and control function back to the primary computer once it has recovered</v>
      </c>
      <c r="F155" s="306"/>
      <c r="G155" s="314"/>
      <c r="H155" s="314"/>
      <c r="I155" s="261" t="s">
        <v>37</v>
      </c>
      <c r="J155" s="40" t="s">
        <v>257</v>
      </c>
      <c r="K155" s="15"/>
      <c r="L155" s="15"/>
      <c r="M155" s="17"/>
      <c r="N155" s="13"/>
      <c r="O155" s="17"/>
      <c r="P155" s="17"/>
      <c r="Q155" s="17"/>
    </row>
    <row r="156" spans="1:17" s="102" customFormat="1" ht="150" x14ac:dyDescent="0.25">
      <c r="A156" s="96" t="s">
        <v>252</v>
      </c>
      <c r="B156" s="97" t="s">
        <v>259</v>
      </c>
      <c r="C156" s="98" t="str">
        <f ca="1">CELL("contents",INDIRECT(ADDRESS(MATCH($B156,'Req. List'!$A:$A,0),2,,,"Req. List")))</f>
        <v>362748-MMI-MVI1-XX-SP-000-0001 Design Criteria</v>
      </c>
      <c r="D156" s="98" t="str">
        <f ca="1">CELL("contents",INDIRECT(ADDRESS(MATCH($B156,'Req. List'!$A:$A,0),3,,,"Req. List")))</f>
        <v>2.12.2.13 Table 2.97 (SCADA) - 47</v>
      </c>
      <c r="E156" s="98" t="str">
        <f ca="1">CELL("contents",INDIRECT(ADDRESS(MATCH($B156,'Req. List'!$A:$A,0),4,,,"Req. List")))</f>
        <v>a. SCADA central computers shall be host identical software, and in a redundant configuration.
b. Computers shall be capable, in terms of processor and memory cycle times and memory capacity, to meet the performance requirements.</v>
      </c>
      <c r="F156" s="99"/>
      <c r="G156" s="96"/>
      <c r="H156" s="96"/>
      <c r="I156" s="268" t="s">
        <v>37</v>
      </c>
      <c r="J156" s="100" t="s">
        <v>260</v>
      </c>
      <c r="K156" s="98"/>
      <c r="L156" s="98"/>
      <c r="M156" s="101"/>
      <c r="N156" s="96"/>
      <c r="O156" s="101"/>
      <c r="P156" s="101"/>
      <c r="Q156" s="101"/>
    </row>
    <row r="157" spans="1:17" x14ac:dyDescent="0.25">
      <c r="A157" s="13"/>
      <c r="B157" s="14"/>
      <c r="C157" s="39"/>
      <c r="D157" s="39"/>
      <c r="E157" s="39"/>
      <c r="F157" s="16"/>
      <c r="G157" s="13"/>
      <c r="H157" s="13"/>
      <c r="I157" s="261"/>
      <c r="J157" s="17"/>
      <c r="K157" s="14"/>
      <c r="L157" s="14"/>
      <c r="M157" s="17"/>
      <c r="N157" s="13"/>
      <c r="O157" s="17"/>
      <c r="P157" s="17"/>
      <c r="Q157" s="17"/>
    </row>
    <row r="158" spans="1:17" s="28" customFormat="1" x14ac:dyDescent="0.25">
      <c r="A158" s="22"/>
      <c r="B158" s="23" t="s">
        <v>261</v>
      </c>
      <c r="C158" s="24"/>
      <c r="D158" s="24"/>
      <c r="E158" s="24"/>
      <c r="F158" s="25"/>
      <c r="G158" s="22"/>
      <c r="H158" s="22"/>
      <c r="I158" s="25"/>
      <c r="J158" s="26"/>
      <c r="K158" s="23"/>
      <c r="L158" s="23"/>
      <c r="M158" s="26"/>
      <c r="N158" s="22"/>
      <c r="O158" s="26"/>
      <c r="P158" s="26"/>
      <c r="Q158" s="26"/>
    </row>
    <row r="159" spans="1:17" ht="60" customHeight="1" x14ac:dyDescent="0.25">
      <c r="A159" s="13" t="s">
        <v>252</v>
      </c>
      <c r="B159" s="14" t="s">
        <v>262</v>
      </c>
      <c r="C159" s="39" t="str">
        <f ca="1">CELL("contents",INDIRECT(ADDRESS(MATCH($B159,'Req. List'!$A:$A,0),2,,,"Req. List")))</f>
        <v>362748-MMI-MVI1-XX-SP-000-0010  Tech. Spec.</v>
      </c>
      <c r="D159" s="39" t="str">
        <f ca="1">CELL("contents",INDIRECT(ADDRESS(MATCH($B159,'Req. List'!$A:$A,0),3,,,"Req. List")))</f>
        <v>11.2.2 (SCADA) - 9.8</v>
      </c>
      <c r="E159" s="39" t="str">
        <f ca="1">CELL("contents",INDIRECT(ADDRESS(MATCH($B159,'Req. List'!$A:$A,0),4,,,"Req. List")))</f>
        <v xml:space="preserve">Shall be Possible to remove one server for maintenance without interuption of the system operation, and upon its reinstatment, re-syhchronize the database </v>
      </c>
      <c r="F159" s="306" t="s">
        <v>32</v>
      </c>
      <c r="G159" s="314" t="s">
        <v>256</v>
      </c>
      <c r="H159" s="319"/>
      <c r="I159" s="306" t="s">
        <v>37</v>
      </c>
      <c r="J159" s="307" t="s">
        <v>257</v>
      </c>
      <c r="K159" s="103"/>
      <c r="L159" s="103"/>
      <c r="M159" s="17"/>
      <c r="N159" s="13"/>
      <c r="O159" s="17"/>
      <c r="P159" s="17"/>
      <c r="Q159" s="17"/>
    </row>
    <row r="160" spans="1:17" ht="75" x14ac:dyDescent="0.25">
      <c r="A160" s="13" t="s">
        <v>252</v>
      </c>
      <c r="B160" s="14" t="s">
        <v>263</v>
      </c>
      <c r="C160" s="39" t="str">
        <f ca="1">CELL("contents",INDIRECT(ADDRESS(MATCH($B160,'Req. List'!$A:$A,0),2,,,"Req. List")))</f>
        <v>362748-MMI-MVI1-XX-SP-000-0001 Design Criteria</v>
      </c>
      <c r="D160" s="39" t="str">
        <f ca="1">CELL("contents",INDIRECT(ADDRESS(MATCH($B160,'Req. List'!$A:$A,0),3,,,"Req. List")))</f>
        <v>2.12.2.13 Table 2.97 (SCADA) - 51</v>
      </c>
      <c r="E160" s="39" t="str">
        <f ca="1">CELL("contents",INDIRECT(ADDRESS(MATCH($B160,'Req. List'!$A:$A,0),4,,,"Req. List")))</f>
        <v>One of central computer shall be Possible to remove for maintenance without interrupting system operation and, upon its reinstatement, re-synchronize the database without interruption to system operations</v>
      </c>
      <c r="F160" s="306"/>
      <c r="G160" s="314"/>
      <c r="H160" s="319"/>
      <c r="I160" s="306"/>
      <c r="J160" s="307"/>
      <c r="K160" s="104"/>
      <c r="L160" s="104"/>
      <c r="M160" s="17"/>
      <c r="N160" s="13"/>
      <c r="O160" s="17"/>
      <c r="P160" s="17"/>
      <c r="Q160" s="17"/>
    </row>
    <row r="161" spans="1:17" x14ac:dyDescent="0.25">
      <c r="A161" s="13"/>
      <c r="B161" s="14"/>
      <c r="C161" s="39"/>
      <c r="D161" s="39"/>
      <c r="E161" s="39"/>
      <c r="F161" s="16"/>
      <c r="G161" s="13"/>
      <c r="H161" s="13"/>
      <c r="I161" s="261"/>
      <c r="J161" s="17"/>
      <c r="K161" s="14"/>
      <c r="L161" s="14"/>
      <c r="M161" s="17"/>
      <c r="N161" s="13"/>
      <c r="O161" s="17"/>
      <c r="P161" s="17"/>
      <c r="Q161" s="17"/>
    </row>
    <row r="162" spans="1:17" s="28" customFormat="1" x14ac:dyDescent="0.25">
      <c r="A162" s="22"/>
      <c r="B162" s="23" t="s">
        <v>264</v>
      </c>
      <c r="C162" s="24"/>
      <c r="D162" s="24"/>
      <c r="E162" s="24"/>
      <c r="F162" s="25"/>
      <c r="G162" s="22"/>
      <c r="H162" s="22"/>
      <c r="I162" s="25"/>
      <c r="J162" s="26"/>
      <c r="K162" s="23"/>
      <c r="L162" s="23"/>
      <c r="M162" s="26"/>
      <c r="N162" s="22"/>
      <c r="O162" s="26"/>
      <c r="P162" s="26"/>
      <c r="Q162" s="26"/>
    </row>
    <row r="163" spans="1:17" ht="55.15" customHeight="1" x14ac:dyDescent="0.25">
      <c r="A163" s="13" t="s">
        <v>252</v>
      </c>
      <c r="B163" s="14" t="s">
        <v>265</v>
      </c>
      <c r="C163" s="39" t="str">
        <f ca="1">CELL("contents",INDIRECT(ADDRESS(MATCH($B163,'Req. List'!$A:$A,0),2,,,"Req. List")))</f>
        <v>362748-MMI-MVI1-XX-SP-000-0010  Tech. Spec.</v>
      </c>
      <c r="D163" s="39" t="str">
        <f ca="1">CELL("contents",INDIRECT(ADDRESS(MATCH($B163,'Req. List'!$A:$A,0),3,,,"Req. List")))</f>
        <v>11.2.2 (SCADA) - 9.3</v>
      </c>
      <c r="E163" s="39" t="str">
        <f ca="1">CELL("contents",INDIRECT(ADDRESS(MATCH($B163,'Req. List'!$A:$A,0),4,,,"Req. List")))</f>
        <v>Primary server shall handle communication with the RTUs, maintain the primary system database, and interface with SCADA workstation through LAN in OCC or FOTS for SCADA workstation which installed throughout the station</v>
      </c>
      <c r="F163" s="306" t="s">
        <v>32</v>
      </c>
      <c r="G163" s="314" t="s">
        <v>3121</v>
      </c>
      <c r="H163" s="314" t="s">
        <v>267</v>
      </c>
      <c r="I163" s="261" t="s">
        <v>37</v>
      </c>
      <c r="J163" s="307" t="s">
        <v>268</v>
      </c>
      <c r="K163" s="14"/>
      <c r="L163" s="14"/>
      <c r="M163" s="17"/>
      <c r="N163" s="13"/>
      <c r="O163" s="17"/>
      <c r="P163" s="17"/>
      <c r="Q163" s="17"/>
    </row>
    <row r="164" spans="1:17" ht="60" x14ac:dyDescent="0.25">
      <c r="A164" s="13" t="s">
        <v>252</v>
      </c>
      <c r="B164" s="14" t="s">
        <v>269</v>
      </c>
      <c r="C164" s="39" t="str">
        <f ca="1">CELL("contents",INDIRECT(ADDRESS(MATCH($B164,'Req. List'!$A:$A,0),2,,,"Req. List")))</f>
        <v>362748-MMI-MVI1-XX-SP-000-0001 Design Criteria</v>
      </c>
      <c r="D164" s="39" t="str">
        <f ca="1">CELL("contents",INDIRECT(ADDRESS(MATCH($B164,'Req. List'!$A:$A,0),3,,,"Req. List")))</f>
        <v>2.12.2.13 Table 2.97 (SCADA) - 47</v>
      </c>
      <c r="E164" s="39" t="str">
        <f ca="1">CELL("contents",INDIRECT(ADDRESS(MATCH($B164,'Req. List'!$A:$A,0),4,,,"Req. List")))</f>
        <v>Primary computer shall handle communications with the RTUs, maintain the primary system database and interface with the workstations through the SCADA LAN</v>
      </c>
      <c r="F164" s="306"/>
      <c r="G164" s="314"/>
      <c r="H164" s="314"/>
      <c r="I164" s="261" t="s">
        <v>37</v>
      </c>
      <c r="J164" s="307"/>
      <c r="K164" s="14"/>
      <c r="L164" s="14"/>
      <c r="M164" s="17"/>
      <c r="N164" s="13"/>
      <c r="O164" s="17"/>
      <c r="P164" s="17"/>
      <c r="Q164" s="17"/>
    </row>
    <row r="165" spans="1:17" x14ac:dyDescent="0.25">
      <c r="A165" s="13"/>
      <c r="B165" s="14"/>
      <c r="C165" s="39"/>
      <c r="D165" s="39"/>
      <c r="E165" s="39"/>
      <c r="F165" s="16"/>
      <c r="G165" s="13"/>
      <c r="H165" s="13"/>
      <c r="I165" s="261"/>
      <c r="J165" s="17"/>
      <c r="K165" s="14"/>
      <c r="L165" s="14"/>
      <c r="M165" s="17"/>
      <c r="N165" s="13"/>
      <c r="O165" s="17"/>
      <c r="P165" s="17"/>
      <c r="Q165" s="17"/>
    </row>
    <row r="166" spans="1:17" s="28" customFormat="1" x14ac:dyDescent="0.25">
      <c r="A166" s="22"/>
      <c r="B166" s="23" t="s">
        <v>270</v>
      </c>
      <c r="C166" s="24"/>
      <c r="D166" s="24"/>
      <c r="E166" s="24"/>
      <c r="F166" s="25"/>
      <c r="G166" s="22"/>
      <c r="H166" s="22"/>
      <c r="I166" s="25"/>
      <c r="J166" s="26"/>
      <c r="K166" s="23"/>
      <c r="L166" s="23"/>
      <c r="M166" s="26"/>
      <c r="N166" s="22"/>
      <c r="O166" s="26"/>
      <c r="P166" s="26"/>
      <c r="Q166" s="26"/>
    </row>
    <row r="167" spans="1:17" ht="82.15" customHeight="1" x14ac:dyDescent="0.25">
      <c r="A167" s="13" t="s">
        <v>252</v>
      </c>
      <c r="B167" s="14" t="s">
        <v>271</v>
      </c>
      <c r="C167" s="39" t="str">
        <f ca="1">CELL("contents",INDIRECT(ADDRESS(MATCH($B167,'Req. List'!$A:$A,0),2,,,"Req. List")))</f>
        <v>362748-MMI-MVI1-XX-SP-000-0010  Tech. Spec.</v>
      </c>
      <c r="D167" s="39" t="str">
        <f ca="1">CELL("contents",INDIRECT(ADDRESS(MATCH($B167,'Req. List'!$A:$A,0),3,,,"Req. List")))</f>
        <v>11.2.2 (SCADA) - 9.6</v>
      </c>
      <c r="E167" s="39" t="str">
        <f ca="1">CELL("contents",INDIRECT(ADDRESS(MATCH($B167,'Req. List'!$A:$A,0),4,,,"Req. List")))</f>
        <v>a. SCADA Server shall implement real-time database duplication mechanism
b. perform database duplication per transaction basis to ensure secondary server's database is consistent all the time with primary server's database under normal conditions</v>
      </c>
      <c r="F167" s="320" t="s">
        <v>32</v>
      </c>
      <c r="G167" s="314" t="s">
        <v>266</v>
      </c>
      <c r="H167" s="319"/>
      <c r="I167" s="261" t="s">
        <v>37</v>
      </c>
      <c r="J167" s="40" t="s">
        <v>272</v>
      </c>
      <c r="K167" s="15" t="s">
        <v>273</v>
      </c>
      <c r="L167" s="15"/>
      <c r="M167" s="17"/>
      <c r="N167" s="13"/>
      <c r="O167" s="17"/>
      <c r="P167" s="17"/>
      <c r="Q167" s="17"/>
    </row>
    <row r="168" spans="1:17" ht="60" x14ac:dyDescent="0.25">
      <c r="A168" s="13" t="s">
        <v>252</v>
      </c>
      <c r="B168" s="14" t="s">
        <v>274</v>
      </c>
      <c r="C168" s="39" t="str">
        <f ca="1">CELL("contents",INDIRECT(ADDRESS(MATCH($B168,'Req. List'!$A:$A,0),2,,,"Req. List")))</f>
        <v>362748-MMI-MVI1-XX-SP-000-0001 Design Criteria</v>
      </c>
      <c r="D168" s="39" t="str">
        <f ca="1">CELL("contents",INDIRECT(ADDRESS(MATCH($B168,'Req. List'!$A:$A,0),3,,,"Req. List")))</f>
        <v>2.12.2.13 Table 2.97 (SCADA) - 49</v>
      </c>
      <c r="E168" s="39" t="str">
        <f ca="1">CELL("contents",INDIRECT(ADDRESS(MATCH($B168,'Req. List'!$A:$A,0),4,,,"Req. List")))</f>
        <v>Database duplication shall be performed on a per transaction basis to ensure that the secondary computer’s database is consistent at all times with the primary computer’s database under normal conditions</v>
      </c>
      <c r="F168" s="320"/>
      <c r="G168" s="314"/>
      <c r="H168" s="314"/>
      <c r="I168" s="261" t="s">
        <v>37</v>
      </c>
      <c r="J168" s="40" t="s">
        <v>275</v>
      </c>
      <c r="K168" s="15" t="s">
        <v>273</v>
      </c>
      <c r="L168" s="15"/>
      <c r="M168" s="17"/>
      <c r="N168" s="13"/>
      <c r="O168" s="17"/>
      <c r="P168" s="17"/>
      <c r="Q168" s="17"/>
    </row>
    <row r="169" spans="1:17" s="47" customFormat="1" x14ac:dyDescent="0.25">
      <c r="A169" s="45"/>
      <c r="B169" s="42"/>
      <c r="C169" s="43"/>
      <c r="D169" s="43"/>
      <c r="E169" s="43"/>
      <c r="F169" s="44"/>
      <c r="G169" s="45"/>
      <c r="H169" s="45"/>
      <c r="I169" s="44"/>
      <c r="J169" s="46"/>
      <c r="K169" s="42"/>
      <c r="L169" s="42"/>
      <c r="M169" s="46"/>
      <c r="N169" s="45"/>
      <c r="O169" s="46"/>
      <c r="P169" s="46"/>
      <c r="Q169" s="46"/>
    </row>
    <row r="170" spans="1:17" s="28" customFormat="1" x14ac:dyDescent="0.25">
      <c r="A170" s="22"/>
      <c r="B170" s="23" t="s">
        <v>276</v>
      </c>
      <c r="C170" s="24"/>
      <c r="D170" s="24"/>
      <c r="E170" s="24"/>
      <c r="F170" s="25"/>
      <c r="G170" s="22"/>
      <c r="H170" s="22"/>
      <c r="I170" s="25"/>
      <c r="J170" s="26"/>
      <c r="K170" s="23"/>
      <c r="L170" s="23"/>
      <c r="M170" s="26"/>
      <c r="N170" s="22"/>
      <c r="O170" s="26"/>
      <c r="P170" s="26"/>
      <c r="Q170" s="26"/>
    </row>
    <row r="171" spans="1:17" ht="105" x14ac:dyDescent="0.25">
      <c r="A171" s="13" t="s">
        <v>252</v>
      </c>
      <c r="B171" s="14" t="s">
        <v>277</v>
      </c>
      <c r="C171" s="39" t="str">
        <f ca="1">CELL("contents",INDIRECT(ADDRESS(MATCH($B171,'Req. List'!$A:$A,0),2,,,"Req. List")))</f>
        <v>362748-MMI-MVI1-XX-SP-000-0001 Design Criteria</v>
      </c>
      <c r="D171" s="39" t="str">
        <f ca="1">CELL("contents",INDIRECT(ADDRESS(MATCH($B171,'Req. List'!$A:$A,0),3,,,"Req. List")))</f>
        <v>2.12.2.13 Table 2.97 (SCADA) - 33</v>
      </c>
      <c r="E171" s="39" t="str">
        <f ca="1">CELL("contents",INDIRECT(ADDRESS(MATCH($B171,'Req. List'!$A:$A,0),4,,,"Req. List")))</f>
        <v>a. SCADA software shall include a database manager to support records of monitored and control points including software points (e.g CCTV cameras, train points, etc)
b. Database manager shall allow Qualified Operators to add, delete or modify a database record without affecting the normal operation of SCADA system</v>
      </c>
      <c r="F171" s="82" t="s">
        <v>3150</v>
      </c>
      <c r="G171" s="49" t="s">
        <v>3122</v>
      </c>
      <c r="H171" s="49" t="s">
        <v>278</v>
      </c>
      <c r="I171" s="264" t="s">
        <v>279</v>
      </c>
      <c r="J171" s="40" t="s">
        <v>280</v>
      </c>
      <c r="K171" s="15"/>
      <c r="L171" s="15"/>
      <c r="M171" s="17"/>
      <c r="N171" s="13"/>
      <c r="O171" s="17"/>
      <c r="P171" s="17"/>
      <c r="Q171" s="17"/>
    </row>
    <row r="172" spans="1:17" x14ac:dyDescent="0.25">
      <c r="A172" s="13"/>
      <c r="B172" s="14"/>
      <c r="C172" s="39"/>
      <c r="D172" s="39"/>
      <c r="E172" s="39"/>
      <c r="F172" s="16"/>
      <c r="G172" s="13"/>
      <c r="H172" s="13"/>
      <c r="I172" s="261"/>
      <c r="J172" s="17"/>
      <c r="K172" s="14"/>
      <c r="L172" s="14"/>
      <c r="M172" s="17"/>
      <c r="N172" s="13"/>
      <c r="O172" s="17"/>
      <c r="P172" s="17"/>
      <c r="Q172" s="17"/>
    </row>
    <row r="173" spans="1:17" s="28" customFormat="1" x14ac:dyDescent="0.25">
      <c r="A173" s="22"/>
      <c r="B173" s="23" t="s">
        <v>281</v>
      </c>
      <c r="C173" s="24"/>
      <c r="D173" s="24"/>
      <c r="E173" s="24"/>
      <c r="F173" s="25"/>
      <c r="G173" s="22"/>
      <c r="H173" s="22"/>
      <c r="I173" s="25"/>
      <c r="J173" s="26"/>
      <c r="K173" s="23"/>
      <c r="L173" s="23"/>
      <c r="M173" s="26"/>
      <c r="N173" s="22"/>
      <c r="O173" s="26"/>
      <c r="P173" s="26"/>
      <c r="Q173" s="26"/>
    </row>
    <row r="174" spans="1:17" ht="60" x14ac:dyDescent="0.25">
      <c r="A174" s="13" t="s">
        <v>252</v>
      </c>
      <c r="B174" s="14" t="s">
        <v>282</v>
      </c>
      <c r="C174" s="39" t="str">
        <f ca="1">CELL("contents",INDIRECT(ADDRESS(MATCH($B174,'Req. List'!$A:$A,0),2,,,"Req. List")))</f>
        <v>362748-MMI-MVI1-XX-SP-000-0001 Design Criteria</v>
      </c>
      <c r="D174" s="39" t="str">
        <f ca="1">CELL("contents",INDIRECT(ADDRESS(MATCH($B174,'Req. List'!$A:$A,0),3,,,"Req. List")))</f>
        <v>2.12.2.13 Table 2.97 (SCADA) - 29</v>
      </c>
      <c r="E174" s="39" t="str">
        <f ca="1">CELL("contents",INDIRECT(ADDRESS(MATCH($B174,'Req. List'!$A:$A,0),4,,,"Req. List")))</f>
        <v>Operating system shall be capable of automatic re-initialization of SCADA system after a power failure, including reloading of all application, tasks, and clock data</v>
      </c>
      <c r="F174" s="16" t="s">
        <v>32</v>
      </c>
      <c r="G174" s="13" t="s">
        <v>3114</v>
      </c>
      <c r="H174" s="49" t="s">
        <v>283</v>
      </c>
      <c r="I174" s="261" t="s">
        <v>37</v>
      </c>
      <c r="J174" s="40" t="s">
        <v>284</v>
      </c>
      <c r="K174" s="15"/>
      <c r="L174" s="15"/>
      <c r="M174" s="17"/>
      <c r="N174" s="13"/>
      <c r="O174" s="17"/>
      <c r="P174" s="17"/>
      <c r="Q174" s="17"/>
    </row>
    <row r="175" spans="1:17" x14ac:dyDescent="0.25">
      <c r="A175" s="13"/>
      <c r="B175" s="14"/>
      <c r="C175" s="39"/>
      <c r="D175" s="39"/>
      <c r="E175" s="39"/>
      <c r="F175" s="16"/>
      <c r="G175" s="13"/>
      <c r="H175" s="13"/>
      <c r="I175" s="261"/>
      <c r="J175" s="17"/>
      <c r="K175" s="14"/>
      <c r="L175" s="14"/>
      <c r="M175" s="17"/>
      <c r="N175" s="13"/>
      <c r="O175" s="17"/>
      <c r="P175" s="17"/>
      <c r="Q175" s="17"/>
    </row>
    <row r="176" spans="1:17" s="28" customFormat="1" x14ac:dyDescent="0.25">
      <c r="A176" s="22"/>
      <c r="B176" s="23" t="s">
        <v>285</v>
      </c>
      <c r="C176" s="24"/>
      <c r="D176" s="24"/>
      <c r="E176" s="24"/>
      <c r="F176" s="25"/>
      <c r="G176" s="22"/>
      <c r="H176" s="22"/>
      <c r="I176" s="25"/>
      <c r="J176" s="26"/>
      <c r="K176" s="23"/>
      <c r="L176" s="23"/>
      <c r="M176" s="26"/>
      <c r="N176" s="22"/>
      <c r="O176" s="26"/>
      <c r="P176" s="26"/>
      <c r="Q176" s="26"/>
    </row>
    <row r="177" spans="1:17" ht="45" x14ac:dyDescent="0.25">
      <c r="A177" s="13" t="s">
        <v>252</v>
      </c>
      <c r="B177" s="14" t="s">
        <v>286</v>
      </c>
      <c r="C177" s="39" t="str">
        <f ca="1">CELL("contents",INDIRECT(ADDRESS(MATCH($B177,'Req. List'!$A:$A,0),2,,,"Req. List")))</f>
        <v>362748-MMI-MVI1-XX-SP-000-0001 Design Criteria</v>
      </c>
      <c r="D177" s="39" t="str">
        <f ca="1">CELL("contents",INDIRECT(ADDRESS(MATCH($B177,'Req. List'!$A:$A,0),3,,,"Req. List")))</f>
        <v>2.12.2.13 Table 2.97 (SCADA) - 36</v>
      </c>
      <c r="E177" s="39" t="str">
        <f ca="1">CELL("contents",INDIRECT(ADDRESS(MATCH($B177,'Req. List'!$A:$A,0),4,,,"Req. List")))</f>
        <v>SCADA software shall include communication feature to handle communications with RTUs and devices connected to SCADA LAN</v>
      </c>
      <c r="F177" s="16" t="s">
        <v>32</v>
      </c>
      <c r="G177" s="49" t="s">
        <v>287</v>
      </c>
      <c r="H177" s="13"/>
      <c r="I177" s="261" t="s">
        <v>37</v>
      </c>
      <c r="J177" s="40" t="s">
        <v>288</v>
      </c>
      <c r="K177" s="14"/>
      <c r="L177" s="14"/>
      <c r="M177" s="17"/>
      <c r="N177" s="13"/>
      <c r="O177" s="17"/>
      <c r="P177" s="17"/>
      <c r="Q177" s="17"/>
    </row>
    <row r="178" spans="1:17" x14ac:dyDescent="0.25">
      <c r="A178" s="13"/>
      <c r="B178" s="14"/>
      <c r="C178" s="39"/>
      <c r="D178" s="39"/>
      <c r="E178" s="39"/>
      <c r="F178" s="16"/>
      <c r="G178" s="13"/>
      <c r="H178" s="13"/>
      <c r="I178" s="261"/>
      <c r="J178" s="17"/>
      <c r="K178" s="14"/>
      <c r="L178" s="14"/>
      <c r="M178" s="17"/>
      <c r="N178" s="13"/>
      <c r="O178" s="17"/>
      <c r="P178" s="17"/>
      <c r="Q178" s="17"/>
    </row>
    <row r="179" spans="1:17" s="28" customFormat="1" x14ac:dyDescent="0.25">
      <c r="A179" s="22"/>
      <c r="B179" s="23" t="s">
        <v>289</v>
      </c>
      <c r="C179" s="24"/>
      <c r="D179" s="24"/>
      <c r="E179" s="24"/>
      <c r="F179" s="25"/>
      <c r="G179" s="22"/>
      <c r="H179" s="22"/>
      <c r="I179" s="25"/>
      <c r="J179" s="26"/>
      <c r="K179" s="23"/>
      <c r="L179" s="23"/>
      <c r="M179" s="26"/>
      <c r="N179" s="22"/>
      <c r="O179" s="26"/>
      <c r="P179" s="26"/>
      <c r="Q179" s="26"/>
    </row>
    <row r="180" spans="1:17" ht="45" x14ac:dyDescent="0.25">
      <c r="A180" s="13" t="s">
        <v>252</v>
      </c>
      <c r="B180" s="14" t="s">
        <v>290</v>
      </c>
      <c r="C180" s="39" t="str">
        <f ca="1">CELL("contents",INDIRECT(ADDRESS(MATCH($B180,'Req. List'!$A:$A,0),2,,,"Req. List")))</f>
        <v>362748-MMI-MVI1-XX-SP-000-0001 Design Criteria</v>
      </c>
      <c r="D180" s="39" t="str">
        <f ca="1">CELL("contents",INDIRECT(ADDRESS(MATCH($B180,'Req. List'!$A:$A,0),3,,,"Req. List")))</f>
        <v>2.12.2.13 Table 2.97 (SCADA) - 32</v>
      </c>
      <c r="E180" s="39" t="str">
        <f ca="1">CELL("contents",INDIRECT(ADDRESS(MATCH($B180,'Req. List'!$A:$A,0),4,,,"Req. List")))</f>
        <v>SCADA software shall include HMI</v>
      </c>
      <c r="F180" s="16" t="s">
        <v>32</v>
      </c>
      <c r="G180" s="49" t="s">
        <v>291</v>
      </c>
      <c r="H180" s="13"/>
      <c r="I180" s="261" t="s">
        <v>37</v>
      </c>
      <c r="J180" s="40" t="s">
        <v>292</v>
      </c>
      <c r="K180" s="14"/>
      <c r="L180" s="14"/>
      <c r="M180" s="17"/>
      <c r="N180" s="13"/>
      <c r="O180" s="17"/>
      <c r="P180" s="17"/>
      <c r="Q180" s="17"/>
    </row>
    <row r="181" spans="1:17" x14ac:dyDescent="0.25">
      <c r="A181" s="13"/>
      <c r="B181" s="14"/>
      <c r="C181" s="39"/>
      <c r="D181" s="39"/>
      <c r="E181" s="39"/>
      <c r="F181" s="16"/>
      <c r="G181" s="13"/>
      <c r="H181" s="13"/>
      <c r="I181" s="261"/>
      <c r="J181" s="17"/>
      <c r="K181" s="14"/>
      <c r="L181" s="14"/>
      <c r="M181" s="17"/>
      <c r="N181" s="13"/>
      <c r="O181" s="17"/>
      <c r="P181" s="17"/>
      <c r="Q181" s="17"/>
    </row>
    <row r="182" spans="1:17" s="28" customFormat="1" x14ac:dyDescent="0.25">
      <c r="A182" s="22"/>
      <c r="B182" s="23" t="s">
        <v>293</v>
      </c>
      <c r="C182" s="24"/>
      <c r="D182" s="24"/>
      <c r="E182" s="24"/>
      <c r="F182" s="25"/>
      <c r="G182" s="22"/>
      <c r="H182" s="22"/>
      <c r="I182" s="25"/>
      <c r="J182" s="26"/>
      <c r="K182" s="23"/>
      <c r="L182" s="23"/>
      <c r="M182" s="26"/>
      <c r="N182" s="22"/>
      <c r="O182" s="26"/>
      <c r="P182" s="26"/>
      <c r="Q182" s="26"/>
    </row>
    <row r="183" spans="1:17" ht="45" x14ac:dyDescent="0.25">
      <c r="A183" s="13" t="s">
        <v>252</v>
      </c>
      <c r="B183" s="14" t="s">
        <v>294</v>
      </c>
      <c r="C183" s="39" t="str">
        <f ca="1">CELL("contents",INDIRECT(ADDRESS(MATCH($B183,'Req. List'!$A:$A,0),2,,,"Req. List")))</f>
        <v>362748-MMI-MVI1-XX-SP-000-0010  Tech. Spec.</v>
      </c>
      <c r="D183" s="39" t="str">
        <f ca="1">CELL("contents",INDIRECT(ADDRESS(MATCH($B183,'Req. List'!$A:$A,0),3,,,"Req. List")))</f>
        <v>11.2.2 (SCADA) - 9.8</v>
      </c>
      <c r="E183" s="39" t="str">
        <f ca="1">CELL("contents",INDIRECT(ADDRESS(MATCH($B183,'Req. List'!$A:$A,0),4,,,"Req. List")))</f>
        <v>Operator shall able to designate either server as primary or secondary through SCADA workstation</v>
      </c>
      <c r="F183" s="16" t="s">
        <v>32</v>
      </c>
      <c r="G183" s="49" t="s">
        <v>3148</v>
      </c>
      <c r="H183" s="49" t="s">
        <v>295</v>
      </c>
      <c r="I183" s="261" t="s">
        <v>37</v>
      </c>
      <c r="J183" s="40" t="s">
        <v>296</v>
      </c>
      <c r="K183" s="15"/>
      <c r="L183" s="15"/>
      <c r="M183" s="17"/>
      <c r="N183" s="13"/>
      <c r="O183" s="17"/>
      <c r="P183" s="17"/>
      <c r="Q183" s="17"/>
    </row>
    <row r="184" spans="1:17" ht="120" x14ac:dyDescent="0.25">
      <c r="A184" s="13" t="s">
        <v>252</v>
      </c>
      <c r="B184" s="14" t="s">
        <v>297</v>
      </c>
      <c r="C184" s="39" t="str">
        <f ca="1">CELL("contents",INDIRECT(ADDRESS(MATCH($B184,'Req. List'!$A:$A,0),2,,,"Req. List")))</f>
        <v>362748-MMI-MVI1-XX-SP-000-0001 Design Criteria</v>
      </c>
      <c r="D184" s="39" t="str">
        <f ca="1">CELL("contents",INDIRECT(ADDRESS(MATCH($B184,'Req. List'!$A:$A,0),3,,,"Req. List")))</f>
        <v>2.12.2.13 Table 2.97 (SCADA) - 52</v>
      </c>
      <c r="E184" s="39" t="str">
        <f ca="1">CELL("contents",INDIRECT(ADDRESS(MATCH($B184,'Req. List'!$A:$A,0),4,,,"Req. List")))</f>
        <v>a. Any SCADA Workstation shall be able to designate either central computer as the primary or secondary computer.
b. SCADA workstations shall be capable of switching automatically between the two central computers in the event of a failure</v>
      </c>
      <c r="F184" s="16" t="s">
        <v>32</v>
      </c>
      <c r="G184" s="63" t="s">
        <v>298</v>
      </c>
      <c r="H184" s="13"/>
      <c r="I184" s="261" t="s">
        <v>37</v>
      </c>
      <c r="J184" s="40" t="s">
        <v>299</v>
      </c>
      <c r="K184" s="15"/>
      <c r="L184" s="15"/>
      <c r="M184" s="17"/>
      <c r="N184" s="13"/>
      <c r="O184" s="17"/>
      <c r="P184" s="17"/>
      <c r="Q184" s="17"/>
    </row>
    <row r="185" spans="1:17" x14ac:dyDescent="0.25">
      <c r="A185" s="13"/>
      <c r="B185" s="14"/>
      <c r="C185" s="39"/>
      <c r="D185" s="39"/>
      <c r="E185" s="39"/>
      <c r="F185" s="16"/>
      <c r="G185" s="13"/>
      <c r="H185" s="13"/>
      <c r="I185" s="261"/>
      <c r="J185" s="17"/>
      <c r="K185" s="14"/>
      <c r="L185" s="14"/>
      <c r="M185" s="17"/>
      <c r="N185" s="13"/>
      <c r="O185" s="17"/>
      <c r="P185" s="17"/>
      <c r="Q185" s="17"/>
    </row>
    <row r="186" spans="1:17" x14ac:dyDescent="0.25">
      <c r="A186" s="105" t="s">
        <v>300</v>
      </c>
      <c r="B186" s="18" t="s">
        <v>301</v>
      </c>
      <c r="C186" s="39"/>
      <c r="D186" s="39"/>
      <c r="E186" s="39"/>
      <c r="F186" s="16"/>
      <c r="G186" s="13"/>
      <c r="H186" s="13"/>
      <c r="I186" s="261"/>
      <c r="J186" s="17"/>
      <c r="K186" s="14"/>
      <c r="L186" s="14"/>
      <c r="M186" s="17"/>
      <c r="N186" s="13"/>
      <c r="O186" s="17"/>
      <c r="P186" s="17"/>
      <c r="Q186" s="17"/>
    </row>
    <row r="187" spans="1:17" s="28" customFormat="1" x14ac:dyDescent="0.25">
      <c r="A187" s="106"/>
      <c r="B187" s="23" t="s">
        <v>302</v>
      </c>
      <c r="C187" s="24"/>
      <c r="D187" s="24"/>
      <c r="E187" s="24"/>
      <c r="F187" s="25"/>
      <c r="G187" s="22"/>
      <c r="H187" s="22"/>
      <c r="I187" s="25"/>
      <c r="J187" s="26"/>
      <c r="K187" s="23"/>
      <c r="L187" s="23"/>
      <c r="M187" s="26"/>
      <c r="N187" s="22"/>
      <c r="O187" s="26"/>
      <c r="P187" s="26"/>
      <c r="Q187" s="26"/>
    </row>
    <row r="188" spans="1:17" ht="100.15" customHeight="1" x14ac:dyDescent="0.25">
      <c r="A188" s="94" t="s">
        <v>300</v>
      </c>
      <c r="B188" s="14" t="s">
        <v>303</v>
      </c>
      <c r="C188" s="39" t="str">
        <f ca="1">CELL("contents",INDIRECT(ADDRESS(MATCH($B188,'Req. List'!$A:$A,0),2,,,"Req. List")))</f>
        <v>362748-MMI-MVI1-XX-SP-000-0010  Tech. Spec.</v>
      </c>
      <c r="D188" s="39" t="str">
        <f ca="1">CELL("contents",INDIRECT(ADDRESS(MATCH($B188,'Req. List'!$A:$A,0),3,,,"Req. List")))</f>
        <v>11.2.2 (SCADA) - 10.5</v>
      </c>
      <c r="E188" s="39" t="str">
        <f ca="1">CELL("contents",INDIRECT(ADDRESS(MATCH($B188,'Req. List'!$A:$A,0),4,,,"Req. List")))</f>
        <v>RTU shall be configured in a hot-standby arrangement so that either RTU can immediately assume system mastership in the event of equipment failure</v>
      </c>
      <c r="F188" s="107" t="s">
        <v>42</v>
      </c>
      <c r="G188" s="103" t="s">
        <v>304</v>
      </c>
      <c r="H188" s="103" t="s">
        <v>305</v>
      </c>
      <c r="I188" s="261" t="s">
        <v>37</v>
      </c>
      <c r="J188" s="40" t="s">
        <v>299</v>
      </c>
      <c r="K188" s="15"/>
      <c r="L188" s="15"/>
      <c r="M188" s="17"/>
      <c r="N188" s="13"/>
      <c r="O188" s="17"/>
      <c r="P188" s="17"/>
      <c r="Q188" s="17"/>
    </row>
    <row r="189" spans="1:17" x14ac:dyDescent="0.25">
      <c r="A189" s="49"/>
      <c r="B189" s="14"/>
      <c r="C189" s="39"/>
      <c r="D189" s="39"/>
      <c r="E189" s="39"/>
      <c r="F189" s="16"/>
      <c r="G189" s="13"/>
      <c r="H189" s="13"/>
      <c r="I189" s="261"/>
      <c r="J189" s="17"/>
      <c r="K189" s="14"/>
      <c r="L189" s="14"/>
      <c r="M189" s="17"/>
      <c r="N189" s="13"/>
      <c r="O189" s="17"/>
      <c r="P189" s="17"/>
      <c r="Q189" s="17"/>
    </row>
    <row r="190" spans="1:17" s="28" customFormat="1" x14ac:dyDescent="0.25">
      <c r="A190" s="81"/>
      <c r="B190" s="23" t="s">
        <v>306</v>
      </c>
      <c r="C190" s="24"/>
      <c r="D190" s="24"/>
      <c r="E190" s="24"/>
      <c r="F190" s="25"/>
      <c r="G190" s="22"/>
      <c r="H190" s="22"/>
      <c r="I190" s="25"/>
      <c r="J190" s="26"/>
      <c r="K190" s="23"/>
      <c r="L190" s="23"/>
      <c r="M190" s="26"/>
      <c r="N190" s="22"/>
      <c r="O190" s="26"/>
      <c r="P190" s="26"/>
      <c r="Q190" s="26"/>
    </row>
    <row r="191" spans="1:17" ht="68.650000000000006" customHeight="1" x14ac:dyDescent="0.25">
      <c r="A191" s="94" t="s">
        <v>300</v>
      </c>
      <c r="B191" s="14" t="s">
        <v>307</v>
      </c>
      <c r="C191" s="39" t="str">
        <f ca="1">CELL("contents",INDIRECT(ADDRESS(MATCH($B191,'Req. List'!$A:$A,0),2,,,"Req. List")))</f>
        <v>362748-MMI-MVI1-XX-SP-000-0010  Tech. Spec.</v>
      </c>
      <c r="D191" s="39" t="str">
        <f ca="1">CELL("contents",INDIRECT(ADDRESS(MATCH($B191,'Req. List'!$A:$A,0),3,,,"Req. List")))</f>
        <v>11.2.2 (SCADA) - 10.18</v>
      </c>
      <c r="E191" s="39" t="str">
        <f ca="1">CELL("contents",INDIRECT(ADDRESS(MATCH($B191,'Req. List'!$A:$A,0),4,,,"Req. List")))</f>
        <v>a. RTU shall perform continuous self-diagnostic and monitor it's own operational status
b. RTU shall Report to SCADA Servers, any fault or abnormality detected which effect RTU performance or operational capability</v>
      </c>
      <c r="F191" s="306" t="s">
        <v>42</v>
      </c>
      <c r="G191" s="319"/>
      <c r="H191" s="314" t="s">
        <v>308</v>
      </c>
      <c r="I191" s="261" t="s">
        <v>37</v>
      </c>
      <c r="J191" s="40" t="s">
        <v>309</v>
      </c>
      <c r="K191" s="108" t="s">
        <v>310</v>
      </c>
      <c r="L191" s="15"/>
      <c r="M191" s="17"/>
      <c r="N191" s="13"/>
      <c r="O191" s="17"/>
      <c r="P191" s="17"/>
      <c r="Q191" s="17"/>
    </row>
    <row r="192" spans="1:17" ht="105" x14ac:dyDescent="0.25">
      <c r="A192" s="94" t="s">
        <v>300</v>
      </c>
      <c r="B192" s="14" t="s">
        <v>311</v>
      </c>
      <c r="C192" s="39" t="str">
        <f ca="1">CELL("contents",INDIRECT(ADDRESS(MATCH($B192,'Req. List'!$A:$A,0),2,,,"Req. List")))</f>
        <v>362748-MMI-MVI1-XX-SP-000-0010  Tech. Spec.</v>
      </c>
      <c r="D192" s="39" t="str">
        <f ca="1">CELL("contents",INDIRECT(ADDRESS(MATCH($B192,'Req. List'!$A:$A,0),3,,,"Req. List")))</f>
        <v>11.2.2 (SCADA) - 10.21</v>
      </c>
      <c r="E192" s="39" t="str">
        <f ca="1">CELL("contents",INDIRECT(ADDRESS(MATCH($B192,'Req. List'!$A:$A,0),4,,,"Req. List")))</f>
        <v xml:space="preserve">a. SCADA system shall automatically monitor and report the operational status of all RTUs.
b. The RTU's operational status shall include details of RTU and its internal devices such as operational state of processor and power supplies
c. RTU shall reports any fault and status indications of the devices which monitored and controlled by RTU </v>
      </c>
      <c r="F192" s="306"/>
      <c r="G192" s="319"/>
      <c r="H192" s="314"/>
      <c r="I192" s="261" t="s">
        <v>37</v>
      </c>
      <c r="J192" s="40" t="s">
        <v>309</v>
      </c>
      <c r="K192" s="108" t="s">
        <v>310</v>
      </c>
      <c r="L192" s="15"/>
      <c r="M192" s="17"/>
      <c r="N192" s="13"/>
      <c r="O192" s="17"/>
      <c r="P192" s="17"/>
      <c r="Q192" s="17"/>
    </row>
    <row r="193" spans="1:17" x14ac:dyDescent="0.25">
      <c r="A193" s="49"/>
      <c r="B193" s="14"/>
      <c r="C193" s="39"/>
      <c r="D193" s="39"/>
      <c r="E193" s="39"/>
      <c r="F193" s="16"/>
      <c r="G193" s="13"/>
      <c r="H193" s="13"/>
      <c r="I193" s="261"/>
      <c r="J193" s="17"/>
      <c r="K193" s="14"/>
      <c r="L193" s="14"/>
      <c r="M193" s="17"/>
      <c r="N193" s="13"/>
      <c r="O193" s="17"/>
      <c r="P193" s="17"/>
      <c r="Q193" s="17"/>
    </row>
    <row r="194" spans="1:17" s="28" customFormat="1" x14ac:dyDescent="0.25">
      <c r="A194" s="81"/>
      <c r="B194" s="23" t="s">
        <v>312</v>
      </c>
      <c r="C194" s="24"/>
      <c r="D194" s="24"/>
      <c r="E194" s="24"/>
      <c r="F194" s="25"/>
      <c r="G194" s="22"/>
      <c r="H194" s="22"/>
      <c r="I194" s="25"/>
      <c r="J194" s="26"/>
      <c r="K194" s="23"/>
      <c r="L194" s="23"/>
      <c r="M194" s="26"/>
      <c r="N194" s="22"/>
      <c r="O194" s="26"/>
      <c r="P194" s="26"/>
      <c r="Q194" s="26"/>
    </row>
    <row r="195" spans="1:17" ht="76.5" x14ac:dyDescent="0.25">
      <c r="A195" s="94" t="s">
        <v>300</v>
      </c>
      <c r="B195" s="14" t="s">
        <v>313</v>
      </c>
      <c r="C195" s="39" t="str">
        <f ca="1">CELL("contents",INDIRECT(ADDRESS(MATCH($B195,'Req. List'!$A:$A,0),2,,,"Req. List")))</f>
        <v>362748-MMI-MVI1-XX-SP-000-0001 Design Criteria</v>
      </c>
      <c r="D195" s="39" t="str">
        <f ca="1">CELL("contents",INDIRECT(ADDRESS(MATCH($B195,'Req. List'!$A:$A,0),3,,,"Req. List")))</f>
        <v>2.12.2.13 Table 2.97 (SCADA) - 58</v>
      </c>
      <c r="E195" s="39" t="str">
        <f ca="1">CELL("contents",INDIRECT(ADDRESS(MATCH($B195,'Req. List'!$A:$A,0),4,,,"Req. List")))</f>
        <v>a. RTUs shall perform a self-test function upon power up, and on command from local test equipment.
b. RTUs stored states shall be not change in a result of power removal and subsequent repowering.</v>
      </c>
      <c r="F195" s="16" t="s">
        <v>42</v>
      </c>
      <c r="G195" s="13"/>
      <c r="H195" s="49" t="s">
        <v>314</v>
      </c>
      <c r="I195" s="261" t="s">
        <v>37</v>
      </c>
      <c r="J195" s="40" t="s">
        <v>315</v>
      </c>
      <c r="K195" s="15" t="s">
        <v>316</v>
      </c>
      <c r="L195" s="14"/>
      <c r="M195" s="17"/>
      <c r="N195" s="13"/>
      <c r="O195" s="17"/>
      <c r="P195" s="17"/>
      <c r="Q195" s="17"/>
    </row>
    <row r="196" spans="1:17" x14ac:dyDescent="0.25">
      <c r="A196" s="49"/>
      <c r="B196" s="14"/>
      <c r="C196" s="39"/>
      <c r="D196" s="39"/>
      <c r="E196" s="39"/>
      <c r="F196" s="16"/>
      <c r="G196" s="13"/>
      <c r="H196" s="13"/>
      <c r="I196" s="261"/>
      <c r="J196" s="17"/>
      <c r="K196" s="14"/>
      <c r="L196" s="14"/>
      <c r="M196" s="17"/>
      <c r="N196" s="13"/>
      <c r="O196" s="17"/>
      <c r="P196" s="17"/>
      <c r="Q196" s="17"/>
    </row>
    <row r="197" spans="1:17" s="28" customFormat="1" x14ac:dyDescent="0.25">
      <c r="A197" s="81"/>
      <c r="B197" s="23" t="s">
        <v>317</v>
      </c>
      <c r="C197" s="24"/>
      <c r="D197" s="24"/>
      <c r="E197" s="24"/>
      <c r="F197" s="25"/>
      <c r="G197" s="22"/>
      <c r="H197" s="22"/>
      <c r="I197" s="25"/>
      <c r="J197" s="26"/>
      <c r="K197" s="23"/>
      <c r="L197" s="23"/>
      <c r="M197" s="26"/>
      <c r="N197" s="22"/>
      <c r="O197" s="26"/>
      <c r="P197" s="26"/>
      <c r="Q197" s="26"/>
    </row>
    <row r="198" spans="1:17" ht="28.35" customHeight="1" x14ac:dyDescent="0.25">
      <c r="A198" s="94" t="s">
        <v>300</v>
      </c>
      <c r="B198" s="14" t="s">
        <v>318</v>
      </c>
      <c r="C198" s="39" t="str">
        <f ca="1">CELL("contents",INDIRECT(ADDRESS(MATCH($B198,'Req. List'!$A:$A,0),2,,,"Req. List")))</f>
        <v>362748-MMI-MVI1-XX-SP-000-0001 Design Criteria</v>
      </c>
      <c r="D198" s="39" t="str">
        <f ca="1">CELL("contents",INDIRECT(ADDRESS(MATCH($B198,'Req. List'!$A:$A,0),3,,,"Req. List")))</f>
        <v>2.12.2.13 Table 2.97 (SCADA) - 6</v>
      </c>
      <c r="E198" s="39" t="str">
        <f ca="1">CELL("contents",INDIRECT(ADDRESS(MATCH($B198,'Req. List'!$A:$A,0),4,,,"Req. List")))</f>
        <v>SCADA RTU monitoring and control algorithm shall reside in a set of redundant RTU.</v>
      </c>
      <c r="F198" s="306" t="s">
        <v>42</v>
      </c>
      <c r="G198" s="319"/>
      <c r="H198" s="314" t="s">
        <v>319</v>
      </c>
      <c r="I198" s="306" t="s">
        <v>37</v>
      </c>
      <c r="J198" s="307" t="s">
        <v>320</v>
      </c>
      <c r="K198" s="103" t="s">
        <v>321</v>
      </c>
      <c r="L198" s="103"/>
      <c r="M198" s="17"/>
      <c r="N198" s="13"/>
      <c r="O198" s="17"/>
      <c r="P198" s="17"/>
      <c r="Q198" s="17"/>
    </row>
    <row r="199" spans="1:17" ht="45" customHeight="1" x14ac:dyDescent="0.25">
      <c r="A199" s="94" t="s">
        <v>300</v>
      </c>
      <c r="B199" s="14" t="s">
        <v>322</v>
      </c>
      <c r="C199" s="39" t="str">
        <f ca="1">CELL("contents",INDIRECT(ADDRESS(MATCH($B199,'Req. List'!$A:$A,0),2,,,"Req. List")))</f>
        <v>362748-MMI-MVI1-XX-RP-000-0002 Preliminary Design Report Volume 1</v>
      </c>
      <c r="D199" s="39" t="str">
        <f ca="1">CELL("contents",INDIRECT(ADDRESS(MATCH($B199,'Req. List'!$A:$A,0),3,,,"Req. List")))</f>
        <v>3.11.3.3 (SCADA) - 5</v>
      </c>
      <c r="E199" s="39" t="str">
        <f ca="1">CELL("contents",INDIRECT(ADDRESS(MATCH($B199,'Req. List'!$A:$A,0),4,,,"Req. List")))</f>
        <v>SCADA RTU control algorithm shall reside in a pair of dual-redundant control PLCs</v>
      </c>
      <c r="F199" s="306"/>
      <c r="G199" s="319"/>
      <c r="H199" s="314"/>
      <c r="I199" s="306"/>
      <c r="J199" s="308"/>
      <c r="K199" s="104"/>
      <c r="L199" s="104"/>
      <c r="M199" s="17"/>
      <c r="N199" s="13"/>
      <c r="O199" s="17"/>
      <c r="P199" s="17"/>
      <c r="Q199" s="17"/>
    </row>
    <row r="200" spans="1:17" ht="30" x14ac:dyDescent="0.25">
      <c r="A200" s="94" t="s">
        <v>300</v>
      </c>
      <c r="B200" s="14" t="s">
        <v>323</v>
      </c>
      <c r="C200" s="39" t="str">
        <f ca="1">CELL("contents",INDIRECT(ADDRESS(MATCH($B200,'Req. List'!$A:$A,0),2,,,"Req. List")))</f>
        <v>362748-MMI-MVI1-XX-SP-000-0001 Design Criteria</v>
      </c>
      <c r="D200" s="39" t="str">
        <f ca="1">CELL("contents",INDIRECT(ADDRESS(MATCH($B200,'Req. List'!$A:$A,0),3,,,"Req. List")))</f>
        <v>2.12.2.13 Table 2.97 (SCADA) - 62</v>
      </c>
      <c r="E200" s="39" t="str">
        <f ca="1">CELL("contents",INDIRECT(ADDRESS(MATCH($B200,'Req. List'!$A:$A,0),4,,,"Req. List")))</f>
        <v>RTU Remote I/O equipment logic and configuration data shall reside in a non- volatile memory.</v>
      </c>
      <c r="F200" s="306"/>
      <c r="G200" s="319"/>
      <c r="H200" s="314"/>
      <c r="I200" s="261" t="s">
        <v>37</v>
      </c>
      <c r="J200" s="17" t="s">
        <v>324</v>
      </c>
      <c r="K200" s="14"/>
      <c r="L200" s="14"/>
      <c r="M200" s="17"/>
      <c r="N200" s="13"/>
      <c r="O200" s="17"/>
      <c r="P200" s="17"/>
      <c r="Q200" s="17"/>
    </row>
    <row r="201" spans="1:17" x14ac:dyDescent="0.25">
      <c r="A201" s="49"/>
      <c r="B201" s="14"/>
      <c r="C201" s="39"/>
      <c r="D201" s="39"/>
      <c r="E201" s="109"/>
      <c r="F201" s="16"/>
      <c r="G201" s="13"/>
      <c r="H201" s="13"/>
      <c r="I201" s="261"/>
      <c r="J201" s="17"/>
      <c r="K201" s="14"/>
      <c r="L201" s="14"/>
      <c r="M201" s="17"/>
      <c r="N201" s="13"/>
      <c r="O201" s="17"/>
      <c r="P201" s="17"/>
      <c r="Q201" s="17"/>
    </row>
    <row r="202" spans="1:17" s="28" customFormat="1" x14ac:dyDescent="0.25">
      <c r="A202" s="81"/>
      <c r="B202" s="23" t="s">
        <v>325</v>
      </c>
      <c r="C202" s="24"/>
      <c r="D202" s="24"/>
      <c r="E202" s="24"/>
      <c r="F202" s="25"/>
      <c r="G202" s="22"/>
      <c r="H202" s="22"/>
      <c r="I202" s="25"/>
      <c r="J202" s="26"/>
      <c r="K202" s="23"/>
      <c r="L202" s="23"/>
      <c r="M202" s="26"/>
      <c r="N202" s="22"/>
      <c r="O202" s="26"/>
      <c r="P202" s="26"/>
      <c r="Q202" s="26"/>
    </row>
    <row r="203" spans="1:17" ht="45" x14ac:dyDescent="0.25">
      <c r="A203" s="94" t="s">
        <v>300</v>
      </c>
      <c r="B203" s="14" t="s">
        <v>326</v>
      </c>
      <c r="C203" s="39" t="str">
        <f ca="1">CELL("contents",INDIRECT(ADDRESS(MATCH($B203,'Req. List'!$A:$A,0),2,,,"Req. List")))</f>
        <v>362748-MMI-MVI1-XX-SP-000-0010  Tech. Spec.</v>
      </c>
      <c r="D203" s="39" t="str">
        <f ca="1">CELL("contents",INDIRECT(ADDRESS(MATCH($B203,'Req. List'!$A:$A,0),3,,,"Req. List")))</f>
        <v>11.2.2 (SCADA) - 10.3</v>
      </c>
      <c r="E203" s="39" t="str">
        <f ca="1">CELL("contents",INDIRECT(ADDRESS(MATCH($B203,'Req. List'!$A:$A,0),4,,,"Req. List")))</f>
        <v>RTU for Traction power shall be compatible with IEC 61850 protocol to provide redundancy protocols for the Intelligent Electronic Device (IED) of switchgear</v>
      </c>
      <c r="F203" s="16" t="s">
        <v>32</v>
      </c>
      <c r="G203" s="49" t="s">
        <v>287</v>
      </c>
      <c r="H203" s="49" t="s">
        <v>327</v>
      </c>
      <c r="I203" s="261" t="s">
        <v>81</v>
      </c>
      <c r="J203" s="17"/>
      <c r="K203" s="14"/>
      <c r="L203" s="14"/>
      <c r="M203" s="17"/>
      <c r="N203" s="13"/>
      <c r="O203" s="17"/>
      <c r="P203" s="17"/>
      <c r="Q203" s="17"/>
    </row>
    <row r="204" spans="1:17" x14ac:dyDescent="0.25">
      <c r="A204" s="13"/>
      <c r="B204" s="14"/>
      <c r="C204" s="39"/>
      <c r="D204" s="39"/>
      <c r="E204" s="39"/>
      <c r="F204" s="16"/>
      <c r="G204" s="13"/>
      <c r="H204" s="13"/>
      <c r="I204" s="261"/>
      <c r="J204" s="17"/>
      <c r="K204" s="14"/>
      <c r="L204" s="14"/>
      <c r="M204" s="17"/>
      <c r="N204" s="13"/>
      <c r="O204" s="17"/>
      <c r="P204" s="17"/>
      <c r="Q204" s="17"/>
    </row>
    <row r="205" spans="1:17" x14ac:dyDescent="0.25">
      <c r="A205" s="7" t="s">
        <v>328</v>
      </c>
      <c r="B205" s="18" t="s">
        <v>329</v>
      </c>
      <c r="C205" s="39"/>
      <c r="D205" s="39"/>
      <c r="E205" s="39"/>
      <c r="F205" s="16"/>
      <c r="G205" s="13"/>
      <c r="H205" s="13"/>
      <c r="I205" s="261"/>
      <c r="J205" s="17"/>
      <c r="K205" s="14"/>
      <c r="L205" s="14"/>
      <c r="M205" s="17"/>
      <c r="N205" s="13"/>
      <c r="O205" s="17"/>
      <c r="P205" s="17"/>
      <c r="Q205" s="17"/>
    </row>
    <row r="206" spans="1:17" s="28" customFormat="1" x14ac:dyDescent="0.25">
      <c r="A206" s="22"/>
      <c r="B206" s="23" t="s">
        <v>330</v>
      </c>
      <c r="C206" s="24"/>
      <c r="D206" s="24"/>
      <c r="E206" s="24"/>
      <c r="F206" s="25"/>
      <c r="G206" s="22"/>
      <c r="H206" s="22"/>
      <c r="I206" s="25"/>
      <c r="J206" s="26"/>
      <c r="K206" s="23"/>
      <c r="L206" s="23"/>
      <c r="M206" s="26"/>
      <c r="N206" s="22"/>
      <c r="O206" s="26"/>
      <c r="P206" s="26"/>
      <c r="Q206" s="26"/>
    </row>
    <row r="207" spans="1:17" ht="45" x14ac:dyDescent="0.25">
      <c r="A207" s="13" t="s">
        <v>328</v>
      </c>
      <c r="B207" s="14" t="s">
        <v>331</v>
      </c>
      <c r="C207" s="39" t="str">
        <f ca="1">CELL("contents",INDIRECT(ADDRESS(MATCH($B207,'Req. List'!$A:$A,0),2,,,"Req. List")))</f>
        <v>362748-MMI-MVI1-XX-RP-000-0002 Preliminary Design Report Volume 1</v>
      </c>
      <c r="D207" s="39" t="str">
        <f ca="1">CELL("contents",INDIRECT(ADDRESS(MATCH($B207,'Req. List'!$A:$A,0),3,,,"Req. List")))</f>
        <v>4.6.7.2 (SW/HW Testing) - 1</v>
      </c>
      <c r="E207" s="39" t="str">
        <f ca="1">CELL("contents",INDIRECT(ADDRESS(MATCH($B207,'Req. List'!$A:$A,0),4,,,"Req. List")))</f>
        <v>SCADA shall perform factory tests for each software system using a test bench allowing the simulation of inputs and outputs</v>
      </c>
      <c r="F207" s="82" t="s">
        <v>332</v>
      </c>
      <c r="G207" s="13"/>
      <c r="H207" s="13"/>
      <c r="I207" s="261" t="s">
        <v>81</v>
      </c>
      <c r="J207" s="17"/>
      <c r="K207" s="14"/>
      <c r="L207" s="14"/>
      <c r="M207" s="17"/>
      <c r="N207" s="13"/>
      <c r="O207" s="17"/>
      <c r="P207" s="17"/>
      <c r="Q207" s="17"/>
    </row>
    <row r="208" spans="1:17" ht="90" x14ac:dyDescent="0.25">
      <c r="A208" s="13" t="s">
        <v>328</v>
      </c>
      <c r="B208" s="14" t="s">
        <v>333</v>
      </c>
      <c r="C208" s="39" t="str">
        <f ca="1">CELL("contents",INDIRECT(ADDRESS(MATCH($B208,'Req. List'!$A:$A,0),2,,,"Req. List")))</f>
        <v>362748-MMI-MVI1-XX-RP-000-0002 Preliminary Design Report Volume 1</v>
      </c>
      <c r="D208" s="39" t="str">
        <f ca="1">CELL("contents",INDIRECT(ADDRESS(MATCH($B208,'Req. List'!$A:$A,0),3,,,"Req. List")))</f>
        <v>4.6.12.1 (CIC System) -3</v>
      </c>
      <c r="E208" s="39" t="str">
        <f ca="1">CELL("contents",INDIRECT(ADDRESS(MATCH($B208,'Req. List'!$A:$A,0),4,,,"Req. List")))</f>
        <v>a. SCADA Network as part of CIC System shall produce a Testing Strategy for each of testing and acceptance phase (FAT, SIT, SAT)
b. SCADA Network shall highligh separate testing requirement as part of CIC network for acceptance by engineer</v>
      </c>
      <c r="F208" s="82" t="s">
        <v>332</v>
      </c>
      <c r="G208" s="13"/>
      <c r="H208" s="13"/>
      <c r="I208" s="261" t="s">
        <v>81</v>
      </c>
      <c r="J208" s="17"/>
      <c r="K208" s="14"/>
      <c r="L208" s="14"/>
      <c r="M208" s="17"/>
      <c r="N208" s="13"/>
      <c r="O208" s="17"/>
      <c r="P208" s="17"/>
      <c r="Q208" s="17"/>
    </row>
    <row r="209" spans="1:17" x14ac:dyDescent="0.25">
      <c r="A209" s="13"/>
      <c r="B209" s="14"/>
      <c r="C209" s="39"/>
      <c r="D209" s="39"/>
      <c r="E209" s="39"/>
      <c r="F209" s="16"/>
      <c r="G209" s="13"/>
      <c r="H209" s="13"/>
      <c r="I209" s="261"/>
      <c r="J209" s="17"/>
      <c r="K209" s="14"/>
      <c r="L209" s="14"/>
      <c r="M209" s="17"/>
      <c r="N209" s="13"/>
      <c r="O209" s="17"/>
      <c r="P209" s="17"/>
      <c r="Q209" s="17"/>
    </row>
    <row r="210" spans="1:17" s="28" customFormat="1" x14ac:dyDescent="0.25">
      <c r="A210" s="22"/>
      <c r="B210" s="23" t="s">
        <v>334</v>
      </c>
      <c r="C210" s="24"/>
      <c r="D210" s="24"/>
      <c r="E210" s="24"/>
      <c r="F210" s="25"/>
      <c r="G210" s="22"/>
      <c r="H210" s="22"/>
      <c r="I210" s="25"/>
      <c r="J210" s="26"/>
      <c r="K210" s="23"/>
      <c r="L210" s="23"/>
      <c r="M210" s="26"/>
      <c r="N210" s="22"/>
      <c r="O210" s="26"/>
      <c r="P210" s="26"/>
      <c r="Q210" s="26"/>
    </row>
    <row r="211" spans="1:17" ht="30" x14ac:dyDescent="0.25">
      <c r="A211" s="13" t="s">
        <v>328</v>
      </c>
      <c r="B211" s="14" t="s">
        <v>335</v>
      </c>
      <c r="C211" s="39" t="str">
        <f ca="1">CELL("contents",INDIRECT(ADDRESS(MATCH($B211,'Req. List'!$A:$A,0),2,,,"Req. List")))</f>
        <v>362748-MMI-MVI1-XX-RP-000-0002 Preliminary Design Report Volume 1</v>
      </c>
      <c r="D211" s="39" t="str">
        <f ca="1">CELL("contents",INDIRECT(ADDRESS(MATCH($B211,'Req. List'!$A:$A,0),3,,,"Req. List")))</f>
        <v>4.6.12.4.3 (TSS SAT) - 2</v>
      </c>
      <c r="E211" s="39" t="str">
        <f ca="1">CELL("contents",INDIRECT(ADDRESS(MATCH($B211,'Req. List'!$A:$A,0),4,,,"Req. List")))</f>
        <v>SCADA shall be part of Traction power SAT to demonstrate integration of Traction Power to SCADA</v>
      </c>
      <c r="F211" s="82" t="s">
        <v>332</v>
      </c>
      <c r="G211" s="13"/>
      <c r="H211" s="13"/>
      <c r="I211" s="261" t="s">
        <v>81</v>
      </c>
      <c r="J211" s="17"/>
      <c r="K211" s="14"/>
      <c r="L211" s="14"/>
      <c r="M211" s="17"/>
      <c r="N211" s="13"/>
      <c r="O211" s="17"/>
      <c r="P211" s="17"/>
      <c r="Q211" s="17"/>
    </row>
    <row r="212" spans="1:17" ht="135" x14ac:dyDescent="0.25">
      <c r="A212" s="13" t="s">
        <v>328</v>
      </c>
      <c r="B212" s="14" t="s">
        <v>336</v>
      </c>
      <c r="C212" s="39" t="str">
        <f ca="1">CELL("contents",INDIRECT(ADDRESS(MATCH($B212,'Req. List'!$A:$A,0),2,,,"Req. List")))</f>
        <v>362748-MMI-MVI1-XX-RP-000-0002 Preliminary Design Report Volume 1</v>
      </c>
      <c r="D212" s="39" t="str">
        <f ca="1">CELL("contents",INDIRECT(ADDRESS(MATCH($B212,'Req. List'!$A:$A,0),3,,,"Req. List")))</f>
        <v>4.6.12.4.3 (TSS SAT) - 4</v>
      </c>
      <c r="E212" s="39" t="str">
        <f ca="1">CELL("contents",INDIRECT(ADDRESS(MATCH($B212,'Req. List'!$A:$A,0),4,,,"Req. List")))</f>
        <v>a. SCADA shall be included in Rectifier Transformer SAT for functional testing
b. SCADA shall be included in Rectifier SAT for functional testing
c. SCADA shall be included in DC switchboards, negatif isolators, TSS VLDs and protection and control equipment SAT for functional testing
d. SCADA shall be included in DC trackside isolators SAT for functional testing</v>
      </c>
      <c r="F212" s="82" t="s">
        <v>332</v>
      </c>
      <c r="G212" s="13"/>
      <c r="H212" s="13"/>
      <c r="I212" s="261" t="s">
        <v>37</v>
      </c>
      <c r="J212" s="40" t="s">
        <v>337</v>
      </c>
      <c r="K212" s="15"/>
      <c r="L212" s="15"/>
      <c r="M212" s="17"/>
      <c r="N212" s="13"/>
      <c r="O212" s="17"/>
      <c r="P212" s="17"/>
      <c r="Q212" s="17"/>
    </row>
    <row r="213" spans="1:17" x14ac:dyDescent="0.25">
      <c r="A213" s="13"/>
      <c r="B213" s="14"/>
      <c r="C213" s="39"/>
      <c r="D213" s="39"/>
      <c r="E213" s="39"/>
      <c r="F213" s="16"/>
      <c r="G213" s="13"/>
      <c r="H213" s="13"/>
      <c r="I213" s="261"/>
      <c r="J213" s="17"/>
      <c r="K213" s="14"/>
      <c r="L213" s="14"/>
      <c r="M213" s="17"/>
      <c r="N213" s="13"/>
      <c r="O213" s="17"/>
      <c r="P213" s="17"/>
      <c r="Q213" s="17"/>
    </row>
    <row r="214" spans="1:17" x14ac:dyDescent="0.25">
      <c r="A214" s="7">
        <v>5</v>
      </c>
      <c r="B214" s="18" t="s">
        <v>338</v>
      </c>
      <c r="C214" s="39"/>
      <c r="D214" s="39"/>
      <c r="E214" s="39"/>
      <c r="F214" s="16"/>
      <c r="G214" s="13"/>
      <c r="H214" s="13"/>
      <c r="I214" s="261"/>
      <c r="J214" s="17"/>
      <c r="K214" s="14"/>
      <c r="L214" s="14"/>
      <c r="M214" s="17"/>
      <c r="N214" s="13"/>
      <c r="O214" s="17"/>
      <c r="P214" s="17"/>
      <c r="Q214" s="17"/>
    </row>
    <row r="215" spans="1:17" x14ac:dyDescent="0.25">
      <c r="A215" s="7" t="s">
        <v>339</v>
      </c>
      <c r="B215" s="18" t="s">
        <v>340</v>
      </c>
      <c r="C215" s="39"/>
      <c r="D215" s="39"/>
      <c r="E215" s="39"/>
      <c r="F215" s="16"/>
      <c r="G215" s="13"/>
      <c r="H215" s="13"/>
      <c r="I215" s="261"/>
      <c r="J215" s="17"/>
      <c r="K215" s="14"/>
      <c r="L215" s="14"/>
      <c r="M215" s="17"/>
      <c r="N215" s="13"/>
      <c r="O215" s="17"/>
      <c r="P215" s="17"/>
      <c r="Q215" s="17"/>
    </row>
    <row r="216" spans="1:17" x14ac:dyDescent="0.25">
      <c r="A216" s="7" t="s">
        <v>341</v>
      </c>
      <c r="B216" s="18" t="s">
        <v>342</v>
      </c>
      <c r="C216" s="39"/>
      <c r="D216" s="39"/>
      <c r="E216" s="39"/>
      <c r="F216" s="16"/>
      <c r="G216" s="13"/>
      <c r="H216" s="13"/>
      <c r="I216" s="261"/>
      <c r="J216" s="17"/>
      <c r="K216" s="14"/>
      <c r="L216" s="14"/>
      <c r="M216" s="17"/>
      <c r="N216" s="13"/>
      <c r="O216" s="17"/>
      <c r="P216" s="17"/>
      <c r="Q216" s="17"/>
    </row>
    <row r="217" spans="1:17" s="28" customFormat="1" x14ac:dyDescent="0.25">
      <c r="A217" s="22"/>
      <c r="B217" s="23" t="s">
        <v>343</v>
      </c>
      <c r="C217" s="24"/>
      <c r="D217" s="24"/>
      <c r="E217" s="24"/>
      <c r="F217" s="25"/>
      <c r="G217" s="22"/>
      <c r="H217" s="22"/>
      <c r="I217" s="25"/>
      <c r="J217" s="26"/>
      <c r="K217" s="23"/>
      <c r="L217" s="23"/>
      <c r="M217" s="26"/>
      <c r="N217" s="22"/>
      <c r="O217" s="26"/>
      <c r="P217" s="26"/>
      <c r="Q217" s="26"/>
    </row>
    <row r="218" spans="1:17" ht="45" customHeight="1" x14ac:dyDescent="0.25">
      <c r="A218" s="29" t="s">
        <v>341</v>
      </c>
      <c r="B218" s="30" t="s">
        <v>344</v>
      </c>
      <c r="C218" s="31" t="str">
        <f ca="1">CELL("contents",INDIRECT(ADDRESS(MATCH($B218,'Req. List'!$A:$A,0),2,,,"Req. List")))</f>
        <v>362748-MMI-MVI1-XX-SP-000-0010  Tech. Spec.</v>
      </c>
      <c r="D218" s="31" t="str">
        <f ca="1">CELL("contents",INDIRECT(ADDRESS(MATCH($B218,'Req. List'!$A:$A,0),3,,,"Req. List")))</f>
        <v>11.2.2 (SCADA) - 2</v>
      </c>
      <c r="E218" s="31" t="str">
        <f ca="1">CELL("contents",INDIRECT(ADDRESS(MATCH($B218,'Req. List'!$A:$A,0),4,,,"Req. List")))</f>
        <v>SCADA shall comprises redundant server, hot standby configuration</v>
      </c>
      <c r="F218" s="309" t="s">
        <v>32</v>
      </c>
      <c r="G218" s="312" t="s">
        <v>345</v>
      </c>
      <c r="H218" s="317"/>
      <c r="I218" s="267" t="s">
        <v>37</v>
      </c>
      <c r="J218" s="34" t="s">
        <v>346</v>
      </c>
      <c r="K218" s="35"/>
      <c r="L218" s="35"/>
      <c r="M218" s="51"/>
      <c r="N218" s="52"/>
      <c r="O218" s="51"/>
      <c r="P218" s="51"/>
      <c r="Q218" s="51"/>
    </row>
    <row r="219" spans="1:17" ht="45" x14ac:dyDescent="0.25">
      <c r="A219" s="49" t="s">
        <v>341</v>
      </c>
      <c r="B219" s="14" t="s">
        <v>347</v>
      </c>
      <c r="C219" s="39" t="str">
        <f ca="1">CELL("contents",INDIRECT(ADDRESS(MATCH($B219,'Req. List'!$A:$A,0),2,,,"Req. List")))</f>
        <v>362748-MMI-MVI1-XX-SP-000-0001 Design Criteria</v>
      </c>
      <c r="D219" s="39" t="str">
        <f ca="1">CELL("contents",INDIRECT(ADDRESS(MATCH($B219,'Req. List'!$A:$A,0),3,,,"Req. List")))</f>
        <v>2.12.2.13 Table 2.97 (SCADA) - 4</v>
      </c>
      <c r="E219" s="39" t="str">
        <f ca="1">CELL("contents",INDIRECT(ADDRESS(MATCH($B219,'Req. List'!$A:$A,0),4,,,"Req. List")))</f>
        <v xml:space="preserve">SCADA system shall comprise redundant servers configured in a main and standby configuration </v>
      </c>
      <c r="F219" s="309"/>
      <c r="G219" s="312"/>
      <c r="H219" s="312"/>
      <c r="I219" s="267" t="s">
        <v>37</v>
      </c>
      <c r="J219" s="34" t="s">
        <v>346</v>
      </c>
      <c r="K219" s="35"/>
      <c r="L219" s="35"/>
      <c r="M219" s="17"/>
      <c r="N219" s="13"/>
      <c r="O219" s="17"/>
      <c r="P219" s="17"/>
      <c r="Q219" s="17"/>
    </row>
    <row r="220" spans="1:17" ht="75" x14ac:dyDescent="0.25">
      <c r="A220" s="49" t="s">
        <v>341</v>
      </c>
      <c r="B220" s="14" t="s">
        <v>348</v>
      </c>
      <c r="C220" s="39" t="str">
        <f ca="1">CELL("contents",INDIRECT(ADDRESS(MATCH($B220,'Req. List'!$A:$A,0),2,,,"Req. List")))</f>
        <v>362748-MMI-MVI1-XX-RP-000-0002 Preliminary Design Report Volume 1</v>
      </c>
      <c r="D220" s="39" t="str">
        <f ca="1">CELL("contents",INDIRECT(ADDRESS(MATCH($B220,'Req. List'!$A:$A,0),3,,,"Req. List")))</f>
        <v>3.11.3.3 (SCADA) - 4</v>
      </c>
      <c r="E220" s="109" t="str">
        <f ca="1">CELL("contents",INDIRECT(ADDRESS(MATCH($B220,'Req. List'!$A:$A,0),4,,,"Req. List")))</f>
        <v>a. SCADA System shall comprise a pair of redundant server in hot standby configuration
b. SCADA Detail design shall be agreed with engineer/employer and use methodology to maximise reliability and availability</v>
      </c>
      <c r="F220" s="309"/>
      <c r="G220" s="312"/>
      <c r="H220" s="312"/>
      <c r="I220" s="267" t="s">
        <v>37</v>
      </c>
      <c r="J220" s="34" t="s">
        <v>346</v>
      </c>
      <c r="K220" s="35"/>
      <c r="L220" s="35"/>
      <c r="M220" s="17"/>
      <c r="N220" s="13"/>
      <c r="O220" s="17"/>
      <c r="P220" s="17"/>
      <c r="Q220" s="17"/>
    </row>
    <row r="221" spans="1:17" s="47" customFormat="1" x14ac:dyDescent="0.25">
      <c r="A221" s="29"/>
      <c r="B221" s="42"/>
      <c r="C221" s="43"/>
      <c r="D221" s="43"/>
      <c r="E221" s="43"/>
      <c r="F221" s="44"/>
      <c r="G221" s="45"/>
      <c r="H221" s="45"/>
      <c r="I221" s="44"/>
      <c r="J221" s="46"/>
      <c r="K221" s="42"/>
      <c r="L221" s="42"/>
      <c r="M221" s="46"/>
      <c r="N221" s="45"/>
      <c r="O221" s="46"/>
      <c r="P221" s="46"/>
      <c r="Q221" s="46"/>
    </row>
    <row r="222" spans="1:17" s="28" customFormat="1" x14ac:dyDescent="0.25">
      <c r="A222" s="81"/>
      <c r="B222" s="23" t="s">
        <v>349</v>
      </c>
      <c r="C222" s="24"/>
      <c r="D222" s="24"/>
      <c r="E222" s="24"/>
      <c r="F222" s="25"/>
      <c r="G222" s="22"/>
      <c r="H222" s="22"/>
      <c r="I222" s="25"/>
      <c r="J222" s="26"/>
      <c r="K222" s="23"/>
      <c r="L222" s="23"/>
      <c r="M222" s="26"/>
      <c r="N222" s="22"/>
      <c r="O222" s="26"/>
      <c r="P222" s="26"/>
      <c r="Q222" s="26"/>
    </row>
    <row r="223" spans="1:17" ht="90" x14ac:dyDescent="0.25">
      <c r="A223" s="29" t="s">
        <v>341</v>
      </c>
      <c r="B223" s="30" t="s">
        <v>350</v>
      </c>
      <c r="C223" s="31" t="str">
        <f ca="1">CELL("contents",INDIRECT(ADDRESS(MATCH($B223,'Req. List'!$A:$A,0),2,,,"Req. List")))</f>
        <v>362748-MMI-MVI1-XX-SP-000-0010  Tech. Spec.</v>
      </c>
      <c r="D223" s="31" t="str">
        <f ca="1">CELL("contents",INDIRECT(ADDRESS(MATCH($B223,'Req. List'!$A:$A,0),3,,,"Req. List")))</f>
        <v>11.2.2 (SCADA) - 9.4</v>
      </c>
      <c r="E223" s="109" t="str">
        <f ca="1">CELL("contents",INDIRECT(ADDRESS(MATCH($B223,'Req. List'!$A:$A,0),4,,,"Req. List")))</f>
        <v>a. SCADA Server shall be configured in a Hot standby arrangement
b. Each Server shall have two communication link to interconnect with two different network switch to communicate with fields RTUs, SCADA Workstation, or subsystem</v>
      </c>
      <c r="F223" s="32" t="s">
        <v>32</v>
      </c>
      <c r="G223" s="29" t="s">
        <v>351</v>
      </c>
      <c r="H223" s="52"/>
      <c r="I223" s="260" t="s">
        <v>352</v>
      </c>
      <c r="J223" s="34" t="s">
        <v>346</v>
      </c>
      <c r="K223" s="35"/>
      <c r="L223" s="35"/>
      <c r="M223" s="51"/>
      <c r="N223" s="52"/>
      <c r="O223" s="51"/>
      <c r="P223" s="51"/>
      <c r="Q223" s="51"/>
    </row>
    <row r="224" spans="1:17" x14ac:dyDescent="0.25">
      <c r="A224" s="13"/>
      <c r="B224" s="14"/>
      <c r="C224" s="39"/>
      <c r="D224" s="39"/>
      <c r="E224" s="39"/>
      <c r="F224" s="16"/>
      <c r="G224" s="13"/>
      <c r="H224" s="13"/>
      <c r="I224" s="261"/>
      <c r="J224" s="17"/>
      <c r="K224" s="14"/>
      <c r="L224" s="14"/>
      <c r="M224" s="17"/>
      <c r="N224" s="13"/>
      <c r="O224" s="17"/>
      <c r="P224" s="17"/>
      <c r="Q224" s="17"/>
    </row>
    <row r="225" spans="1:17" x14ac:dyDescent="0.25">
      <c r="A225" s="7" t="s">
        <v>353</v>
      </c>
      <c r="B225" s="18" t="s">
        <v>354</v>
      </c>
      <c r="C225" s="39"/>
      <c r="D225" s="39"/>
      <c r="E225" s="39"/>
      <c r="F225" s="16"/>
      <c r="G225" s="13"/>
      <c r="H225" s="13"/>
      <c r="I225" s="261"/>
      <c r="J225" s="17"/>
      <c r="K225" s="14"/>
      <c r="L225" s="14"/>
      <c r="M225" s="17"/>
      <c r="N225" s="13"/>
      <c r="O225" s="17"/>
      <c r="P225" s="17"/>
      <c r="Q225" s="17"/>
    </row>
    <row r="226" spans="1:17" s="28" customFormat="1" x14ac:dyDescent="0.25">
      <c r="A226" s="22"/>
      <c r="B226" s="23" t="s">
        <v>355</v>
      </c>
      <c r="C226" s="24"/>
      <c r="D226" s="24"/>
      <c r="E226" s="24"/>
      <c r="F226" s="25"/>
      <c r="G226" s="22"/>
      <c r="H226" s="22"/>
      <c r="I226" s="25"/>
      <c r="J226" s="26"/>
      <c r="K226" s="23"/>
      <c r="L226" s="23"/>
      <c r="M226" s="26"/>
      <c r="N226" s="22"/>
      <c r="O226" s="26"/>
      <c r="P226" s="26"/>
      <c r="Q226" s="26"/>
    </row>
    <row r="227" spans="1:17" ht="90" x14ac:dyDescent="0.25">
      <c r="A227" s="29" t="s">
        <v>353</v>
      </c>
      <c r="B227" s="30" t="s">
        <v>356</v>
      </c>
      <c r="C227" s="31" t="str">
        <f ca="1">CELL("contents",INDIRECT(ADDRESS(MATCH($B227,'Req. List'!$A:$A,0),2,,,"Req. List")))</f>
        <v>362748-MMI-MVI1-XX-SP-000-0010  Tech. Spec.</v>
      </c>
      <c r="D227" s="31" t="str">
        <f ca="1">CELL("contents",INDIRECT(ADDRESS(MATCH($B227,'Req. List'!$A:$A,0),3,,,"Req. List")))</f>
        <v>11.2.2 (SCADA) - 9.9</v>
      </c>
      <c r="E227" s="31" t="str">
        <f ca="1">CELL("contents",INDIRECT(ADDRESS(MATCH($B227,'Req. List'!$A:$A,0),4,,,"Req. List")))</f>
        <v xml:space="preserve">each SCADA Workstation at OCC shall accommodate 4 monitor which one monitor shall be dedicated for CCTV, and three monitors shall be used to display GUI Graphics for overview Station display, overview traction Power substations display, and Alarm status display for control and monitoring </v>
      </c>
      <c r="F227" s="32" t="s">
        <v>32</v>
      </c>
      <c r="G227" s="29" t="s">
        <v>357</v>
      </c>
      <c r="H227" s="52"/>
      <c r="I227" s="260" t="s">
        <v>352</v>
      </c>
      <c r="J227" s="34" t="s">
        <v>346</v>
      </c>
      <c r="K227" s="35"/>
      <c r="L227" s="35"/>
      <c r="M227" s="51"/>
      <c r="N227" s="52"/>
      <c r="O227" s="51"/>
      <c r="P227" s="51"/>
      <c r="Q227" s="51"/>
    </row>
    <row r="228" spans="1:17" x14ac:dyDescent="0.25">
      <c r="A228" s="29"/>
      <c r="B228" s="30"/>
      <c r="C228" s="31"/>
      <c r="D228" s="31"/>
      <c r="E228" s="31"/>
      <c r="F228" s="32"/>
      <c r="G228" s="52"/>
      <c r="H228" s="52"/>
      <c r="I228" s="267"/>
      <c r="J228" s="51"/>
      <c r="K228" s="30"/>
      <c r="L228" s="30"/>
      <c r="M228" s="51"/>
      <c r="N228" s="52"/>
      <c r="O228" s="51"/>
      <c r="P228" s="51"/>
      <c r="Q228" s="51"/>
    </row>
    <row r="229" spans="1:17" s="59" customFormat="1" x14ac:dyDescent="0.25">
      <c r="A229" s="53"/>
      <c r="B229" s="54" t="s">
        <v>358</v>
      </c>
      <c r="C229" s="55"/>
      <c r="D229" s="55"/>
      <c r="E229" s="55"/>
      <c r="F229" s="56"/>
      <c r="G229" s="57"/>
      <c r="H229" s="57"/>
      <c r="I229" s="66"/>
      <c r="J229" s="58"/>
      <c r="K229" s="54"/>
      <c r="L229" s="54"/>
      <c r="M229" s="58"/>
      <c r="N229" s="57"/>
      <c r="O229" s="58"/>
      <c r="P229" s="58"/>
      <c r="Q229" s="58"/>
    </row>
    <row r="230" spans="1:17" ht="135" x14ac:dyDescent="0.25">
      <c r="A230" s="29" t="s">
        <v>353</v>
      </c>
      <c r="B230" s="30" t="s">
        <v>359</v>
      </c>
      <c r="C230" s="31" t="str">
        <f ca="1">CELL("contents",INDIRECT(ADDRESS(MATCH($B230,'Req. List'!$A:$A,0),2,,,"Req. List")))</f>
        <v>362748-MMI-MVI1-XX-SP-000-0010  Tech. Spec.</v>
      </c>
      <c r="D230" s="31" t="str">
        <f ca="1">CELL("contents",INDIRECT(ADDRESS(MATCH($B230,'Req. List'!$A:$A,0),3,,,"Req. List")))</f>
        <v>11.2.2 (SCADA) - 9.11</v>
      </c>
      <c r="E230" s="31" t="str">
        <f ca="1">CELL("contents",INDIRECT(ADDRESS(MATCH($B230,'Req. List'!$A:$A,0),4,,,"Req. List")))</f>
        <v>a. Each Station shall be installed with SCADA workstation with the same basic of operational and functionality of SCADA System
b. Each Station Workstation shall accommodate with 3 monitors which one monitor shall be dedicated to display CCTV image (spot monitor), and two monitor shall be used to display GUI graphic for overview station display, and alarm status display for the particular station</v>
      </c>
      <c r="F230" s="32" t="s">
        <v>32</v>
      </c>
      <c r="G230" s="29" t="s">
        <v>360</v>
      </c>
      <c r="H230" s="52"/>
      <c r="I230" s="260" t="s">
        <v>361</v>
      </c>
      <c r="J230" s="34" t="s">
        <v>362</v>
      </c>
      <c r="K230" s="35"/>
      <c r="L230" s="35"/>
      <c r="M230" s="51"/>
      <c r="N230" s="52"/>
      <c r="O230" s="51"/>
      <c r="P230" s="51"/>
      <c r="Q230" s="51"/>
    </row>
    <row r="231" spans="1:17" x14ac:dyDescent="0.25">
      <c r="A231" s="13"/>
      <c r="B231" s="14"/>
      <c r="C231" s="39"/>
      <c r="D231" s="39"/>
      <c r="E231" s="39"/>
      <c r="F231" s="16"/>
      <c r="G231" s="13"/>
      <c r="H231" s="13"/>
      <c r="I231" s="261"/>
      <c r="J231" s="17"/>
      <c r="K231" s="14"/>
      <c r="L231" s="14"/>
      <c r="M231" s="17"/>
      <c r="N231" s="13"/>
      <c r="O231" s="17"/>
      <c r="P231" s="17"/>
      <c r="Q231" s="17"/>
    </row>
    <row r="232" spans="1:17" x14ac:dyDescent="0.25">
      <c r="A232" s="7" t="s">
        <v>363</v>
      </c>
      <c r="B232" s="18" t="s">
        <v>301</v>
      </c>
      <c r="C232" s="39"/>
      <c r="D232" s="39"/>
      <c r="E232" s="39"/>
      <c r="F232" s="16"/>
      <c r="G232" s="13"/>
      <c r="H232" s="13"/>
      <c r="I232" s="261"/>
      <c r="J232" s="17"/>
      <c r="K232" s="14"/>
      <c r="L232" s="14"/>
      <c r="M232" s="17"/>
      <c r="N232" s="13"/>
      <c r="O232" s="17"/>
      <c r="P232" s="17"/>
      <c r="Q232" s="17"/>
    </row>
    <row r="233" spans="1:17" x14ac:dyDescent="0.25">
      <c r="A233" s="105" t="s">
        <v>364</v>
      </c>
      <c r="B233" s="18" t="s">
        <v>365</v>
      </c>
      <c r="C233" s="39"/>
      <c r="D233" s="39"/>
      <c r="E233" s="39"/>
      <c r="F233" s="16"/>
      <c r="G233" s="13"/>
      <c r="H233" s="13"/>
      <c r="I233" s="261"/>
      <c r="J233" s="17"/>
      <c r="K233" s="14"/>
      <c r="L233" s="14"/>
      <c r="M233" s="17"/>
      <c r="N233" s="13"/>
      <c r="O233" s="17"/>
      <c r="P233" s="17"/>
      <c r="Q233" s="17"/>
    </row>
    <row r="234" spans="1:17" s="28" customFormat="1" x14ac:dyDescent="0.25">
      <c r="A234" s="22"/>
      <c r="B234" s="23" t="s">
        <v>366</v>
      </c>
      <c r="C234" s="24"/>
      <c r="D234" s="24"/>
      <c r="E234" s="24"/>
      <c r="F234" s="25"/>
      <c r="G234" s="22"/>
      <c r="H234" s="22"/>
      <c r="I234" s="25"/>
      <c r="J234" s="26"/>
      <c r="K234" s="23"/>
      <c r="L234" s="23"/>
      <c r="M234" s="26"/>
      <c r="N234" s="22"/>
      <c r="O234" s="26"/>
      <c r="P234" s="26"/>
      <c r="Q234" s="26"/>
    </row>
    <row r="235" spans="1:17" ht="90" x14ac:dyDescent="0.25">
      <c r="A235" s="49" t="s">
        <v>364</v>
      </c>
      <c r="B235" s="14" t="s">
        <v>367</v>
      </c>
      <c r="C235" s="39" t="str">
        <f ca="1">CELL("contents",INDIRECT(ADDRESS(MATCH($B235,'Req. List'!$A:$A,0),2,,,"Req. List")))</f>
        <v>362748-MMI-MVI1-XX-SP-000-0010  Tech. Spec.</v>
      </c>
      <c r="D235" s="39" t="str">
        <f ca="1">CELL("contents",INDIRECT(ADDRESS(MATCH($B235,'Req. List'!$A:$A,0),3,,,"Req. List")))</f>
        <v>11.2.2 (SCADA) - 10.2</v>
      </c>
      <c r="E235" s="39" t="str">
        <f ca="1">CELL("contents",INDIRECT(ADDRESS(MATCH($B235,'Req. List'!$A:$A,0),4,,,"Req. List")))</f>
        <v>a. RTU shall be installed at stations, traction power substations and depot for control and monitoring of the various M&amp;E plant and subsystem
b. Each location shall consist redundant RTU which intalled on different compartments within the local control panel</v>
      </c>
      <c r="F235" s="16" t="s">
        <v>32</v>
      </c>
      <c r="G235" s="49" t="s">
        <v>368</v>
      </c>
      <c r="H235" s="13"/>
      <c r="I235" s="264" t="s">
        <v>361</v>
      </c>
      <c r="J235" s="40" t="s">
        <v>362</v>
      </c>
      <c r="K235" s="15"/>
      <c r="L235" s="15"/>
      <c r="M235" s="17"/>
      <c r="N235" s="13"/>
      <c r="O235" s="17"/>
      <c r="P235" s="17"/>
      <c r="Q235" s="17"/>
    </row>
    <row r="236" spans="1:17" ht="90" x14ac:dyDescent="0.25">
      <c r="A236" s="49" t="s">
        <v>364</v>
      </c>
      <c r="B236" s="14" t="s">
        <v>369</v>
      </c>
      <c r="C236" s="39" t="str">
        <f ca="1">CELL("contents",INDIRECT(ADDRESS(MATCH($B236,'Req. List'!$A:$A,0),2,,,"Req. List")))</f>
        <v>362748-MMI-MVI1-XX-SP-000-0001 Design Criteria</v>
      </c>
      <c r="D236" s="39" t="str">
        <f ca="1">CELL("contents",INDIRECT(ADDRESS(MATCH($B236,'Req. List'!$A:$A,0),3,,,"Req. List")))</f>
        <v>2.12.2.13 Table 2.97 (SCADA) - 61</v>
      </c>
      <c r="E236" s="39" t="str">
        <f ca="1">CELL("contents",INDIRECT(ADDRESS(MATCH($B236,'Req. List'!$A:$A,0),4,,,"Req. List")))</f>
        <v>a. Microprocessor controller and I/O modules shall be housed in one or more equipment racks.
b.RTU Equipment Rack shall be sufficient in space for the addition of up to 20% I/O modules
c. RTUs shall supplied with suitable equipment housings for all power supplies and RTU equipment</v>
      </c>
      <c r="F236" s="16" t="s">
        <v>42</v>
      </c>
      <c r="G236" s="13"/>
      <c r="H236" s="49" t="s">
        <v>370</v>
      </c>
      <c r="I236" s="261" t="s">
        <v>54</v>
      </c>
      <c r="J236" s="40" t="s">
        <v>362</v>
      </c>
      <c r="K236" s="15"/>
      <c r="L236" s="15"/>
      <c r="M236" s="17"/>
      <c r="N236" s="13"/>
      <c r="O236" s="17"/>
      <c r="P236" s="17"/>
      <c r="Q236" s="17"/>
    </row>
    <row r="237" spans="1:17" ht="45" x14ac:dyDescent="0.25">
      <c r="A237" s="49" t="s">
        <v>364</v>
      </c>
      <c r="B237" s="14" t="s">
        <v>371</v>
      </c>
      <c r="C237" s="39" t="str">
        <f ca="1">CELL("contents",INDIRECT(ADDRESS(MATCH($B237,'Req. List'!$A:$A,0),2,,,"Req. List")))</f>
        <v>362748-MMI-MVI1-XX-SP-000-0001 Design Criteria</v>
      </c>
      <c r="D237" s="39" t="str">
        <f ca="1">CELL("contents",INDIRECT(ADDRESS(MATCH($B237,'Req. List'!$A:$A,0),3,,,"Req. List")))</f>
        <v>2.12.2.13 Table 2.97 (SCADA) - 57</v>
      </c>
      <c r="E237" s="39" t="str">
        <f ca="1">CELL("contents",INDIRECT(ADDRESS(MATCH($B237,'Req. List'!$A:$A,0),4,,,"Req. List")))</f>
        <v>RTUs shall be supplied with modules for the interface of digital inputs, digital outputs, analogue inputs and serial interfaces for data communication with RTU</v>
      </c>
      <c r="F237" s="16" t="s">
        <v>32</v>
      </c>
      <c r="G237" s="49" t="s">
        <v>372</v>
      </c>
      <c r="H237" s="13"/>
      <c r="I237" s="261" t="s">
        <v>54</v>
      </c>
      <c r="J237" s="40" t="s">
        <v>362</v>
      </c>
      <c r="K237" s="15"/>
      <c r="L237" s="15"/>
      <c r="M237" s="17"/>
      <c r="N237" s="13"/>
      <c r="O237" s="17"/>
      <c r="P237" s="17"/>
      <c r="Q237" s="17"/>
    </row>
    <row r="238" spans="1:17" ht="45" x14ac:dyDescent="0.25">
      <c r="A238" s="49" t="s">
        <v>364</v>
      </c>
      <c r="B238" s="14" t="s">
        <v>373</v>
      </c>
      <c r="C238" s="39" t="str">
        <f ca="1">CELL("contents",INDIRECT(ADDRESS(MATCH($B238,'Req. List'!$A:$A,0),2,,,"Req. List")))</f>
        <v>362748-MMI-MVI1-XX-SP-000-0001 Design Criteria</v>
      </c>
      <c r="D238" s="39" t="str">
        <f ca="1">CELL("contents",INDIRECT(ADDRESS(MATCH($B238,'Req. List'!$A:$A,0),3,,,"Req. List")))</f>
        <v>2.12.2.13 Table 2.97 (SCADA) - 56</v>
      </c>
      <c r="E238" s="39" t="str">
        <f ca="1">CELL("contents",INDIRECT(ADDRESS(MATCH($B238,'Req. List'!$A:$A,0),4,,,"Req. List")))</f>
        <v>RTUs shall be of common design for all remote sites to provide inter- changeability of modules</v>
      </c>
      <c r="F238" s="16" t="s">
        <v>32</v>
      </c>
      <c r="G238" s="49" t="s">
        <v>368</v>
      </c>
      <c r="H238" s="13"/>
      <c r="I238" s="264" t="s">
        <v>361</v>
      </c>
      <c r="J238" s="40" t="s">
        <v>362</v>
      </c>
      <c r="K238" s="15"/>
      <c r="L238" s="15"/>
      <c r="M238" s="17"/>
      <c r="N238" s="13"/>
      <c r="O238" s="17"/>
      <c r="P238" s="17"/>
      <c r="Q238" s="17"/>
    </row>
    <row r="239" spans="1:17" x14ac:dyDescent="0.25">
      <c r="A239" s="49"/>
      <c r="B239" s="14"/>
      <c r="C239" s="39"/>
      <c r="D239" s="39"/>
      <c r="E239" s="39"/>
      <c r="F239" s="16"/>
      <c r="G239" s="13"/>
      <c r="H239" s="13"/>
      <c r="I239" s="261"/>
      <c r="J239" s="17"/>
      <c r="K239" s="14"/>
      <c r="L239" s="14"/>
      <c r="M239" s="17"/>
      <c r="N239" s="13"/>
      <c r="O239" s="17"/>
      <c r="P239" s="17"/>
      <c r="Q239" s="17"/>
    </row>
    <row r="240" spans="1:17" s="28" customFormat="1" x14ac:dyDescent="0.25">
      <c r="A240" s="81"/>
      <c r="B240" s="23" t="s">
        <v>374</v>
      </c>
      <c r="C240" s="24"/>
      <c r="D240" s="24"/>
      <c r="E240" s="24"/>
      <c r="F240" s="25"/>
      <c r="G240" s="22"/>
      <c r="H240" s="22"/>
      <c r="I240" s="25"/>
      <c r="J240" s="26"/>
      <c r="K240" s="23"/>
      <c r="L240" s="23"/>
      <c r="M240" s="26"/>
      <c r="N240" s="22"/>
      <c r="O240" s="26"/>
      <c r="P240" s="26"/>
      <c r="Q240" s="26"/>
    </row>
    <row r="241" spans="1:17" ht="45" x14ac:dyDescent="0.25">
      <c r="A241" s="49" t="s">
        <v>364</v>
      </c>
      <c r="B241" s="14" t="s">
        <v>375</v>
      </c>
      <c r="C241" s="39" t="str">
        <f ca="1">CELL("contents",INDIRECT(ADDRESS(MATCH($B241,'Req. List'!$A:$A,0),2,,,"Req. List")))</f>
        <v>362748-MMI-MVI1-XX-SP-000-0010  Tech. Spec.</v>
      </c>
      <c r="D241" s="39" t="str">
        <f ca="1">CELL("contents",INDIRECT(ADDRESS(MATCH($B241,'Req. List'!$A:$A,0),3,,,"Req. List")))</f>
        <v>11.2.2 (SCADA) - 10.6</v>
      </c>
      <c r="E241" s="39" t="str">
        <f ca="1">CELL("contents",INDIRECT(ADDRESS(MATCH($B241,'Req. List'!$A:$A,0),4,,,"Req. List")))</f>
        <v>Each RTU set shall be powered using dual power supply units to achieve system availability</v>
      </c>
      <c r="F241" s="16" t="s">
        <v>42</v>
      </c>
      <c r="G241" s="49" t="s">
        <v>376</v>
      </c>
      <c r="H241" s="49" t="s">
        <v>377</v>
      </c>
      <c r="I241" s="261" t="s">
        <v>37</v>
      </c>
      <c r="J241" s="40" t="s">
        <v>378</v>
      </c>
      <c r="K241" s="15"/>
      <c r="L241" s="15"/>
      <c r="M241" s="17"/>
      <c r="N241" s="13"/>
      <c r="O241" s="17"/>
      <c r="P241" s="17"/>
      <c r="Q241" s="17"/>
    </row>
    <row r="242" spans="1:17" ht="45" x14ac:dyDescent="0.25">
      <c r="A242" s="49" t="s">
        <v>364</v>
      </c>
      <c r="B242" s="14" t="s">
        <v>379</v>
      </c>
      <c r="C242" s="39" t="str">
        <f ca="1">CELL("contents",INDIRECT(ADDRESS(MATCH($B242,'Req. List'!$A:$A,0),2,,,"Req. List")))</f>
        <v>362748-MMI-MVI1-XX-SP-000-0001 Design Criteria</v>
      </c>
      <c r="D242" s="39" t="str">
        <f ca="1">CELL("contents",INDIRECT(ADDRESS(MATCH($B242,'Req. List'!$A:$A,0),3,,,"Req. List")))</f>
        <v>2.12.2.13 Table 2.97 (SCADA) - 59</v>
      </c>
      <c r="E242" s="39" t="str">
        <f ca="1">CELL("contents",INDIRECT(ADDRESS(MATCH($B242,'Req. List'!$A:$A,0),4,,,"Req. List")))</f>
        <v>RTUs shall be equipped with power supplies suitable for delivering all necessary DC power to the controller and all input and output modules</v>
      </c>
      <c r="F242" s="16" t="s">
        <v>42</v>
      </c>
      <c r="G242" s="13"/>
      <c r="H242" s="49" t="s">
        <v>380</v>
      </c>
      <c r="I242" s="261" t="s">
        <v>37</v>
      </c>
      <c r="J242" s="40" t="s">
        <v>378</v>
      </c>
      <c r="K242" s="15"/>
      <c r="L242" s="15"/>
      <c r="M242" s="17"/>
      <c r="N242" s="13"/>
      <c r="O242" s="17"/>
      <c r="P242" s="17"/>
      <c r="Q242" s="17"/>
    </row>
    <row r="243" spans="1:17" x14ac:dyDescent="0.25">
      <c r="A243" s="49"/>
      <c r="B243" s="14"/>
      <c r="C243" s="39"/>
      <c r="D243" s="39"/>
      <c r="E243" s="39"/>
      <c r="F243" s="16"/>
      <c r="G243" s="13"/>
      <c r="H243" s="13"/>
      <c r="I243" s="261"/>
      <c r="J243" s="17"/>
      <c r="K243" s="14"/>
      <c r="L243" s="14"/>
      <c r="M243" s="17"/>
      <c r="N243" s="13"/>
      <c r="O243" s="17"/>
      <c r="P243" s="17"/>
      <c r="Q243" s="17"/>
    </row>
    <row r="244" spans="1:17" s="28" customFormat="1" x14ac:dyDescent="0.25">
      <c r="A244" s="81"/>
      <c r="B244" s="23" t="s">
        <v>381</v>
      </c>
      <c r="C244" s="24"/>
      <c r="D244" s="24"/>
      <c r="E244" s="24"/>
      <c r="F244" s="25"/>
      <c r="G244" s="22"/>
      <c r="H244" s="22"/>
      <c r="I244" s="25"/>
      <c r="J244" s="26"/>
      <c r="K244" s="23"/>
      <c r="L244" s="23"/>
      <c r="M244" s="26"/>
      <c r="N244" s="22"/>
      <c r="O244" s="26"/>
      <c r="P244" s="26"/>
      <c r="Q244" s="26"/>
    </row>
    <row r="245" spans="1:17" ht="60" x14ac:dyDescent="0.25">
      <c r="A245" s="49" t="s">
        <v>364</v>
      </c>
      <c r="B245" s="14" t="s">
        <v>382</v>
      </c>
      <c r="C245" s="39" t="str">
        <f ca="1">CELL("contents",INDIRECT(ADDRESS(MATCH($B245,'Req. List'!$A:$A,0),2,,,"Req. List")))</f>
        <v>362748-MMI-MVI1-XX-SP-000-0010  Tech. Spec.</v>
      </c>
      <c r="D245" s="39" t="str">
        <f ca="1">CELL("contents",INDIRECT(ADDRESS(MATCH($B245,'Req. List'!$A:$A,0),3,,,"Req. List")))</f>
        <v>11.2.2 (SCADA) - 10.7</v>
      </c>
      <c r="E245" s="39" t="str">
        <f ca="1">CELL("contents",INDIRECT(ADDRESS(MATCH($B245,'Req. List'!$A:$A,0),4,,,"Req. List")))</f>
        <v>Each RTU set shall comprises dual communication module to interconnect to different network switchs (diverse LAN Route) for transmitting the received I/Os to the SCADA System</v>
      </c>
      <c r="F245" s="16" t="s">
        <v>32</v>
      </c>
      <c r="G245" s="49" t="s">
        <v>3147</v>
      </c>
      <c r="H245" s="49" t="s">
        <v>383</v>
      </c>
      <c r="I245" s="261" t="s">
        <v>81</v>
      </c>
      <c r="J245" s="17"/>
      <c r="K245" s="14"/>
      <c r="L245" s="14"/>
      <c r="M245" s="17"/>
      <c r="N245" s="13"/>
      <c r="O245" s="17"/>
      <c r="P245" s="17"/>
      <c r="Q245" s="17"/>
    </row>
    <row r="246" spans="1:17" ht="120" x14ac:dyDescent="0.25">
      <c r="A246" s="49" t="s">
        <v>364</v>
      </c>
      <c r="B246" s="14" t="s">
        <v>384</v>
      </c>
      <c r="C246" s="39" t="str">
        <f ca="1">CELL("contents",INDIRECT(ADDRESS(MATCH($B246,'Req. List'!$A:$A,0),2,,,"Req. List")))</f>
        <v>362748-MMI-MVI1-XX-SP-000-0001 Design Criteria</v>
      </c>
      <c r="D246" s="39" t="str">
        <f ca="1">CELL("contents",INDIRECT(ADDRESS(MATCH($B246,'Req. List'!$A:$A,0),3,,,"Req. List")))</f>
        <v>2.12.2.13 Table 2.97 (SCADA) - 56</v>
      </c>
      <c r="E246" s="39" t="str">
        <f ca="1">CELL("contents",INDIRECT(ADDRESS(MATCH($B246,'Req. List'!$A:$A,0),4,,,"Req. List")))</f>
        <v>RTUs shall be microprocessor based controllers, and communicate with primary central computer through communication network in accordance with state-of-the-art open and legacy transmission protocol</v>
      </c>
      <c r="F246" s="16" t="s">
        <v>32</v>
      </c>
      <c r="G246" s="49" t="s">
        <v>385</v>
      </c>
      <c r="H246" s="13"/>
      <c r="I246" s="261" t="s">
        <v>81</v>
      </c>
      <c r="J246" s="17"/>
      <c r="K246" s="14"/>
      <c r="L246" s="14"/>
      <c r="M246" s="17"/>
      <c r="N246" s="13"/>
      <c r="O246" s="17"/>
      <c r="P246" s="17"/>
      <c r="Q246" s="17"/>
    </row>
    <row r="247" spans="1:17" x14ac:dyDescent="0.25">
      <c r="A247" s="49"/>
      <c r="B247" s="14"/>
      <c r="C247" s="39"/>
      <c r="D247" s="39"/>
      <c r="E247" s="39"/>
      <c r="F247" s="16"/>
      <c r="G247" s="13"/>
      <c r="H247" s="13"/>
      <c r="I247" s="261"/>
      <c r="J247" s="17"/>
      <c r="K247" s="14"/>
      <c r="L247" s="14"/>
      <c r="M247" s="17"/>
      <c r="N247" s="13"/>
      <c r="O247" s="17"/>
      <c r="P247" s="17"/>
      <c r="Q247" s="17"/>
    </row>
    <row r="248" spans="1:17" s="28" customFormat="1" x14ac:dyDescent="0.25">
      <c r="A248" s="81"/>
      <c r="B248" s="23" t="s">
        <v>386</v>
      </c>
      <c r="C248" s="24"/>
      <c r="D248" s="24"/>
      <c r="E248" s="24"/>
      <c r="F248" s="25"/>
      <c r="G248" s="22"/>
      <c r="H248" s="22"/>
      <c r="I248" s="25"/>
      <c r="J248" s="26"/>
      <c r="K248" s="23"/>
      <c r="L248" s="23"/>
      <c r="M248" s="26"/>
      <c r="N248" s="22"/>
      <c r="O248" s="26"/>
      <c r="P248" s="26"/>
      <c r="Q248" s="26"/>
    </row>
    <row r="249" spans="1:17" ht="75" customHeight="1" x14ac:dyDescent="0.25">
      <c r="A249" s="49" t="s">
        <v>364</v>
      </c>
      <c r="B249" s="14" t="s">
        <v>387</v>
      </c>
      <c r="C249" s="39" t="str">
        <f ca="1">CELL("contents",INDIRECT(ADDRESS(MATCH($B249,'Req. List'!$A:$A,0),2,,,"Req. List")))</f>
        <v>362748-MMI-MVI1-XX-SP-000-0010  Tech. Spec.</v>
      </c>
      <c r="D249" s="39" t="str">
        <f ca="1">CELL("contents",INDIRECT(ADDRESS(MATCH($B249,'Req. List'!$A:$A,0),3,,,"Req. List")))</f>
        <v>11.2.2 (SCADA) - 10.17</v>
      </c>
      <c r="E249" s="39" t="str">
        <f ca="1">CELL("contents",INDIRECT(ADDRESS(MATCH($B249,'Req. List'!$A:$A,0),4,,,"Req. List")))</f>
        <v>a. RTU shall be able to operate satisfactorily in very high electrical interference environments
b. RTU shall be Protected against the effect of conducted electrical interference, including interference from lighting and ac mains power supplies</v>
      </c>
      <c r="F249" s="306" t="s">
        <v>42</v>
      </c>
      <c r="G249" s="319"/>
      <c r="H249" s="314" t="s">
        <v>388</v>
      </c>
      <c r="I249" s="261" t="s">
        <v>37</v>
      </c>
      <c r="J249" s="17" t="s">
        <v>324</v>
      </c>
      <c r="K249" s="14"/>
      <c r="L249" s="14"/>
      <c r="M249" s="17"/>
      <c r="N249" s="13"/>
      <c r="O249" s="17"/>
      <c r="P249" s="17"/>
      <c r="Q249" s="17"/>
    </row>
    <row r="250" spans="1:17" ht="75" x14ac:dyDescent="0.25">
      <c r="A250" s="49" t="s">
        <v>364</v>
      </c>
      <c r="B250" s="14" t="s">
        <v>389</v>
      </c>
      <c r="C250" s="39" t="str">
        <f ca="1">CELL("contents",INDIRECT(ADDRESS(MATCH($B250,'Req. List'!$A:$A,0),2,,,"Req. List")))</f>
        <v>362748-MMI-MVI1-XX-SP-000-0001 Design Criteria</v>
      </c>
      <c r="D250" s="39" t="str">
        <f ca="1">CELL("contents",INDIRECT(ADDRESS(MATCH($B250,'Req. List'!$A:$A,0),3,,,"Req. List")))</f>
        <v>2.12.2.13 Table 2.97 (SCADA) - 62</v>
      </c>
      <c r="E250" s="39" t="str">
        <f ca="1">CELL("contents",INDIRECT(ADDRESS(MATCH($B250,'Req. List'!$A:$A,0),4,,,"Req. List")))</f>
        <v>RTUs shall be capable of continued operation in the electro-magnetic environment or high temperature where they will be located, such as Traction Power Substation (TPSS), signal cases, communication housings, etc</v>
      </c>
      <c r="F250" s="306"/>
      <c r="G250" s="319"/>
      <c r="H250" s="314"/>
      <c r="I250" s="261" t="s">
        <v>37</v>
      </c>
      <c r="J250" s="17" t="s">
        <v>324</v>
      </c>
      <c r="K250" s="14"/>
      <c r="L250" s="14"/>
      <c r="M250" s="17"/>
      <c r="N250" s="13"/>
      <c r="O250" s="17"/>
      <c r="P250" s="17"/>
      <c r="Q250" s="17"/>
    </row>
    <row r="251" spans="1:17" x14ac:dyDescent="0.25">
      <c r="A251" s="13"/>
      <c r="B251" s="14"/>
      <c r="C251" s="39"/>
      <c r="D251" s="39"/>
      <c r="E251" s="39"/>
      <c r="F251" s="16"/>
      <c r="G251" s="13"/>
      <c r="H251" s="13"/>
      <c r="I251" s="261"/>
      <c r="J251" s="17"/>
      <c r="K251" s="14"/>
      <c r="L251" s="14"/>
      <c r="M251" s="17"/>
      <c r="N251" s="13"/>
      <c r="O251" s="17"/>
      <c r="P251" s="17"/>
      <c r="Q251" s="17"/>
    </row>
    <row r="252" spans="1:17" x14ac:dyDescent="0.25">
      <c r="A252" s="7" t="s">
        <v>390</v>
      </c>
      <c r="B252" s="18" t="s">
        <v>391</v>
      </c>
      <c r="C252" s="39"/>
      <c r="D252" s="39"/>
      <c r="E252" s="39"/>
      <c r="F252" s="16"/>
      <c r="G252" s="13"/>
      <c r="H252" s="13"/>
      <c r="I252" s="261"/>
      <c r="J252" s="17"/>
      <c r="K252" s="14"/>
      <c r="L252" s="14"/>
      <c r="M252" s="17"/>
      <c r="N252" s="13"/>
      <c r="O252" s="17"/>
      <c r="P252" s="17"/>
      <c r="Q252" s="17"/>
    </row>
    <row r="253" spans="1:17" s="28" customFormat="1" x14ac:dyDescent="0.25">
      <c r="A253" s="22"/>
      <c r="B253" s="23" t="s">
        <v>392</v>
      </c>
      <c r="C253" s="24"/>
      <c r="D253" s="24"/>
      <c r="E253" s="24"/>
      <c r="F253" s="25"/>
      <c r="G253" s="22"/>
      <c r="H253" s="22"/>
      <c r="I253" s="25"/>
      <c r="J253" s="26"/>
      <c r="K253" s="23"/>
      <c r="L253" s="23"/>
      <c r="M253" s="26"/>
      <c r="N253" s="22"/>
      <c r="O253" s="26"/>
      <c r="P253" s="26"/>
      <c r="Q253" s="26"/>
    </row>
    <row r="254" spans="1:17" ht="60" customHeight="1" x14ac:dyDescent="0.25">
      <c r="A254" s="49" t="s">
        <v>390</v>
      </c>
      <c r="B254" s="14" t="s">
        <v>393</v>
      </c>
      <c r="C254" s="39" t="str">
        <f ca="1">CELL("contents",INDIRECT(ADDRESS(MATCH($B254,'Req. List'!$A:$A,0),2,,,"Req. List")))</f>
        <v>362748-MMI-MVI1-XX-SP-000-0010  Tech. Spec.</v>
      </c>
      <c r="D254" s="39" t="str">
        <f ca="1">CELL("contents",INDIRECT(ADDRESS(MATCH($B254,'Req. List'!$A:$A,0),3,,,"Req. List")))</f>
        <v>11.2.2 (SCADA) - 10.9</v>
      </c>
      <c r="E254" s="39" t="str">
        <f ca="1">CELL("contents",INDIRECT(ADDRESS(MATCH($B254,'Req. List'!$A:$A,0),4,,,"Req. List")))</f>
        <v>RTU, wherever posible, shall derive status signal from volt-free auxiliary contacts which enegised closed on normal condition or healthy state to provide fail safe operation</v>
      </c>
      <c r="F254" s="303" t="s">
        <v>42</v>
      </c>
      <c r="G254" s="312" t="s">
        <v>394</v>
      </c>
      <c r="H254" s="312" t="s">
        <v>395</v>
      </c>
      <c r="I254" s="267" t="s">
        <v>37</v>
      </c>
      <c r="J254" s="34" t="s">
        <v>396</v>
      </c>
      <c r="K254" s="35"/>
      <c r="L254" s="35"/>
      <c r="M254" s="51"/>
      <c r="N254" s="52"/>
      <c r="O254" s="51"/>
      <c r="P254" s="51"/>
      <c r="Q254" s="51"/>
    </row>
    <row r="255" spans="1:17" ht="105" x14ac:dyDescent="0.25">
      <c r="A255" s="49" t="s">
        <v>390</v>
      </c>
      <c r="B255" s="14" t="s">
        <v>397</v>
      </c>
      <c r="C255" s="39" t="str">
        <f ca="1">CELL("contents",INDIRECT(ADDRESS(MATCH($B255,'Req. List'!$A:$A,0),2,,,"Req. List")))</f>
        <v>362748-MMI-MVI1-XX-SP-000-0010  Tech. Spec.</v>
      </c>
      <c r="D255" s="39" t="str">
        <f ca="1">CELL("contents",INDIRECT(ADDRESS(MATCH($B255,'Req. List'!$A:$A,0),3,,,"Req. List")))</f>
        <v>11.2.2 (SCADA) - 10.11</v>
      </c>
      <c r="E255" s="39" t="str">
        <f ca="1">CELL("contents",INDIRECT(ADDRESS(MATCH($B255,'Req. List'!$A:$A,0),4,,,"Req. List")))</f>
        <v>a. Digital Output shall incorporate relay contact or solid state
b. Switching capability of relay contact or solid state at least 240VAC 5A, or 50 VDC 5A depend on the application
c. All digital module shall have LED status indication for each channel on the module front</v>
      </c>
      <c r="F255" s="303"/>
      <c r="G255" s="312"/>
      <c r="H255" s="312"/>
      <c r="I255" s="267" t="s">
        <v>37</v>
      </c>
      <c r="J255" s="34" t="s">
        <v>398</v>
      </c>
      <c r="K255" s="35"/>
      <c r="L255" s="35"/>
      <c r="M255" s="51"/>
      <c r="N255" s="52"/>
      <c r="O255" s="51"/>
      <c r="P255" s="51"/>
      <c r="Q255" s="51"/>
    </row>
    <row r="256" spans="1:17" s="47" customFormat="1" ht="90" x14ac:dyDescent="0.25">
      <c r="A256" s="49" t="s">
        <v>390</v>
      </c>
      <c r="B256" s="14" t="s">
        <v>399</v>
      </c>
      <c r="C256" s="39" t="str">
        <f ca="1">CELL("contents",INDIRECT(ADDRESS(MATCH($B256,'Req. List'!$A:$A,0),2,,,"Req. List")))</f>
        <v>362748-MMI-MVI1-XX-SP-000-0001 Design Criteria</v>
      </c>
      <c r="D256" s="39" t="str">
        <f ca="1">CELL("contents",INDIRECT(ADDRESS(MATCH($B256,'Req. List'!$A:$A,0),3,,,"Req. List")))</f>
        <v>2.12.2.13 Table 2.97 (SCADA) - 65</v>
      </c>
      <c r="E256" s="39" t="str">
        <f ca="1">CELL("contents",INDIRECT(ADDRESS(MATCH($B256,'Req. List'!$A:$A,0),4,,,"Req. List")))</f>
        <v>a. SCADA system shall be capable of supporting directly coupled interfaces to relays, contactors, opto-isolators, magnetic valves, etc. in order to reduce number of additional interfaces.
b. SCADA system shall be electronically isolated from I/O signals</v>
      </c>
      <c r="F256" s="303"/>
      <c r="G256" s="312"/>
      <c r="H256" s="312"/>
      <c r="I256" s="261" t="s">
        <v>81</v>
      </c>
      <c r="J256" s="46"/>
      <c r="K256" s="42"/>
      <c r="L256" s="42"/>
      <c r="M256" s="46"/>
      <c r="N256" s="45"/>
      <c r="O256" s="46"/>
      <c r="P256" s="46"/>
      <c r="Q256" s="46"/>
    </row>
    <row r="257" spans="1:17" s="47" customFormat="1" ht="135" x14ac:dyDescent="0.25">
      <c r="A257" s="49" t="s">
        <v>390</v>
      </c>
      <c r="B257" s="14" t="s">
        <v>400</v>
      </c>
      <c r="C257" s="39" t="str">
        <f ca="1">CELL("contents",INDIRECT(ADDRESS(MATCH($B257,'Req. List'!$A:$A,0),2,,,"Req. List")))</f>
        <v>362748-MMI-MVI1-XX-SP-000-0001 Design Criteria</v>
      </c>
      <c r="D257" s="39" t="str">
        <f ca="1">CELL("contents",INDIRECT(ADDRESS(MATCH($B257,'Req. List'!$A:$A,0),3,,,"Req. List")))</f>
        <v>2.12.2.13 Table 2.97 (SCADA) - 66</v>
      </c>
      <c r="E257" s="39" t="str">
        <f ca="1">CELL("contents",INDIRECT(ADDRESS(MATCH($B257,'Req. List'!$A:$A,0),4,,,"Req. List")))</f>
        <v>a. Monitoring and/or control of selected equipment shall be achieved by means of voltage free contacts and configured to be fail-safe to ensure that the contact be in the open condition when equipment is in an unsafe or abnormal state.
b. Equipment requiring positive indication in both safe and unsafe states shall incorporate independent voltage-free contacts, each contact to represent each state</v>
      </c>
      <c r="F257" s="303"/>
      <c r="G257" s="312"/>
      <c r="H257" s="312"/>
      <c r="I257" s="261" t="s">
        <v>81</v>
      </c>
      <c r="J257" s="46"/>
      <c r="K257" s="42"/>
      <c r="L257" s="42"/>
      <c r="M257" s="46"/>
      <c r="N257" s="45"/>
      <c r="O257" s="46"/>
      <c r="P257" s="46"/>
      <c r="Q257" s="46"/>
    </row>
    <row r="258" spans="1:17" s="47" customFormat="1" x14ac:dyDescent="0.25">
      <c r="A258" s="49"/>
      <c r="B258" s="14"/>
      <c r="C258" s="39"/>
      <c r="D258" s="39"/>
      <c r="E258" s="39"/>
      <c r="F258" s="32"/>
      <c r="G258" s="45"/>
      <c r="H258" s="45"/>
      <c r="I258" s="44"/>
      <c r="J258" s="46"/>
      <c r="K258" s="42"/>
      <c r="L258" s="42"/>
      <c r="M258" s="46"/>
      <c r="N258" s="45"/>
      <c r="O258" s="46"/>
      <c r="P258" s="46"/>
      <c r="Q258" s="46"/>
    </row>
    <row r="259" spans="1:17" s="115" customFormat="1" x14ac:dyDescent="0.25">
      <c r="A259" s="81"/>
      <c r="B259" s="23" t="s">
        <v>401</v>
      </c>
      <c r="C259" s="24"/>
      <c r="D259" s="24"/>
      <c r="E259" s="24"/>
      <c r="F259" s="111"/>
      <c r="G259" s="112"/>
      <c r="H259" s="112"/>
      <c r="I259" s="111"/>
      <c r="J259" s="113"/>
      <c r="K259" s="114"/>
      <c r="L259" s="114"/>
      <c r="M259" s="113"/>
      <c r="N259" s="112"/>
      <c r="O259" s="113"/>
      <c r="P259" s="113"/>
      <c r="Q259" s="113"/>
    </row>
    <row r="260" spans="1:17" ht="90" x14ac:dyDescent="0.25">
      <c r="A260" s="49" t="s">
        <v>390</v>
      </c>
      <c r="B260" s="14" t="s">
        <v>402</v>
      </c>
      <c r="C260" s="39" t="str">
        <f ca="1">CELL("contents",INDIRECT(ADDRESS(MATCH($B260,'Req. List'!$A:$A,0),2,,,"Req. List")))</f>
        <v>362748-MMI-MVI1-XX-SP-000-0010  Tech. Spec.</v>
      </c>
      <c r="D260" s="39" t="str">
        <f ca="1">CELL("contents",INDIRECT(ADDRESS(MATCH($B260,'Req. List'!$A:$A,0),3,,,"Req. List")))</f>
        <v>11.2.2 (SCADA) - 10.12</v>
      </c>
      <c r="E260" s="39" t="str">
        <f ca="1">CELL("contents",INDIRECT(ADDRESS(MATCH($B260,'Req. List'!$A:$A,0),4,,,"Req. List")))</f>
        <v>a. Analogue modules shall be electrically isolated
b. Analogue signal standard shall be of 4 to 20mA with high resolution to give an overall accuracy od +0.5% of full range
c. All field analogue cabling shall be twisted pair multicore with individual and overall screens.</v>
      </c>
      <c r="F260" s="32" t="s">
        <v>32</v>
      </c>
      <c r="G260" s="29" t="s">
        <v>403</v>
      </c>
      <c r="H260" s="52"/>
      <c r="I260" s="260" t="s">
        <v>352</v>
      </c>
      <c r="J260" s="34" t="s">
        <v>404</v>
      </c>
      <c r="K260" s="35"/>
      <c r="L260" s="35"/>
      <c r="M260" s="51"/>
      <c r="N260" s="52"/>
      <c r="O260" s="51"/>
      <c r="P260" s="51"/>
      <c r="Q260" s="51"/>
    </row>
    <row r="261" spans="1:17" s="47" customFormat="1" ht="135" x14ac:dyDescent="0.25">
      <c r="A261" s="49" t="s">
        <v>390</v>
      </c>
      <c r="B261" s="14" t="s">
        <v>405</v>
      </c>
      <c r="C261" s="39" t="str">
        <f ca="1">CELL("contents",INDIRECT(ADDRESS(MATCH($B261,'Req. List'!$A:$A,0),2,,,"Req. List")))</f>
        <v>362748-MMI-MVI1-XX-SP-000-0001 Design Criteria</v>
      </c>
      <c r="D261" s="39" t="str">
        <f ca="1">CELL("contents",INDIRECT(ADDRESS(MATCH($B261,'Req. List'!$A:$A,0),3,,,"Req. List")))</f>
        <v>2.12.2.13 Table 2.97 (SCADA) - 67</v>
      </c>
      <c r="E261" s="39" t="str">
        <f ca="1">CELL("contents",INDIRECT(ADDRESS(MATCH($B261,'Req. List'!$A:$A,0),4,,,"Req. List")))</f>
        <v>a. Analogue interface shall choose tranducers type which required to enable monitoring and/or control of selected equipment.
b. Tranducers which chosen shall utilise an output of 20mA and correctly scale to the correspond of maximum expected operating range of measured variable.
c. All analogue and tranducer output signal shall be wired with induvidually Screened Twisted Pairs (STP)</v>
      </c>
      <c r="F261" s="16" t="s">
        <v>42</v>
      </c>
      <c r="G261" s="49" t="s">
        <v>406</v>
      </c>
      <c r="H261" s="49" t="s">
        <v>407</v>
      </c>
      <c r="I261" s="261" t="s">
        <v>81</v>
      </c>
      <c r="J261" s="46"/>
      <c r="K261" s="42"/>
      <c r="L261" s="42"/>
      <c r="M261" s="46"/>
      <c r="N261" s="45"/>
      <c r="O261" s="46"/>
      <c r="P261" s="46"/>
      <c r="Q261" s="46"/>
    </row>
    <row r="262" spans="1:17" s="47" customFormat="1" x14ac:dyDescent="0.25">
      <c r="A262" s="49"/>
      <c r="B262" s="14"/>
      <c r="C262" s="39"/>
      <c r="D262" s="39"/>
      <c r="E262" s="39"/>
      <c r="F262" s="44"/>
      <c r="G262" s="13"/>
      <c r="H262" s="13"/>
      <c r="I262" s="44"/>
      <c r="J262" s="46"/>
      <c r="K262" s="42"/>
      <c r="L262" s="42"/>
      <c r="M262" s="46"/>
      <c r="N262" s="45"/>
      <c r="O262" s="46"/>
      <c r="P262" s="46"/>
      <c r="Q262" s="46"/>
    </row>
    <row r="263" spans="1:17" s="115" customFormat="1" x14ac:dyDescent="0.25">
      <c r="A263" s="81"/>
      <c r="B263" s="23" t="s">
        <v>408</v>
      </c>
      <c r="C263" s="24"/>
      <c r="D263" s="24"/>
      <c r="E263" s="24"/>
      <c r="F263" s="111"/>
      <c r="G263" s="22"/>
      <c r="H263" s="22"/>
      <c r="I263" s="111"/>
      <c r="J263" s="113"/>
      <c r="K263" s="114"/>
      <c r="L263" s="114"/>
      <c r="M263" s="113"/>
      <c r="N263" s="112"/>
      <c r="O263" s="113"/>
      <c r="P263" s="113"/>
      <c r="Q263" s="113"/>
    </row>
    <row r="264" spans="1:17" s="47" customFormat="1" ht="75" x14ac:dyDescent="0.25">
      <c r="A264" s="49" t="s">
        <v>364</v>
      </c>
      <c r="B264" s="14" t="s">
        <v>409</v>
      </c>
      <c r="C264" s="39" t="str">
        <f ca="1">CELL("contents",INDIRECT(ADDRESS(MATCH($B264,'Req. List'!$A:$A,0),2,,,"Req. List")))</f>
        <v>362748-MMI-MVI1-XX-SP-000-0001 Design Criteria</v>
      </c>
      <c r="D264" s="39" t="str">
        <f ca="1">CELL("contents",INDIRECT(ADDRESS(MATCH($B264,'Req. List'!$A:$A,0),3,,,"Req. List")))</f>
        <v>2.12.2.13 Table 2.97 (SCADA) - 60</v>
      </c>
      <c r="E264" s="39" t="str">
        <f ca="1">CELL("contents",INDIRECT(ADDRESS(MATCH($B264,'Req. List'!$A:$A,0),4,,,"Req. List")))</f>
        <v>a. RTUs shall be matching with I/O signals from monitoring and controlling equipment
b. Built-in power supply of RTU shall provide power needed for the voltage-free dry contacts of monitoring and controlling equipment</v>
      </c>
      <c r="F264" s="16" t="s">
        <v>32</v>
      </c>
      <c r="G264" s="63" t="s">
        <v>410</v>
      </c>
      <c r="H264" s="13"/>
      <c r="I264" s="261" t="s">
        <v>81</v>
      </c>
      <c r="J264" s="46"/>
      <c r="K264" s="42"/>
      <c r="L264" s="42"/>
      <c r="M264" s="46"/>
      <c r="N264" s="45"/>
      <c r="O264" s="46"/>
      <c r="P264" s="46"/>
      <c r="Q264" s="46"/>
    </row>
    <row r="265" spans="1:17" s="47" customFormat="1" x14ac:dyDescent="0.25">
      <c r="A265" s="49"/>
      <c r="B265" s="14"/>
      <c r="C265" s="39"/>
      <c r="D265" s="39"/>
      <c r="E265" s="39"/>
      <c r="F265" s="44"/>
      <c r="G265" s="45"/>
      <c r="H265" s="45"/>
      <c r="I265" s="44"/>
      <c r="J265" s="46"/>
      <c r="K265" s="42"/>
      <c r="L265" s="42"/>
      <c r="M265" s="46"/>
      <c r="N265" s="45"/>
      <c r="O265" s="46"/>
      <c r="P265" s="46"/>
      <c r="Q265" s="46"/>
    </row>
    <row r="266" spans="1:17" s="115" customFormat="1" x14ac:dyDescent="0.25">
      <c r="A266" s="81"/>
      <c r="B266" s="23" t="s">
        <v>411</v>
      </c>
      <c r="C266" s="24"/>
      <c r="D266" s="24"/>
      <c r="E266" s="24"/>
      <c r="F266" s="111"/>
      <c r="G266" s="112"/>
      <c r="H266" s="112"/>
      <c r="I266" s="111"/>
      <c r="J266" s="113"/>
      <c r="K266" s="114"/>
      <c r="L266" s="114"/>
      <c r="M266" s="113"/>
      <c r="N266" s="112"/>
      <c r="O266" s="113"/>
      <c r="P266" s="113"/>
      <c r="Q266" s="113"/>
    </row>
    <row r="267" spans="1:17" ht="60" customHeight="1" x14ac:dyDescent="0.25">
      <c r="A267" s="49" t="s">
        <v>390</v>
      </c>
      <c r="B267" s="14" t="s">
        <v>412</v>
      </c>
      <c r="C267" s="39" t="str">
        <f ca="1">CELL("contents",INDIRECT(ADDRESS(MATCH($B267,'Req. List'!$A:$A,0),2,,,"Req. List")))</f>
        <v>362748-MMI-MVI1-XX-SP-000-0010  Tech. Spec.</v>
      </c>
      <c r="D267" s="39" t="str">
        <f ca="1">CELL("contents",INDIRECT(ADDRESS(MATCH($B267,'Req. List'!$A:$A,0),3,,,"Req. List")))</f>
        <v>11.2.2 (SCADA) - 10.20</v>
      </c>
      <c r="E267" s="39" t="str">
        <f ca="1">CELL("contents",INDIRECT(ADDRESS(MATCH($B267,'Req. List'!$A:$A,0),4,,,"Req. List")))</f>
        <v>a. each group of RTU I/O module shall have 25% spare installed capacity
b. RTU shall have sufficient memory and processing power to accommodate 25% of expansion</v>
      </c>
      <c r="F267" s="309" t="s">
        <v>32</v>
      </c>
      <c r="G267" s="312" t="s">
        <v>413</v>
      </c>
      <c r="H267" s="52"/>
      <c r="I267" s="267" t="s">
        <v>54</v>
      </c>
      <c r="J267" s="34" t="s">
        <v>414</v>
      </c>
      <c r="K267" s="35"/>
      <c r="L267" s="35"/>
      <c r="M267" s="51"/>
      <c r="N267" s="52"/>
      <c r="O267" s="51"/>
      <c r="P267" s="51"/>
      <c r="Q267" s="51"/>
    </row>
    <row r="268" spans="1:17" ht="45" x14ac:dyDescent="0.25">
      <c r="A268" s="49" t="s">
        <v>390</v>
      </c>
      <c r="B268" s="14" t="s">
        <v>415</v>
      </c>
      <c r="C268" s="39" t="str">
        <f ca="1">CELL("contents",INDIRECT(ADDRESS(MATCH($B268,'Req. List'!$A:$A,0),2,,,"Req. List")))</f>
        <v>362748-MMI-MVI1-XX-SP-000-0010  Tech. Spec.</v>
      </c>
      <c r="D268" s="39" t="str">
        <f ca="1">CELL("contents",INDIRECT(ADDRESS(MATCH($B268,'Req. List'!$A:$A,0),3,,,"Req. List")))</f>
        <v>11.2.3 (SCADA) - 5</v>
      </c>
      <c r="E268" s="39" t="str">
        <f ca="1">CELL("contents",INDIRECT(ADDRESS(MATCH($B268,'Req. List'!$A:$A,0),4,,,"Req. List")))</f>
        <v>a. SCADA I/O spare capacity-wired &gt;= 25%
b. SCADA I/O spare capacity-space &gt;= 25%
c. RTU memory spare capacity &gt;= 25%</v>
      </c>
      <c r="F268" s="309"/>
      <c r="G268" s="312"/>
      <c r="H268" s="52"/>
      <c r="I268" s="267" t="s">
        <v>54</v>
      </c>
      <c r="J268" s="34" t="s">
        <v>414</v>
      </c>
      <c r="K268" s="35"/>
      <c r="L268" s="35"/>
      <c r="M268" s="51"/>
      <c r="N268" s="52"/>
      <c r="O268" s="51"/>
      <c r="P268" s="51"/>
      <c r="Q268" s="51"/>
    </row>
    <row r="269" spans="1:17" x14ac:dyDescent="0.25">
      <c r="A269" s="49"/>
      <c r="B269" s="14"/>
      <c r="C269" s="39"/>
      <c r="D269" s="39"/>
      <c r="E269" s="39"/>
      <c r="F269" s="32"/>
      <c r="G269" s="52"/>
      <c r="H269" s="52"/>
      <c r="I269" s="267"/>
      <c r="J269" s="51"/>
      <c r="K269" s="30"/>
      <c r="L269" s="30"/>
      <c r="M269" s="51"/>
      <c r="N269" s="52"/>
      <c r="O269" s="51"/>
      <c r="P269" s="51"/>
      <c r="Q269" s="51"/>
    </row>
    <row r="270" spans="1:17" s="59" customFormat="1" x14ac:dyDescent="0.25">
      <c r="A270" s="81"/>
      <c r="B270" s="23" t="s">
        <v>416</v>
      </c>
      <c r="C270" s="24"/>
      <c r="D270" s="24"/>
      <c r="E270" s="24"/>
      <c r="F270" s="56"/>
      <c r="G270" s="57"/>
      <c r="H270" s="57"/>
      <c r="I270" s="66"/>
      <c r="J270" s="58"/>
      <c r="K270" s="54"/>
      <c r="L270" s="54"/>
      <c r="M270" s="58"/>
      <c r="N270" s="57"/>
      <c r="O270" s="58"/>
      <c r="P270" s="58"/>
      <c r="Q270" s="58"/>
    </row>
    <row r="271" spans="1:17" ht="60" x14ac:dyDescent="0.25">
      <c r="A271" s="49" t="s">
        <v>390</v>
      </c>
      <c r="B271" s="14" t="s">
        <v>417</v>
      </c>
      <c r="C271" s="39" t="str">
        <f ca="1">CELL("contents",INDIRECT(ADDRESS(MATCH($B271,'Req. List'!$A:$A,0),2,,,"Req. List")))</f>
        <v>362748-MMI-MVI1-XX-SP-000-0001 Design Criteria</v>
      </c>
      <c r="D271" s="39" t="str">
        <f ca="1">CELL("contents",INDIRECT(ADDRESS(MATCH($B271,'Req. List'!$A:$A,0),3,,,"Req. List")))</f>
        <v>2.12.2.13 Table 2.97 (SCADA) - 62</v>
      </c>
      <c r="E271" s="39" t="str">
        <f ca="1">CELL("contents",INDIRECT(ADDRESS(MATCH($B271,'Req. List'!$A:$A,0),4,,,"Req. List")))</f>
        <v>RTUs shall provide easy maintenance of I/O circuits (including disabling power to output circuits) and safe replacement of I/O cards without the removal of wiring</v>
      </c>
      <c r="F271" s="16" t="s">
        <v>42</v>
      </c>
      <c r="G271" s="13"/>
      <c r="H271" s="49" t="s">
        <v>418</v>
      </c>
      <c r="I271" s="261" t="s">
        <v>54</v>
      </c>
      <c r="J271" s="40" t="s">
        <v>362</v>
      </c>
      <c r="K271" s="15"/>
      <c r="L271" s="15"/>
      <c r="M271" s="17"/>
      <c r="N271" s="13"/>
      <c r="O271" s="40"/>
      <c r="P271" s="17"/>
      <c r="Q271" s="17"/>
    </row>
    <row r="272" spans="1:17" x14ac:dyDescent="0.25">
      <c r="A272" s="13"/>
      <c r="B272" s="14"/>
      <c r="C272" s="39"/>
      <c r="D272" s="39"/>
      <c r="E272" s="39"/>
      <c r="F272" s="16"/>
      <c r="G272" s="13"/>
      <c r="H272" s="13"/>
      <c r="I272" s="261"/>
      <c r="J272" s="17"/>
      <c r="K272" s="14"/>
      <c r="L272" s="14"/>
      <c r="M272" s="17"/>
      <c r="N272" s="13"/>
      <c r="O272" s="17"/>
      <c r="P272" s="17"/>
      <c r="Q272" s="17"/>
    </row>
    <row r="273" spans="1:17" x14ac:dyDescent="0.25">
      <c r="A273" s="7" t="s">
        <v>419</v>
      </c>
      <c r="B273" s="18" t="s">
        <v>420</v>
      </c>
      <c r="C273" s="39"/>
      <c r="D273" s="39"/>
      <c r="E273" s="39"/>
      <c r="F273" s="16"/>
      <c r="G273" s="13"/>
      <c r="H273" s="13"/>
      <c r="I273" s="261"/>
      <c r="J273" s="17"/>
      <c r="K273" s="14"/>
      <c r="L273" s="14"/>
      <c r="M273" s="17"/>
      <c r="N273" s="13"/>
      <c r="O273" s="17"/>
      <c r="P273" s="17"/>
      <c r="Q273" s="17"/>
    </row>
    <row r="274" spans="1:17" x14ac:dyDescent="0.25">
      <c r="A274" s="7" t="s">
        <v>421</v>
      </c>
      <c r="B274" s="18" t="s">
        <v>422</v>
      </c>
      <c r="C274" s="39"/>
      <c r="D274" s="39"/>
      <c r="E274" s="39"/>
      <c r="F274" s="16"/>
      <c r="G274" s="13"/>
      <c r="H274" s="13"/>
      <c r="I274" s="261"/>
      <c r="J274" s="17"/>
      <c r="K274" s="14"/>
      <c r="L274" s="14"/>
      <c r="M274" s="17"/>
      <c r="N274" s="13"/>
      <c r="O274" s="17"/>
      <c r="P274" s="17"/>
      <c r="Q274" s="17"/>
    </row>
    <row r="275" spans="1:17" s="28" customFormat="1" x14ac:dyDescent="0.25">
      <c r="A275" s="22"/>
      <c r="B275" s="23" t="s">
        <v>423</v>
      </c>
      <c r="C275" s="24"/>
      <c r="D275" s="24"/>
      <c r="E275" s="24"/>
      <c r="F275" s="25"/>
      <c r="G275" s="22"/>
      <c r="H275" s="22"/>
      <c r="I275" s="25"/>
      <c r="J275" s="26"/>
      <c r="K275" s="23"/>
      <c r="L275" s="23"/>
      <c r="M275" s="26"/>
      <c r="N275" s="22"/>
      <c r="O275" s="26"/>
      <c r="P275" s="26"/>
      <c r="Q275" s="26"/>
    </row>
    <row r="276" spans="1:17" ht="75" x14ac:dyDescent="0.25">
      <c r="A276" s="29" t="s">
        <v>421</v>
      </c>
      <c r="B276" s="30" t="s">
        <v>424</v>
      </c>
      <c r="C276" s="31" t="str">
        <f ca="1">CELL("contents",INDIRECT(ADDRESS(MATCH($B276,'Req. List'!$A:$A,0),2,,,"Req. List")))</f>
        <v>362748-MMI-MVI1-XX-SP-000-0010  Tech. Spec.</v>
      </c>
      <c r="D276" s="31" t="str">
        <f ca="1">CELL("contents",INDIRECT(ADDRESS(MATCH($B276,'Req. List'!$A:$A,0),3,,,"Req. List")))</f>
        <v>11.2.2 (SCADA) - 10.15</v>
      </c>
      <c r="E276" s="31" t="str">
        <f ca="1">CELL("contents",INDIRECT(ADDRESS(MATCH($B276,'Req. List'!$A:$A,0),4,,,"Req. List")))</f>
        <v>a. Marshaling shall be installed for the field I/O cables termination to the RTU
b. The RTUs shall be connected to a single set of I/O modules to gather digital and analog I/Os from various M&amp;E plant</v>
      </c>
      <c r="F276" s="32" t="s">
        <v>42</v>
      </c>
      <c r="G276" s="29" t="s">
        <v>425</v>
      </c>
      <c r="H276" s="29" t="s">
        <v>426</v>
      </c>
      <c r="I276" s="260" t="s">
        <v>361</v>
      </c>
      <c r="J276" s="34" t="s">
        <v>362</v>
      </c>
      <c r="K276" s="35"/>
      <c r="L276" s="35"/>
      <c r="M276" s="51"/>
      <c r="N276" s="52"/>
      <c r="O276" s="51"/>
      <c r="P276" s="51"/>
      <c r="Q276" s="51"/>
    </row>
    <row r="277" spans="1:17" ht="120" x14ac:dyDescent="0.25">
      <c r="A277" s="49" t="s">
        <v>421</v>
      </c>
      <c r="B277" s="14" t="s">
        <v>427</v>
      </c>
      <c r="C277" s="39" t="str">
        <f ca="1">CELL("contents",INDIRECT(ADDRESS(MATCH($B277,'Req. List'!$A:$A,0),2,,,"Req. List")))</f>
        <v>362748-MMI-MVI1-XX-SP-000-0001 Design Criteria</v>
      </c>
      <c r="D277" s="39" t="str">
        <f ca="1">CELL("contents",INDIRECT(ADDRESS(MATCH($B277,'Req. List'!$A:$A,0),3,,,"Req. List")))</f>
        <v>2.12.2.13 Table 2.97 (SCADA) - 64</v>
      </c>
      <c r="E277" s="39" t="str">
        <f ca="1">CELL("contents",INDIRECT(ADDRESS(MATCH($B277,'Req. List'!$A:$A,0),4,,,"Req. List")))</f>
        <v>a. Control and/or monitoring of selected equipment shall be achieved utilising connection terminals on each item of selected equipment.
b. Interface of selected equipment shall include isolating facilities to enable manual isolation of each selected piece of equipment from the SCADA system, without causing disruption to operation of selected equipment or SCADA system</v>
      </c>
      <c r="F277" s="16" t="s">
        <v>42</v>
      </c>
      <c r="G277" s="49" t="s">
        <v>425</v>
      </c>
      <c r="H277" s="49" t="s">
        <v>428</v>
      </c>
      <c r="I277" s="261"/>
      <c r="J277" s="17"/>
      <c r="K277" s="14"/>
      <c r="L277" s="14"/>
      <c r="M277" s="17"/>
      <c r="N277" s="13"/>
      <c r="O277" s="17"/>
      <c r="P277" s="17"/>
      <c r="Q277" s="17"/>
    </row>
    <row r="278" spans="1:17" x14ac:dyDescent="0.25">
      <c r="A278" s="49"/>
      <c r="B278" s="14"/>
      <c r="C278" s="39"/>
      <c r="D278" s="39"/>
      <c r="E278" s="39"/>
      <c r="F278" s="16"/>
      <c r="G278" s="13"/>
      <c r="H278" s="13"/>
      <c r="I278" s="261"/>
      <c r="J278" s="17"/>
      <c r="K278" s="14"/>
      <c r="L278" s="14"/>
      <c r="M278" s="17"/>
      <c r="N278" s="13"/>
      <c r="O278" s="17"/>
      <c r="P278" s="17"/>
      <c r="Q278" s="17"/>
    </row>
    <row r="279" spans="1:17" s="28" customFormat="1" x14ac:dyDescent="0.25">
      <c r="A279" s="81"/>
      <c r="B279" s="23" t="s">
        <v>429</v>
      </c>
      <c r="C279" s="24"/>
      <c r="D279" s="24"/>
      <c r="E279" s="24"/>
      <c r="F279" s="25"/>
      <c r="G279" s="22"/>
      <c r="H279" s="22"/>
      <c r="I279" s="25"/>
      <c r="J279" s="26"/>
      <c r="K279" s="23"/>
      <c r="L279" s="23"/>
      <c r="M279" s="26"/>
      <c r="N279" s="22"/>
      <c r="O279" s="26"/>
      <c r="P279" s="26"/>
      <c r="Q279" s="26"/>
    </row>
    <row r="280" spans="1:17" ht="75" x14ac:dyDescent="0.25">
      <c r="A280" s="49" t="s">
        <v>421</v>
      </c>
      <c r="B280" s="14" t="s">
        <v>430</v>
      </c>
      <c r="C280" s="39" t="str">
        <f ca="1">CELL("contents",INDIRECT(ADDRESS(MATCH($B280,'Req. List'!$A:$A,0),2,,,"Req. List")))</f>
        <v>362748-MMI-MVI1-XX-SP-000-0001 Design Criteria</v>
      </c>
      <c r="D280" s="39" t="str">
        <f ca="1">CELL("contents",INDIRECT(ADDRESS(MATCH($B280,'Req. List'!$A:$A,0),3,,,"Req. List")))</f>
        <v>2.12.2.13 Table 2.97 (SCADA) - 71</v>
      </c>
      <c r="E280" s="39" t="str">
        <f ca="1">CELL("contents",INDIRECT(ADDRESS(MATCH($B280,'Req. List'!$A:$A,0),4,,,"Req. List")))</f>
        <v>a. The jointing of cable for installation shall be implemented at the terminal points by means of a crimped termination.
b. Crimp lugs shall be closed-end type and only one wire to be crimped into one crimped termination.</v>
      </c>
      <c r="F280" s="16" t="s">
        <v>42</v>
      </c>
      <c r="G280" s="13" t="s">
        <v>431</v>
      </c>
      <c r="H280" s="49" t="s">
        <v>432</v>
      </c>
      <c r="I280" s="261"/>
      <c r="J280" s="17"/>
      <c r="K280" s="14"/>
      <c r="L280" s="14"/>
      <c r="M280" s="17"/>
      <c r="N280" s="13"/>
      <c r="O280" s="17"/>
      <c r="P280" s="17"/>
      <c r="Q280" s="17"/>
    </row>
    <row r="281" spans="1:17" x14ac:dyDescent="0.25">
      <c r="A281" s="49"/>
      <c r="B281" s="14"/>
      <c r="C281" s="39"/>
      <c r="D281" s="39"/>
      <c r="E281" s="39"/>
      <c r="F281" s="16"/>
      <c r="G281" s="13"/>
      <c r="H281" s="13"/>
      <c r="I281" s="261"/>
      <c r="J281" s="17"/>
      <c r="K281" s="14"/>
      <c r="L281" s="14"/>
      <c r="M281" s="17"/>
      <c r="N281" s="13"/>
      <c r="O281" s="17"/>
      <c r="P281" s="17"/>
      <c r="Q281" s="17"/>
    </row>
    <row r="282" spans="1:17" s="28" customFormat="1" x14ac:dyDescent="0.25">
      <c r="A282" s="81"/>
      <c r="B282" s="23" t="s">
        <v>433</v>
      </c>
      <c r="C282" s="24"/>
      <c r="D282" s="24"/>
      <c r="E282" s="24"/>
      <c r="F282" s="25"/>
      <c r="G282" s="22"/>
      <c r="H282" s="22"/>
      <c r="I282" s="25"/>
      <c r="J282" s="26"/>
      <c r="K282" s="23"/>
      <c r="L282" s="23"/>
      <c r="M282" s="26"/>
      <c r="N282" s="22"/>
      <c r="O282" s="26"/>
      <c r="P282" s="26"/>
      <c r="Q282" s="26"/>
    </row>
    <row r="283" spans="1:17" ht="75" x14ac:dyDescent="0.25">
      <c r="A283" s="29" t="s">
        <v>421</v>
      </c>
      <c r="B283" s="30" t="s">
        <v>434</v>
      </c>
      <c r="C283" s="31" t="str">
        <f ca="1">CELL("contents",INDIRECT(ADDRESS(MATCH($B283,'Req. List'!$A:$A,0),2,,,"Req. List")))</f>
        <v>362748-MMI-MVI1-XX-SP-000-0010  Tech. Spec.</v>
      </c>
      <c r="D283" s="31" t="str">
        <f ca="1">CELL("contents",INDIRECT(ADDRESS(MATCH($B283,'Req. List'!$A:$A,0),3,,,"Req. List")))</f>
        <v>11.2.3 (SCADA) - 6</v>
      </c>
      <c r="E283" s="31" t="str">
        <f ca="1">CELL("contents",INDIRECT(ADDRESS(MATCH($B283,'Req. List'!$A:$A,0),4,,,"Req. List")))</f>
        <v>a. SCADA cables shall be LSOH sheathed
b. SCADA cables shall be armoured if potentially exposed to mechanical damage
c. Primary communication cables shall be run in enclosed cable routes</v>
      </c>
      <c r="F283" s="90" t="s">
        <v>435</v>
      </c>
      <c r="G283" s="29" t="s">
        <v>436</v>
      </c>
      <c r="H283" s="49" t="s">
        <v>437</v>
      </c>
      <c r="I283" s="267"/>
      <c r="J283" s="51"/>
      <c r="K283" s="30"/>
      <c r="L283" s="30"/>
      <c r="M283" s="51"/>
      <c r="N283" s="52"/>
      <c r="O283" s="51"/>
      <c r="P283" s="51"/>
      <c r="Q283" s="51"/>
    </row>
    <row r="284" spans="1:17" x14ac:dyDescent="0.25">
      <c r="A284" s="29"/>
      <c r="B284" s="30"/>
      <c r="C284" s="31"/>
      <c r="D284" s="31"/>
      <c r="E284" s="31"/>
      <c r="F284" s="32"/>
      <c r="G284" s="52"/>
      <c r="H284" s="52"/>
      <c r="I284" s="267"/>
      <c r="J284" s="51"/>
      <c r="K284" s="30"/>
      <c r="L284" s="30"/>
      <c r="M284" s="51"/>
      <c r="N284" s="52"/>
      <c r="O284" s="51"/>
      <c r="P284" s="51"/>
      <c r="Q284" s="51"/>
    </row>
    <row r="285" spans="1:17" s="59" customFormat="1" x14ac:dyDescent="0.25">
      <c r="A285" s="53"/>
      <c r="B285" s="54" t="s">
        <v>438</v>
      </c>
      <c r="C285" s="55"/>
      <c r="D285" s="55"/>
      <c r="E285" s="55"/>
      <c r="F285" s="56"/>
      <c r="G285" s="57"/>
      <c r="H285" s="57"/>
      <c r="I285" s="66"/>
      <c r="J285" s="58"/>
      <c r="K285" s="54"/>
      <c r="L285" s="54"/>
      <c r="M285" s="58"/>
      <c r="N285" s="57"/>
      <c r="O285" s="58"/>
      <c r="P285" s="58"/>
      <c r="Q285" s="58"/>
    </row>
    <row r="286" spans="1:17" ht="90" x14ac:dyDescent="0.25">
      <c r="A286" s="29" t="s">
        <v>421</v>
      </c>
      <c r="B286" s="30" t="s">
        <v>439</v>
      </c>
      <c r="C286" s="31" t="str">
        <f ca="1">CELL("contents",INDIRECT(ADDRESS(MATCH($B286,'Req. List'!$A:$A,0),2,,,"Req. List")))</f>
        <v>362748-MMI-MVI1-XX-SP-000-0001 Design Criteria</v>
      </c>
      <c r="D286" s="31" t="str">
        <f ca="1">CELL("contents",INDIRECT(ADDRESS(MATCH($B286,'Req. List'!$A:$A,0),3,,,"Req. List")))</f>
        <v>2.12.2.13 Table 2.97 (SCADA) - 72</v>
      </c>
      <c r="E286" s="31" t="str">
        <f ca="1">CELL("contents",INDIRECT(ADDRESS(MATCH($B286,'Req. List'!$A:$A,0),4,,,"Req. List")))</f>
        <v>a. All multi-core SCADA cables shall have 25% of their cores (with a minimum of 2 cores), as spares.
b. SCADA cables shall be installed on enclosed trunking, duck, etc. and wiring terminal rack shall have minimum spare of space of 50% from their capacity</v>
      </c>
      <c r="F286" s="116" t="s">
        <v>3143</v>
      </c>
      <c r="G286" s="63" t="s">
        <v>3144</v>
      </c>
      <c r="H286" s="63" t="s">
        <v>3145</v>
      </c>
      <c r="I286" s="267"/>
      <c r="J286" s="51"/>
      <c r="K286" s="30"/>
      <c r="L286" s="30"/>
      <c r="M286" s="51"/>
      <c r="N286" s="52"/>
      <c r="O286" s="51"/>
      <c r="P286" s="51"/>
      <c r="Q286" s="51"/>
    </row>
    <row r="287" spans="1:17" x14ac:dyDescent="0.25">
      <c r="A287" s="13"/>
      <c r="B287" s="14"/>
      <c r="C287" s="39"/>
      <c r="D287" s="39"/>
      <c r="E287" s="39"/>
      <c r="F287" s="16"/>
      <c r="G287" s="13"/>
      <c r="H287" s="13"/>
      <c r="I287" s="261"/>
      <c r="J287" s="17"/>
      <c r="K287" s="14"/>
      <c r="L287" s="14"/>
      <c r="M287" s="17"/>
      <c r="N287" s="13"/>
      <c r="O287" s="17"/>
      <c r="P287" s="17"/>
      <c r="Q287" s="17"/>
    </row>
    <row r="288" spans="1:17" x14ac:dyDescent="0.25">
      <c r="A288" s="7" t="s">
        <v>440</v>
      </c>
      <c r="B288" s="18" t="s">
        <v>441</v>
      </c>
      <c r="C288" s="39"/>
      <c r="D288" s="39"/>
      <c r="E288" s="39"/>
      <c r="F288" s="16"/>
      <c r="G288" s="13"/>
      <c r="H288" s="13"/>
      <c r="I288" s="261"/>
      <c r="J288" s="17"/>
      <c r="K288" s="14"/>
      <c r="L288" s="14"/>
      <c r="M288" s="17"/>
      <c r="N288" s="13"/>
      <c r="O288" s="17"/>
      <c r="P288" s="17"/>
      <c r="Q288" s="17"/>
    </row>
    <row r="289" spans="1:17" s="28" customFormat="1" x14ac:dyDescent="0.25">
      <c r="A289" s="22"/>
      <c r="B289" s="23" t="s">
        <v>442</v>
      </c>
      <c r="C289" s="24"/>
      <c r="D289" s="24"/>
      <c r="E289" s="24"/>
      <c r="F289" s="25"/>
      <c r="G289" s="22"/>
      <c r="H289" s="22"/>
      <c r="I289" s="25"/>
      <c r="J289" s="26"/>
      <c r="K289" s="23"/>
      <c r="L289" s="23"/>
      <c r="M289" s="26"/>
      <c r="N289" s="22"/>
      <c r="O289" s="26"/>
      <c r="P289" s="26"/>
      <c r="Q289" s="26"/>
    </row>
    <row r="290" spans="1:17" ht="111.6" customHeight="1" x14ac:dyDescent="0.25">
      <c r="A290" s="29" t="s">
        <v>440</v>
      </c>
      <c r="B290" s="30" t="s">
        <v>443</v>
      </c>
      <c r="C290" s="31" t="str">
        <f ca="1">CELL("contents",INDIRECT(ADDRESS(MATCH($B290,'Req. List'!$A:$A,0),2,,,"Req. List")))</f>
        <v>362748-MMI-MVI1-XX-SP-000-0001 Design Criteria</v>
      </c>
      <c r="D290" s="31" t="str">
        <f ca="1">CELL("contents",INDIRECT(ADDRESS(MATCH($B290,'Req. List'!$A:$A,0),3,,,"Req. List")))</f>
        <v>2.12.2.13 Table 2.97 (SCADA) - 18</v>
      </c>
      <c r="E290" s="31" t="str">
        <f ca="1">CELL("contents",INDIRECT(ADDRESS(MATCH($B290,'Req. List'!$A:$A,0),4,,,"Req. List")))</f>
        <v>a. SCADA Equipment Racking shall be enclosed within suitable cabinets to suit the climatic condition of installation
b. SCADA equipment arrangement within cabinets shall allow all routine maintenance can carried out through hinged access doors or removable covers, and where possible from the front</v>
      </c>
      <c r="F290" s="32" t="s">
        <v>32</v>
      </c>
      <c r="G290" s="52" t="s">
        <v>3141</v>
      </c>
      <c r="H290" s="257" t="s">
        <v>3142</v>
      </c>
      <c r="I290" s="267"/>
      <c r="J290" s="51"/>
      <c r="K290" s="30"/>
      <c r="L290" s="30"/>
      <c r="M290" s="51"/>
      <c r="N290" s="52"/>
      <c r="O290" s="51"/>
      <c r="P290" s="51"/>
      <c r="Q290" s="51"/>
    </row>
    <row r="291" spans="1:17" ht="78" customHeight="1" x14ac:dyDescent="0.25">
      <c r="A291" s="29" t="s">
        <v>440</v>
      </c>
      <c r="B291" s="30" t="s">
        <v>444</v>
      </c>
      <c r="C291" s="31" t="str">
        <f ca="1">CELL("contents",INDIRECT(ADDRESS(MATCH($B291,'Req. List'!$A:$A,0),2,,,"Req. List")))</f>
        <v>SHA rev 1-SCADA-PT Len-180905</v>
      </c>
      <c r="D291" s="31" t="str">
        <f ca="1">CELL("contents",INDIRECT(ADDRESS(MATCH($B291,'Req. List'!$A:$A,0),3,,,"Req. List")))</f>
        <v>SHA.SCA.072 - Human Factor</v>
      </c>
      <c r="E291" s="31" t="str">
        <f ca="1">CELL("contents",INDIRECT(ADDRESS(MATCH($B291,'Req. List'!$A:$A,0),4,,,"Req. List")))</f>
        <v>a. Physical security and warning notices
b. SCADA Equipment shall be install on protective enclosure/cabinet at the equipment or control room and located out of sigh of the general public</v>
      </c>
      <c r="F291" s="32"/>
      <c r="G291" s="52"/>
      <c r="H291" s="29"/>
      <c r="I291" s="267"/>
      <c r="J291" s="51"/>
      <c r="K291" s="30"/>
      <c r="L291" s="30"/>
      <c r="M291" s="51"/>
      <c r="N291" s="52"/>
      <c r="O291" s="51"/>
      <c r="P291" s="51"/>
      <c r="Q291" s="51"/>
    </row>
    <row r="292" spans="1:17" x14ac:dyDescent="0.25">
      <c r="A292" s="29"/>
      <c r="B292" s="30"/>
      <c r="C292" s="31"/>
      <c r="D292" s="31"/>
      <c r="E292" s="31"/>
      <c r="F292" s="32"/>
      <c r="G292" s="52"/>
      <c r="H292" s="52"/>
      <c r="I292" s="267"/>
      <c r="J292" s="51"/>
      <c r="K292" s="30"/>
      <c r="L292" s="30"/>
      <c r="M292" s="51"/>
      <c r="N292" s="52"/>
      <c r="O292" s="51"/>
      <c r="P292" s="51"/>
      <c r="Q292" s="51"/>
    </row>
    <row r="293" spans="1:17" s="59" customFormat="1" x14ac:dyDescent="0.25">
      <c r="A293" s="53"/>
      <c r="B293" s="54" t="s">
        <v>445</v>
      </c>
      <c r="C293" s="55"/>
      <c r="D293" s="55"/>
      <c r="E293" s="55"/>
      <c r="F293" s="56"/>
      <c r="G293" s="57"/>
      <c r="H293" s="57"/>
      <c r="I293" s="66"/>
      <c r="J293" s="58"/>
      <c r="K293" s="54"/>
      <c r="L293" s="54"/>
      <c r="M293" s="58"/>
      <c r="N293" s="57"/>
      <c r="O293" s="58"/>
      <c r="P293" s="58"/>
      <c r="Q293" s="58"/>
    </row>
    <row r="294" spans="1:17" ht="105" x14ac:dyDescent="0.25">
      <c r="A294" s="49" t="s">
        <v>440</v>
      </c>
      <c r="B294" s="14" t="s">
        <v>446</v>
      </c>
      <c r="C294" s="39" t="str">
        <f ca="1">CELL("contents",INDIRECT(ADDRESS(MATCH($B294,'Req. List'!$A:$A,0),2,,,"Req. List")))</f>
        <v>362748-MMI-MVI1-XX-SP-000-0001 Design Criteria</v>
      </c>
      <c r="D294" s="39" t="str">
        <f ca="1">CELL("contents",INDIRECT(ADDRESS(MATCH($B294,'Req. List'!$A:$A,0),3,,,"Req. List")))</f>
        <v>2.12.2.13 Table 2.97 (SCADA) - 14</v>
      </c>
      <c r="E294" s="39" t="str">
        <f ca="1">CELL("contents",INDIRECT(ADDRESS(MATCH($B294,'Req. List'!$A:$A,0),4,,,"Req. List")))</f>
        <v>All metal enclosures of SCADA System shall be provided with an earthing terminal and earthing of all equipment carried out in accordance with overall earthing policy</v>
      </c>
      <c r="F294" s="16" t="s">
        <v>32</v>
      </c>
      <c r="G294" s="49" t="s">
        <v>447</v>
      </c>
      <c r="H294" s="13"/>
      <c r="I294" s="261"/>
      <c r="J294" s="17"/>
      <c r="K294" s="14"/>
      <c r="L294" s="14"/>
      <c r="M294" s="17"/>
      <c r="N294" s="13"/>
      <c r="O294" s="17"/>
      <c r="P294" s="17"/>
      <c r="Q294" s="17"/>
    </row>
    <row r="295" spans="1:17" ht="75" x14ac:dyDescent="0.25">
      <c r="A295" s="29" t="s">
        <v>440</v>
      </c>
      <c r="B295" s="30" t="s">
        <v>448</v>
      </c>
      <c r="C295" s="31" t="str">
        <f ca="1">CELL("contents",INDIRECT(ADDRESS(MATCH($B295,'Req. List'!$A:$A,0),2,,,"Req. List")))</f>
        <v>362748-MMI-MVI1-XX-RP-760-0001 Interface Matrix</v>
      </c>
      <c r="D295" s="31" t="str">
        <f ca="1">CELL("contents",INDIRECT(ADDRESS(MATCH($B295,'Req. List'!$A:$A,0),3,,,"Req. List")))</f>
        <v>371 (Earthing &amp; Bonding) - 440 (SCADA)</v>
      </c>
      <c r="E295" s="31" t="str">
        <f ca="1">CELL("contents",INDIRECT(ADDRESS(MATCH($B295,'Req. List'!$A:$A,0),4,,,"Req. List")))</f>
        <v xml:space="preserve">SCADA Cabinet and earthing &amp; Bonding System shall coordinate provision of LV power and earthing connection(s) </v>
      </c>
      <c r="F295" s="32" t="s">
        <v>32</v>
      </c>
      <c r="G295" s="29" t="s">
        <v>449</v>
      </c>
      <c r="H295" s="52"/>
      <c r="I295" s="267"/>
      <c r="J295" s="51"/>
      <c r="K295" s="30"/>
      <c r="L295" s="30"/>
      <c r="M295" s="51"/>
      <c r="N295" s="52"/>
      <c r="O295" s="51"/>
      <c r="P295" s="51"/>
      <c r="Q295" s="51"/>
    </row>
    <row r="296" spans="1:17" x14ac:dyDescent="0.25">
      <c r="A296" s="13"/>
      <c r="B296" s="14"/>
      <c r="C296" s="39"/>
      <c r="D296" s="39"/>
      <c r="E296" s="39"/>
      <c r="F296" s="16"/>
      <c r="G296" s="13"/>
      <c r="H296" s="13"/>
      <c r="I296" s="261"/>
      <c r="J296" s="17"/>
      <c r="K296" s="14"/>
      <c r="L296" s="14"/>
      <c r="M296" s="17"/>
      <c r="N296" s="13"/>
      <c r="O296" s="17"/>
      <c r="P296" s="17"/>
      <c r="Q296" s="17"/>
    </row>
    <row r="297" spans="1:17" x14ac:dyDescent="0.25">
      <c r="A297" s="7" t="s">
        <v>450</v>
      </c>
      <c r="B297" s="18" t="s">
        <v>451</v>
      </c>
      <c r="C297" s="39"/>
      <c r="D297" s="39"/>
      <c r="E297" s="39"/>
      <c r="F297" s="16"/>
      <c r="G297" s="13"/>
      <c r="H297" s="13"/>
      <c r="I297" s="261"/>
      <c r="J297" s="17"/>
      <c r="K297" s="14"/>
      <c r="L297" s="14"/>
      <c r="M297" s="17"/>
      <c r="N297" s="13"/>
      <c r="O297" s="17"/>
      <c r="P297" s="17"/>
      <c r="Q297" s="17"/>
    </row>
    <row r="298" spans="1:17" ht="55.9" customHeight="1" x14ac:dyDescent="0.25">
      <c r="A298" s="29" t="s">
        <v>450</v>
      </c>
      <c r="B298" s="30" t="s">
        <v>452</v>
      </c>
      <c r="C298" s="31" t="str">
        <f ca="1">CELL("contents",INDIRECT(ADDRESS(MATCH($B298,'Req. List'!$A:$A,0),2,,,"Req. List")))</f>
        <v>362748-MMI-MVI1-XX-SP-000-0001 Design Criteria</v>
      </c>
      <c r="D298" s="31" t="str">
        <f ca="1">CELL("contents",INDIRECT(ADDRESS(MATCH($B298,'Req. List'!$A:$A,0),3,,,"Req. List")))</f>
        <v>2.12.2.13 Table 2.97 (SCADA) - 20</v>
      </c>
      <c r="E298" s="31" t="str">
        <f ca="1">CELL("contents",INDIRECT(ADDRESS(MATCH($B298,'Req. List'!$A:$A,0),4,,,"Req. List")))</f>
        <v>SCADA equipment shall be fully protected against the effects of power supply surges and transients in accordance with ANSI/IEEE C37.90.1 or other equivalent</v>
      </c>
      <c r="F298" s="309" t="s">
        <v>32</v>
      </c>
      <c r="G298" s="312" t="s">
        <v>3140</v>
      </c>
      <c r="H298" s="312" t="s">
        <v>453</v>
      </c>
      <c r="I298" s="267"/>
      <c r="J298" s="51"/>
      <c r="K298" s="30"/>
      <c r="L298" s="30"/>
      <c r="M298" s="51"/>
      <c r="N298" s="52"/>
      <c r="O298" s="51"/>
      <c r="P298" s="51"/>
      <c r="Q298" s="51"/>
    </row>
    <row r="299" spans="1:17" ht="90" x14ac:dyDescent="0.25">
      <c r="A299" s="29" t="s">
        <v>450</v>
      </c>
      <c r="B299" s="30" t="s">
        <v>454</v>
      </c>
      <c r="C299" s="31" t="str">
        <f ca="1">CELL("contents",INDIRECT(ADDRESS(MATCH($B299,'Req. List'!$A:$A,0),2,,,"Req. List")))</f>
        <v>362748-MMI-MVI1-XX-SP-000-0001 Design Criteria</v>
      </c>
      <c r="D299" s="31" t="str">
        <f ca="1">CELL("contents",INDIRECT(ADDRESS(MATCH($B299,'Req. List'!$A:$A,0),3,,,"Req. List")))</f>
        <v>2.12.2.13 Table 2.97 (SCADA) - 21</v>
      </c>
      <c r="E299" s="31" t="str">
        <f ca="1">CELL("contents",INDIRECT(ADDRESS(MATCH($B299,'Req. List'!$A:$A,0),4,,,"Req. List")))</f>
        <v>a. All Surge suppression equipment shall be self-contained and self-resetting, 
b. The suppression equipment shall be selected to ensure that the let-through voltage does not exceed the absolute maximum voltage specified for particular equipment being protected</v>
      </c>
      <c r="F299" s="309"/>
      <c r="G299" s="312"/>
      <c r="H299" s="312"/>
      <c r="I299" s="267"/>
      <c r="J299" s="51"/>
      <c r="K299" s="30"/>
      <c r="L299" s="30"/>
      <c r="M299" s="51"/>
      <c r="N299" s="52"/>
      <c r="O299" s="51"/>
      <c r="P299" s="51"/>
      <c r="Q299" s="51"/>
    </row>
    <row r="300" spans="1:17" x14ac:dyDescent="0.25">
      <c r="A300" s="13"/>
      <c r="B300" s="14"/>
      <c r="C300" s="39"/>
      <c r="D300" s="39"/>
      <c r="E300" s="39"/>
      <c r="F300" s="16"/>
      <c r="G300" s="13"/>
      <c r="H300" s="13"/>
      <c r="I300" s="261"/>
      <c r="J300" s="17"/>
      <c r="K300" s="14"/>
      <c r="L300" s="14"/>
      <c r="M300" s="17"/>
      <c r="N300" s="13"/>
      <c r="O300" s="17"/>
      <c r="P300" s="17"/>
      <c r="Q300" s="17"/>
    </row>
    <row r="301" spans="1:17" x14ac:dyDescent="0.25">
      <c r="A301" s="7" t="s">
        <v>455</v>
      </c>
      <c r="B301" s="18" t="s">
        <v>456</v>
      </c>
      <c r="C301" s="39"/>
      <c r="D301" s="39"/>
      <c r="E301" s="39"/>
      <c r="F301" s="16"/>
      <c r="G301" s="13"/>
      <c r="H301" s="13"/>
      <c r="I301" s="261"/>
      <c r="J301" s="17"/>
      <c r="K301" s="14"/>
      <c r="L301" s="14"/>
      <c r="M301" s="17"/>
      <c r="N301" s="13"/>
      <c r="O301" s="17"/>
      <c r="P301" s="17"/>
      <c r="Q301" s="17"/>
    </row>
    <row r="302" spans="1:17" x14ac:dyDescent="0.25">
      <c r="A302" s="7" t="s">
        <v>457</v>
      </c>
      <c r="B302" s="18" t="s">
        <v>458</v>
      </c>
      <c r="C302" s="39"/>
      <c r="D302" s="39"/>
      <c r="E302" s="39"/>
      <c r="F302" s="16"/>
      <c r="G302" s="13"/>
      <c r="H302" s="13"/>
      <c r="I302" s="261"/>
      <c r="J302" s="17"/>
      <c r="K302" s="14"/>
      <c r="L302" s="14"/>
      <c r="M302" s="17"/>
      <c r="N302" s="13"/>
      <c r="O302" s="17"/>
      <c r="P302" s="17"/>
      <c r="Q302" s="17"/>
    </row>
    <row r="303" spans="1:17" s="28" customFormat="1" x14ac:dyDescent="0.25">
      <c r="A303" s="22"/>
      <c r="B303" s="23" t="s">
        <v>459</v>
      </c>
      <c r="C303" s="24"/>
      <c r="D303" s="24"/>
      <c r="E303" s="24"/>
      <c r="F303" s="25"/>
      <c r="G303" s="22"/>
      <c r="H303" s="22"/>
      <c r="I303" s="25"/>
      <c r="J303" s="26"/>
      <c r="K303" s="23"/>
      <c r="L303" s="23"/>
      <c r="M303" s="26"/>
      <c r="N303" s="22"/>
      <c r="O303" s="26"/>
      <c r="P303" s="26"/>
      <c r="Q303" s="26"/>
    </row>
    <row r="304" spans="1:17" ht="75" x14ac:dyDescent="0.25">
      <c r="A304" s="29" t="s">
        <v>457</v>
      </c>
      <c r="B304" s="30" t="s">
        <v>460</v>
      </c>
      <c r="C304" s="31" t="str">
        <f ca="1">CELL("contents",INDIRECT(ADDRESS(MATCH($B304,'Req. List'!$A:$A,0),2,,,"Req. List")))</f>
        <v>362748-MMI-MVI1-XX-SP-000-0010  Tech. Spec.</v>
      </c>
      <c r="D304" s="31" t="str">
        <f ca="1">CELL("contents",INDIRECT(ADDRESS(MATCH($B304,'Req. List'!$A:$A,0),3,,,"Req. List")))</f>
        <v>11.2.2 (SCADA) - 10.10</v>
      </c>
      <c r="E304" s="31" t="str">
        <f ca="1">CELL("contents",INDIRECT(ADDRESS(MATCH($B304,'Req. List'!$A:$A,0),4,,,"Req. List")))</f>
        <v>RTU shall generate signal to implement command issued by the SCADA workstation for field devices or subsystems, in the form of pulse whose length can be configured to operate interposing  control relays located remotely</v>
      </c>
      <c r="F304" s="32" t="s">
        <v>42</v>
      </c>
      <c r="G304" s="52"/>
      <c r="H304" s="29" t="s">
        <v>461</v>
      </c>
      <c r="I304" s="267" t="s">
        <v>81</v>
      </c>
      <c r="J304" s="51"/>
      <c r="K304" s="30"/>
      <c r="L304" s="30"/>
      <c r="M304" s="51"/>
      <c r="N304" s="52"/>
      <c r="O304" s="51"/>
      <c r="P304" s="51"/>
      <c r="Q304" s="51"/>
    </row>
    <row r="305" spans="1:17" x14ac:dyDescent="0.25">
      <c r="A305" s="29"/>
      <c r="B305" s="30"/>
      <c r="C305" s="31"/>
      <c r="D305" s="31"/>
      <c r="E305" s="31"/>
      <c r="F305" s="32"/>
      <c r="G305" s="52"/>
      <c r="H305" s="52"/>
      <c r="I305" s="267"/>
      <c r="J305" s="51"/>
      <c r="K305" s="30"/>
      <c r="L305" s="30"/>
      <c r="M305" s="51"/>
      <c r="N305" s="52"/>
      <c r="O305" s="51"/>
      <c r="P305" s="51"/>
      <c r="Q305" s="51"/>
    </row>
    <row r="306" spans="1:17" s="59" customFormat="1" x14ac:dyDescent="0.25">
      <c r="A306" s="53"/>
      <c r="B306" s="54" t="s">
        <v>462</v>
      </c>
      <c r="C306" s="55"/>
      <c r="D306" s="55"/>
      <c r="E306" s="55"/>
      <c r="F306" s="56"/>
      <c r="G306" s="57"/>
      <c r="H306" s="57"/>
      <c r="I306" s="66"/>
      <c r="J306" s="58"/>
      <c r="K306" s="54"/>
      <c r="L306" s="54"/>
      <c r="M306" s="58"/>
      <c r="N306" s="57"/>
      <c r="O306" s="58"/>
      <c r="P306" s="58"/>
      <c r="Q306" s="58"/>
    </row>
    <row r="307" spans="1:17" ht="45" x14ac:dyDescent="0.25">
      <c r="A307" s="29" t="s">
        <v>457</v>
      </c>
      <c r="B307" s="30" t="s">
        <v>463</v>
      </c>
      <c r="C307" s="31" t="str">
        <f ca="1">CELL("contents",INDIRECT(ADDRESS(MATCH($B307,'Req. List'!$A:$A,0),2,,,"Req. List")))</f>
        <v>362748-MMI-MVI1-XX-SP-000-0010  Tech. Spec.</v>
      </c>
      <c r="D307" s="31" t="str">
        <f ca="1">CELL("contents",INDIRECT(ADDRESS(MATCH($B307,'Req. List'!$A:$A,0),3,,,"Req. List")))</f>
        <v>11.2.2 (SCADA) - 10.13</v>
      </c>
      <c r="E307" s="31" t="str">
        <f ca="1">CELL("contents",INDIRECT(ADDRESS(MATCH($B307,'Req. List'!$A:$A,0),4,,,"Req. List")))</f>
        <v>SCADA shall interpret control philosophy of M&amp;E plant and develop RTU progrmming for automatic control sequence of all M&amp;E equipment</v>
      </c>
      <c r="F307" s="32" t="s">
        <v>42</v>
      </c>
      <c r="G307" s="52"/>
      <c r="H307" s="29" t="s">
        <v>464</v>
      </c>
      <c r="I307" s="267" t="s">
        <v>81</v>
      </c>
      <c r="J307" s="51"/>
      <c r="K307" s="30"/>
      <c r="L307" s="30"/>
      <c r="M307" s="51"/>
      <c r="N307" s="52"/>
      <c r="O307" s="51"/>
      <c r="P307" s="51"/>
      <c r="Q307" s="51"/>
    </row>
    <row r="308" spans="1:17" ht="105" x14ac:dyDescent="0.25">
      <c r="A308" s="29" t="s">
        <v>457</v>
      </c>
      <c r="B308" s="30" t="s">
        <v>465</v>
      </c>
      <c r="C308" s="31" t="str">
        <f ca="1">CELL("contents",INDIRECT(ADDRESS(MATCH($B308,'Req. List'!$A:$A,0),2,,,"Req. List")))</f>
        <v>362748-MMI-MVI1-XX-SP-000-0010  Tech. Spec.</v>
      </c>
      <c r="D308" s="31" t="str">
        <f ca="1">CELL("contents",INDIRECT(ADDRESS(MATCH($B308,'Req. List'!$A:$A,0),3,,,"Req. List")))</f>
        <v>11.2.2 (SCADA) - 10.14</v>
      </c>
      <c r="E308" s="31" t="str">
        <f ca="1">CELL("contents",INDIRECT(ADDRESS(MATCH($B308,'Req. List'!$A:$A,0),4,,,"Req. List")))</f>
        <v>a. RTU Programming shall be developed using ladder logic application for automatic control sequence of the M&amp;E equipment.
b. RTU Logic shall incorporate all necessary and sufficient checks and interlocks to implement the procedure in a hazard-free manner, and be regarded as safety-related nature</v>
      </c>
      <c r="F308" s="32" t="s">
        <v>42</v>
      </c>
      <c r="G308" s="29" t="s">
        <v>466</v>
      </c>
      <c r="H308" s="29" t="s">
        <v>467</v>
      </c>
      <c r="I308" s="267" t="s">
        <v>81</v>
      </c>
      <c r="J308" s="51"/>
      <c r="K308" s="30"/>
      <c r="L308" s="30"/>
      <c r="M308" s="51"/>
      <c r="N308" s="52"/>
      <c r="O308" s="51"/>
      <c r="P308" s="51"/>
      <c r="Q308" s="51"/>
    </row>
    <row r="309" spans="1:17" ht="120" x14ac:dyDescent="0.25">
      <c r="A309" s="29" t="s">
        <v>457</v>
      </c>
      <c r="B309" s="30" t="s">
        <v>468</v>
      </c>
      <c r="C309" s="31" t="str">
        <f ca="1">CELL("contents",INDIRECT(ADDRESS(MATCH($B309,'Req. List'!$A:$A,0),2,,,"Req. List")))</f>
        <v>362748-MMI-MVI1-XX-SP-000-0001 Design Criteria</v>
      </c>
      <c r="D309" s="31" t="str">
        <f ca="1">CELL("contents",INDIRECT(ADDRESS(MATCH($B309,'Req. List'!$A:$A,0),3,,,"Req. List")))</f>
        <v>2.12.2.13 Table 2.97 (SCADA) - 17</v>
      </c>
      <c r="E309" s="31" t="str">
        <f ca="1">CELL("contents",INDIRECT(ADDRESS(MATCH($B309,'Req. List'!$A:$A,0),4,,,"Req. List")))</f>
        <v>a. RTUs shall be configured to enable logical and sequential function to carried out locally, without reference to master station and/or workstation.
b. SCADA system shall be capable of transmitting the result of operations to master station for data storage, although RTUs also have the capability of storing data</v>
      </c>
      <c r="F309" s="32" t="s">
        <v>42</v>
      </c>
      <c r="G309" s="29" t="s">
        <v>469</v>
      </c>
      <c r="H309" s="29" t="s">
        <v>470</v>
      </c>
      <c r="I309" s="267" t="s">
        <v>37</v>
      </c>
      <c r="J309" s="34" t="s">
        <v>471</v>
      </c>
      <c r="K309" s="35"/>
      <c r="L309" s="35"/>
      <c r="M309" s="51"/>
      <c r="N309" s="52"/>
      <c r="O309" s="51"/>
      <c r="P309" s="51"/>
      <c r="Q309" s="51"/>
    </row>
    <row r="310" spans="1:17" x14ac:dyDescent="0.25">
      <c r="A310" s="29"/>
      <c r="B310" s="30"/>
      <c r="C310" s="31"/>
      <c r="D310" s="31"/>
      <c r="E310" s="31"/>
      <c r="F310" s="32"/>
      <c r="G310" s="52"/>
      <c r="H310" s="52"/>
      <c r="I310" s="267"/>
      <c r="J310" s="51"/>
      <c r="K310" s="30"/>
      <c r="L310" s="30"/>
      <c r="M310" s="51"/>
      <c r="N310" s="52"/>
      <c r="O310" s="51"/>
      <c r="P310" s="51"/>
      <c r="Q310" s="51"/>
    </row>
    <row r="311" spans="1:17" s="59" customFormat="1" x14ac:dyDescent="0.25">
      <c r="A311" s="53"/>
      <c r="B311" s="54" t="s">
        <v>472</v>
      </c>
      <c r="C311" s="55"/>
      <c r="D311" s="55"/>
      <c r="E311" s="55"/>
      <c r="F311" s="56"/>
      <c r="G311" s="57"/>
      <c r="H311" s="57"/>
      <c r="I311" s="66"/>
      <c r="J311" s="58"/>
      <c r="K311" s="54"/>
      <c r="L311" s="54"/>
      <c r="M311" s="58"/>
      <c r="N311" s="57"/>
      <c r="O311" s="58"/>
      <c r="P311" s="58"/>
      <c r="Q311" s="58"/>
    </row>
    <row r="312" spans="1:17" ht="45" customHeight="1" x14ac:dyDescent="0.25">
      <c r="A312" s="29" t="s">
        <v>457</v>
      </c>
      <c r="B312" s="30" t="s">
        <v>473</v>
      </c>
      <c r="C312" s="31" t="str">
        <f ca="1">CELL("contents",INDIRECT(ADDRESS(MATCH($B312,'Req. List'!$A:$A,0),2,,,"Req. List")))</f>
        <v>362748-MMI-MVI1-XX-SP-000-0010  Tech. Spec.</v>
      </c>
      <c r="D312" s="31" t="str">
        <f ca="1">CELL("contents",INDIRECT(ADDRESS(MATCH($B312,'Req. List'!$A:$A,0),3,,,"Req. List")))</f>
        <v>11.2.2 (SCADA) - 10.19</v>
      </c>
      <c r="E312" s="31" t="str">
        <f ca="1">CELL("contents",INDIRECT(ADDRESS(MATCH($B312,'Req. List'!$A:$A,0),4,,,"Req. List")))</f>
        <v>RTU shall allow local independent operation in case of communications failure back to the SCADA Server</v>
      </c>
      <c r="F312" s="309" t="s">
        <v>42</v>
      </c>
      <c r="G312" s="317"/>
      <c r="H312" s="312" t="s">
        <v>474</v>
      </c>
      <c r="I312" s="267" t="s">
        <v>37</v>
      </c>
      <c r="J312" s="34" t="s">
        <v>475</v>
      </c>
      <c r="K312" s="35"/>
      <c r="L312" s="35"/>
      <c r="M312" s="51"/>
      <c r="N312" s="52"/>
      <c r="O312" s="51"/>
      <c r="P312" s="51"/>
      <c r="Q312" s="51"/>
    </row>
    <row r="313" spans="1:17" ht="30" customHeight="1" x14ac:dyDescent="0.25">
      <c r="A313" s="29" t="s">
        <v>457</v>
      </c>
      <c r="B313" s="30" t="s">
        <v>476</v>
      </c>
      <c r="C313" s="31" t="str">
        <f ca="1">CELL("contents",INDIRECT(ADDRESS(MATCH($B313,'Req. List'!$A:$A,0),2,,,"Req. List")))</f>
        <v>362748-MMI-MVI1-XX-SP-000-0001 Design Criteria</v>
      </c>
      <c r="D313" s="31" t="str">
        <f ca="1">CELL("contents",INDIRECT(ADDRESS(MATCH($B313,'Req. List'!$A:$A,0),3,,,"Req. List")))</f>
        <v>2.12.2.13 Table 2.97 (SCADA) - 6</v>
      </c>
      <c r="E313" s="31" t="str">
        <f ca="1">CELL("contents",INDIRECT(ADDRESS(MATCH($B313,'Req. List'!$A:$A,0),4,,,"Req. List")))</f>
        <v>SCADA RTU shall be independent of SCADA server for all aspect of control</v>
      </c>
      <c r="F313" s="309"/>
      <c r="G313" s="317"/>
      <c r="H313" s="312"/>
      <c r="I313" s="315" t="s">
        <v>37</v>
      </c>
      <c r="J313" s="310" t="s">
        <v>475</v>
      </c>
      <c r="K313" s="117"/>
      <c r="L313" s="117"/>
      <c r="M313" s="51"/>
      <c r="N313" s="52"/>
      <c r="O313" s="51"/>
      <c r="P313" s="51"/>
      <c r="Q313" s="51"/>
    </row>
    <row r="314" spans="1:17" ht="30" x14ac:dyDescent="0.25">
      <c r="A314" s="29" t="s">
        <v>457</v>
      </c>
      <c r="B314" s="30" t="s">
        <v>477</v>
      </c>
      <c r="C314" s="31" t="str">
        <f ca="1">CELL("contents",INDIRECT(ADDRESS(MATCH($B314,'Req. List'!$A:$A,0),2,,,"Req. List")))</f>
        <v>362748-MMI-MVI1-XX-RP-000-0002 Preliminary Design Report Volume 1</v>
      </c>
      <c r="D314" s="31" t="str">
        <f ca="1">CELL("contents",INDIRECT(ADDRESS(MATCH($B314,'Req. List'!$A:$A,0),3,,,"Req. List")))</f>
        <v>3.11.3.3 (SCADA) - 5</v>
      </c>
      <c r="E314" s="31" t="str">
        <f ca="1">CELL("contents",INDIRECT(ADDRESS(MATCH($B314,'Req. List'!$A:$A,0),4,,,"Req. List")))</f>
        <v>SCADA RTU (PLC) shall be independent from SCADA Server for all aspect of control</v>
      </c>
      <c r="F314" s="309"/>
      <c r="G314" s="317"/>
      <c r="H314" s="312"/>
      <c r="I314" s="315"/>
      <c r="J314" s="310"/>
      <c r="K314" s="118"/>
      <c r="L314" s="118"/>
      <c r="M314" s="51"/>
      <c r="N314" s="52"/>
      <c r="O314" s="51"/>
      <c r="P314" s="51"/>
      <c r="Q314" s="51"/>
    </row>
    <row r="315" spans="1:17" ht="45" x14ac:dyDescent="0.25">
      <c r="A315" s="29" t="s">
        <v>457</v>
      </c>
      <c r="B315" s="30" t="s">
        <v>478</v>
      </c>
      <c r="C315" s="31" t="str">
        <f ca="1">CELL("contents",INDIRECT(ADDRESS(MATCH($B315,'Req. List'!$A:$A,0),2,,,"Req. List")))</f>
        <v>362748-MMI-MVI1-XX-SP-000-0001 Design Criteria</v>
      </c>
      <c r="D315" s="31" t="str">
        <f ca="1">CELL("contents",INDIRECT(ADDRESS(MATCH($B315,'Req. List'!$A:$A,0),3,,,"Req. List")))</f>
        <v>2.12.2.13 Table 2.97 (SCADA) - 62</v>
      </c>
      <c r="E315" s="31" t="str">
        <f ca="1">CELL("contents",INDIRECT(ADDRESS(MATCH($B315,'Req. List'!$A:$A,0),4,,,"Req. List")))</f>
        <v xml:space="preserve">RTUs shall operate normally unattended. </v>
      </c>
      <c r="F315" s="44" t="s">
        <v>32</v>
      </c>
      <c r="G315" s="29" t="s">
        <v>479</v>
      </c>
      <c r="H315" s="63" t="s">
        <v>480</v>
      </c>
      <c r="I315" s="267" t="s">
        <v>37</v>
      </c>
      <c r="J315" s="34" t="s">
        <v>475</v>
      </c>
      <c r="K315" s="35"/>
      <c r="L315" s="35"/>
      <c r="M315" s="51"/>
      <c r="N315" s="52"/>
      <c r="O315" s="51"/>
      <c r="P315" s="51"/>
      <c r="Q315" s="51"/>
    </row>
    <row r="316" spans="1:17" x14ac:dyDescent="0.25">
      <c r="A316" s="29"/>
      <c r="B316" s="30"/>
      <c r="C316" s="31"/>
      <c r="D316" s="31"/>
      <c r="E316" s="31"/>
      <c r="F316" s="32"/>
      <c r="G316" s="52"/>
      <c r="H316" s="52"/>
      <c r="I316" s="267"/>
      <c r="J316" s="51"/>
      <c r="K316" s="30"/>
      <c r="L316" s="30"/>
      <c r="M316" s="51"/>
      <c r="N316" s="52"/>
      <c r="O316" s="51"/>
      <c r="P316" s="51"/>
      <c r="Q316" s="51"/>
    </row>
    <row r="317" spans="1:17" s="59" customFormat="1" x14ac:dyDescent="0.25">
      <c r="A317" s="53"/>
      <c r="B317" s="54" t="s">
        <v>481</v>
      </c>
      <c r="C317" s="55"/>
      <c r="D317" s="55"/>
      <c r="E317" s="55"/>
      <c r="F317" s="56"/>
      <c r="G317" s="57"/>
      <c r="H317" s="57"/>
      <c r="I317" s="66"/>
      <c r="J317" s="58"/>
      <c r="K317" s="54"/>
      <c r="L317" s="54"/>
      <c r="M317" s="58"/>
      <c r="N317" s="57"/>
      <c r="O317" s="58"/>
      <c r="P317" s="58"/>
      <c r="Q317" s="58"/>
    </row>
    <row r="318" spans="1:17" ht="75" x14ac:dyDescent="0.25">
      <c r="A318" s="49" t="s">
        <v>457</v>
      </c>
      <c r="B318" s="14" t="s">
        <v>482</v>
      </c>
      <c r="C318" s="39" t="str">
        <f ca="1">CELL("contents",INDIRECT(ADDRESS(MATCH($B318,'Req. List'!$A:$A,0),2,,,"Req. List")))</f>
        <v>362748-MMI-MVI1-XX-SP-000-0010  Tech. Spec.</v>
      </c>
      <c r="D318" s="39" t="str">
        <f ca="1">CELL("contents",INDIRECT(ADDRESS(MATCH($B318,'Req. List'!$A:$A,0),3,,,"Req. List")))</f>
        <v>11.2.2 (SCADA) - 10.16</v>
      </c>
      <c r="E318" s="39" t="str">
        <f ca="1">CELL("contents",INDIRECT(ADDRESS(MATCH($B318,'Req. List'!$A:$A,0),4,,,"Req. List")))</f>
        <v>a. The Panels of M&amp;E plant shall Include a local switch selector to override any interlocks imposed by RTU.
b. The SCADA system shall advise the operator locally of the interlock override and the operators action related to the SCADA system shall be recorded.</v>
      </c>
      <c r="F318" s="16" t="s">
        <v>42</v>
      </c>
      <c r="G318" s="13"/>
      <c r="H318" s="49" t="s">
        <v>483</v>
      </c>
      <c r="I318" s="261"/>
      <c r="J318" s="17"/>
      <c r="K318" s="14"/>
      <c r="L318" s="14"/>
      <c r="M318" s="17"/>
      <c r="N318" s="13"/>
      <c r="O318" s="17"/>
      <c r="P318" s="17"/>
      <c r="Q318" s="17"/>
    </row>
    <row r="319" spans="1:17" x14ac:dyDescent="0.25">
      <c r="A319" s="13"/>
      <c r="B319" s="42"/>
      <c r="C319" s="39"/>
      <c r="D319" s="39"/>
      <c r="E319" s="39"/>
      <c r="F319" s="16"/>
      <c r="G319" s="13"/>
      <c r="H319" s="13"/>
      <c r="I319" s="261"/>
      <c r="J319" s="17"/>
      <c r="K319" s="14"/>
      <c r="L319" s="14"/>
      <c r="M319" s="17"/>
      <c r="N319" s="13"/>
      <c r="O319" s="17"/>
      <c r="P319" s="17"/>
      <c r="Q319" s="17"/>
    </row>
    <row r="320" spans="1:17" s="21" customFormat="1" x14ac:dyDescent="0.25">
      <c r="A320" s="7" t="s">
        <v>484</v>
      </c>
      <c r="B320" s="18" t="s">
        <v>485</v>
      </c>
      <c r="C320" s="19"/>
      <c r="D320" s="19"/>
      <c r="E320" s="19"/>
      <c r="F320" s="8"/>
      <c r="G320" s="7"/>
      <c r="H320" s="7"/>
      <c r="I320" s="265"/>
      <c r="J320" s="20"/>
      <c r="K320" s="18"/>
      <c r="L320" s="18"/>
      <c r="M320" s="20"/>
      <c r="N320" s="7"/>
      <c r="O320" s="20"/>
      <c r="P320" s="20"/>
      <c r="Q320" s="20"/>
    </row>
    <row r="321" spans="1:17" s="21" customFormat="1" x14ac:dyDescent="0.25">
      <c r="A321" s="7" t="s">
        <v>486</v>
      </c>
      <c r="B321" s="18" t="s">
        <v>487</v>
      </c>
      <c r="C321" s="19"/>
      <c r="D321" s="19"/>
      <c r="E321" s="19"/>
      <c r="F321" s="8"/>
      <c r="G321" s="7"/>
      <c r="H321" s="7"/>
      <c r="I321" s="265"/>
      <c r="J321" s="20"/>
      <c r="K321" s="18"/>
      <c r="L321" s="18"/>
      <c r="M321" s="20"/>
      <c r="N321" s="7"/>
      <c r="O321" s="20"/>
      <c r="P321" s="20"/>
      <c r="Q321" s="20"/>
    </row>
    <row r="322" spans="1:17" s="28" customFormat="1" x14ac:dyDescent="0.25">
      <c r="A322" s="22"/>
      <c r="B322" s="23" t="s">
        <v>488</v>
      </c>
      <c r="C322" s="24"/>
      <c r="D322" s="24"/>
      <c r="E322" s="24"/>
      <c r="F322" s="25"/>
      <c r="G322" s="22"/>
      <c r="H322" s="22"/>
      <c r="I322" s="25"/>
      <c r="J322" s="26"/>
      <c r="K322" s="23"/>
      <c r="L322" s="23"/>
      <c r="M322" s="26"/>
      <c r="N322" s="22"/>
      <c r="O322" s="26"/>
      <c r="P322" s="26"/>
      <c r="Q322" s="26"/>
    </row>
    <row r="323" spans="1:17" ht="270" x14ac:dyDescent="0.25">
      <c r="A323" s="29" t="s">
        <v>486</v>
      </c>
      <c r="B323" s="30" t="s">
        <v>489</v>
      </c>
      <c r="C323" s="31" t="str">
        <f ca="1">CELL("contents",INDIRECT(ADDRESS(MATCH($B323,'Req. List'!$A:$A,0),2,,,"Req. List")))</f>
        <v>362748-MMI-MVI1-XX-SP-000-0001 Design Criteria</v>
      </c>
      <c r="D323" s="31" t="str">
        <f ca="1">CELL("contents",INDIRECT(ADDRESS(MATCH($B323,'Req. List'!$A:$A,0),3,,,"Req. List")))</f>
        <v>2.12.2.13 Table 2.97 (SCADA) - 8</v>
      </c>
      <c r="E323" s="31" t="str">
        <f ca="1">CELL("contents",INDIRECT(ADDRESS(MATCH($B323,'Req. List'!$A:$A,0),4,,,"Req. List")))</f>
        <v>SCADA system to achieve the following minimum functional objectives:
   - Providing safe and efficient operation with HMI interface to Operators at OCC
   - Providing remote monitoring and control of M&amp;E field devices
   - Providing automatic control sequence of M&amp;E field devices
   - Providing operation planning and in advance control
   - Providing alarms and events historical data
   - Automatically generate of reports and trending of operation</v>
      </c>
      <c r="F323" s="32" t="s">
        <v>32</v>
      </c>
      <c r="G323" s="29" t="s">
        <v>3139</v>
      </c>
      <c r="H323" s="29" t="s">
        <v>490</v>
      </c>
      <c r="I323" s="267" t="s">
        <v>491</v>
      </c>
      <c r="J323" s="34" t="s">
        <v>492</v>
      </c>
      <c r="K323" s="35"/>
      <c r="L323" s="35"/>
      <c r="M323" s="51"/>
      <c r="N323" s="52"/>
      <c r="O323" s="51"/>
      <c r="P323" s="51"/>
      <c r="Q323" s="51"/>
    </row>
    <row r="324" spans="1:17" ht="90" x14ac:dyDescent="0.25">
      <c r="A324" s="29" t="s">
        <v>486</v>
      </c>
      <c r="B324" s="30" t="s">
        <v>493</v>
      </c>
      <c r="C324" s="31" t="str">
        <f ca="1">CELL("contents",INDIRECT(ADDRESS(MATCH($B324,'Req. List'!$A:$A,0),2,,,"Req. List")))</f>
        <v>362748-MMI-MVI1-XX-SP-000-0001 Design Criteria</v>
      </c>
      <c r="D324" s="31" t="str">
        <f ca="1">CELL("contents",INDIRECT(ADDRESS(MATCH($B324,'Req. List'!$A:$A,0),3,,,"Req. List")))</f>
        <v>2.12.2.13 Table 2.97 (SCADA) - 41</v>
      </c>
      <c r="E324" s="31" t="str">
        <f ca="1">CELL("contents",INDIRECT(ADDRESS(MATCH($B324,'Req. List'!$A:$A,0),4,,,"Req. List")))</f>
        <v>a. SCADA workstations shall function identically and independently. 
b. SCADA workstations shall allow Operatos to monitor and control the selected interfaced systems.
c. SCADA workstation shall be able to have full access to and control of SCADA system database at all times</v>
      </c>
      <c r="F324" s="32" t="s">
        <v>32</v>
      </c>
      <c r="G324" s="29" t="s">
        <v>494</v>
      </c>
      <c r="H324" s="52"/>
      <c r="I324" s="267" t="s">
        <v>37</v>
      </c>
      <c r="J324" s="34" t="s">
        <v>495</v>
      </c>
      <c r="K324" s="35"/>
      <c r="L324" s="35"/>
      <c r="M324" s="51"/>
      <c r="N324" s="52"/>
      <c r="O324" s="51"/>
      <c r="P324" s="51"/>
      <c r="Q324" s="51"/>
    </row>
    <row r="325" spans="1:17" x14ac:dyDescent="0.25">
      <c r="A325" s="29"/>
      <c r="B325" s="30"/>
      <c r="C325" s="31"/>
      <c r="D325" s="31"/>
      <c r="E325" s="31"/>
      <c r="F325" s="32"/>
      <c r="G325" s="52"/>
      <c r="H325" s="52"/>
      <c r="I325" s="267"/>
      <c r="J325" s="51"/>
      <c r="K325" s="30"/>
      <c r="L325" s="30"/>
      <c r="M325" s="51"/>
      <c r="N325" s="52"/>
      <c r="O325" s="51"/>
      <c r="P325" s="51"/>
      <c r="Q325" s="51"/>
    </row>
    <row r="326" spans="1:17" s="21" customFormat="1" x14ac:dyDescent="0.25">
      <c r="A326" s="7"/>
      <c r="B326" s="23" t="s">
        <v>496</v>
      </c>
      <c r="C326" s="19"/>
      <c r="D326" s="19"/>
      <c r="E326" s="19"/>
      <c r="F326" s="8"/>
      <c r="G326" s="7"/>
      <c r="H326" s="7"/>
      <c r="I326" s="265"/>
      <c r="J326" s="20"/>
      <c r="K326" s="18"/>
      <c r="L326" s="18"/>
      <c r="M326" s="20"/>
      <c r="N326" s="7"/>
      <c r="O326" s="20"/>
      <c r="P326" s="20"/>
      <c r="Q326" s="20"/>
    </row>
    <row r="327" spans="1:17" ht="45" customHeight="1" x14ac:dyDescent="0.25">
      <c r="A327" s="29" t="s">
        <v>486</v>
      </c>
      <c r="B327" s="30" t="s">
        <v>497</v>
      </c>
      <c r="C327" s="31" t="str">
        <f ca="1">CELL("contents",INDIRECT(ADDRESS(MATCH($B327,'Req. List'!$A:$A,0),2,,,"Req. List")))</f>
        <v>362748-MMI-MVI1-XX-SP-000-0010  Tech. Spec.</v>
      </c>
      <c r="D327" s="31" t="str">
        <f ca="1">CELL("contents",INDIRECT(ADDRESS(MATCH($B327,'Req. List'!$A:$A,0),3,,,"Req. List")))</f>
        <v>11.2.2 (SCADA) - 9.13</v>
      </c>
      <c r="E327" s="31" t="str">
        <f ca="1">CELL("contents",INDIRECT(ADDRESS(MATCH($B327,'Req. List'!$A:$A,0),4,,,"Req. List")))</f>
        <v>SCADA Workstation shall display current status of M&amp;E plant and subsystem with color GUI diagrams</v>
      </c>
      <c r="F327" s="313" t="s">
        <v>32</v>
      </c>
      <c r="G327" s="312" t="s">
        <v>3154</v>
      </c>
      <c r="H327" s="312" t="s">
        <v>498</v>
      </c>
      <c r="I327" s="313" t="s">
        <v>37</v>
      </c>
      <c r="J327" s="312" t="s">
        <v>499</v>
      </c>
      <c r="K327" s="117"/>
      <c r="L327" s="117"/>
      <c r="M327" s="51"/>
      <c r="N327" s="52"/>
      <c r="O327" s="51"/>
      <c r="P327" s="51"/>
      <c r="Q327" s="51"/>
    </row>
    <row r="328" spans="1:17" ht="45" x14ac:dyDescent="0.25">
      <c r="A328" s="29" t="s">
        <v>486</v>
      </c>
      <c r="B328" s="30" t="s">
        <v>500</v>
      </c>
      <c r="C328" s="31" t="str">
        <f ca="1">CELL("contents",INDIRECT(ADDRESS(MATCH($B328,'Req. List'!$A:$A,0),2,,,"Req. List")))</f>
        <v>362748-MMI-MVI1-XX-SP-000-0001 Design Criteria</v>
      </c>
      <c r="D328" s="31" t="str">
        <f ca="1">CELL("contents",INDIRECT(ADDRESS(MATCH($B328,'Req. List'!$A:$A,0),3,,,"Req. List")))</f>
        <v>2.12.2.13 Table 2.97 (SCADA) - 3</v>
      </c>
      <c r="E328" s="31" t="str">
        <f ca="1">CELL("contents",INDIRECT(ADDRESS(MATCH($B328,'Req. List'!$A:$A,0),4,,,"Req. List")))</f>
        <v>SCADA screens shall show operational state of telecommunication and information system and critical equipment of M&amp;E plant at stations/depot</v>
      </c>
      <c r="F328" s="313"/>
      <c r="G328" s="312"/>
      <c r="H328" s="312"/>
      <c r="I328" s="313"/>
      <c r="J328" s="312"/>
      <c r="K328" s="119"/>
      <c r="L328" s="119"/>
      <c r="M328" s="51"/>
      <c r="N328" s="52"/>
      <c r="O328" s="51"/>
      <c r="P328" s="51"/>
      <c r="Q328" s="51"/>
    </row>
    <row r="329" spans="1:17" ht="60" x14ac:dyDescent="0.25">
      <c r="A329" s="29" t="s">
        <v>486</v>
      </c>
      <c r="B329" s="30" t="s">
        <v>501</v>
      </c>
      <c r="C329" s="31" t="str">
        <f ca="1">CELL("contents",INDIRECT(ADDRESS(MATCH($B329,'Req. List'!$A:$A,0),2,,,"Req. List")))</f>
        <v>362748-MMI-MVI1-XX-SP-000-0001 Design Criteria</v>
      </c>
      <c r="D329" s="31" t="str">
        <f ca="1">CELL("contents",INDIRECT(ADDRESS(MATCH($B329,'Req. List'!$A:$A,0),3,,,"Req. List")))</f>
        <v>2.12.2.13 Table 2.97 (SCADA) - 39</v>
      </c>
      <c r="E329" s="31" t="str">
        <f ca="1">CELL("contents",INDIRECT(ADDRESS(MATCH($B329,'Req. List'!$A:$A,0),4,,,"Req. List")))</f>
        <v>SCADA System HMI shall allow for efficient communication of operational data and abnormal conditions, also provide a consistent framework for viewing of information</v>
      </c>
      <c r="F329" s="32" t="s">
        <v>32</v>
      </c>
      <c r="G329" s="29" t="s">
        <v>3155</v>
      </c>
      <c r="H329" s="29" t="s">
        <v>502</v>
      </c>
      <c r="I329" s="313"/>
      <c r="J329" s="312"/>
      <c r="K329" s="119"/>
      <c r="L329" s="119"/>
      <c r="M329" s="51"/>
      <c r="N329" s="52"/>
      <c r="O329" s="51"/>
      <c r="P329" s="51"/>
      <c r="Q329" s="51"/>
    </row>
    <row r="330" spans="1:17" ht="60" customHeight="1" x14ac:dyDescent="0.25">
      <c r="A330" s="29" t="s">
        <v>486</v>
      </c>
      <c r="B330" s="30" t="s">
        <v>503</v>
      </c>
      <c r="C330" s="31" t="str">
        <f ca="1">CELL("contents",INDIRECT(ADDRESS(MATCH($B330,'Req. List'!$A:$A,0),2,,,"Req. List")))</f>
        <v>362748-MMI-MVI1-XX-SP-000-0001 Design Criteria</v>
      </c>
      <c r="D330" s="31" t="str">
        <f ca="1">CELL("contents",INDIRECT(ADDRESS(MATCH($B330,'Req. List'!$A:$A,0),3,,,"Req. List")))</f>
        <v>2.12.2.13 Table 2.97 (SCADA) - 43</v>
      </c>
      <c r="E330" s="31" t="str">
        <f ca="1">CELL("contents",INDIRECT(ADDRESS(MATCH($B330,'Req. List'!$A:$A,0),4,,,"Req. List")))</f>
        <v>SCADA workstation shall provide the information and details of the operational status of all the selected monitored and controlled equipment/systems throughout the line</v>
      </c>
      <c r="F330" s="309"/>
      <c r="G330" s="312" t="s">
        <v>504</v>
      </c>
      <c r="H330" s="309"/>
      <c r="I330" s="313"/>
      <c r="J330" s="312"/>
      <c r="K330" s="119"/>
      <c r="L330" s="119"/>
      <c r="M330" s="51"/>
      <c r="N330" s="52"/>
      <c r="O330" s="51"/>
      <c r="P330" s="51"/>
      <c r="Q330" s="51"/>
    </row>
    <row r="331" spans="1:17" ht="30" x14ac:dyDescent="0.25">
      <c r="A331" s="29" t="s">
        <v>486</v>
      </c>
      <c r="B331" s="30" t="s">
        <v>505</v>
      </c>
      <c r="C331" s="31" t="str">
        <f ca="1">CELL("contents",INDIRECT(ADDRESS(MATCH($B331,'Req. List'!$A:$A,0),2,,,"Req. List")))</f>
        <v>362748-MMI-MVI1-XX-RP-000-0002 Preliminary Design Report Volume 1</v>
      </c>
      <c r="D331" s="31" t="str">
        <f ca="1">CELL("contents",INDIRECT(ADDRESS(MATCH($B331,'Req. List'!$A:$A,0),3,,,"Req. List")))</f>
        <v>3.11.3.3 (SCADA) - 3</v>
      </c>
      <c r="E331" s="31" t="str">
        <f ca="1">CELL("contents",INDIRECT(ADDRESS(MATCH($B331,'Req. List'!$A:$A,0),4,,,"Req. List")))</f>
        <v>SCADA System shall provide mimic page of the station at OCC to show operational status of all system</v>
      </c>
      <c r="F331" s="309"/>
      <c r="G331" s="312"/>
      <c r="H331" s="309"/>
      <c r="I331" s="313"/>
      <c r="J331" s="312"/>
      <c r="K331" s="120"/>
      <c r="L331" s="120"/>
      <c r="M331" s="51"/>
      <c r="N331" s="52"/>
      <c r="O331" s="51"/>
      <c r="P331" s="51"/>
      <c r="Q331" s="51"/>
    </row>
    <row r="332" spans="1:17" s="21" customFormat="1" x14ac:dyDescent="0.25">
      <c r="A332" s="7"/>
      <c r="B332" s="18"/>
      <c r="C332" s="19"/>
      <c r="D332" s="19"/>
      <c r="E332" s="19"/>
      <c r="F332" s="8"/>
      <c r="G332" s="7"/>
      <c r="H332" s="7"/>
      <c r="I332" s="265"/>
      <c r="J332" s="20"/>
      <c r="K332" s="18"/>
      <c r="L332" s="18"/>
      <c r="M332" s="20"/>
      <c r="N332" s="7"/>
      <c r="O332" s="20"/>
      <c r="P332" s="20"/>
      <c r="Q332" s="20"/>
    </row>
    <row r="333" spans="1:17" s="28" customFormat="1" x14ac:dyDescent="0.25">
      <c r="A333" s="22"/>
      <c r="B333" s="23" t="s">
        <v>506</v>
      </c>
      <c r="C333" s="24"/>
      <c r="D333" s="24"/>
      <c r="E333" s="24"/>
      <c r="F333" s="25"/>
      <c r="G333" s="22"/>
      <c r="H333" s="22"/>
      <c r="I333" s="25"/>
      <c r="J333" s="26"/>
      <c r="K333" s="23"/>
      <c r="L333" s="23"/>
      <c r="M333" s="26"/>
      <c r="N333" s="22"/>
      <c r="O333" s="26"/>
      <c r="P333" s="26"/>
      <c r="Q333" s="26"/>
    </row>
    <row r="334" spans="1:17" ht="90" x14ac:dyDescent="0.25">
      <c r="A334" s="29" t="s">
        <v>486</v>
      </c>
      <c r="B334" s="30" t="s">
        <v>507</v>
      </c>
      <c r="C334" s="31" t="str">
        <f ca="1">CELL("contents",INDIRECT(ADDRESS(MATCH($B334,'Req. List'!$A:$A,0),2,,,"Req. List")))</f>
        <v>362748-MMI-MVI1-XX-RP-000-0002 Preliminary Design Report Volume 1</v>
      </c>
      <c r="D334" s="31" t="str">
        <f ca="1">CELL("contents",INDIRECT(ADDRESS(MATCH($B334,'Req. List'!$A:$A,0),3,,,"Req. List")))</f>
        <v>3.11.3.3 (SCADA) - 5</v>
      </c>
      <c r="E334" s="31" t="str">
        <f ca="1">CELL("contents",INDIRECT(ADDRESS(MATCH($B334,'Req. List'!$A:$A,0),4,,,"Req. List")))</f>
        <v>SCADA Workstation shall be able to select manual or automatic control for lighting, ventilation, and RTU, and implemented in the form of operator command</v>
      </c>
      <c r="F334" s="90" t="s">
        <v>3137</v>
      </c>
      <c r="G334" s="29" t="s">
        <v>3138</v>
      </c>
      <c r="H334" s="63" t="s">
        <v>508</v>
      </c>
      <c r="I334" s="267" t="s">
        <v>37</v>
      </c>
      <c r="J334" s="34" t="s">
        <v>509</v>
      </c>
      <c r="K334" s="35"/>
      <c r="L334" s="35"/>
      <c r="M334" s="51"/>
      <c r="N334" s="52"/>
      <c r="O334" s="51"/>
      <c r="P334" s="51"/>
      <c r="Q334" s="51"/>
    </row>
    <row r="335" spans="1:17" x14ac:dyDescent="0.25">
      <c r="A335" s="29"/>
      <c r="B335" s="30"/>
      <c r="C335" s="31"/>
      <c r="D335" s="31"/>
      <c r="E335" s="31"/>
      <c r="F335" s="32"/>
      <c r="G335" s="52"/>
      <c r="H335" s="52"/>
      <c r="I335" s="267"/>
      <c r="J335" s="51"/>
      <c r="K335" s="30"/>
      <c r="L335" s="30"/>
      <c r="M335" s="51"/>
      <c r="N335" s="52"/>
      <c r="O335" s="51"/>
      <c r="P335" s="51"/>
      <c r="Q335" s="51"/>
    </row>
    <row r="336" spans="1:17" s="59" customFormat="1" x14ac:dyDescent="0.25">
      <c r="A336" s="53"/>
      <c r="B336" s="54" t="s">
        <v>510</v>
      </c>
      <c r="C336" s="55"/>
      <c r="D336" s="55"/>
      <c r="E336" s="55"/>
      <c r="F336" s="56"/>
      <c r="G336" s="57"/>
      <c r="H336" s="57"/>
      <c r="I336" s="66"/>
      <c r="J336" s="58"/>
      <c r="K336" s="54"/>
      <c r="L336" s="54"/>
      <c r="M336" s="58"/>
      <c r="N336" s="57"/>
      <c r="O336" s="58"/>
      <c r="P336" s="58"/>
      <c r="Q336" s="58"/>
    </row>
    <row r="337" spans="1:17" ht="60" x14ac:dyDescent="0.25">
      <c r="A337" s="29" t="s">
        <v>486</v>
      </c>
      <c r="B337" s="30" t="s">
        <v>511</v>
      </c>
      <c r="C337" s="31" t="str">
        <f ca="1">CELL("contents",INDIRECT(ADDRESS(MATCH($B337,'Req. List'!$A:$A,0),2,,,"Req. List")))</f>
        <v>362748-MMI-MVI1-XX-SP-000-0001 Design Criteria</v>
      </c>
      <c r="D337" s="31" t="str">
        <f ca="1">CELL("contents",INDIRECT(ADDRESS(MATCH($B337,'Req. List'!$A:$A,0),3,,,"Req. List")))</f>
        <v>2.12.2.13 Table 2.97 (SCADA) - 42</v>
      </c>
      <c r="E337" s="31" t="str">
        <f ca="1">CELL("contents",INDIRECT(ADDRESS(MATCH($B337,'Req. List'!$A:$A,0),4,,,"Req. List")))</f>
        <v>Safeguard facilities shall be provided on HMI to minimize the risk of an inadvertent control request being executed by operator</v>
      </c>
      <c r="F337" s="90" t="s">
        <v>512</v>
      </c>
      <c r="G337" s="29" t="s">
        <v>513</v>
      </c>
      <c r="H337" s="63" t="s">
        <v>514</v>
      </c>
      <c r="I337" s="267" t="s">
        <v>37</v>
      </c>
      <c r="J337" s="34" t="s">
        <v>515</v>
      </c>
      <c r="K337" s="35"/>
      <c r="L337" s="35"/>
      <c r="M337" s="51"/>
      <c r="N337" s="52"/>
      <c r="O337" s="51"/>
      <c r="P337" s="51"/>
      <c r="Q337" s="51"/>
    </row>
    <row r="338" spans="1:17" x14ac:dyDescent="0.25">
      <c r="A338" s="29"/>
      <c r="B338" s="30"/>
      <c r="C338" s="31"/>
      <c r="D338" s="31"/>
      <c r="E338" s="31"/>
      <c r="F338" s="32"/>
      <c r="G338" s="52"/>
      <c r="H338" s="52"/>
      <c r="I338" s="267"/>
      <c r="J338" s="51"/>
      <c r="K338" s="30"/>
      <c r="L338" s="30"/>
      <c r="M338" s="51"/>
      <c r="N338" s="52"/>
      <c r="O338" s="51"/>
      <c r="P338" s="51"/>
      <c r="Q338" s="51"/>
    </row>
    <row r="339" spans="1:17" s="59" customFormat="1" x14ac:dyDescent="0.25">
      <c r="A339" s="53"/>
      <c r="B339" s="54" t="s">
        <v>516</v>
      </c>
      <c r="C339" s="55"/>
      <c r="D339" s="55"/>
      <c r="E339" s="55"/>
      <c r="F339" s="56"/>
      <c r="G339" s="57"/>
      <c r="H339" s="57"/>
      <c r="I339" s="66"/>
      <c r="J339" s="58"/>
      <c r="K339" s="54"/>
      <c r="L339" s="54"/>
      <c r="M339" s="58"/>
      <c r="N339" s="57"/>
      <c r="O339" s="58"/>
      <c r="P339" s="58"/>
      <c r="Q339" s="58"/>
    </row>
    <row r="340" spans="1:17" s="37" customFormat="1" ht="75" customHeight="1" x14ac:dyDescent="0.25">
      <c r="A340" s="29" t="s">
        <v>517</v>
      </c>
      <c r="B340" s="30" t="s">
        <v>482</v>
      </c>
      <c r="C340" s="31" t="str">
        <f ca="1">CELL("contents",INDIRECT(ADDRESS(MATCH($B340,'Req. List'!$A:$A,0),2,,,"Req. List")))</f>
        <v>362748-MMI-MVI1-XX-SP-000-0010  Tech. Spec.</v>
      </c>
      <c r="D340" s="31" t="str">
        <f ca="1">CELL("contents",INDIRECT(ADDRESS(MATCH($B340,'Req. List'!$A:$A,0),3,,,"Req. List")))</f>
        <v>11.2.2 (SCADA) - 10.16</v>
      </c>
      <c r="E340" s="31" t="str">
        <f ca="1">CELL("contents",INDIRECT(ADDRESS(MATCH($B340,'Req. List'!$A:$A,0),4,,,"Req. List")))</f>
        <v>a. The Panels of M&amp;E plant shall Include a local switch selector to override any interlocks imposed by RTU.
b. The SCADA system shall advise the operator locally of the interlock override and the operators action related to the SCADA system shall be recorded.</v>
      </c>
      <c r="F340" s="309" t="s">
        <v>518</v>
      </c>
      <c r="G340" s="312" t="s">
        <v>519</v>
      </c>
      <c r="H340" s="318"/>
      <c r="I340" s="259"/>
      <c r="J340" s="36"/>
      <c r="K340" s="30"/>
      <c r="L340" s="30"/>
      <c r="M340" s="36"/>
      <c r="N340" s="33"/>
      <c r="O340" s="36"/>
      <c r="P340" s="36"/>
      <c r="Q340" s="36"/>
    </row>
    <row r="341" spans="1:17" ht="60" x14ac:dyDescent="0.25">
      <c r="A341" s="1" t="s">
        <v>486</v>
      </c>
      <c r="B341" s="30" t="s">
        <v>520</v>
      </c>
      <c r="C341" s="31" t="str">
        <f ca="1">CELL("contents",INDIRECT(ADDRESS(MATCH($B341,'Req. List'!$A:$A,0),2,,,"Req. List")))</f>
        <v>362748-MMI-MVI1-XX-SP-000-0001 Design Criteria</v>
      </c>
      <c r="D341" s="31" t="str">
        <f ca="1">CELL("contents",INDIRECT(ADDRESS(MATCH($B341,'Req. List'!$A:$A,0),3,,,"Req. List")))</f>
        <v>2.12.2.13 Table 2.97 (SCADA) - 9</v>
      </c>
      <c r="E341" s="31" t="str">
        <f ca="1">CELL("contents",INDIRECT(ADDRESS(MATCH($B341,'Req. List'!$A:$A,0),4,,,"Req. List")))</f>
        <v>SCADA system control hierarchy mechanism shall ensure the other selected equipment or system can continue to function properly and safe in the event of malfunction of SCADA system.</v>
      </c>
      <c r="F341" s="309"/>
      <c r="G341" s="312"/>
      <c r="H341" s="318"/>
      <c r="I341" s="267" t="s">
        <v>81</v>
      </c>
      <c r="J341" s="51" t="s">
        <v>521</v>
      </c>
      <c r="K341" s="30"/>
      <c r="L341" s="30"/>
      <c r="M341" s="51"/>
      <c r="N341" s="52"/>
      <c r="O341" s="51"/>
      <c r="P341" s="51"/>
      <c r="Q341" s="51"/>
    </row>
    <row r="342" spans="1:17" s="21" customFormat="1" x14ac:dyDescent="0.25">
      <c r="A342" s="7"/>
      <c r="B342" s="18"/>
      <c r="C342" s="19"/>
      <c r="D342" s="19"/>
      <c r="E342" s="19"/>
      <c r="F342" s="8"/>
      <c r="G342" s="7"/>
      <c r="H342" s="7"/>
      <c r="I342" s="265"/>
      <c r="J342" s="20"/>
      <c r="K342" s="18"/>
      <c r="L342" s="18"/>
      <c r="M342" s="20"/>
      <c r="N342" s="7"/>
      <c r="O342" s="20"/>
      <c r="P342" s="20"/>
      <c r="Q342" s="20"/>
    </row>
    <row r="343" spans="1:17" s="28" customFormat="1" x14ac:dyDescent="0.25">
      <c r="A343" s="22"/>
      <c r="B343" s="23" t="s">
        <v>522</v>
      </c>
      <c r="C343" s="24"/>
      <c r="D343" s="24"/>
      <c r="E343" s="24"/>
      <c r="F343" s="25"/>
      <c r="G343" s="22"/>
      <c r="H343" s="22"/>
      <c r="I343" s="25"/>
      <c r="J343" s="26"/>
      <c r="K343" s="23"/>
      <c r="L343" s="23"/>
      <c r="M343" s="26"/>
      <c r="N343" s="22"/>
      <c r="O343" s="26"/>
      <c r="P343" s="26"/>
      <c r="Q343" s="26"/>
    </row>
    <row r="344" spans="1:17" ht="90" x14ac:dyDescent="0.25">
      <c r="A344" s="49" t="s">
        <v>523</v>
      </c>
      <c r="B344" s="14" t="s">
        <v>356</v>
      </c>
      <c r="C344" s="31" t="str">
        <f ca="1">CELL("contents",INDIRECT(ADDRESS(MATCH($B344,'Req. List'!$A:$A,0),2,,,"Req. List")))</f>
        <v>362748-MMI-MVI1-XX-SP-000-0010  Tech. Spec.</v>
      </c>
      <c r="D344" s="31" t="str">
        <f ca="1">CELL("contents",INDIRECT(ADDRESS(MATCH($B344,'Req. List'!$A:$A,0),3,,,"Req. List")))</f>
        <v>11.2.2 (SCADA) - 9.9</v>
      </c>
      <c r="E344" s="31" t="str">
        <f ca="1">CELL("contents",INDIRECT(ADDRESS(MATCH($B344,'Req. List'!$A:$A,0),4,,,"Req. List")))</f>
        <v xml:space="preserve">each SCADA Workstation at OCC shall accommodate 4 monitor which one monitor shall be dedicated for CCTV, and three monitors shall be used to display GUI Graphics for overview Station display, overview traction Power substations display, and Alarm status display for control and monitoring </v>
      </c>
      <c r="F344" s="16" t="s">
        <v>32</v>
      </c>
      <c r="G344" s="49" t="s">
        <v>524</v>
      </c>
      <c r="H344" s="13"/>
      <c r="I344" s="261" t="s">
        <v>54</v>
      </c>
      <c r="J344" s="40" t="s">
        <v>362</v>
      </c>
      <c r="K344" s="15"/>
      <c r="L344" s="15"/>
      <c r="M344" s="17"/>
      <c r="N344" s="13"/>
      <c r="O344" s="17"/>
      <c r="P344" s="17"/>
      <c r="Q344" s="17"/>
    </row>
    <row r="345" spans="1:17" s="28" customFormat="1" x14ac:dyDescent="0.25">
      <c r="A345" s="22"/>
      <c r="B345" s="23" t="s">
        <v>525</v>
      </c>
      <c r="C345" s="24"/>
      <c r="D345" s="24"/>
      <c r="E345" s="24"/>
      <c r="F345" s="25"/>
      <c r="G345" s="22"/>
      <c r="H345" s="22"/>
      <c r="I345" s="25"/>
      <c r="J345" s="26"/>
      <c r="K345" s="23"/>
      <c r="L345" s="23"/>
      <c r="M345" s="26"/>
      <c r="N345" s="22"/>
      <c r="O345" s="26"/>
      <c r="P345" s="26"/>
      <c r="Q345" s="26"/>
    </row>
    <row r="346" spans="1:17" ht="135" x14ac:dyDescent="0.25">
      <c r="A346" s="49" t="s">
        <v>523</v>
      </c>
      <c r="B346" s="14" t="s">
        <v>359</v>
      </c>
      <c r="C346" s="31" t="str">
        <f ca="1">CELL("contents",INDIRECT(ADDRESS(MATCH($B346,'Req. List'!$A:$A,0),2,,,"Req. List")))</f>
        <v>362748-MMI-MVI1-XX-SP-000-0010  Tech. Spec.</v>
      </c>
      <c r="D346" s="31" t="str">
        <f ca="1">CELL("contents",INDIRECT(ADDRESS(MATCH($B346,'Req. List'!$A:$A,0),3,,,"Req. List")))</f>
        <v>11.2.2 (SCADA) - 9.11</v>
      </c>
      <c r="E346" s="31" t="str">
        <f ca="1">CELL("contents",INDIRECT(ADDRESS(MATCH($B346,'Req. List'!$A:$A,0),4,,,"Req. List")))</f>
        <v>a. Each Station shall be installed with SCADA workstation with the same basic of operational and functionality of SCADA System
b. Each Station Workstation shall accommodate with 3 monitors which one monitor shall be dedicated to display CCTV image (spot monitor), and two monitor shall be used to display GUI graphic for overview station display, and alarm status display for the particular station</v>
      </c>
      <c r="F346" s="16" t="s">
        <v>32</v>
      </c>
      <c r="G346" s="49" t="s">
        <v>526</v>
      </c>
      <c r="H346" s="13"/>
      <c r="I346" s="261" t="s">
        <v>54</v>
      </c>
      <c r="J346" s="40" t="s">
        <v>362</v>
      </c>
      <c r="K346" s="15"/>
      <c r="L346" s="15"/>
      <c r="M346" s="17"/>
      <c r="N346" s="13"/>
      <c r="O346" s="17"/>
      <c r="P346" s="17"/>
      <c r="Q346" s="17"/>
    </row>
    <row r="347" spans="1:17" x14ac:dyDescent="0.25">
      <c r="A347" s="13"/>
      <c r="B347" s="14"/>
      <c r="C347" s="39"/>
      <c r="D347" s="39"/>
      <c r="E347" s="39"/>
      <c r="F347" s="16"/>
      <c r="G347" s="13"/>
      <c r="H347" s="13"/>
      <c r="I347" s="261"/>
      <c r="J347" s="17"/>
      <c r="K347" s="14"/>
      <c r="L347" s="14"/>
      <c r="M347" s="17"/>
      <c r="N347" s="13"/>
      <c r="O347" s="17"/>
      <c r="P347" s="17"/>
      <c r="Q347" s="17"/>
    </row>
    <row r="348" spans="1:17" s="21" customFormat="1" x14ac:dyDescent="0.25">
      <c r="A348" s="7" t="s">
        <v>527</v>
      </c>
      <c r="B348" s="18" t="s">
        <v>528</v>
      </c>
      <c r="C348" s="19"/>
      <c r="D348" s="19"/>
      <c r="E348" s="19"/>
      <c r="F348" s="8"/>
      <c r="G348" s="7"/>
      <c r="H348" s="7"/>
      <c r="I348" s="265"/>
      <c r="J348" s="20"/>
      <c r="K348" s="18"/>
      <c r="L348" s="18"/>
      <c r="M348" s="20"/>
      <c r="N348" s="7"/>
      <c r="O348" s="20"/>
      <c r="P348" s="20"/>
      <c r="Q348" s="20"/>
    </row>
    <row r="349" spans="1:17" s="28" customFormat="1" x14ac:dyDescent="0.25">
      <c r="A349" s="22"/>
      <c r="B349" s="23" t="s">
        <v>529</v>
      </c>
      <c r="C349" s="24"/>
      <c r="D349" s="24"/>
      <c r="E349" s="24"/>
      <c r="F349" s="25"/>
      <c r="G349" s="22"/>
      <c r="H349" s="22"/>
      <c r="I349" s="25"/>
      <c r="J349" s="26"/>
      <c r="K349" s="23"/>
      <c r="L349" s="23"/>
      <c r="M349" s="26"/>
      <c r="N349" s="22"/>
      <c r="O349" s="26"/>
      <c r="P349" s="26"/>
      <c r="Q349" s="26"/>
    </row>
    <row r="350" spans="1:17" ht="75" customHeight="1" x14ac:dyDescent="0.25">
      <c r="A350" s="29" t="s">
        <v>527</v>
      </c>
      <c r="B350" s="30" t="s">
        <v>530</v>
      </c>
      <c r="C350" s="31" t="str">
        <f ca="1">CELL("contents",INDIRECT(ADDRESS(MATCH($B350,'Req. List'!$A:$A,0),2,,,"Req. List")))</f>
        <v>362748-MMI-MVI1-XX-SP-000-0010  Tech. Spec.</v>
      </c>
      <c r="D350" s="31" t="str">
        <f ca="1">CELL("contents",INDIRECT(ADDRESS(MATCH($B350,'Req. List'!$A:$A,0),3,,,"Req. List")))</f>
        <v>11.2.2 (SCADA) - 9.12</v>
      </c>
      <c r="E350" s="31" t="str">
        <f ca="1">CELL("contents",INDIRECT(ADDRESS(MATCH($B350,'Req. List'!$A:$A,0),4,,,"Req. List")))</f>
        <v>All SCADA Server and Workstations shall be configured with password access level so that access to the operating control level is available only to Operator with the appropriate access rights.</v>
      </c>
      <c r="F350" s="313" t="s">
        <v>531</v>
      </c>
      <c r="G350" s="312" t="s">
        <v>532</v>
      </c>
      <c r="H350" s="318"/>
      <c r="I350" s="309" t="s">
        <v>37</v>
      </c>
      <c r="J350" s="312" t="s">
        <v>533</v>
      </c>
      <c r="K350" s="117"/>
      <c r="L350" s="117"/>
      <c r="M350" s="51"/>
      <c r="N350" s="52"/>
      <c r="O350" s="51"/>
      <c r="P350" s="51"/>
      <c r="Q350" s="51"/>
    </row>
    <row r="351" spans="1:17" ht="75" x14ac:dyDescent="0.25">
      <c r="A351" s="29" t="s">
        <v>527</v>
      </c>
      <c r="B351" s="30" t="s">
        <v>534</v>
      </c>
      <c r="C351" s="31" t="str">
        <f ca="1">CELL("contents",INDIRECT(ADDRESS(MATCH($B351,'Req. List'!$A:$A,0),2,,,"Req. List")))</f>
        <v>362748-MMI-MVI1-XX-SP-000-0010  Tech. Spec.</v>
      </c>
      <c r="D351" s="31" t="str">
        <f ca="1">CELL("contents",INDIRECT(ADDRESS(MATCH($B351,'Req. List'!$A:$A,0),3,,,"Req. List")))</f>
        <v>11.2.2 (SCADA) - 12</v>
      </c>
      <c r="E351" s="31" t="str">
        <f ca="1">CELL("contents",INDIRECT(ADDRESS(MATCH($B351,'Req. List'!$A:$A,0),4,,,"Req. List")))</f>
        <v xml:space="preserve">SCADA workstation shall function identically and independently, and allow operator to monitor and control selected M&amp;E plant and Subsystem, provided the operator have the correct password security and access level </v>
      </c>
      <c r="F351" s="313"/>
      <c r="G351" s="312"/>
      <c r="H351" s="318"/>
      <c r="I351" s="309"/>
      <c r="J351" s="312"/>
      <c r="K351" s="119"/>
      <c r="L351" s="119"/>
      <c r="M351" s="51"/>
      <c r="N351" s="52"/>
      <c r="O351" s="51"/>
      <c r="P351" s="51"/>
      <c r="Q351" s="51"/>
    </row>
    <row r="352" spans="1:17" ht="45" x14ac:dyDescent="0.25">
      <c r="A352" s="29" t="s">
        <v>527</v>
      </c>
      <c r="B352" s="30" t="s">
        <v>535</v>
      </c>
      <c r="C352" s="31" t="str">
        <f ca="1">CELL("contents",INDIRECT(ADDRESS(MATCH($B352,'Req. List'!$A:$A,0),2,,,"Req. List")))</f>
        <v>362748-MMI-MVI1-XX-SP-000-0001 Design Criteria</v>
      </c>
      <c r="D352" s="31" t="str">
        <f ca="1">CELL("contents",INDIRECT(ADDRESS(MATCH($B352,'Req. List'!$A:$A,0),3,,,"Req. List")))</f>
        <v>2.12.2.13 Table 2.97 (SCADA) - 25</v>
      </c>
      <c r="E352" s="31" t="str">
        <f ca="1">CELL("contents",INDIRECT(ADDRESS(MATCH($B352,'Req. List'!$A:$A,0),4,,,"Req. List")))</f>
        <v>SCADA software shall be protected from both unauthorised use and interference from computer virus infection</v>
      </c>
      <c r="F352" s="313"/>
      <c r="G352" s="312"/>
      <c r="H352" s="318"/>
      <c r="I352" s="309"/>
      <c r="J352" s="312"/>
      <c r="K352" s="119"/>
      <c r="L352" s="119"/>
      <c r="M352" s="51"/>
      <c r="N352" s="52"/>
      <c r="O352" s="51"/>
      <c r="P352" s="51"/>
      <c r="Q352" s="51"/>
    </row>
    <row r="353" spans="1:17" ht="30" x14ac:dyDescent="0.25">
      <c r="A353" s="29" t="s">
        <v>527</v>
      </c>
      <c r="B353" s="14" t="s">
        <v>536</v>
      </c>
      <c r="C353" s="39" t="str">
        <f ca="1">CELL("contents",INDIRECT(ADDRESS(MATCH($B353,'Req. List'!$A:$A,0),2,,,"Req. List")))</f>
        <v>362748-MMI-MVI1-XX-SP-000-0010  Tech. Spec.</v>
      </c>
      <c r="D353" s="39" t="str">
        <f ca="1">CELL("contents",INDIRECT(ADDRESS(MATCH($B353,'Req. List'!$A:$A,0),3,,,"Req. List")))</f>
        <v>11.2.2 (SCADA) - 26</v>
      </c>
      <c r="E353" s="39" t="str">
        <f ca="1">CELL("contents",INDIRECT(ADDRESS(MATCH($B353,'Req. List'!$A:$A,0),4,,,"Req. List")))</f>
        <v>SCADA workstation shall display the name of operator who is currently logged in</v>
      </c>
      <c r="F353" s="16" t="s">
        <v>32</v>
      </c>
      <c r="G353" s="49" t="s">
        <v>3136</v>
      </c>
      <c r="H353" s="49" t="s">
        <v>537</v>
      </c>
      <c r="I353" s="309"/>
      <c r="J353" s="312"/>
      <c r="K353" s="120"/>
      <c r="L353" s="120"/>
      <c r="M353" s="17"/>
      <c r="N353" s="13"/>
      <c r="O353" s="17"/>
      <c r="P353" s="17"/>
      <c r="Q353" s="17"/>
    </row>
    <row r="354" spans="1:17" x14ac:dyDescent="0.25">
      <c r="A354" s="29"/>
      <c r="B354" s="30"/>
      <c r="C354" s="31"/>
      <c r="D354" s="31"/>
      <c r="E354" s="31"/>
      <c r="F354" s="32"/>
      <c r="G354" s="52"/>
      <c r="H354" s="52"/>
      <c r="I354" s="267"/>
      <c r="J354" s="51"/>
      <c r="K354" s="30"/>
      <c r="L354" s="30"/>
      <c r="M354" s="51"/>
      <c r="N354" s="52"/>
      <c r="O354" s="51"/>
      <c r="P354" s="51"/>
      <c r="Q354" s="51"/>
    </row>
    <row r="355" spans="1:17" s="59" customFormat="1" x14ac:dyDescent="0.25">
      <c r="A355" s="53"/>
      <c r="B355" s="54" t="s">
        <v>538</v>
      </c>
      <c r="C355" s="55"/>
      <c r="D355" s="55"/>
      <c r="E355" s="122"/>
      <c r="F355" s="56"/>
      <c r="G355" s="57"/>
      <c r="H355" s="57"/>
      <c r="I355" s="66"/>
      <c r="J355" s="58"/>
      <c r="K355" s="54"/>
      <c r="L355" s="54"/>
      <c r="M355" s="58"/>
      <c r="N355" s="57"/>
      <c r="O355" s="58"/>
      <c r="P355" s="58"/>
      <c r="Q355" s="58"/>
    </row>
    <row r="356" spans="1:17" ht="60" customHeight="1" x14ac:dyDescent="0.25">
      <c r="A356" s="29" t="s">
        <v>527</v>
      </c>
      <c r="B356" s="30" t="s">
        <v>539</v>
      </c>
      <c r="C356" s="31" t="str">
        <f ca="1">CELL("contents",INDIRECT(ADDRESS(MATCH($B356,'Req. List'!$A:$A,0),2,,,"Req. List")))</f>
        <v>362748-MMI-MVI1-XX-SP-000-0010  Tech. Spec.</v>
      </c>
      <c r="D356" s="31" t="str">
        <f ca="1">CELL("contents",INDIRECT(ADDRESS(MATCH($B356,'Req. List'!$A:$A,0),3,,,"Req. List")))</f>
        <v>11.2.2 (SCADA) - 22</v>
      </c>
      <c r="E356" s="31" t="str">
        <f ca="1">CELL("contents",INDIRECT(ADDRESS(MATCH($B356,'Req. List'!$A:$A,0),4,,,"Req. List")))</f>
        <v xml:space="preserve">a. The login authorization level shall determine which function are permitted to use by the operator 
b. SCADA system shall permit several Operators to be defined against the same login authorization level </v>
      </c>
      <c r="F356" s="90" t="s">
        <v>32</v>
      </c>
      <c r="G356" s="29" t="s">
        <v>532</v>
      </c>
      <c r="H356" s="121"/>
      <c r="I356" s="309" t="s">
        <v>37</v>
      </c>
      <c r="J356" s="312" t="s">
        <v>540</v>
      </c>
      <c r="K356" s="117"/>
      <c r="L356" s="117"/>
      <c r="M356" s="51"/>
      <c r="N356" s="52"/>
      <c r="O356" s="51"/>
      <c r="P356" s="51"/>
      <c r="Q356" s="51"/>
    </row>
    <row r="357" spans="1:17" ht="105" x14ac:dyDescent="0.25">
      <c r="A357" s="29" t="s">
        <v>527</v>
      </c>
      <c r="B357" s="30" t="s">
        <v>541</v>
      </c>
      <c r="C357" s="31" t="str">
        <f ca="1">CELL("contents",INDIRECT(ADDRESS(MATCH($B357,'Req. List'!$A:$A,0),2,,,"Req. List")))</f>
        <v>362748-MMI-MVI1-XX-SP-000-0010  Tech. Spec.</v>
      </c>
      <c r="D357" s="31" t="str">
        <f ca="1">CELL("contents",INDIRECT(ADDRESS(MATCH($B357,'Req. List'!$A:$A,0),3,,,"Req. List")))</f>
        <v>11.2.2 (SCADA) - 23</v>
      </c>
      <c r="E357" s="31" t="str">
        <f ca="1">CELL("contents",INDIRECT(ADDRESS(MATCH($B357,'Req. List'!$A:$A,0),4,,,"Req. List")))</f>
        <v>a. SCADA system shall be designed to support a minimum of 20 login authorization level 
b. Login Authorization level shall support for 6 default login authorisation levels and there shall be levels for all operator ,which include station operator, station supervisor, station manager, engineer, maintainer, and administrator to minimize configuration work</v>
      </c>
      <c r="F357" s="90" t="s">
        <v>32</v>
      </c>
      <c r="G357" s="29" t="s">
        <v>542</v>
      </c>
      <c r="H357" s="121"/>
      <c r="I357" s="309"/>
      <c r="J357" s="312"/>
      <c r="K357" s="119"/>
      <c r="L357" s="119"/>
      <c r="M357" s="51"/>
      <c r="N357" s="52"/>
      <c r="O357" s="51"/>
      <c r="P357" s="51"/>
      <c r="Q357" s="51"/>
    </row>
    <row r="358" spans="1:17" ht="180" x14ac:dyDescent="0.25">
      <c r="A358" s="29" t="s">
        <v>527</v>
      </c>
      <c r="B358" s="30" t="s">
        <v>543</v>
      </c>
      <c r="C358" s="31" t="str">
        <f ca="1">CELL("contents",INDIRECT(ADDRESS(MATCH($B358,'Req. List'!$A:$A,0),2,,,"Req. List")))</f>
        <v>362748-MMI-MVI1-XX-SP-000-0010  Tech. Spec.</v>
      </c>
      <c r="D358" s="31" t="str">
        <f ca="1">CELL("contents",INDIRECT(ADDRESS(MATCH($B358,'Req. List'!$A:$A,0),3,,,"Req. List")))</f>
        <v>11.2.2 (SCADA) - 24</v>
      </c>
      <c r="E358" s="31" t="str">
        <f ca="1">CELL("contents",INDIRECT(ADDRESS(MATCH($B358,'Req. List'!$A:$A,0),4,,,"Req. List")))</f>
        <v>Each Login Authorization level shall be able to defined at a minimum of:
     - Authorization to view GUI graphics status
     - Authorization to operate the subsystems, i.e. CCTV/PA/PHP/PID systems
     - Authorization to control the M&amp;E plant through BMS
     - Authorization to acknowledge alarms
     - Authorization to edit the parameters setting
     - Authorization to edit graphics and I/O setting
     - Authorization to print
     - Authorization to install software updates</v>
      </c>
      <c r="F358" s="90" t="s">
        <v>32</v>
      </c>
      <c r="G358" s="29" t="s">
        <v>544</v>
      </c>
      <c r="H358" s="121"/>
      <c r="I358" s="309"/>
      <c r="J358" s="312"/>
      <c r="K358" s="119"/>
      <c r="L358" s="119"/>
      <c r="M358" s="51"/>
      <c r="N358" s="52"/>
      <c r="O358" s="51"/>
      <c r="P358" s="51"/>
      <c r="Q358" s="51"/>
    </row>
    <row r="359" spans="1:17" ht="60" x14ac:dyDescent="0.25">
      <c r="A359" s="29" t="s">
        <v>527</v>
      </c>
      <c r="B359" s="30" t="s">
        <v>545</v>
      </c>
      <c r="C359" s="31" t="str">
        <f ca="1">CELL("contents",INDIRECT(ADDRESS(MATCH($B359,'Req. List'!$A:$A,0),2,,,"Req. List")))</f>
        <v>362748-MMI-MVI1-XX-SP-000-0010  Tech. Spec.</v>
      </c>
      <c r="D359" s="31" t="str">
        <f ca="1">CELL("contents",INDIRECT(ADDRESS(MATCH($B359,'Req. List'!$A:$A,0),3,,,"Req. List")))</f>
        <v>11.2.2 (SCADA) - 25</v>
      </c>
      <c r="E359" s="31" t="str">
        <f ca="1">CELL("contents",INDIRECT(ADDRESS(MATCH($B359,'Req. List'!$A:$A,0),4,,,"Req. List")))</f>
        <v>Within each authorization level (on an individual data field basis) shall be the ability to hide the field from view entirely or restrict the field to being read only or read and write</v>
      </c>
      <c r="F359" s="32" t="s">
        <v>32</v>
      </c>
      <c r="G359" s="29" t="s">
        <v>3135</v>
      </c>
      <c r="H359" s="29" t="s">
        <v>546</v>
      </c>
      <c r="I359" s="309"/>
      <c r="J359" s="312"/>
      <c r="K359" s="119"/>
      <c r="L359" s="119"/>
      <c r="M359" s="51"/>
      <c r="N359" s="52"/>
      <c r="O359" s="51"/>
      <c r="P359" s="51"/>
      <c r="Q359" s="51"/>
    </row>
    <row r="360" spans="1:17" ht="45" x14ac:dyDescent="0.25">
      <c r="A360" s="29" t="s">
        <v>527</v>
      </c>
      <c r="B360" s="30" t="s">
        <v>547</v>
      </c>
      <c r="C360" s="31" t="str">
        <f ca="1">CELL("contents",INDIRECT(ADDRESS(MATCH($B360,'Req. List'!$A:$A,0),2,,,"Req. List")))</f>
        <v>362748-MMI-MVI1-XX-SP-000-0010  Tech. Spec.</v>
      </c>
      <c r="D360" s="31" t="str">
        <f ca="1">CELL("contents",INDIRECT(ADDRESS(MATCH($B360,'Req. List'!$A:$A,0),3,,,"Req. List")))</f>
        <v>11.2.2 (SCADA) - 28</v>
      </c>
      <c r="E360" s="31" t="str">
        <f ca="1">CELL("contents",INDIRECT(ADDRESS(MATCH($B360,'Req. List'!$A:$A,0),4,,,"Req. List")))</f>
        <v>Shall determine the user access right by use of a configuration table.</v>
      </c>
      <c r="F360" s="32" t="s">
        <v>32</v>
      </c>
      <c r="G360" s="29" t="s">
        <v>3156</v>
      </c>
      <c r="H360" s="29" t="s">
        <v>548</v>
      </c>
      <c r="I360" s="309"/>
      <c r="J360" s="312"/>
      <c r="K360" s="120"/>
      <c r="L360" s="120"/>
      <c r="M360" s="51"/>
      <c r="N360" s="52"/>
      <c r="O360" s="51"/>
      <c r="P360" s="51"/>
      <c r="Q360" s="51"/>
    </row>
    <row r="361" spans="1:17" x14ac:dyDescent="0.25">
      <c r="A361" s="29"/>
      <c r="B361" s="30"/>
      <c r="C361" s="31"/>
      <c r="D361" s="31"/>
      <c r="E361" s="31"/>
      <c r="F361" s="32"/>
      <c r="G361" s="52"/>
      <c r="H361" s="52"/>
      <c r="I361" s="267"/>
      <c r="J361" s="51"/>
      <c r="K361" s="30"/>
      <c r="L361" s="30"/>
      <c r="M361" s="51"/>
      <c r="N361" s="52"/>
      <c r="O361" s="51"/>
      <c r="P361" s="51"/>
      <c r="Q361" s="51"/>
    </row>
    <row r="362" spans="1:17" s="59" customFormat="1" x14ac:dyDescent="0.25">
      <c r="A362" s="53"/>
      <c r="B362" s="54" t="s">
        <v>549</v>
      </c>
      <c r="C362" s="55"/>
      <c r="D362" s="55"/>
      <c r="E362" s="55"/>
      <c r="F362" s="56"/>
      <c r="G362" s="57"/>
      <c r="H362" s="57"/>
      <c r="I362" s="66"/>
      <c r="J362" s="58"/>
      <c r="K362" s="54"/>
      <c r="L362" s="54"/>
      <c r="M362" s="58"/>
      <c r="N362" s="57"/>
      <c r="O362" s="58"/>
      <c r="P362" s="58"/>
      <c r="Q362" s="58"/>
    </row>
    <row r="363" spans="1:17" ht="105" customHeight="1" x14ac:dyDescent="0.25">
      <c r="A363" s="29" t="s">
        <v>527</v>
      </c>
      <c r="B363" s="30" t="s">
        <v>550</v>
      </c>
      <c r="C363" s="31" t="str">
        <f ca="1">CELL("contents",INDIRECT(ADDRESS(MATCH($B363,'Req. List'!$A:$A,0),2,,,"Req. List")))</f>
        <v>362748-MMI-MVI1-XX-SP-000-0010  Tech. Spec.</v>
      </c>
      <c r="D363" s="31" t="str">
        <f ca="1">CELL("contents",INDIRECT(ADDRESS(MATCH($B363,'Req. List'!$A:$A,0),3,,,"Req. List")))</f>
        <v>11.2.2 (SCADA) - 27</v>
      </c>
      <c r="E363" s="31" t="str">
        <f ca="1">CELL("contents",INDIRECT(ADDRESS(MATCH($B363,'Req. List'!$A:$A,0),4,,,"Req. List")))</f>
        <v xml:space="preserve">a. Shall record the operators login or logout for the SCADA servers / workstations.
b. Implement Safeguard to access to maintenance function and features, such as alarm time adjustment, and when accessed, the date, time and identification of the operator shall be recorded in addition to any change made of maintenance function undertaken </v>
      </c>
      <c r="F363" s="32" t="s">
        <v>32</v>
      </c>
      <c r="G363" s="52" t="s">
        <v>3157</v>
      </c>
      <c r="H363" s="29" t="s">
        <v>551</v>
      </c>
      <c r="I363" s="315" t="s">
        <v>37</v>
      </c>
      <c r="J363" s="312" t="s">
        <v>540</v>
      </c>
      <c r="K363" s="117"/>
      <c r="L363" s="117"/>
      <c r="M363" s="51"/>
      <c r="N363" s="52"/>
      <c r="O363" s="51"/>
      <c r="P363" s="51"/>
      <c r="Q363" s="51"/>
    </row>
    <row r="364" spans="1:17" ht="30" x14ac:dyDescent="0.25">
      <c r="A364" s="29" t="s">
        <v>527</v>
      </c>
      <c r="B364" s="30" t="s">
        <v>552</v>
      </c>
      <c r="C364" s="31" t="str">
        <f ca="1">CELL("contents",INDIRECT(ADDRESS(MATCH($B364,'Req. List'!$A:$A,0),2,,,"Req. List")))</f>
        <v>362748-MMI-MVI1-XX-SP-000-0010  Tech. Spec.</v>
      </c>
      <c r="D364" s="31" t="str">
        <f ca="1">CELL("contents",INDIRECT(ADDRESS(MATCH($B364,'Req. List'!$A:$A,0),3,,,"Req. List")))</f>
        <v>11.2.2 (SCADA) - 28</v>
      </c>
      <c r="E364" s="39" t="str">
        <f ca="1">CELL("contents",INDIRECT(ADDRESS(MATCH($B364,'Req. List'!$A:$A,0),4,,,"Req. List")))</f>
        <v>Shall Control and Record any changes happen to the user access right</v>
      </c>
      <c r="F364" s="32" t="s">
        <v>32</v>
      </c>
      <c r="G364" s="52" t="s">
        <v>3134</v>
      </c>
      <c r="H364" s="29" t="s">
        <v>553</v>
      </c>
      <c r="I364" s="315"/>
      <c r="J364" s="316"/>
      <c r="K364" s="118"/>
      <c r="L364" s="118"/>
      <c r="M364" s="51"/>
      <c r="N364" s="52"/>
      <c r="O364" s="51"/>
      <c r="P364" s="51"/>
      <c r="Q364" s="51"/>
    </row>
    <row r="365" spans="1:17" x14ac:dyDescent="0.25">
      <c r="A365" s="29"/>
      <c r="B365" s="30"/>
      <c r="C365" s="31"/>
      <c r="D365" s="31"/>
      <c r="E365" s="123"/>
      <c r="F365" s="32"/>
      <c r="G365" s="52"/>
      <c r="H365" s="52"/>
      <c r="I365" s="267"/>
      <c r="J365" s="51"/>
      <c r="K365" s="30"/>
      <c r="L365" s="30"/>
      <c r="M365" s="51"/>
      <c r="N365" s="52"/>
      <c r="O365" s="51"/>
      <c r="P365" s="51"/>
      <c r="Q365" s="51"/>
    </row>
    <row r="366" spans="1:17" s="21" customFormat="1" x14ac:dyDescent="0.25">
      <c r="A366" s="7" t="s">
        <v>554</v>
      </c>
      <c r="B366" s="18" t="s">
        <v>555</v>
      </c>
      <c r="C366" s="19"/>
      <c r="D366" s="19"/>
      <c r="E366" s="19"/>
      <c r="F366" s="8"/>
      <c r="G366" s="7"/>
      <c r="H366" s="7"/>
      <c r="I366" s="265"/>
      <c r="J366" s="20"/>
      <c r="K366" s="18"/>
      <c r="L366" s="18"/>
      <c r="M366" s="20"/>
      <c r="N366" s="7"/>
      <c r="O366" s="20"/>
      <c r="P366" s="20"/>
      <c r="Q366" s="20"/>
    </row>
    <row r="367" spans="1:17" s="59" customFormat="1" x14ac:dyDescent="0.25">
      <c r="A367" s="53"/>
      <c r="B367" s="54" t="s">
        <v>556</v>
      </c>
      <c r="C367" s="55"/>
      <c r="D367" s="55"/>
      <c r="E367" s="55"/>
      <c r="F367" s="56"/>
      <c r="G367" s="57"/>
      <c r="H367" s="57"/>
      <c r="I367" s="66"/>
      <c r="J367" s="58"/>
      <c r="K367" s="54"/>
      <c r="L367" s="54"/>
      <c r="M367" s="58"/>
      <c r="N367" s="57"/>
      <c r="O367" s="58"/>
      <c r="P367" s="58"/>
      <c r="Q367" s="58"/>
    </row>
    <row r="368" spans="1:17" ht="45" customHeight="1" x14ac:dyDescent="0.25">
      <c r="A368" s="29" t="s">
        <v>554</v>
      </c>
      <c r="B368" s="30" t="s">
        <v>557</v>
      </c>
      <c r="C368" s="31" t="str">
        <f ca="1">CELL("contents",INDIRECT(ADDRESS(MATCH($B368,'Req. List'!$A:$A,0),2,,,"Req. List")))</f>
        <v>362748-MMI-MVI1-XX-SP-000-0010  Tech. Spec.</v>
      </c>
      <c r="D368" s="31" t="str">
        <f ca="1">CELL("contents",INDIRECT(ADDRESS(MATCH($B368,'Req. List'!$A:$A,0),3,,,"Req. List")))</f>
        <v>11.2.2 (SCADA) - 11</v>
      </c>
      <c r="E368" s="31" t="str">
        <f ca="1">CELL("contents",INDIRECT(ADDRESS(MATCH($B368,'Req. List'!$A:$A,0),4,,,"Req. List")))</f>
        <v>Graphics - provide animated GUI Graphics showing the current operation and control status of the M&amp;E plant and subsystems</v>
      </c>
      <c r="F368" s="309" t="s">
        <v>32</v>
      </c>
      <c r="G368" s="312" t="s">
        <v>3158</v>
      </c>
      <c r="H368" s="312" t="s">
        <v>558</v>
      </c>
      <c r="I368" s="309" t="s">
        <v>37</v>
      </c>
      <c r="J368" s="312" t="s">
        <v>559</v>
      </c>
      <c r="K368" s="117"/>
      <c r="L368" s="117"/>
      <c r="M368" s="51"/>
      <c r="N368" s="52"/>
      <c r="O368" s="51"/>
      <c r="P368" s="51"/>
      <c r="Q368" s="51"/>
    </row>
    <row r="369" spans="1:17" ht="105" x14ac:dyDescent="0.25">
      <c r="A369" s="29" t="s">
        <v>554</v>
      </c>
      <c r="B369" s="30" t="s">
        <v>560</v>
      </c>
      <c r="C369" s="31" t="str">
        <f ca="1">CELL("contents",INDIRECT(ADDRESS(MATCH($B369,'Req. List'!$A:$A,0),2,,,"Req. List")))</f>
        <v>362748-MMI-MVI1-XX-SP-000-0010  Tech. Spec.</v>
      </c>
      <c r="D369" s="31" t="str">
        <f ca="1">CELL("contents",INDIRECT(ADDRESS(MATCH($B369,'Req. List'!$A:$A,0),3,,,"Req. List")))</f>
        <v>11.2.2 (SCADA) - 13</v>
      </c>
      <c r="E369" s="31" t="str">
        <f ca="1">CELL("contents",INDIRECT(ADDRESS(MATCH($B369,'Req. List'!$A:$A,0),4,,,"Req. List")))</f>
        <v xml:space="preserve">a. The presented information shall adopt colour GUI graphics  
b. Animated symbol and display format shall be consistent for all workstation
c. The color scheme philosophy shall utilise different colours for symbol and display to identify different level of equipment status ,including in an alarm state. </v>
      </c>
      <c r="F369" s="309"/>
      <c r="G369" s="312"/>
      <c r="H369" s="312"/>
      <c r="I369" s="309"/>
      <c r="J369" s="317"/>
      <c r="K369" s="124"/>
      <c r="L369" s="124"/>
      <c r="M369" s="51"/>
      <c r="N369" s="52"/>
      <c r="O369" s="51"/>
      <c r="P369" s="51"/>
      <c r="Q369" s="51"/>
    </row>
    <row r="370" spans="1:17" ht="90" x14ac:dyDescent="0.25">
      <c r="A370" s="29" t="s">
        <v>554</v>
      </c>
      <c r="B370" s="30" t="s">
        <v>561</v>
      </c>
      <c r="C370" s="31" t="str">
        <f ca="1">CELL("contents",INDIRECT(ADDRESS(MATCH($B370,'Req. List'!$A:$A,0),2,,,"Req. List")))</f>
        <v>362748-MMI-MVI1-XX-SP-000-0010  Tech. Spec.</v>
      </c>
      <c r="D370" s="31" t="str">
        <f ca="1">CELL("contents",INDIRECT(ADDRESS(MATCH($B370,'Req. List'!$A:$A,0),3,,,"Req. List")))</f>
        <v>11.2.2 (SCADA) - 15</v>
      </c>
      <c r="E370" s="31" t="str">
        <f ca="1">CELL("contents",INDIRECT(ADDRESS(MATCH($B370,'Req. List'!$A:$A,0),4,,,"Req. List")))</f>
        <v>a. Graphic symbol and color code representing the status shall be aggreed by employer representative
b. Alarm and event list reporting on the SCADA Workstation shall be Indentical format as displayed on the SCADA workstation 
c. GUI graphic shall be able to Display on video wall</v>
      </c>
      <c r="F370" s="309"/>
      <c r="G370" s="312"/>
      <c r="H370" s="312"/>
      <c r="I370" s="309"/>
      <c r="J370" s="317"/>
      <c r="K370" s="124"/>
      <c r="L370" s="124"/>
      <c r="M370" s="51"/>
      <c r="N370" s="52"/>
      <c r="O370" s="51"/>
      <c r="P370" s="51"/>
      <c r="Q370" s="51"/>
    </row>
    <row r="371" spans="1:17" ht="105" x14ac:dyDescent="0.25">
      <c r="A371" s="29" t="s">
        <v>554</v>
      </c>
      <c r="B371" s="30" t="s">
        <v>562</v>
      </c>
      <c r="C371" s="31" t="str">
        <f ca="1">CELL("contents",INDIRECT(ADDRESS(MATCH($B371,'Req. List'!$A:$A,0),2,,,"Req. List")))</f>
        <v>362748-MMI-MVI1-XX-SP-000-0010  Tech. Spec.</v>
      </c>
      <c r="D371" s="31" t="str">
        <f ca="1">CELL("contents",INDIRECT(ADDRESS(MATCH($B371,'Req. List'!$A:$A,0),3,,,"Req. List")))</f>
        <v>11.2.2 (SCADA) - 16</v>
      </c>
      <c r="E371" s="31" t="str">
        <f ca="1">CELL("contents",INDIRECT(ADDRESS(MATCH($B371,'Req. List'!$A:$A,0),4,,,"Req. List")))</f>
        <v>a. GUI graphic shall use distinct color and display attributes (e.g. flashing) to draw attention to alarm or abnormal conditions
b. GUI graphic shall use consistent colour, geographic orientation, labels, display attribute, and symbols.
c. Label and message shall use Indonesian or English language consistent with operations terminology</v>
      </c>
      <c r="F371" s="309"/>
      <c r="G371" s="312"/>
      <c r="H371" s="312"/>
      <c r="I371" s="309"/>
      <c r="J371" s="317"/>
      <c r="K371" s="124"/>
      <c r="L371" s="124"/>
      <c r="M371" s="51"/>
      <c r="N371" s="52"/>
      <c r="O371" s="51"/>
      <c r="P371" s="51"/>
      <c r="Q371" s="51"/>
    </row>
    <row r="372" spans="1:17" ht="105" x14ac:dyDescent="0.25">
      <c r="A372" s="29" t="s">
        <v>554</v>
      </c>
      <c r="B372" s="30" t="s">
        <v>563</v>
      </c>
      <c r="C372" s="31" t="str">
        <f ca="1">CELL("contents",INDIRECT(ADDRESS(MATCH($B372,'Req. List'!$A:$A,0),2,,,"Req. List")))</f>
        <v>362748-MMI-MVI1-XX-SP-000-0001 Design Criteria</v>
      </c>
      <c r="D372" s="31" t="str">
        <f ca="1">CELL("contents",INDIRECT(ADDRESS(MATCH($B372,'Req. List'!$A:$A,0),3,,,"Req. List")))</f>
        <v>2.12.2.13 Table 2.97 (SCADA) - 43</v>
      </c>
      <c r="E372" s="31" t="str">
        <f ca="1">CELL("contents",INDIRECT(ADDRESS(MATCH($B372,'Req. List'!$A:$A,0),4,,,"Req. List")))</f>
        <v>a. Information presented on SCADA workstation shall adopt a colour scheme philosophy, which be consistent for the symbols and displays presented on all Display Units.
b. colour scheme philosophy shall utilise different colour for symbol and display to identify different level of status, which also include for alarm state</v>
      </c>
      <c r="F372" s="309"/>
      <c r="G372" s="312"/>
      <c r="H372" s="312"/>
      <c r="I372" s="309"/>
      <c r="J372" s="317"/>
      <c r="K372" s="118"/>
      <c r="L372" s="118"/>
      <c r="M372" s="51"/>
      <c r="N372" s="52"/>
      <c r="O372" s="51"/>
      <c r="P372" s="51"/>
      <c r="Q372" s="51"/>
    </row>
    <row r="373" spans="1:17" x14ac:dyDescent="0.25">
      <c r="A373" s="29"/>
      <c r="B373" s="30"/>
      <c r="C373" s="31"/>
      <c r="D373" s="31"/>
      <c r="E373" s="31"/>
      <c r="F373" s="32"/>
      <c r="G373" s="52"/>
      <c r="H373" s="52"/>
      <c r="I373" s="267"/>
      <c r="J373" s="51"/>
      <c r="K373" s="30"/>
      <c r="L373" s="30"/>
      <c r="M373" s="51"/>
      <c r="N373" s="52"/>
      <c r="O373" s="51"/>
      <c r="P373" s="51"/>
      <c r="Q373" s="51"/>
    </row>
    <row r="374" spans="1:17" s="59" customFormat="1" x14ac:dyDescent="0.25">
      <c r="A374" s="53"/>
      <c r="B374" s="54" t="s">
        <v>564</v>
      </c>
      <c r="C374" s="55"/>
      <c r="D374" s="55"/>
      <c r="E374" s="55"/>
      <c r="F374" s="56"/>
      <c r="G374" s="57"/>
      <c r="H374" s="57"/>
      <c r="I374" s="66"/>
      <c r="J374" s="58"/>
      <c r="K374" s="54"/>
      <c r="L374" s="54"/>
      <c r="M374" s="58"/>
      <c r="N374" s="57"/>
      <c r="O374" s="58"/>
      <c r="P374" s="58"/>
      <c r="Q374" s="58"/>
    </row>
    <row r="375" spans="1:17" s="37" customFormat="1" ht="45" customHeight="1" x14ac:dyDescent="0.25">
      <c r="A375" s="29" t="s">
        <v>554</v>
      </c>
      <c r="B375" s="30" t="s">
        <v>565</v>
      </c>
      <c r="C375" s="31" t="str">
        <f ca="1">CELL("contents",INDIRECT(ADDRESS(MATCH($B375,'Req. List'!$A:$A,0),2,,,"Req. List")))</f>
        <v>362748-MMI-MVI1-XX-SP-000-0010  Tech. Spec.</v>
      </c>
      <c r="D375" s="31" t="str">
        <f ca="1">CELL("contents",INDIRECT(ADDRESS(MATCH($B375,'Req. List'!$A:$A,0),3,,,"Req. List")))</f>
        <v>11.2.2 (SCADA) - 3</v>
      </c>
      <c r="E375" s="31" t="str">
        <f ca="1">CELL("contents",INDIRECT(ADDRESS(MATCH($B375,'Req. List'!$A:$A,0),4,,,"Req. List")))</f>
        <v>Shall Provide comprehensive management information in the form of historical trend to enable the efficiency of the station operation</v>
      </c>
      <c r="F375" s="309" t="s">
        <v>32</v>
      </c>
      <c r="G375" s="312" t="s">
        <v>3159</v>
      </c>
      <c r="H375" s="312" t="s">
        <v>566</v>
      </c>
      <c r="I375" s="309" t="s">
        <v>37</v>
      </c>
      <c r="J375" s="312" t="s">
        <v>567</v>
      </c>
      <c r="K375" s="125"/>
      <c r="L375" s="125"/>
      <c r="M375" s="36"/>
      <c r="N375" s="33"/>
      <c r="O375" s="36"/>
      <c r="P375" s="36"/>
      <c r="Q375" s="36"/>
    </row>
    <row r="376" spans="1:17" ht="30" x14ac:dyDescent="0.25">
      <c r="A376" s="29" t="s">
        <v>554</v>
      </c>
      <c r="B376" s="30" t="s">
        <v>568</v>
      </c>
      <c r="C376" s="31" t="str">
        <f ca="1">CELL("contents",INDIRECT(ADDRESS(MATCH($B376,'Req. List'!$A:$A,0),2,,,"Req. List")))</f>
        <v>362748-MMI-MVI1-XX-SP-000-0001 Design Criteria</v>
      </c>
      <c r="D376" s="31" t="str">
        <f ca="1">CELL("contents",INDIRECT(ADDRESS(MATCH($B376,'Req. List'!$A:$A,0),3,,,"Req. List")))</f>
        <v>2.12.2.2 (SCADA Network) - 4</v>
      </c>
      <c r="E376" s="31" t="str">
        <f ca="1">CELL("contents",INDIRECT(ADDRESS(MATCH($B376,'Req. List'!$A:$A,0),4,,,"Req. List")))</f>
        <v>SCADA System shall provide historical trend for management information systems</v>
      </c>
      <c r="F376" s="309"/>
      <c r="G376" s="312"/>
      <c r="H376" s="312"/>
      <c r="I376" s="309"/>
      <c r="J376" s="317"/>
      <c r="K376" s="126"/>
      <c r="L376" s="126"/>
      <c r="M376" s="51"/>
      <c r="N376" s="52"/>
      <c r="O376" s="51"/>
      <c r="P376" s="51"/>
      <c r="Q376" s="51"/>
    </row>
    <row r="377" spans="1:17" ht="90" x14ac:dyDescent="0.25">
      <c r="A377" s="29" t="s">
        <v>554</v>
      </c>
      <c r="B377" s="30" t="s">
        <v>569</v>
      </c>
      <c r="C377" s="31" t="str">
        <f ca="1">CELL("contents",INDIRECT(ADDRESS(MATCH($B377,'Req. List'!$A:$A,0),2,,,"Req. List")))</f>
        <v>362748-MMI-MVI1-XX-SP-000-0001 Design Criteria</v>
      </c>
      <c r="D377" s="31" t="str">
        <f ca="1">CELL("contents",INDIRECT(ADDRESS(MATCH($B377,'Req. List'!$A:$A,0),3,,,"Req. List")))</f>
        <v>2.12.2.13 Table 2.97 (SCADA) - 40</v>
      </c>
      <c r="E377" s="31" t="str">
        <f ca="1">CELL("contents",INDIRECT(ADDRESS(MATCH($B377,'Req. List'!$A:$A,0),4,,,"Req. List")))</f>
        <v>a. SCADA user interface shall provide information through graphics, display, trends, bar charts, and reports with all textual information in English language
b. SCADA system shall guide Operators as to possible data entries</v>
      </c>
      <c r="F377" s="309"/>
      <c r="G377" s="312"/>
      <c r="H377" s="312"/>
      <c r="I377" s="309"/>
      <c r="J377" s="317"/>
      <c r="K377" s="126"/>
      <c r="L377" s="126"/>
      <c r="M377" s="51"/>
      <c r="N377" s="52"/>
      <c r="O377" s="51"/>
      <c r="P377" s="51"/>
      <c r="Q377" s="51"/>
    </row>
    <row r="378" spans="1:17" ht="30" x14ac:dyDescent="0.25">
      <c r="A378" s="29" t="s">
        <v>554</v>
      </c>
      <c r="B378" s="30" t="s">
        <v>570</v>
      </c>
      <c r="C378" s="31" t="str">
        <f ca="1">CELL("contents",INDIRECT(ADDRESS(MATCH($B378,'Req. List'!$A:$A,0),2,,,"Req. List")))</f>
        <v>362748-MMI-MVI1-XX-RP-000-0002 Preliminary Design Report Volume 1</v>
      </c>
      <c r="D378" s="31" t="str">
        <f ca="1">CELL("contents",INDIRECT(ADDRESS(MATCH($B378,'Req. List'!$A:$A,0),3,,,"Req. List")))</f>
        <v>3.11.3.3 (SCADA) - 6</v>
      </c>
      <c r="E378" s="31" t="str">
        <f ca="1">CELL("contents",INDIRECT(ADDRESS(MATCH($B378,'Req. List'!$A:$A,0),4,,,"Req. List")))</f>
        <v>SCADA System shall provide management information in the form of historical trend</v>
      </c>
      <c r="F378" s="309"/>
      <c r="G378" s="312"/>
      <c r="H378" s="312"/>
      <c r="I378" s="309"/>
      <c r="J378" s="317"/>
      <c r="K378" s="127"/>
      <c r="L378" s="127"/>
      <c r="M378" s="51"/>
      <c r="N378" s="52"/>
      <c r="O378" s="51"/>
      <c r="P378" s="51"/>
      <c r="Q378" s="51"/>
    </row>
    <row r="379" spans="1:17" x14ac:dyDescent="0.25">
      <c r="A379" s="29"/>
      <c r="B379" s="30"/>
      <c r="C379" s="31"/>
      <c r="D379" s="31"/>
      <c r="E379" s="31"/>
      <c r="F379" s="32"/>
      <c r="G379" s="52"/>
      <c r="H379" s="52"/>
      <c r="I379" s="267"/>
      <c r="J379" s="51"/>
      <c r="K379" s="30"/>
      <c r="L379" s="30"/>
      <c r="M379" s="51"/>
      <c r="N379" s="52"/>
      <c r="O379" s="51"/>
      <c r="P379" s="51"/>
      <c r="Q379" s="51"/>
    </row>
    <row r="380" spans="1:17" s="59" customFormat="1" x14ac:dyDescent="0.25">
      <c r="A380" s="53"/>
      <c r="B380" s="54" t="s">
        <v>571</v>
      </c>
      <c r="C380" s="55"/>
      <c r="D380" s="55"/>
      <c r="E380" s="55"/>
      <c r="F380" s="56"/>
      <c r="G380" s="57"/>
      <c r="H380" s="57"/>
      <c r="I380" s="66"/>
      <c r="J380" s="58"/>
      <c r="K380" s="54"/>
      <c r="L380" s="54"/>
      <c r="M380" s="58"/>
      <c r="N380" s="57"/>
      <c r="O380" s="58"/>
      <c r="P380" s="58"/>
      <c r="Q380" s="58"/>
    </row>
    <row r="381" spans="1:17" ht="135" customHeight="1" x14ac:dyDescent="0.25">
      <c r="A381" s="29" t="s">
        <v>554</v>
      </c>
      <c r="B381" s="30" t="s">
        <v>572</v>
      </c>
      <c r="C381" s="31" t="str">
        <f ca="1">CELL("contents",INDIRECT(ADDRESS(MATCH($B381,'Req. List'!$A:$A,0),2,,,"Req. List")))</f>
        <v>362748-MMI-MVI1-XX-SP-000-0010  Tech. Spec.</v>
      </c>
      <c r="D381" s="31" t="str">
        <f ca="1">CELL("contents",INDIRECT(ADDRESS(MATCH($B381,'Req. List'!$A:$A,0),3,,,"Req. List")))</f>
        <v>11.2.2 (SCADA) - 14</v>
      </c>
      <c r="E381" s="31" t="str">
        <f ca="1">CELL("contents",INDIRECT(ADDRESS(MATCH($B381,'Req. List'!$A:$A,0),4,,,"Req. List")))</f>
        <v>a. Graphic display shall be categorised as either overview or detail display
b. Overview display shall alert the operators when an alarm or incident has occured to the field of M&amp;E equipment or subsystem location 
c. From an overview display, Operator shall be able to select another display for a specific interfaced subsystem or geographic section of the subsystem
d. Points to be controlled shall be selectable by keyboard or mouse</v>
      </c>
      <c r="F381" s="309" t="s">
        <v>32</v>
      </c>
      <c r="G381" s="312" t="s">
        <v>3160</v>
      </c>
      <c r="H381" s="312" t="s">
        <v>573</v>
      </c>
      <c r="I381" s="267" t="s">
        <v>37</v>
      </c>
      <c r="J381" s="34" t="s">
        <v>495</v>
      </c>
      <c r="K381" s="35"/>
      <c r="L381" s="35"/>
      <c r="M381" s="51"/>
      <c r="N381" s="52"/>
      <c r="O381" s="51"/>
      <c r="P381" s="51"/>
      <c r="Q381" s="51"/>
    </row>
    <row r="382" spans="1:17" ht="120" x14ac:dyDescent="0.25">
      <c r="A382" s="29" t="s">
        <v>554</v>
      </c>
      <c r="B382" s="30" t="s">
        <v>574</v>
      </c>
      <c r="C382" s="31" t="str">
        <f ca="1">CELL("contents",INDIRECT(ADDRESS(MATCH($B382,'Req. List'!$A:$A,0),2,,,"Req. List")))</f>
        <v>362748-MMI-MVI1-XX-SP-000-0001 Design Criteria</v>
      </c>
      <c r="D382" s="31" t="str">
        <f ca="1">CELL("contents",INDIRECT(ADDRESS(MATCH($B382,'Req. List'!$A:$A,0),3,,,"Req. List")))</f>
        <v>2.12.2.13 Table 2.97 (SCADA) - 44</v>
      </c>
      <c r="E382" s="31" t="str">
        <f ca="1">CELL("contents",INDIRECT(ADDRESS(MATCH($B382,'Req. List'!$A:$A,0),4,,,"Req. List")))</f>
        <v>Graphic displays shall be categorized as either overview or details.
   - Overview displays shall alert to the field equipment/system or location where an alarm or incident has occurred.
   - overview display shall allow to select another display for a specific interfaced system or geographic section of the system</v>
      </c>
      <c r="F382" s="309"/>
      <c r="G382" s="312"/>
      <c r="H382" s="312"/>
      <c r="I382" s="267" t="s">
        <v>37</v>
      </c>
      <c r="J382" s="34" t="s">
        <v>515</v>
      </c>
      <c r="K382" s="35"/>
      <c r="L382" s="35"/>
      <c r="M382" s="51"/>
      <c r="N382" s="52"/>
      <c r="O382" s="51"/>
      <c r="P382" s="51"/>
      <c r="Q382" s="51"/>
    </row>
    <row r="383" spans="1:17" ht="60" customHeight="1" x14ac:dyDescent="0.25">
      <c r="A383" s="29" t="s">
        <v>554</v>
      </c>
      <c r="B383" s="30" t="s">
        <v>575</v>
      </c>
      <c r="C383" s="31" t="str">
        <f ca="1">CELL("contents",INDIRECT(ADDRESS(MATCH($B383,'Req. List'!$A:$A,0),2,,,"Req. List")))</f>
        <v>362748-MMI-MVI1-XX-SP-000-0010  Tech. Spec.</v>
      </c>
      <c r="D383" s="31" t="str">
        <f ca="1">CELL("contents",INDIRECT(ADDRESS(MATCH($B383,'Req. List'!$A:$A,0),3,,,"Req. List")))</f>
        <v>11.2.2 (SCADA) - 4</v>
      </c>
      <c r="E383" s="31" t="str">
        <f ca="1">CELL("contents",INDIRECT(ADDRESS(MATCH($B383,'Req. List'!$A:$A,0),4,,,"Req. List")))</f>
        <v>SCADA Workstation shall provide high quality data presentation using GUI to show the operational status of M&amp;E plant and subsystem by means of dinamic plan layout, single-line diagram and icons.</v>
      </c>
      <c r="F383" s="313" t="s">
        <v>32</v>
      </c>
      <c r="G383" s="312" t="s">
        <v>576</v>
      </c>
      <c r="H383" s="309"/>
      <c r="I383" s="267" t="s">
        <v>37</v>
      </c>
      <c r="J383" s="34" t="s">
        <v>515</v>
      </c>
      <c r="K383" s="35"/>
      <c r="L383" s="35"/>
      <c r="M383" s="51"/>
      <c r="N383" s="52"/>
      <c r="O383" s="51"/>
      <c r="P383" s="51"/>
      <c r="Q383" s="51"/>
    </row>
    <row r="384" spans="1:17" ht="75" x14ac:dyDescent="0.25">
      <c r="A384" s="29" t="s">
        <v>554</v>
      </c>
      <c r="B384" s="30" t="s">
        <v>577</v>
      </c>
      <c r="C384" s="31" t="str">
        <f ca="1">CELL("contents",INDIRECT(ADDRESS(MATCH($B384,'Req. List'!$A:$A,0),2,,,"Req. List")))</f>
        <v>362748-MMI-MVI1-XX-SP-000-0001 Design Criteria</v>
      </c>
      <c r="D384" s="31" t="str">
        <f ca="1">CELL("contents",INDIRECT(ADDRESS(MATCH($B384,'Req. List'!$A:$A,0),3,,,"Req. List")))</f>
        <v>2.12.2.13 Table 2.97 (SCADA) - 2</v>
      </c>
      <c r="E384" s="31" t="str">
        <f ca="1">CELL("contents",INDIRECT(ADDRESS(MATCH($B384,'Req. List'!$A:$A,0),4,,,"Req. List")))</f>
        <v>SCADA workstations shall show the operational status of stations/depot facilities by means of dynamic single-line diagrams and icons</v>
      </c>
      <c r="F384" s="313"/>
      <c r="G384" s="312"/>
      <c r="H384" s="309"/>
      <c r="I384" s="267" t="s">
        <v>37</v>
      </c>
      <c r="J384" s="34" t="s">
        <v>578</v>
      </c>
      <c r="K384" s="35"/>
      <c r="L384" s="35"/>
      <c r="M384" s="51"/>
      <c r="N384" s="52"/>
      <c r="O384" s="51"/>
      <c r="P384" s="51"/>
      <c r="Q384" s="51"/>
    </row>
    <row r="385" spans="1:17" x14ac:dyDescent="0.25">
      <c r="A385" s="29"/>
      <c r="B385" s="30"/>
      <c r="C385" s="31"/>
      <c r="D385" s="31"/>
      <c r="E385" s="31"/>
      <c r="F385" s="32"/>
      <c r="G385" s="52"/>
      <c r="H385" s="52"/>
      <c r="I385" s="267"/>
      <c r="J385" s="51"/>
      <c r="K385" s="30"/>
      <c r="L385" s="30"/>
      <c r="M385" s="51"/>
      <c r="N385" s="52"/>
      <c r="O385" s="51"/>
      <c r="P385" s="51"/>
      <c r="Q385" s="51"/>
    </row>
    <row r="386" spans="1:17" s="59" customFormat="1" x14ac:dyDescent="0.25">
      <c r="A386" s="53"/>
      <c r="B386" s="54" t="s">
        <v>579</v>
      </c>
      <c r="C386" s="55"/>
      <c r="D386" s="55"/>
      <c r="E386" s="55"/>
      <c r="F386" s="56"/>
      <c r="G386" s="57"/>
      <c r="H386" s="57"/>
      <c r="I386" s="66"/>
      <c r="J386" s="58"/>
      <c r="K386" s="54"/>
      <c r="L386" s="54"/>
      <c r="M386" s="58"/>
      <c r="N386" s="57"/>
      <c r="O386" s="58"/>
      <c r="P386" s="58"/>
      <c r="Q386" s="58"/>
    </row>
    <row r="387" spans="1:17" ht="330" x14ac:dyDescent="0.25">
      <c r="A387" s="29" t="s">
        <v>554</v>
      </c>
      <c r="B387" s="30" t="s">
        <v>580</v>
      </c>
      <c r="C387" s="31" t="str">
        <f ca="1">CELL("contents",INDIRECT(ADDRESS(MATCH($B387,'Req. List'!$A:$A,0),2,,,"Req. List")))</f>
        <v>362748-MMI-MVI1-XX-SP-000-0010  Tech. Spec.</v>
      </c>
      <c r="D387" s="31" t="str">
        <f ca="1">CELL("contents",INDIRECT(ADDRESS(MATCH($B387,'Req. List'!$A:$A,0),3,,,"Req. List")))</f>
        <v>11.2.2 (SCADA) - 17</v>
      </c>
      <c r="E387" s="31" t="str">
        <f ca="1">CELL("contents",INDIRECT(ADDRESS(MATCH($B387,'Req. List'!$A:$A,0),4,,,"Req. List")))</f>
        <v>a. GUI graphic shall use toolbar for common operator commands
b. Operator shall be able to request commonly used display and activate system function via drop-down menus
c. GUI Graphic available function shall include (but not be limited):
       - available of operator command confirmation
       - display and control of field equipmen
       - Acknowledgement of alarm on a priority basis
       - Initiate printing of reports
       - Archive and retrieve event logs
       - View historical information on predefined trend and chart windows
       - Change password
       - Configure system parameters
       - Online Editing and 
       - Online help facility
       - Communications - Provide communication software to handle communications with RTU, SCADA Workstation, and device that  connected with SCADA Server</v>
      </c>
      <c r="F387" s="90" t="s">
        <v>32</v>
      </c>
      <c r="G387" s="29" t="s">
        <v>3161</v>
      </c>
      <c r="H387" s="63" t="s">
        <v>581</v>
      </c>
      <c r="I387" s="267" t="s">
        <v>37</v>
      </c>
      <c r="J387" s="34" t="s">
        <v>582</v>
      </c>
      <c r="K387" s="35"/>
      <c r="L387" s="35"/>
      <c r="M387" s="51"/>
      <c r="N387" s="52"/>
      <c r="O387" s="51"/>
      <c r="P387" s="51"/>
      <c r="Q387" s="51"/>
    </row>
    <row r="388" spans="1:17" x14ac:dyDescent="0.25">
      <c r="A388" s="29"/>
      <c r="B388" s="30"/>
      <c r="C388" s="31"/>
      <c r="D388" s="31"/>
      <c r="E388" s="31"/>
      <c r="F388" s="32"/>
      <c r="G388" s="52"/>
      <c r="H388" s="52"/>
      <c r="I388" s="267"/>
      <c r="J388" s="51"/>
      <c r="K388" s="30"/>
      <c r="L388" s="30"/>
      <c r="M388" s="51"/>
      <c r="N388" s="52"/>
      <c r="O388" s="51"/>
      <c r="P388" s="51"/>
      <c r="Q388" s="51"/>
    </row>
    <row r="389" spans="1:17" s="28" customFormat="1" x14ac:dyDescent="0.25">
      <c r="A389" s="81"/>
      <c r="B389" s="23" t="s">
        <v>583</v>
      </c>
      <c r="C389" s="24"/>
      <c r="D389" s="24"/>
      <c r="E389" s="24"/>
      <c r="F389" s="25"/>
      <c r="G389" s="22"/>
      <c r="H389" s="22"/>
      <c r="I389" s="25"/>
      <c r="J389" s="26"/>
      <c r="K389" s="23"/>
      <c r="L389" s="23"/>
      <c r="M389" s="26"/>
      <c r="N389" s="22"/>
      <c r="O389" s="26"/>
      <c r="P389" s="26"/>
      <c r="Q389" s="26"/>
    </row>
    <row r="390" spans="1:17" ht="75" x14ac:dyDescent="0.25">
      <c r="A390" s="29" t="s">
        <v>554</v>
      </c>
      <c r="B390" s="30" t="s">
        <v>584</v>
      </c>
      <c r="C390" s="31" t="str">
        <f ca="1">CELL("contents",INDIRECT(ADDRESS(MATCH($B390,'Req. List'!$A:$A,0),2,,,"Req. List")))</f>
        <v>362748-MMI-MVI1-XX-SP-000-0001 Design Criteria</v>
      </c>
      <c r="D390" s="31" t="str">
        <f ca="1">CELL("contents",INDIRECT(ADDRESS(MATCH($B390,'Req. List'!$A:$A,0),3,,,"Req. List")))</f>
        <v>2.12.2.13 Table 2.97 (SCADA) - 45</v>
      </c>
      <c r="E390" s="31" t="str">
        <f ca="1">CELL("contents",INDIRECT(ADDRESS(MATCH($B390,'Req. List'!$A:$A,0),4,,,"Req. List")))</f>
        <v>SCADA overview displays shall be integrated into the Large Screen Projector System (Video Wall) or displayed on monitors at appropriate operator positions within the OCC or other location as defined during design phase</v>
      </c>
      <c r="F390" s="32" t="s">
        <v>32</v>
      </c>
      <c r="G390" s="29" t="s">
        <v>3162</v>
      </c>
      <c r="H390" s="29" t="s">
        <v>585</v>
      </c>
      <c r="I390" s="267" t="s">
        <v>81</v>
      </c>
      <c r="J390" s="51"/>
      <c r="K390" s="30"/>
      <c r="L390" s="30"/>
      <c r="M390" s="51"/>
      <c r="N390" s="52"/>
      <c r="O390" s="51"/>
      <c r="P390" s="51"/>
      <c r="Q390" s="51"/>
    </row>
    <row r="391" spans="1:17" x14ac:dyDescent="0.25">
      <c r="A391" s="13"/>
      <c r="B391" s="14"/>
      <c r="C391" s="39"/>
      <c r="D391" s="39"/>
      <c r="E391" s="39"/>
      <c r="F391" s="16"/>
      <c r="G391" s="13"/>
      <c r="H391" s="13"/>
      <c r="I391" s="261"/>
      <c r="J391" s="17"/>
      <c r="K391" s="14"/>
      <c r="L391" s="14"/>
      <c r="M391" s="17"/>
      <c r="N391" s="13"/>
      <c r="O391" s="17"/>
      <c r="P391" s="17"/>
      <c r="Q391" s="17"/>
    </row>
    <row r="392" spans="1:17" s="21" customFormat="1" x14ac:dyDescent="0.25">
      <c r="A392" s="7" t="s">
        <v>586</v>
      </c>
      <c r="B392" s="18" t="s">
        <v>587</v>
      </c>
      <c r="C392" s="19"/>
      <c r="D392" s="19"/>
      <c r="E392" s="19"/>
      <c r="F392" s="8"/>
      <c r="G392" s="7"/>
      <c r="H392" s="7"/>
      <c r="I392" s="265"/>
      <c r="J392" s="20"/>
      <c r="K392" s="18"/>
      <c r="L392" s="18"/>
      <c r="M392" s="20"/>
      <c r="N392" s="7"/>
      <c r="O392" s="20"/>
      <c r="P392" s="20"/>
      <c r="Q392" s="20"/>
    </row>
    <row r="393" spans="1:17" s="28" customFormat="1" x14ac:dyDescent="0.25">
      <c r="A393" s="22"/>
      <c r="B393" s="23" t="s">
        <v>588</v>
      </c>
      <c r="C393" s="24"/>
      <c r="D393" s="24"/>
      <c r="E393" s="24"/>
      <c r="F393" s="25"/>
      <c r="G393" s="22"/>
      <c r="H393" s="22"/>
      <c r="I393" s="25"/>
      <c r="J393" s="26"/>
      <c r="K393" s="23"/>
      <c r="L393" s="23"/>
      <c r="M393" s="26"/>
      <c r="N393" s="22"/>
      <c r="O393" s="26"/>
      <c r="P393" s="26"/>
      <c r="Q393" s="26"/>
    </row>
    <row r="394" spans="1:17" ht="75" customHeight="1" x14ac:dyDescent="0.25">
      <c r="A394" s="13" t="s">
        <v>586</v>
      </c>
      <c r="B394" s="14" t="s">
        <v>589</v>
      </c>
      <c r="C394" s="31" t="str">
        <f ca="1">CELL("contents",INDIRECT(ADDRESS(MATCH($B394,'Req. List'!$A:$A,0),2,,,"Req. List")))</f>
        <v>362748-MMI-MVI1-XX-SP-000-0010  Tech. Spec.</v>
      </c>
      <c r="D394" s="31" t="str">
        <f ca="1">CELL("contents",INDIRECT(ADDRESS(MATCH($B394,'Req. List'!$A:$A,0),3,,,"Req. List")))</f>
        <v>11.2.2 (SCADA) - 18</v>
      </c>
      <c r="E394" s="31" t="str">
        <f ca="1">CELL("contents",INDIRECT(ADDRESS(MATCH($B394,'Req. List'!$A:$A,0),4,,,"Req. List")))</f>
        <v>Provide an alarm strategy at detail design stage to describe the presentation and prioritisation (including suppression) of alarm messages, and shall be agreed with employer's representative during detailed design stage and prior to system configuration works</v>
      </c>
      <c r="F394" s="306" t="s">
        <v>590</v>
      </c>
      <c r="G394" s="314" t="s">
        <v>591</v>
      </c>
      <c r="H394" s="306"/>
      <c r="I394" s="261" t="s">
        <v>37</v>
      </c>
      <c r="J394" s="40" t="s">
        <v>592</v>
      </c>
      <c r="K394" s="15"/>
      <c r="L394" s="15"/>
      <c r="M394" s="17"/>
      <c r="N394" s="13"/>
      <c r="O394" s="17"/>
      <c r="P394" s="17"/>
      <c r="Q394" s="17"/>
    </row>
    <row r="395" spans="1:17" ht="60" x14ac:dyDescent="0.25">
      <c r="A395" s="13" t="s">
        <v>586</v>
      </c>
      <c r="B395" s="14" t="s">
        <v>593</v>
      </c>
      <c r="C395" s="31" t="str">
        <f ca="1">CELL("contents",INDIRECT(ADDRESS(MATCH($B395,'Req. List'!$A:$A,0),2,,,"Req. List")))</f>
        <v>362748-MMI-MVI1-XX-SP-000-0001 Design Criteria</v>
      </c>
      <c r="D395" s="31" t="str">
        <f ca="1">CELL("contents",INDIRECT(ADDRESS(MATCH($B395,'Req. List'!$A:$A,0),3,,,"Req. List")))</f>
        <v>2.12.2.13 Table 2.97 (SCADA) - 73</v>
      </c>
      <c r="E395" s="31" t="str">
        <f ca="1">CELL("contents",INDIRECT(ADDRESS(MATCH($B395,'Req. List'!$A:$A,0),4,,,"Req. List")))</f>
        <v>An alarm management plan and risk assessment process shall be produced and agreed with operator to ensure all alarms generated are graded into such areas as Critical and non-critical</v>
      </c>
      <c r="F395" s="306"/>
      <c r="G395" s="314"/>
      <c r="H395" s="306"/>
      <c r="I395" s="261" t="s">
        <v>37</v>
      </c>
      <c r="J395" s="40" t="s">
        <v>592</v>
      </c>
      <c r="K395" s="15"/>
      <c r="L395" s="15"/>
      <c r="M395" s="17"/>
      <c r="N395" s="13"/>
      <c r="O395" s="17"/>
      <c r="P395" s="17"/>
      <c r="Q395" s="17"/>
    </row>
    <row r="396" spans="1:17" ht="150" x14ac:dyDescent="0.25">
      <c r="A396" s="13" t="s">
        <v>586</v>
      </c>
      <c r="B396" s="14" t="s">
        <v>594</v>
      </c>
      <c r="C396" s="31" t="str">
        <f ca="1">CELL("contents",INDIRECT(ADDRESS(MATCH($B396,'Req. List'!$A:$A,0),2,,,"Req. List")))</f>
        <v>362748-MMI-MVI1-XX-SP-000-0001 Design Criteria</v>
      </c>
      <c r="D396" s="31" t="str">
        <f ca="1">CELL("contents",INDIRECT(ADDRESS(MATCH($B396,'Req. List'!$A:$A,0),3,,,"Req. List")))</f>
        <v>2.12.2.13 Table 2.97 (SCADA) - 74</v>
      </c>
      <c r="E396" s="31" t="str">
        <f ca="1">CELL("contents",INDIRECT(ADDRESS(MATCH($B396,'Req. List'!$A:$A,0),4,,,"Req. List")))</f>
        <v>SCADA detail design shall provide detail information about the “Alarm Philosophy” considered
•  Roles and requirements
•  Rationalization requirements
•  Alarm class definitions, design, requirements
•  Alarm priorities, definitions, etc.
•  Alarm shelving / suppression rules
•  Alarm system monitoring requirements
•  Management of change
•  Training</v>
      </c>
      <c r="F396" s="82" t="s">
        <v>590</v>
      </c>
      <c r="G396" s="49" t="s">
        <v>591</v>
      </c>
      <c r="H396" s="258" t="s">
        <v>3151</v>
      </c>
      <c r="I396" s="261" t="s">
        <v>37</v>
      </c>
      <c r="J396" s="40" t="s">
        <v>592</v>
      </c>
      <c r="K396" s="15"/>
      <c r="L396" s="15"/>
      <c r="M396" s="17"/>
      <c r="N396" s="13"/>
      <c r="O396" s="17"/>
      <c r="P396" s="17"/>
      <c r="Q396" s="17"/>
    </row>
    <row r="397" spans="1:17" x14ac:dyDescent="0.25">
      <c r="A397" s="13"/>
      <c r="B397" s="14"/>
      <c r="C397" s="39"/>
      <c r="D397" s="39"/>
      <c r="E397" s="39"/>
      <c r="F397" s="16"/>
      <c r="G397" s="13"/>
      <c r="H397" s="13"/>
      <c r="I397" s="261"/>
      <c r="J397" s="17"/>
      <c r="K397" s="14"/>
      <c r="L397" s="14"/>
      <c r="M397" s="17"/>
      <c r="N397" s="13"/>
      <c r="O397" s="17"/>
      <c r="P397" s="17"/>
      <c r="Q397" s="17"/>
    </row>
    <row r="398" spans="1:17" s="28" customFormat="1" x14ac:dyDescent="0.25">
      <c r="A398" s="22"/>
      <c r="B398" s="23" t="s">
        <v>595</v>
      </c>
      <c r="C398" s="24"/>
      <c r="D398" s="24"/>
      <c r="E398" s="24"/>
      <c r="F398" s="25"/>
      <c r="G398" s="22"/>
      <c r="H398" s="22"/>
      <c r="I398" s="25"/>
      <c r="J398" s="26"/>
      <c r="K398" s="23"/>
      <c r="L398" s="23"/>
      <c r="M398" s="26"/>
      <c r="N398" s="22"/>
      <c r="O398" s="26"/>
      <c r="P398" s="26"/>
      <c r="Q398" s="26"/>
    </row>
    <row r="399" spans="1:17" ht="45" customHeight="1" x14ac:dyDescent="0.25">
      <c r="A399" s="29" t="s">
        <v>586</v>
      </c>
      <c r="B399" s="30" t="s">
        <v>596</v>
      </c>
      <c r="C399" s="31" t="str">
        <f ca="1">CELL("contents",INDIRECT(ADDRESS(MATCH($B399,'Req. List'!$A:$A,0),2,,,"Req. List")))</f>
        <v>362748-MMI-MVI1-XX-SP-000-0010  Tech. Spec.</v>
      </c>
      <c r="D399" s="31" t="str">
        <f ca="1">CELL("contents",INDIRECT(ADDRESS(MATCH($B399,'Req. List'!$A:$A,0),3,,,"Req. List")))</f>
        <v>11.2.2 (SCADA) - 3</v>
      </c>
      <c r="E399" s="31" t="str">
        <f ca="1">CELL("contents",INDIRECT(ADDRESS(MATCH($B399,'Req. List'!$A:$A,0),4,,,"Req. List")))</f>
        <v xml:space="preserve"> shall generate alarm of M&amp;E plant and subsystem failure to SCADA Workstation which automatically recorded and printed</v>
      </c>
      <c r="F399" s="309" t="s">
        <v>32</v>
      </c>
      <c r="G399" s="312" t="s">
        <v>3163</v>
      </c>
      <c r="H399" s="312" t="s">
        <v>3152</v>
      </c>
      <c r="I399" s="267" t="s">
        <v>37</v>
      </c>
      <c r="J399" s="34" t="s">
        <v>592</v>
      </c>
      <c r="K399" s="35"/>
      <c r="L399" s="35"/>
      <c r="M399" s="51"/>
      <c r="N399" s="52"/>
      <c r="O399" s="51"/>
      <c r="P399" s="51"/>
      <c r="Q399" s="51"/>
    </row>
    <row r="400" spans="1:17" ht="45" x14ac:dyDescent="0.25">
      <c r="A400" s="29" t="s">
        <v>586</v>
      </c>
      <c r="B400" s="30" t="s">
        <v>598</v>
      </c>
      <c r="C400" s="31" t="str">
        <f ca="1">CELL("contents",INDIRECT(ADDRESS(MATCH($B400,'Req. List'!$A:$A,0),2,,,"Req. List")))</f>
        <v>362748-MMI-MVI1-XX-SP-000-0001 Design Criteria</v>
      </c>
      <c r="D400" s="31" t="str">
        <f ca="1">CELL("contents",INDIRECT(ADDRESS(MATCH($B400,'Req. List'!$A:$A,0),3,,,"Req. List")))</f>
        <v>2.12.2.2 (SCADA Network) - 3</v>
      </c>
      <c r="E400" s="31" t="str">
        <f ca="1">CELL("contents",INDIRECT(ADDRESS(MATCH($B400,'Req. List'!$A:$A,0),4,,,"Req. List")))</f>
        <v>SCADA system shall generate alarm and automatically recorded and printed in the event of equipment failure</v>
      </c>
      <c r="F400" s="309"/>
      <c r="G400" s="312"/>
      <c r="H400" s="312"/>
      <c r="I400" s="267" t="s">
        <v>37</v>
      </c>
      <c r="J400" s="34" t="s">
        <v>592</v>
      </c>
      <c r="K400" s="35"/>
      <c r="L400" s="35"/>
      <c r="M400" s="51"/>
      <c r="N400" s="52"/>
      <c r="O400" s="51"/>
      <c r="P400" s="51"/>
      <c r="Q400" s="51"/>
    </row>
    <row r="401" spans="1:17" ht="45" x14ac:dyDescent="0.25">
      <c r="A401" s="29" t="s">
        <v>586</v>
      </c>
      <c r="B401" s="30" t="s">
        <v>599</v>
      </c>
      <c r="C401" s="31" t="str">
        <f ca="1">CELL("contents",INDIRECT(ADDRESS(MATCH($B401,'Req. List'!$A:$A,0),2,,,"Req. List")))</f>
        <v>362748-MMI-MVI1-XX-RP-000-0002 Preliminary Design Report Volume 1</v>
      </c>
      <c r="D401" s="31" t="str">
        <f ca="1">CELL("contents",INDIRECT(ADDRESS(MATCH($B401,'Req. List'!$A:$A,0),3,,,"Req. List")))</f>
        <v>3.11.3.3 (SCADA) - 6</v>
      </c>
      <c r="E401" s="31" t="str">
        <f ca="1">CELL("contents",INDIRECT(ADDRESS(MATCH($B401,'Req. List'!$A:$A,0),4,,,"Req. List")))</f>
        <v>SCADA Workstation shall be able to generate alarm when equipment failures.</v>
      </c>
      <c r="F401" s="309"/>
      <c r="G401" s="312"/>
      <c r="H401" s="312"/>
      <c r="I401" s="267" t="s">
        <v>37</v>
      </c>
      <c r="J401" s="34" t="s">
        <v>592</v>
      </c>
      <c r="K401" s="35"/>
      <c r="L401" s="35"/>
      <c r="M401" s="51"/>
      <c r="N401" s="52"/>
      <c r="O401" s="51"/>
      <c r="P401" s="51"/>
      <c r="Q401" s="51"/>
    </row>
    <row r="402" spans="1:17" ht="45" x14ac:dyDescent="0.25">
      <c r="A402" s="29" t="s">
        <v>586</v>
      </c>
      <c r="B402" s="30" t="s">
        <v>600</v>
      </c>
      <c r="C402" s="31" t="str">
        <f ca="1">CELL("contents",INDIRECT(ADDRESS(MATCH($B402,'Req. List'!$A:$A,0),2,,,"Req. List")))</f>
        <v>362748-MMI-MVI1-XX-RP-000-0002 Preliminary Design Report Volume 1</v>
      </c>
      <c r="D402" s="31" t="str">
        <f ca="1">CELL("contents",INDIRECT(ADDRESS(MATCH($B402,'Req. List'!$A:$A,0),3,,,"Req. List")))</f>
        <v>3.11.3.3 (SCADA) - 6</v>
      </c>
      <c r="E402" s="31" t="str">
        <f ca="1">CELL("contents",INDIRECT(ADDRESS(MATCH($B402,'Req. List'!$A:$A,0),4,,,"Req. List")))</f>
        <v>SCADA Workstation shall automatically record and print when alarm raise</v>
      </c>
      <c r="F402" s="309"/>
      <c r="G402" s="312"/>
      <c r="H402" s="312"/>
      <c r="I402" s="267" t="s">
        <v>37</v>
      </c>
      <c r="J402" s="34" t="s">
        <v>592</v>
      </c>
      <c r="K402" s="35"/>
      <c r="L402" s="35"/>
      <c r="M402" s="51"/>
      <c r="N402" s="52"/>
      <c r="O402" s="51"/>
      <c r="P402" s="51"/>
      <c r="Q402" s="51"/>
    </row>
    <row r="403" spans="1:17" x14ac:dyDescent="0.25">
      <c r="A403" s="29"/>
      <c r="B403" s="30"/>
      <c r="C403" s="31"/>
      <c r="D403" s="31"/>
      <c r="E403" s="31"/>
      <c r="F403" s="32"/>
      <c r="G403" s="52"/>
      <c r="H403" s="52"/>
      <c r="I403" s="267"/>
      <c r="J403" s="51"/>
      <c r="K403" s="30"/>
      <c r="L403" s="30"/>
      <c r="M403" s="51"/>
      <c r="N403" s="52"/>
      <c r="O403" s="51"/>
      <c r="P403" s="51"/>
      <c r="Q403" s="51"/>
    </row>
    <row r="404" spans="1:17" s="59" customFormat="1" x14ac:dyDescent="0.25">
      <c r="A404" s="53"/>
      <c r="B404" s="54" t="s">
        <v>601</v>
      </c>
      <c r="C404" s="55"/>
      <c r="D404" s="55"/>
      <c r="E404" s="55"/>
      <c r="F404" s="56"/>
      <c r="G404" s="57"/>
      <c r="H404" s="57"/>
      <c r="I404" s="66"/>
      <c r="J404" s="58"/>
      <c r="K404" s="54"/>
      <c r="L404" s="54"/>
      <c r="M404" s="58"/>
      <c r="N404" s="57"/>
      <c r="O404" s="58"/>
      <c r="P404" s="58"/>
      <c r="Q404" s="58"/>
    </row>
    <row r="405" spans="1:17" ht="270" x14ac:dyDescent="0.25">
      <c r="A405" s="29" t="s">
        <v>586</v>
      </c>
      <c r="B405" s="30" t="s">
        <v>602</v>
      </c>
      <c r="C405" s="31" t="str">
        <f ca="1">CELL("contents",INDIRECT(ADDRESS(MATCH($B405,'Req. List'!$A:$A,0),2,,,"Req. List")))</f>
        <v>362748-MMI-MVI1-XX-SP-000-0010  Tech. Spec.</v>
      </c>
      <c r="D405" s="31" t="str">
        <f ca="1">CELL("contents",INDIRECT(ADDRESS(MATCH($B405,'Req. List'!$A:$A,0),3,,,"Req. List")))</f>
        <v>11.2.2 (SCADA) - 11</v>
      </c>
      <c r="E405" s="31" t="str">
        <f ca="1">CELL("contents",INDIRECT(ADDRESS(MATCH($B405,'Req. List'!$A:$A,0),4,,,"Req. List")))</f>
        <v>a. Alarm and Event Manager - Alarm and event shall be displayed in the order of assigned priority and sequence of events using scrolled record.
b. Alarm and Event Manager - Alarm shall be conditioned, grouped and displayed with most recent alarm at the top of alarm page.
c. Alarm and Event Manager - The most significant alarms that are required to be urgently responded to by the operator shall be highlighted and flashing.
d. Alarm and Event Manager - Alarm shall be visually and/or audibly enunciated through operator interface
e. Historical Trending - Historical trending shall store All measured variable on database for at least 6 months.
f. Historical Trending - Trending graph shall be possible to plot any variable selected by operator against time which have configurable parameters for start and duration times</v>
      </c>
      <c r="F405" s="32" t="s">
        <v>32</v>
      </c>
      <c r="G405" s="29" t="s">
        <v>3164</v>
      </c>
      <c r="H405" s="29" t="s">
        <v>597</v>
      </c>
      <c r="I405" s="267" t="s">
        <v>37</v>
      </c>
      <c r="J405" s="34" t="s">
        <v>592</v>
      </c>
      <c r="K405" s="35"/>
      <c r="L405" s="35"/>
      <c r="M405" s="51"/>
      <c r="N405" s="52"/>
      <c r="O405" s="51"/>
      <c r="P405" s="51"/>
      <c r="Q405" s="51"/>
    </row>
    <row r="406" spans="1:17" ht="165" x14ac:dyDescent="0.25">
      <c r="A406" s="29" t="s">
        <v>586</v>
      </c>
      <c r="B406" s="30" t="s">
        <v>604</v>
      </c>
      <c r="C406" s="31" t="str">
        <f ca="1">CELL("contents",INDIRECT(ADDRESS(MATCH($B406,'Req. List'!$A:$A,0),2,,,"Req. List")))</f>
        <v>362748-MMI-MVI1-XX-SP-000-0010  Tech. Spec.</v>
      </c>
      <c r="D406" s="31" t="str">
        <f ca="1">CELL("contents",INDIRECT(ADDRESS(MATCH($B406,'Req. List'!$A:$A,0),3,,,"Req. List")))</f>
        <v>11.2.2 (SCADA) - 19</v>
      </c>
      <c r="E406" s="31" t="str">
        <f ca="1">CELL("contents",INDIRECT(ADDRESS(MATCH($B406,'Req. List'!$A:$A,0),4,,,"Req. List")))</f>
        <v>All Alarms shall have a priority classification below :
       - "URGENT" (important alarm), primarily associated with life safety issues in the stations and may require rapid operator response and rapid resolution to maintain safe condition for passengers.
       - "ALERT" (lower priority), involving unusual conditions, which the operator should be aware of and should act upon as soon as in convenient. 
       - "RECORD" covers routine events that are not treated as alarms and do not require acknowledgement on the SCADA Workstation</v>
      </c>
      <c r="F406" s="32" t="s">
        <v>42</v>
      </c>
      <c r="G406" s="29" t="s">
        <v>605</v>
      </c>
      <c r="H406" s="29" t="s">
        <v>603</v>
      </c>
      <c r="I406" s="267" t="s">
        <v>37</v>
      </c>
      <c r="J406" s="34" t="s">
        <v>592</v>
      </c>
      <c r="K406" s="35"/>
      <c r="L406" s="35"/>
      <c r="M406" s="51"/>
      <c r="N406" s="52"/>
      <c r="O406" s="51"/>
      <c r="P406" s="51"/>
      <c r="Q406" s="51"/>
    </row>
    <row r="407" spans="1:17" ht="195" x14ac:dyDescent="0.25">
      <c r="A407" s="29" t="s">
        <v>586</v>
      </c>
      <c r="B407" s="30" t="s">
        <v>607</v>
      </c>
      <c r="C407" s="31" t="str">
        <f ca="1">CELL("contents",INDIRECT(ADDRESS(MATCH($B407,'Req. List'!$A:$A,0),2,,,"Req. List")))</f>
        <v>362748-MMI-MVI1-XX-SP-000-0010  Tech. Spec.</v>
      </c>
      <c r="D407" s="31" t="str">
        <f ca="1">CELL("contents",INDIRECT(ADDRESS(MATCH($B407,'Req. List'!$A:$A,0),3,,,"Req. List")))</f>
        <v>11.2.2 (SCADA) - 20</v>
      </c>
      <c r="E407" s="31" t="str">
        <f ca="1">CELL("contents",INDIRECT(ADDRESS(MATCH($B407,'Req. List'!$A:$A,0),4,,,"Req. List")))</f>
        <v>a. The Alarms shall be assigned on one of four state according to their urgency status :
      - "ACTIVE", when alarm is  present and has not been acknowledged
      - "ACKNOWLEDGED", when alarm is still present but the operators have acknowledged the alarm
      - "RESET", when the condition of the alarm no longer exists but has not yet been acknowledged
      - "CLEARED", when the condition of the alarm no longer exists and has been acknowledged and automatically deleted from alarm list
b. Every alarm's state with its date and time shall be archived in the historical list of alarms.</v>
      </c>
      <c r="F407" s="32" t="s">
        <v>32</v>
      </c>
      <c r="G407" s="29" t="s">
        <v>608</v>
      </c>
      <c r="H407" s="52"/>
      <c r="I407" s="267" t="s">
        <v>37</v>
      </c>
      <c r="J407" s="34" t="s">
        <v>592</v>
      </c>
      <c r="K407" s="35"/>
      <c r="L407" s="35"/>
      <c r="M407" s="51"/>
      <c r="N407" s="52"/>
      <c r="O407" s="51"/>
      <c r="P407" s="51"/>
      <c r="Q407" s="51"/>
    </row>
    <row r="408" spans="1:17" ht="345" x14ac:dyDescent="0.25">
      <c r="A408" s="29" t="s">
        <v>586</v>
      </c>
      <c r="B408" s="30" t="s">
        <v>609</v>
      </c>
      <c r="C408" s="31" t="str">
        <f ca="1">CELL("contents",INDIRECT(ADDRESS(MATCH($B408,'Req. List'!$A:$A,0),2,,,"Req. List")))</f>
        <v>362748-MMI-MVI1-XX-SP-000-0010  Tech. Spec.</v>
      </c>
      <c r="D408" s="31" t="str">
        <f ca="1">CELL("contents",INDIRECT(ADDRESS(MATCH($B408,'Req. List'!$A:$A,0),3,,,"Req. List")))</f>
        <v>11.2.2 (SCADA) - 21</v>
      </c>
      <c r="E408" s="31" t="str">
        <f ca="1">CELL("contents",INDIRECT(ADDRESS(MATCH($B408,'Req. List'!$A:$A,0),4,,,"Req. List")))</f>
        <v>a. GUI display shall have at least one line reserved for displaying the most recent, unknowledged alarm 
b. Alarm Classification shall be indicated by background colour of alarm banner
c. alarm banner shall be flashing until acknowledged by operator, and once acknowledged, the previous unacknowledged alarm shall be displayed.
d. Distintive (shall not be confused with audible alarms emanating from other requirement in the OCC) audible chime shall sounds upon initial receipt of urgent alarm  until acknowledged by operator.
e. All alarms and events shall be displayed on separate monitor that allow operator to select current or historical alarm over a minimum period of 6 months
f. Alarm of urgent (i.e. alarms of traction power substations) and alert categories shall be displayed in separate colour with most recent alarm at top
g. Each alarm line shall contain date and time at which the alarm condition was detected
h. Unacknowledged alarm shall flashs and change to steady upon acceptance.
i. Selected alarm pages shall be printed on the laser printer on operator demand</v>
      </c>
      <c r="F408" s="32" t="s">
        <v>32</v>
      </c>
      <c r="G408" s="29" t="s">
        <v>3164</v>
      </c>
      <c r="H408" s="29" t="s">
        <v>606</v>
      </c>
      <c r="I408" s="267" t="s">
        <v>37</v>
      </c>
      <c r="J408" s="34" t="s">
        <v>592</v>
      </c>
      <c r="K408" s="35"/>
      <c r="L408" s="35"/>
      <c r="M408" s="51"/>
      <c r="N408" s="52"/>
      <c r="O408" s="51"/>
      <c r="P408" s="51"/>
      <c r="Q408" s="51"/>
    </row>
    <row r="409" spans="1:17" ht="75" x14ac:dyDescent="0.25">
      <c r="A409" s="29" t="s">
        <v>586</v>
      </c>
      <c r="B409" s="30" t="s">
        <v>611</v>
      </c>
      <c r="C409" s="31" t="str">
        <f ca="1">CELL("contents",INDIRECT(ADDRESS(MATCH($B409,'Req. List'!$A:$A,0),2,,,"Req. List")))</f>
        <v>362748-MMI-MVI1-XX-SP-000-0001 Design Criteria</v>
      </c>
      <c r="D409" s="31" t="str">
        <f ca="1">CELL("contents",INDIRECT(ADDRESS(MATCH($B409,'Req. List'!$A:$A,0),3,,,"Req. List")))</f>
        <v>2.12.2.13 Table 2.97 (SCADA) - 35</v>
      </c>
      <c r="E409" s="31" t="str">
        <f ca="1">CELL("contents",INDIRECT(ADDRESS(MATCH($B409,'Req. List'!$A:$A,0),4,,,"Req. List")))</f>
        <v>a. SCADA software shall include an alarm and event manager to display the assigned priority and sequence of events using a scrolled record. 
b. Alarm shall be visually and/or audibly enunciated through operator interface</v>
      </c>
      <c r="F409" s="32" t="s">
        <v>32</v>
      </c>
      <c r="G409" s="29" t="s">
        <v>3165</v>
      </c>
      <c r="H409" s="29" t="s">
        <v>606</v>
      </c>
      <c r="I409" s="267" t="s">
        <v>37</v>
      </c>
      <c r="J409" s="34" t="s">
        <v>592</v>
      </c>
      <c r="K409" s="35"/>
      <c r="L409" s="35"/>
      <c r="M409" s="51"/>
      <c r="N409" s="52"/>
      <c r="O409" s="51"/>
      <c r="P409" s="51"/>
      <c r="Q409" s="51"/>
    </row>
    <row r="410" spans="1:17" x14ac:dyDescent="0.25">
      <c r="A410" s="29"/>
      <c r="B410" s="30"/>
      <c r="C410" s="31"/>
      <c r="D410" s="31"/>
      <c r="E410" s="31"/>
      <c r="F410" s="32"/>
      <c r="G410" s="52"/>
      <c r="H410" s="52"/>
      <c r="I410" s="267"/>
      <c r="J410" s="51"/>
      <c r="K410" s="30"/>
      <c r="L410" s="30"/>
      <c r="M410" s="51"/>
      <c r="N410" s="52"/>
      <c r="O410" s="51"/>
      <c r="P410" s="51"/>
      <c r="Q410" s="51"/>
    </row>
    <row r="411" spans="1:17" s="59" customFormat="1" x14ac:dyDescent="0.25">
      <c r="A411" s="53"/>
      <c r="B411" s="54" t="s">
        <v>612</v>
      </c>
      <c r="C411" s="55"/>
      <c r="D411" s="55"/>
      <c r="E411" s="55"/>
      <c r="F411" s="56"/>
      <c r="G411" s="57"/>
      <c r="H411" s="57"/>
      <c r="I411" s="66"/>
      <c r="J411" s="58"/>
      <c r="K411" s="54"/>
      <c r="L411" s="54"/>
      <c r="M411" s="58"/>
      <c r="N411" s="57"/>
      <c r="O411" s="58"/>
      <c r="P411" s="58"/>
      <c r="Q411" s="58"/>
    </row>
    <row r="412" spans="1:17" ht="75" customHeight="1" x14ac:dyDescent="0.25">
      <c r="A412" s="29" t="s">
        <v>586</v>
      </c>
      <c r="B412" s="30" t="s">
        <v>613</v>
      </c>
      <c r="C412" s="31" t="str">
        <f ca="1">CELL("contents",INDIRECT(ADDRESS(MATCH($B412,'Req. List'!$A:$A,0),2,,,"Req. List")))</f>
        <v>362748-MMI-MVI1-XX-SP-000-0010  Tech. Spec.</v>
      </c>
      <c r="D412" s="31" t="str">
        <f ca="1">CELL("contents",INDIRECT(ADDRESS(MATCH($B412,'Req. List'!$A:$A,0),3,,,"Req. List")))</f>
        <v>11.2.2 (SCADA) - 11</v>
      </c>
      <c r="E412" s="31" t="str">
        <f ca="1">CELL("contents",INDIRECT(ADDRESS(MATCH($B412,'Req. List'!$A:$A,0),4,,,"Req. List")))</f>
        <v>a. Database Manager - Database manager shall be capable of supporting records of the monitored and controlled points
b. Database Manager -  Shall allow the operator to manage and print the records without affecting the normal operation of SCADA system</v>
      </c>
      <c r="F412" s="309" t="s">
        <v>32</v>
      </c>
      <c r="G412" s="312" t="s">
        <v>3166</v>
      </c>
      <c r="H412" s="312" t="s">
        <v>610</v>
      </c>
      <c r="I412" s="267" t="s">
        <v>37</v>
      </c>
      <c r="J412" s="34" t="s">
        <v>592</v>
      </c>
      <c r="K412" s="35"/>
      <c r="L412" s="35"/>
      <c r="M412" s="51"/>
      <c r="N412" s="52"/>
      <c r="O412" s="51"/>
      <c r="P412" s="51"/>
      <c r="Q412" s="51"/>
    </row>
    <row r="413" spans="1:17" ht="135" x14ac:dyDescent="0.25">
      <c r="A413" s="29" t="s">
        <v>586</v>
      </c>
      <c r="B413" s="30" t="s">
        <v>615</v>
      </c>
      <c r="C413" s="31" t="str">
        <f ca="1">CELL("contents",INDIRECT(ADDRESS(MATCH($B413,'Req. List'!$A:$A,0),2,,,"Req. List")))</f>
        <v>362748-MMI-MVI1-XX-SP-000-0010  Tech. Spec.</v>
      </c>
      <c r="D413" s="31" t="str">
        <f ca="1">CELL("contents",INDIRECT(ADDRESS(MATCH($B413,'Req. List'!$A:$A,0),3,,,"Req. List")))</f>
        <v>11.2.2 (SCADA) - 11</v>
      </c>
      <c r="E413" s="31" t="str">
        <f ca="1">CELL("contents",INDIRECT(ADDRESS(MATCH($B413,'Req. List'!$A:$A,0),4,,,"Req. List")))</f>
        <v>a. Logging and Reporting - Logging and reporting features shall provide an alarm/event log and report log.
b. Logging and Reporting - Event log shall log all events alarms, system events and system error.
c. Logging and Reporting - Event log shall be time stamped and include a description of the point
d. Logging and Reporting - Report log shall log database reports on command from the operator</v>
      </c>
      <c r="F413" s="309"/>
      <c r="G413" s="312"/>
      <c r="H413" s="312"/>
      <c r="I413" s="267" t="s">
        <v>37</v>
      </c>
      <c r="J413" s="34" t="s">
        <v>592</v>
      </c>
      <c r="K413" s="35"/>
      <c r="L413" s="35"/>
      <c r="M413" s="51"/>
      <c r="N413" s="52"/>
      <c r="O413" s="51"/>
      <c r="P413" s="51"/>
      <c r="Q413" s="51"/>
    </row>
    <row r="414" spans="1:17" ht="120" x14ac:dyDescent="0.25">
      <c r="A414" s="29" t="s">
        <v>586</v>
      </c>
      <c r="B414" s="30" t="s">
        <v>616</v>
      </c>
      <c r="C414" s="31" t="str">
        <f ca="1">CELL("contents",INDIRECT(ADDRESS(MATCH($B414,'Req. List'!$A:$A,0),2,,,"Req. List")))</f>
        <v>362748-MMI-MVI1-XX-SP-000-0001 Design Criteria</v>
      </c>
      <c r="D414" s="31" t="str">
        <f ca="1">CELL("contents",INDIRECT(ADDRESS(MATCH($B414,'Req. List'!$A:$A,0),3,,,"Req. List")))</f>
        <v>2.12.2.13 Table 2.97 (SCADA) - 34</v>
      </c>
      <c r="E414" s="31" t="str">
        <f ca="1">CELL("contents",INDIRECT(ADDRESS(MATCH($B414,'Req. List'!$A:$A,0),4,,,"Req. List")))</f>
        <v>a. SCADA software shall include logging and reporting features to provide an event log and report log.
b. Event Log shall log all operator events alarms, system events and system error.
c. Event Logs shall be time stamped and include description of the point
d. Report log shall log database reports on command and to be printed on laser printer</v>
      </c>
      <c r="F414" s="309"/>
      <c r="G414" s="312"/>
      <c r="H414" s="312"/>
      <c r="I414" s="267" t="s">
        <v>37</v>
      </c>
      <c r="J414" s="34" t="s">
        <v>592</v>
      </c>
      <c r="K414" s="35"/>
      <c r="L414" s="35"/>
      <c r="M414" s="51"/>
      <c r="N414" s="52"/>
      <c r="O414" s="51"/>
      <c r="P414" s="51"/>
      <c r="Q414" s="51"/>
    </row>
    <row r="415" spans="1:17" ht="45" x14ac:dyDescent="0.25">
      <c r="A415" s="29" t="s">
        <v>586</v>
      </c>
      <c r="B415" s="30" t="s">
        <v>617</v>
      </c>
      <c r="C415" s="31" t="str">
        <f ca="1">CELL("contents",INDIRECT(ADDRESS(MATCH($B415,'Req. List'!$A:$A,0),2,,,"Req. List")))</f>
        <v>362748-MMI-MVI1-XX-RP-760-0001 Interface Matrix</v>
      </c>
      <c r="D415" s="31" t="str">
        <f ca="1">CELL("contents",INDIRECT(ADDRESS(MATCH($B415,'Req. List'!$A:$A,0),3,,,"Req. List")))</f>
        <v>426 (SCADA Logging equipment) - 400 (SCADA)</v>
      </c>
      <c r="E415" s="31" t="str">
        <f ca="1">CELL("contents",INDIRECT(ADDRESS(MATCH($B415,'Req. List'!$A:$A,0),4,,,"Req. List")))</f>
        <v>SCADA shall Record all alarms, and other system variations from normal operation</v>
      </c>
      <c r="F415" s="309"/>
      <c r="G415" s="312"/>
      <c r="H415" s="312"/>
      <c r="I415" s="267" t="s">
        <v>37</v>
      </c>
      <c r="J415" s="34" t="s">
        <v>592</v>
      </c>
      <c r="K415" s="35"/>
      <c r="L415" s="35"/>
      <c r="M415" s="51"/>
      <c r="N415" s="52"/>
      <c r="O415" s="51"/>
      <c r="P415" s="51"/>
      <c r="Q415" s="51"/>
    </row>
    <row r="416" spans="1:17" x14ac:dyDescent="0.25">
      <c r="A416" s="29"/>
      <c r="B416" s="30"/>
      <c r="C416" s="31"/>
      <c r="D416" s="31"/>
      <c r="E416" s="31"/>
      <c r="F416" s="32"/>
      <c r="G416" s="52"/>
      <c r="H416" s="52"/>
      <c r="I416" s="267"/>
      <c r="J416" s="51"/>
      <c r="K416" s="30"/>
      <c r="L416" s="30"/>
      <c r="M416" s="51"/>
      <c r="N416" s="52"/>
      <c r="O416" s="51"/>
      <c r="P416" s="51"/>
      <c r="Q416" s="51"/>
    </row>
    <row r="417" spans="1:17" s="21" customFormat="1" x14ac:dyDescent="0.25">
      <c r="A417" s="7" t="s">
        <v>618</v>
      </c>
      <c r="B417" s="18" t="s">
        <v>619</v>
      </c>
      <c r="C417" s="19"/>
      <c r="D417" s="19"/>
      <c r="E417" s="19"/>
      <c r="F417" s="8"/>
      <c r="G417" s="7"/>
      <c r="H417" s="7"/>
      <c r="I417" s="265"/>
      <c r="J417" s="20"/>
      <c r="K417" s="18"/>
      <c r="L417" s="18"/>
      <c r="M417" s="20"/>
      <c r="N417" s="7"/>
      <c r="O417" s="20"/>
      <c r="P417" s="20"/>
      <c r="Q417" s="20"/>
    </row>
    <row r="418" spans="1:17" s="37" customFormat="1" ht="90" customHeight="1" x14ac:dyDescent="0.25">
      <c r="A418" s="29" t="s">
        <v>620</v>
      </c>
      <c r="B418" s="30" t="s">
        <v>75</v>
      </c>
      <c r="C418" s="31" t="str">
        <f ca="1">CELL("contents",INDIRECT(ADDRESS(MATCH($B418,'Req. List'!$A:$A,0),2,,,"Req. List")))</f>
        <v>362748-MMI-MVI1-XX-SP-000-0010  Tech. Spec.</v>
      </c>
      <c r="D418" s="31" t="str">
        <f ca="1">CELL("contents",INDIRECT(ADDRESS(MATCH($B418,'Req. List'!$A:$A,0),3,,,"Req. List")))</f>
        <v>11.2.2 (SCADA) - 9.14</v>
      </c>
      <c r="E418" s="31" t="str">
        <f ca="1">CELL("contents",INDIRECT(ADDRESS(MATCH($B418,'Req. List'!$A:$A,0),4,,,"Req. List")))</f>
        <v>a. Provide two black ink laser printer which one printer shall be assigned for printing of recording alarm or event and the other printer shall be configured as standby
b. Provide a color laser printer that support GUI graphic and shall be assigned for printing of system report and trending</v>
      </c>
      <c r="F418" s="309" t="s">
        <v>32</v>
      </c>
      <c r="G418" s="312" t="s">
        <v>3167</v>
      </c>
      <c r="H418" s="312" t="s">
        <v>614</v>
      </c>
      <c r="I418" s="259" t="s">
        <v>37</v>
      </c>
      <c r="J418" s="34" t="s">
        <v>621</v>
      </c>
      <c r="K418" s="35"/>
      <c r="L418" s="35"/>
      <c r="M418" s="36"/>
      <c r="N418" s="33"/>
      <c r="O418" s="36"/>
      <c r="P418" s="36"/>
      <c r="Q418" s="36"/>
    </row>
    <row r="419" spans="1:17" ht="120" x14ac:dyDescent="0.25">
      <c r="A419" s="29" t="s">
        <v>620</v>
      </c>
      <c r="B419" s="30" t="s">
        <v>77</v>
      </c>
      <c r="C419" s="31" t="str">
        <f ca="1">CELL("contents",INDIRECT(ADDRESS(MATCH($B419,'Req. List'!$A:$A,0),2,,,"Req. List")))</f>
        <v>362748-MMI-MVI1-XX-SP-000-0001 Design Criteria</v>
      </c>
      <c r="D419" s="31" t="str">
        <f ca="1">CELL("contents",INDIRECT(ADDRESS(MATCH($B419,'Req. List'!$A:$A,0),3,,,"Req. List")))</f>
        <v>2.12.2.13 Table 2.97 (SCADA) - 53</v>
      </c>
      <c r="E419" s="31" t="str">
        <f ca="1">CELL("contents",INDIRECT(ADDRESS(MATCH($B419,'Req. List'!$A:$A,0),4,,,"Req. List")))</f>
        <v>a. Two black ink laser printers shall be provided which the First printer be assigned for recording alarms and operator transactions and the Second printer be configured as a standby that automatically comes online when required.
b. A colour laser printer that supports screen graphic outputs also shall be provided and assigned for system reports and other output</v>
      </c>
      <c r="F419" s="309"/>
      <c r="G419" s="312"/>
      <c r="H419" s="312"/>
      <c r="I419" s="267" t="s">
        <v>37</v>
      </c>
      <c r="J419" s="34" t="s">
        <v>621</v>
      </c>
      <c r="K419" s="35"/>
      <c r="L419" s="35"/>
      <c r="M419" s="51"/>
      <c r="N419" s="52"/>
      <c r="O419" s="51"/>
      <c r="P419" s="51"/>
      <c r="Q419" s="51"/>
    </row>
    <row r="420" spans="1:17" s="21" customFormat="1" x14ac:dyDescent="0.25">
      <c r="A420" s="7"/>
      <c r="B420" s="18"/>
      <c r="C420" s="19"/>
      <c r="D420" s="19"/>
      <c r="E420" s="19"/>
      <c r="F420" s="8"/>
      <c r="G420" s="7"/>
      <c r="H420" s="7"/>
      <c r="I420" s="265"/>
      <c r="J420" s="20"/>
      <c r="K420" s="18"/>
      <c r="L420" s="18"/>
      <c r="M420" s="20"/>
      <c r="N420" s="7"/>
      <c r="O420" s="20"/>
      <c r="P420" s="20"/>
      <c r="Q420" s="20"/>
    </row>
    <row r="421" spans="1:17" s="21" customFormat="1" x14ac:dyDescent="0.25">
      <c r="A421" s="7" t="s">
        <v>622</v>
      </c>
      <c r="B421" s="18" t="s">
        <v>623</v>
      </c>
      <c r="C421" s="19"/>
      <c r="D421" s="19"/>
      <c r="E421" s="19"/>
      <c r="F421" s="8"/>
      <c r="G421" s="7"/>
      <c r="H421" s="7"/>
      <c r="I421" s="265"/>
      <c r="J421" s="20"/>
      <c r="K421" s="18"/>
      <c r="L421" s="18"/>
      <c r="M421" s="20"/>
      <c r="N421" s="7"/>
      <c r="O421" s="20"/>
      <c r="P421" s="20"/>
      <c r="Q421" s="20"/>
    </row>
    <row r="422" spans="1:17" s="21" customFormat="1" x14ac:dyDescent="0.25">
      <c r="A422" s="7" t="s">
        <v>624</v>
      </c>
      <c r="B422" s="18" t="s">
        <v>625</v>
      </c>
      <c r="C422" s="19"/>
      <c r="D422" s="19"/>
      <c r="E422" s="19"/>
      <c r="F422" s="8"/>
      <c r="G422" s="7"/>
      <c r="H422" s="7"/>
      <c r="I422" s="265"/>
      <c r="J422" s="20"/>
      <c r="K422" s="18"/>
      <c r="L422" s="18"/>
      <c r="M422" s="20"/>
      <c r="N422" s="7"/>
      <c r="O422" s="20"/>
      <c r="P422" s="20"/>
      <c r="Q422" s="20"/>
    </row>
    <row r="423" spans="1:17" s="21" customFormat="1" x14ac:dyDescent="0.25">
      <c r="A423" s="7" t="s">
        <v>626</v>
      </c>
      <c r="B423" s="18" t="s">
        <v>627</v>
      </c>
      <c r="C423" s="19"/>
      <c r="D423" s="19"/>
      <c r="E423" s="19"/>
      <c r="F423" s="8"/>
      <c r="G423" s="7"/>
      <c r="H423" s="7"/>
      <c r="I423" s="265"/>
      <c r="J423" s="20"/>
      <c r="K423" s="18"/>
      <c r="L423" s="18"/>
      <c r="M423" s="20"/>
      <c r="N423" s="7"/>
      <c r="O423" s="20"/>
      <c r="P423" s="20"/>
      <c r="Q423" s="20"/>
    </row>
    <row r="424" spans="1:17" s="28" customFormat="1" x14ac:dyDescent="0.25">
      <c r="A424" s="22"/>
      <c r="B424" s="23" t="s">
        <v>628</v>
      </c>
      <c r="C424" s="24"/>
      <c r="D424" s="24"/>
      <c r="E424" s="24"/>
      <c r="F424" s="25"/>
      <c r="G424" s="22"/>
      <c r="H424" s="22"/>
      <c r="I424" s="25"/>
      <c r="J424" s="26"/>
      <c r="K424" s="23"/>
      <c r="L424" s="23"/>
      <c r="M424" s="26"/>
      <c r="N424" s="22"/>
      <c r="O424" s="26"/>
      <c r="P424" s="26"/>
      <c r="Q424" s="26"/>
    </row>
    <row r="425" spans="1:17" ht="169.15" customHeight="1" x14ac:dyDescent="0.25">
      <c r="A425" s="29" t="s">
        <v>626</v>
      </c>
      <c r="B425" s="30" t="s">
        <v>629</v>
      </c>
      <c r="C425" s="31" t="str">
        <f ca="1">CELL("contents",INDIRECT(ADDRESS(MATCH($B425,'Req. List'!$A:$A,0),2,,,"Req. List")))</f>
        <v>362748-MMI-MVI1-XX-SP-000-0010  Tech. Spec.</v>
      </c>
      <c r="D425" s="31" t="str">
        <f ca="1">CELL("contents",INDIRECT(ADDRESS(MATCH($B425,'Req. List'!$A:$A,0),3,,,"Req. List")))</f>
        <v>9.2.1 (TSS) - 3.2</v>
      </c>
      <c r="E425" s="31" t="str">
        <f ca="1">CELL("contents",INDIRECT(ADDRESS(MATCH($B425,'Req. List'!$A:$A,0),4,,,"Req. List")))</f>
        <v>a. SCADA shall get status reported by Traction system including 
       - switch position, 
       - voltages on network,
       - power measurement,
       - alarm and statuses.
b. OCC shall overview the power supply system as a whole for the operator, so the operator will be able to react quickly in case of an incident</v>
      </c>
      <c r="F425" s="303" t="s">
        <v>32</v>
      </c>
      <c r="G425" s="300" t="s">
        <v>3168</v>
      </c>
      <c r="H425" s="52"/>
      <c r="I425" s="309" t="s">
        <v>37</v>
      </c>
      <c r="J425" s="312" t="s">
        <v>630</v>
      </c>
      <c r="K425" s="117"/>
      <c r="L425" s="117"/>
      <c r="M425" s="51"/>
      <c r="N425" s="52"/>
      <c r="O425" s="51"/>
      <c r="P425" s="51"/>
      <c r="Q425" s="51"/>
    </row>
    <row r="426" spans="1:17" ht="45" x14ac:dyDescent="0.25">
      <c r="A426" s="29" t="s">
        <v>626</v>
      </c>
      <c r="B426" s="30" t="s">
        <v>631</v>
      </c>
      <c r="C426" s="31" t="str">
        <f ca="1">CELL("contents",INDIRECT(ADDRESS(MATCH($B426,'Req. List'!$A:$A,0),2,,,"Req. List")))</f>
        <v>362748-MMI-MVI1-XX-SP-000-0001 Design Criteria</v>
      </c>
      <c r="D426" s="31" t="str">
        <f ca="1">CELL("contents",INDIRECT(ADDRESS(MATCH($B426,'Req. List'!$A:$A,0),3,,,"Req. List")))</f>
        <v>2.12.2.2 (SCADA Network) - 6</v>
      </c>
      <c r="E426" s="31" t="str">
        <f ca="1">CELL("contents",INDIRECT(ADDRESS(MATCH($B426,'Req. List'!$A:$A,0),4,,,"Req. List")))</f>
        <v>SCADA system shall monitor configuration and health status of Traction Supply network and asscociated switch gear</v>
      </c>
      <c r="F426" s="304"/>
      <c r="G426" s="301"/>
      <c r="H426" s="52"/>
      <c r="I426" s="309"/>
      <c r="J426" s="312"/>
      <c r="K426" s="124"/>
      <c r="L426" s="124"/>
      <c r="M426" s="51"/>
      <c r="N426" s="52"/>
      <c r="O426" s="51"/>
      <c r="P426" s="51"/>
      <c r="Q426" s="51"/>
    </row>
    <row r="427" spans="1:17" ht="45" x14ac:dyDescent="0.25">
      <c r="A427" s="29" t="s">
        <v>626</v>
      </c>
      <c r="B427" s="30" t="s">
        <v>632</v>
      </c>
      <c r="C427" s="31" t="str">
        <f ca="1">CELL("contents",INDIRECT(ADDRESS(MATCH($B427,'Req. List'!$A:$A,0),2,,,"Req. List")))</f>
        <v>362748-MMI-MVI1-XX-SP-000-0001 Design Criteria</v>
      </c>
      <c r="D427" s="31" t="str">
        <f ca="1">CELL("contents",INDIRECT(ADDRESS(MATCH($B427,'Req. List'!$A:$A,0),3,,,"Req. List")))</f>
        <v>2.12.2.2 (SCADA Network) - 7</v>
      </c>
      <c r="E427" s="31" t="str">
        <f ca="1">CELL("contents",INDIRECT(ADDRESS(MATCH($B427,'Req. List'!$A:$A,0),4,,,"Req. List")))</f>
        <v>SCADA system shall interface with traction power substations to monitor configuration and health status of traction power</v>
      </c>
      <c r="F427" s="305"/>
      <c r="G427" s="302"/>
      <c r="H427" s="52"/>
      <c r="I427" s="309"/>
      <c r="J427" s="312"/>
      <c r="K427" s="118"/>
      <c r="L427" s="118"/>
      <c r="M427" s="51"/>
      <c r="N427" s="52"/>
      <c r="O427" s="51"/>
      <c r="P427" s="51"/>
      <c r="Q427" s="51"/>
    </row>
    <row r="428" spans="1:17" x14ac:dyDescent="0.25">
      <c r="A428" s="29"/>
      <c r="B428" s="30"/>
      <c r="C428" s="31"/>
      <c r="D428" s="31"/>
      <c r="E428" s="31"/>
      <c r="F428" s="32"/>
      <c r="G428" s="52"/>
      <c r="H428" s="52"/>
      <c r="I428" s="267"/>
      <c r="J428" s="51"/>
      <c r="K428" s="30"/>
      <c r="L428" s="30"/>
      <c r="M428" s="51"/>
      <c r="N428" s="52"/>
      <c r="O428" s="51"/>
      <c r="P428" s="51"/>
      <c r="Q428" s="51"/>
    </row>
    <row r="429" spans="1:17" s="59" customFormat="1" x14ac:dyDescent="0.25">
      <c r="A429" s="53"/>
      <c r="B429" s="54" t="s">
        <v>633</v>
      </c>
      <c r="C429" s="55"/>
      <c r="D429" s="55"/>
      <c r="E429" s="55"/>
      <c r="F429" s="56"/>
      <c r="G429" s="57"/>
      <c r="H429" s="57"/>
      <c r="I429" s="66"/>
      <c r="J429" s="58"/>
      <c r="K429" s="54"/>
      <c r="L429" s="54"/>
      <c r="M429" s="58"/>
      <c r="N429" s="57"/>
      <c r="O429" s="58"/>
      <c r="P429" s="58"/>
      <c r="Q429" s="58"/>
    </row>
    <row r="430" spans="1:17" ht="45" customHeight="1" x14ac:dyDescent="0.25">
      <c r="A430" s="29" t="s">
        <v>626</v>
      </c>
      <c r="B430" s="30" t="s">
        <v>634</v>
      </c>
      <c r="C430" s="31" t="str">
        <f ca="1">CELL("contents",INDIRECT(ADDRESS(MATCH($B430,'Req. List'!$A:$A,0),2,,,"Req. List")))</f>
        <v>362748-MMI-MVI1-XX-SP-000-0010  Tech. Spec.</v>
      </c>
      <c r="D430" s="31" t="str">
        <f ca="1">CELL("contents",INDIRECT(ADDRESS(MATCH($B430,'Req. List'!$A:$A,0),3,,,"Req. List")))</f>
        <v>9.2.1 (TSS) - 3.2</v>
      </c>
      <c r="E430" s="31" t="str">
        <f ca="1">CELL("contents",INDIRECT(ADDRESS(MATCH($B430,'Req. List'!$A:$A,0),4,,,"Req. List")))</f>
        <v>SCADA shall get status of principal switching device from provided volt-free contact for both open and closed position.</v>
      </c>
      <c r="F430" s="32"/>
      <c r="G430" s="170" t="s">
        <v>3168</v>
      </c>
      <c r="H430" s="52"/>
      <c r="I430" s="309" t="s">
        <v>37</v>
      </c>
      <c r="J430" s="310" t="s">
        <v>630</v>
      </c>
      <c r="K430" s="117"/>
      <c r="L430" s="117"/>
      <c r="M430" s="51"/>
      <c r="N430" s="52"/>
      <c r="O430" s="51"/>
      <c r="P430" s="51"/>
      <c r="Q430" s="51"/>
    </row>
    <row r="431" spans="1:17" ht="46.5" customHeight="1" x14ac:dyDescent="0.25">
      <c r="A431" s="29" t="s">
        <v>626</v>
      </c>
      <c r="B431" s="30" t="s">
        <v>635</v>
      </c>
      <c r="C431" s="31" t="str">
        <f ca="1">CELL("contents",INDIRECT(ADDRESS(MATCH($B431,'Req. List'!$A:$A,0),2,,,"Req. List")))</f>
        <v>362748-MMI-MVI1-XX-RP-760-0001 Interface Matrix</v>
      </c>
      <c r="D431" s="31" t="str">
        <f ca="1">CELL("contents",INDIRECT(ADDRESS(MATCH($B431,'Req. List'!$A:$A,0),3,,,"Req. List")))</f>
        <v>322 (DC switchgear) - 440 (SCADA)</v>
      </c>
      <c r="E431" s="31" t="str">
        <f ca="1">CELL("contents",INDIRECT(ADDRESS(MATCH($B431,'Req. List'!$A:$A,0),4,,,"Req. List")))</f>
        <v>SCADA and DC Switchgear shall coordinate an agreed IO list for alarm and indications</v>
      </c>
      <c r="F431" s="32"/>
      <c r="G431" s="52" t="s">
        <v>3169</v>
      </c>
      <c r="H431" s="52"/>
      <c r="I431" s="309"/>
      <c r="J431" s="310"/>
      <c r="K431" s="118"/>
      <c r="L431" s="118"/>
      <c r="M431" s="51"/>
      <c r="N431" s="52"/>
      <c r="O431" s="51"/>
      <c r="P431" s="51"/>
      <c r="Q431" s="51"/>
    </row>
    <row r="432" spans="1:17" x14ac:dyDescent="0.25">
      <c r="A432" s="29"/>
      <c r="B432" s="30"/>
      <c r="C432" s="31"/>
      <c r="D432" s="31"/>
      <c r="E432" s="31"/>
      <c r="F432" s="32"/>
      <c r="G432" s="52"/>
      <c r="H432" s="52"/>
      <c r="I432" s="267"/>
      <c r="J432" s="51"/>
      <c r="K432" s="30"/>
      <c r="L432" s="30"/>
      <c r="M432" s="51"/>
      <c r="N432" s="52"/>
      <c r="O432" s="51"/>
      <c r="P432" s="51"/>
      <c r="Q432" s="51"/>
    </row>
    <row r="433" spans="1:17" s="59" customFormat="1" x14ac:dyDescent="0.25">
      <c r="A433" s="53"/>
      <c r="B433" s="54" t="s">
        <v>636</v>
      </c>
      <c r="C433" s="55"/>
      <c r="D433" s="55"/>
      <c r="E433" s="55"/>
      <c r="F433" s="56"/>
      <c r="G433" s="57"/>
      <c r="H433" s="57"/>
      <c r="I433" s="66"/>
      <c r="J433" s="58"/>
      <c r="K433" s="54"/>
      <c r="L433" s="54"/>
      <c r="M433" s="58"/>
      <c r="N433" s="57"/>
      <c r="O433" s="58"/>
      <c r="P433" s="58"/>
      <c r="Q433" s="58"/>
    </row>
    <row r="434" spans="1:17" ht="90" x14ac:dyDescent="0.25">
      <c r="A434" s="29" t="s">
        <v>626</v>
      </c>
      <c r="B434" s="30" t="s">
        <v>637</v>
      </c>
      <c r="C434" s="31" t="str">
        <f ca="1">CELL("contents",INDIRECT(ADDRESS(MATCH($B434,'Req. List'!$A:$A,0),2,,,"Req. List")))</f>
        <v>362748-MMI-MVI1-XX-SP-000-0010  Tech. Spec.</v>
      </c>
      <c r="D434" s="31" t="str">
        <f ca="1">CELL("contents",INDIRECT(ADDRESS(MATCH($B434,'Req. List'!$A:$A,0),3,,,"Req. List")))</f>
        <v>9.2.1 (TSS) - 4.8</v>
      </c>
      <c r="E434" s="31" t="str">
        <f ca="1">CELL("contents",INDIRECT(ADDRESS(MATCH($B434,'Req. List'!$A:$A,0),4,,,"Req. List")))</f>
        <v>SCADA shall interface with measuring facilities of Permanent DC (positive and negative) at each TSS busbar for monitoring of voltage and current.</v>
      </c>
      <c r="F434" s="32"/>
      <c r="G434" s="170" t="s">
        <v>3168</v>
      </c>
      <c r="H434" s="52"/>
      <c r="I434" s="267" t="s">
        <v>37</v>
      </c>
      <c r="J434" s="34" t="s">
        <v>630</v>
      </c>
      <c r="K434" s="35"/>
      <c r="L434" s="35"/>
      <c r="M434" s="51"/>
      <c r="N434" s="52"/>
      <c r="O434" s="51"/>
      <c r="P434" s="51"/>
      <c r="Q434" s="51"/>
    </row>
    <row r="435" spans="1:17" x14ac:dyDescent="0.25">
      <c r="A435" s="29"/>
      <c r="B435" s="30"/>
      <c r="C435" s="31"/>
      <c r="D435" s="31"/>
      <c r="E435" s="31"/>
      <c r="F435" s="32"/>
      <c r="G435" s="52"/>
      <c r="H435" s="52"/>
      <c r="I435" s="267"/>
      <c r="J435" s="51"/>
      <c r="K435" s="30"/>
      <c r="L435" s="30"/>
      <c r="M435" s="51"/>
      <c r="N435" s="52"/>
      <c r="O435" s="51"/>
      <c r="P435" s="51"/>
      <c r="Q435" s="51"/>
    </row>
    <row r="436" spans="1:17" s="59" customFormat="1" x14ac:dyDescent="0.25">
      <c r="A436" s="53"/>
      <c r="B436" s="54" t="s">
        <v>638</v>
      </c>
      <c r="C436" s="55"/>
      <c r="D436" s="55"/>
      <c r="E436" s="55"/>
      <c r="F436" s="56"/>
      <c r="G436" s="57"/>
      <c r="H436" s="57"/>
      <c r="I436" s="66"/>
      <c r="J436" s="58"/>
      <c r="K436" s="54"/>
      <c r="L436" s="54"/>
      <c r="M436" s="58"/>
      <c r="N436" s="57"/>
      <c r="O436" s="58"/>
      <c r="P436" s="58"/>
      <c r="Q436" s="58"/>
    </row>
    <row r="437" spans="1:17" ht="30" customHeight="1" x14ac:dyDescent="0.25">
      <c r="A437" s="29" t="s">
        <v>626</v>
      </c>
      <c r="B437" s="30" t="s">
        <v>639</v>
      </c>
      <c r="C437" s="31" t="str">
        <f ca="1">CELL("contents",INDIRECT(ADDRESS(MATCH($B437,'Req. List'!$A:$A,0),2,,,"Req. List")))</f>
        <v>362748-MMI-MVI1-XX-SP-000-0010  Tech. Spec.</v>
      </c>
      <c r="D437" s="31" t="str">
        <f ca="1">CELL("contents",INDIRECT(ADDRESS(MATCH($B437,'Req. List'!$A:$A,0),3,,,"Req. List")))</f>
        <v>9.2.1 (TSS) - 6.3</v>
      </c>
      <c r="E437" s="31" t="str">
        <f ca="1">CELL("contents",INDIRECT(ADDRESS(MATCH($B437,'Req. List'!$A:$A,0),4,,,"Req. List")))</f>
        <v>SCADA shall get alarm ouput from two-staged temperature sensor equipped by each rectifier.</v>
      </c>
      <c r="F437" s="32"/>
      <c r="G437" s="170" t="s">
        <v>3168</v>
      </c>
      <c r="H437" s="52"/>
      <c r="I437" s="309" t="s">
        <v>37</v>
      </c>
      <c r="J437" s="310" t="s">
        <v>630</v>
      </c>
      <c r="K437" s="117"/>
      <c r="L437" s="117"/>
      <c r="M437" s="51"/>
      <c r="N437" s="52"/>
      <c r="O437" s="51"/>
      <c r="P437" s="51"/>
      <c r="Q437" s="51"/>
    </row>
    <row r="438" spans="1:17" ht="45" x14ac:dyDescent="0.25">
      <c r="A438" s="29" t="s">
        <v>626</v>
      </c>
      <c r="B438" s="30" t="s">
        <v>640</v>
      </c>
      <c r="C438" s="31" t="str">
        <f ca="1">CELL("contents",INDIRECT(ADDRESS(MATCH($B438,'Req. List'!$A:$A,0),2,,,"Req. List")))</f>
        <v>362748-MMI-MVI1-XX-SP-000-0010  Tech. Spec.</v>
      </c>
      <c r="D438" s="31" t="str">
        <f ca="1">CELL("contents",INDIRECT(ADDRESS(MATCH($B438,'Req. List'!$A:$A,0),3,,,"Req. List")))</f>
        <v>9.2.1 (TSS) - 6.5</v>
      </c>
      <c r="E438" s="31" t="str">
        <f ca="1">CELL("contents",INDIRECT(ADDRESS(MATCH($B438,'Req. List'!$A:$A,0),4,,,"Req. List")))</f>
        <v xml:space="preserve">SCADA shall indicate remotely of rectifier fuse status which provided by TSS Rectifier local fuses monitoring devices </v>
      </c>
      <c r="F438" s="32"/>
      <c r="G438" s="52"/>
      <c r="H438" s="52"/>
      <c r="I438" s="309"/>
      <c r="J438" s="310"/>
      <c r="K438" s="124"/>
      <c r="L438" s="124"/>
      <c r="M438" s="51"/>
      <c r="N438" s="52"/>
      <c r="O438" s="51"/>
      <c r="P438" s="51"/>
      <c r="Q438" s="51"/>
    </row>
    <row r="439" spans="1:17" ht="60" x14ac:dyDescent="0.25">
      <c r="A439" s="29" t="s">
        <v>626</v>
      </c>
      <c r="B439" s="30" t="s">
        <v>641</v>
      </c>
      <c r="C439" s="31" t="str">
        <f ca="1">CELL("contents",INDIRECT(ADDRESS(MATCH($B439,'Req. List'!$A:$A,0),2,,,"Req. List")))</f>
        <v>362748-MMI-MVI1-XX-RP-760-0001 Interface Matrix</v>
      </c>
      <c r="D439" s="31" t="str">
        <f ca="1">CELL("contents",INDIRECT(ADDRESS(MATCH($B439,'Req. List'!$A:$A,0),3,,,"Req. List")))</f>
        <v>322 (Traction transformer rectifiers) - 440 (SCADA)</v>
      </c>
      <c r="E439" s="31" t="str">
        <f ca="1">CELL("contents",INDIRECT(ADDRESS(MATCH($B439,'Req. List'!$A:$A,0),4,,,"Req. List")))</f>
        <v>SCADA and Traction Transformer rectifier shall coordinate an agreed IO list for alarm and indications</v>
      </c>
      <c r="F439" s="32"/>
      <c r="G439" s="262" t="s">
        <v>3169</v>
      </c>
      <c r="H439" s="52"/>
      <c r="I439" s="309"/>
      <c r="J439" s="310"/>
      <c r="K439" s="118"/>
      <c r="L439" s="118"/>
      <c r="M439" s="51"/>
      <c r="N439" s="52"/>
      <c r="O439" s="51"/>
      <c r="P439" s="51"/>
      <c r="Q439" s="51"/>
    </row>
    <row r="440" spans="1:17" x14ac:dyDescent="0.25">
      <c r="A440" s="29"/>
      <c r="B440" s="30"/>
      <c r="C440" s="31"/>
      <c r="D440" s="31"/>
      <c r="E440" s="31"/>
      <c r="F440" s="32"/>
      <c r="G440" s="52"/>
      <c r="H440" s="52"/>
      <c r="I440" s="267"/>
      <c r="J440" s="51"/>
      <c r="K440" s="30"/>
      <c r="L440" s="30"/>
      <c r="M440" s="51"/>
      <c r="N440" s="52"/>
      <c r="O440" s="51"/>
      <c r="P440" s="51"/>
      <c r="Q440" s="51"/>
    </row>
    <row r="441" spans="1:17" s="59" customFormat="1" x14ac:dyDescent="0.25">
      <c r="A441" s="53"/>
      <c r="B441" s="54" t="s">
        <v>642</v>
      </c>
      <c r="C441" s="55"/>
      <c r="D441" s="55"/>
      <c r="E441" s="55"/>
      <c r="F441" s="56"/>
      <c r="G441" s="57"/>
      <c r="H441" s="57"/>
      <c r="I441" s="66"/>
      <c r="J441" s="58"/>
      <c r="K441" s="54"/>
      <c r="L441" s="54"/>
      <c r="M441" s="58"/>
      <c r="N441" s="57"/>
      <c r="O441" s="58"/>
      <c r="P441" s="58"/>
      <c r="Q441" s="58"/>
    </row>
    <row r="442" spans="1:17" ht="45" customHeight="1" x14ac:dyDescent="0.25">
      <c r="A442" s="29" t="s">
        <v>626</v>
      </c>
      <c r="B442" s="30" t="s">
        <v>643</v>
      </c>
      <c r="C442" s="31" t="str">
        <f ca="1">CELL("contents",INDIRECT(ADDRESS(MATCH($B442,'Req. List'!$A:$A,0),2,,,"Req. List")))</f>
        <v>362748-MMI-MVI1-XX-SP-000-0010  Tech. Spec.</v>
      </c>
      <c r="D442" s="31" t="str">
        <f ca="1">CELL("contents",INDIRECT(ADDRESS(MATCH($B442,'Req. List'!$A:$A,0),3,,,"Req. List")))</f>
        <v>9.2.1 (TSS) - 7.10</v>
      </c>
      <c r="E442" s="31" t="str">
        <f ca="1">CELL("contents",INDIRECT(ADDRESS(MATCH($B442,'Req. List'!$A:$A,0),4,,,"Req. List")))</f>
        <v>SCADA shall have appropriate alarm strategy in conjuction with automatic resetting of VLD which devised by TSS</v>
      </c>
      <c r="F442" s="32" t="s">
        <v>950</v>
      </c>
      <c r="G442" s="52"/>
      <c r="H442" s="52"/>
      <c r="I442" s="309" t="s">
        <v>37</v>
      </c>
      <c r="J442" s="310" t="s">
        <v>630</v>
      </c>
      <c r="K442" s="117"/>
      <c r="L442" s="117"/>
      <c r="M442" s="51"/>
      <c r="N442" s="52"/>
      <c r="O442" s="51"/>
      <c r="P442" s="51"/>
      <c r="Q442" s="51"/>
    </row>
    <row r="443" spans="1:17" ht="45" x14ac:dyDescent="0.25">
      <c r="A443" s="29" t="s">
        <v>626</v>
      </c>
      <c r="B443" s="30" t="s">
        <v>644</v>
      </c>
      <c r="C443" s="31" t="str">
        <f ca="1">CELL("contents",INDIRECT(ADDRESS(MATCH($B443,'Req. List'!$A:$A,0),2,,,"Req. List")))</f>
        <v>362748-MMI-MVI1-XX-SP-000-0010  Tech. Spec.</v>
      </c>
      <c r="D443" s="31" t="str">
        <f ca="1">CELL("contents",INDIRECT(ADDRESS(MATCH($B443,'Req. List'!$A:$A,0),3,,,"Req. List")))</f>
        <v>9.2.2 (TSS) - 5.2</v>
      </c>
      <c r="E443" s="31" t="str">
        <f ca="1">CELL("contents",INDIRECT(ADDRESS(MATCH($B443,'Req. List'!$A:$A,0),4,,,"Req. List")))</f>
        <v>SCADA shall indicate outgoing track feeder alive which will be provided by TSS Track relays which fitted on track feeder CB.</v>
      </c>
      <c r="F443" s="32"/>
      <c r="G443" s="52" t="s">
        <v>3170</v>
      </c>
      <c r="H443" s="52"/>
      <c r="I443" s="309"/>
      <c r="J443" s="310"/>
      <c r="K443" s="124"/>
      <c r="L443" s="124"/>
      <c r="M443" s="51"/>
      <c r="N443" s="52"/>
      <c r="O443" s="51"/>
      <c r="P443" s="51"/>
      <c r="Q443" s="51"/>
    </row>
    <row r="444" spans="1:17" ht="30" x14ac:dyDescent="0.25">
      <c r="A444" s="29" t="s">
        <v>626</v>
      </c>
      <c r="B444" s="30" t="s">
        <v>645</v>
      </c>
      <c r="C444" s="31" t="str">
        <f ca="1">CELL("contents",INDIRECT(ADDRESS(MATCH($B444,'Req. List'!$A:$A,0),2,,,"Req. List")))</f>
        <v>362748-MMI-MVI1-XX-SP-000-0001 Design Criteria</v>
      </c>
      <c r="D444" s="31" t="str">
        <f ca="1">CELL("contents",INDIRECT(ADDRESS(MATCH($B444,'Req. List'!$A:$A,0),3,,,"Req. List")))</f>
        <v>2.11.2.6 (TSS) - 30</v>
      </c>
      <c r="E444" s="31" t="str">
        <f ca="1">CELL("contents",INDIRECT(ADDRESS(MATCH($B444,'Req. List'!$A:$A,0),4,,,"Req. List")))</f>
        <v>SCADA system shall be able to monitor stray currents from TSS</v>
      </c>
      <c r="F444" s="32"/>
      <c r="G444" s="52"/>
      <c r="H444" s="52"/>
      <c r="I444" s="309"/>
      <c r="J444" s="310"/>
      <c r="K444" s="118"/>
      <c r="L444" s="118"/>
      <c r="M444" s="51"/>
      <c r="N444" s="52"/>
      <c r="O444" s="51"/>
      <c r="P444" s="51"/>
      <c r="Q444" s="51"/>
    </row>
    <row r="445" spans="1:17" x14ac:dyDescent="0.25">
      <c r="A445" s="29"/>
      <c r="B445" s="30"/>
      <c r="C445" s="31"/>
      <c r="D445" s="31"/>
      <c r="E445" s="31"/>
      <c r="F445" s="32"/>
      <c r="G445" s="52"/>
      <c r="H445" s="52"/>
      <c r="I445" s="267"/>
      <c r="J445" s="51"/>
      <c r="K445" s="30"/>
      <c r="L445" s="30"/>
      <c r="M445" s="51"/>
      <c r="N445" s="52"/>
      <c r="O445" s="51"/>
      <c r="P445" s="51"/>
      <c r="Q445" s="51"/>
    </row>
    <row r="446" spans="1:17" s="59" customFormat="1" x14ac:dyDescent="0.25">
      <c r="A446" s="53"/>
      <c r="B446" s="54" t="s">
        <v>646</v>
      </c>
      <c r="C446" s="55"/>
      <c r="D446" s="55"/>
      <c r="E446" s="55"/>
      <c r="F446" s="56"/>
      <c r="G446" s="57"/>
      <c r="H446" s="57"/>
      <c r="I446" s="66"/>
      <c r="J446" s="58"/>
      <c r="K446" s="54"/>
      <c r="L446" s="54"/>
      <c r="M446" s="58"/>
      <c r="N446" s="57"/>
      <c r="O446" s="58"/>
      <c r="P446" s="58"/>
      <c r="Q446" s="58"/>
    </row>
    <row r="447" spans="1:17" ht="30" customHeight="1" x14ac:dyDescent="0.25">
      <c r="A447" s="29" t="s">
        <v>626</v>
      </c>
      <c r="B447" s="30" t="s">
        <v>647</v>
      </c>
      <c r="C447" s="31" t="str">
        <f ca="1">CELL("contents",INDIRECT(ADDRESS(MATCH($B447,'Req. List'!$A:$A,0),2,,,"Req. List")))</f>
        <v>362748-MMI-MVI1-XX-SP-000-0001 Design Criteria</v>
      </c>
      <c r="D447" s="31" t="str">
        <f ca="1">CELL("contents",INDIRECT(ADDRESS(MATCH($B447,'Req. List'!$A:$A,0),3,,,"Req. List")))</f>
        <v>2.12.2.2 (SCADA Network) - 6</v>
      </c>
      <c r="E447" s="31" t="str">
        <f ca="1">CELL("contents",INDIRECT(ADDRESS(MATCH($B447,'Req. List'!$A:$A,0),4,,,"Req. List")))</f>
        <v>SCADA system shall monitor configuration and health status of electrical distribution and UPS</v>
      </c>
      <c r="F447" s="32"/>
      <c r="G447" s="170" t="s">
        <v>3168</v>
      </c>
      <c r="H447" s="52"/>
      <c r="I447" s="309" t="s">
        <v>37</v>
      </c>
      <c r="J447" s="310" t="s">
        <v>630</v>
      </c>
      <c r="K447" s="117"/>
      <c r="L447" s="117"/>
      <c r="M447" s="51"/>
      <c r="N447" s="52"/>
      <c r="O447" s="51"/>
      <c r="P447" s="51"/>
      <c r="Q447" s="51"/>
    </row>
    <row r="448" spans="1:17" ht="90" x14ac:dyDescent="0.25">
      <c r="A448" s="29" t="s">
        <v>626</v>
      </c>
      <c r="B448" s="30" t="s">
        <v>648</v>
      </c>
      <c r="C448" s="31" t="str">
        <f ca="1">CELL("contents",INDIRECT(ADDRESS(MATCH($B448,'Req. List'!$A:$A,0),2,,,"Req. List")))</f>
        <v>362748-MMI-MVI1-XX-SP-000-0010  Tech. Spec.</v>
      </c>
      <c r="D448" s="31" t="str">
        <f ca="1">CELL("contents",INDIRECT(ADDRESS(MATCH($B448,'Req. List'!$A:$A,0),3,,,"Req. List")))</f>
        <v>8.1.2 (RSS) - 2.2.2</v>
      </c>
      <c r="E448" s="31" t="str">
        <f ca="1">CELL("contents",INDIRECT(ADDRESS(MATCH($B448,'Req. List'!$A:$A,0),4,,,"Req. List")))</f>
        <v xml:space="preserve">SCADA system shall get battery indication from substation battery charger system as minimum:
      - battery voltage
      - trickle and booster charge currents
      - battery charge functioning
      - battery charge failure </v>
      </c>
      <c r="F448" s="32"/>
      <c r="G448" s="170" t="s">
        <v>3168</v>
      </c>
      <c r="H448" s="52"/>
      <c r="I448" s="309"/>
      <c r="J448" s="310"/>
      <c r="K448" s="118"/>
      <c r="L448" s="118"/>
      <c r="M448" s="51"/>
      <c r="N448" s="52"/>
      <c r="O448" s="51"/>
      <c r="P448" s="51"/>
      <c r="Q448" s="51"/>
    </row>
    <row r="449" spans="1:17" s="21" customFormat="1" x14ac:dyDescent="0.25">
      <c r="A449" s="7"/>
      <c r="B449" s="18"/>
      <c r="C449" s="19"/>
      <c r="D449" s="19"/>
      <c r="E449" s="19"/>
      <c r="F449" s="8"/>
      <c r="G449" s="7"/>
      <c r="H449" s="7"/>
      <c r="I449" s="265"/>
      <c r="J449" s="20"/>
      <c r="K449" s="18"/>
      <c r="L449" s="18"/>
      <c r="M449" s="20"/>
      <c r="N449" s="7"/>
      <c r="O449" s="20"/>
      <c r="P449" s="20"/>
      <c r="Q449" s="20"/>
    </row>
    <row r="450" spans="1:17" s="21" customFormat="1" x14ac:dyDescent="0.25">
      <c r="A450" s="7" t="s">
        <v>649</v>
      </c>
      <c r="B450" s="18" t="s">
        <v>650</v>
      </c>
      <c r="C450" s="19"/>
      <c r="D450" s="19"/>
      <c r="E450" s="19"/>
      <c r="F450" s="8"/>
      <c r="G450" s="7"/>
      <c r="H450" s="7"/>
      <c r="I450" s="265"/>
      <c r="J450" s="20"/>
      <c r="K450" s="18"/>
      <c r="L450" s="18"/>
      <c r="M450" s="20"/>
      <c r="N450" s="7"/>
      <c r="O450" s="20"/>
      <c r="P450" s="20"/>
      <c r="Q450" s="20"/>
    </row>
    <row r="451" spans="1:17" s="28" customFormat="1" x14ac:dyDescent="0.25">
      <c r="A451" s="22"/>
      <c r="B451" s="23" t="s">
        <v>651</v>
      </c>
      <c r="C451" s="24"/>
      <c r="D451" s="24"/>
      <c r="E451" s="24"/>
      <c r="F451" s="25"/>
      <c r="G451" s="22"/>
      <c r="H451" s="22"/>
      <c r="I451" s="25"/>
      <c r="J451" s="26"/>
      <c r="K451" s="23"/>
      <c r="L451" s="23"/>
      <c r="M451" s="26"/>
      <c r="N451" s="22"/>
      <c r="O451" s="26"/>
      <c r="P451" s="26"/>
      <c r="Q451" s="26"/>
    </row>
    <row r="452" spans="1:17" s="37" customFormat="1" ht="45" customHeight="1" x14ac:dyDescent="0.25">
      <c r="A452" s="29" t="s">
        <v>649</v>
      </c>
      <c r="B452" s="30" t="s">
        <v>652</v>
      </c>
      <c r="C452" s="31" t="str">
        <f ca="1">CELL("contents",INDIRECT(ADDRESS(MATCH($B452,'Req. List'!$A:$A,0),2,,,"Req. List")))</f>
        <v>362748-MMI-MVI1-XX-SP-000-0010  Tech. Spec.</v>
      </c>
      <c r="D452" s="31" t="str">
        <f ca="1">CELL("contents",INDIRECT(ADDRESS(MATCH($B452,'Req. List'!$A:$A,0),3,,,"Req. List")))</f>
        <v>9.2.1 (TSS) - 3.1</v>
      </c>
      <c r="E452" s="31" t="str">
        <f ca="1">CELL("contents",INDIRECT(ADDRESS(MATCH($B452,'Req. List'!$A:$A,0),4,,,"Req. List")))</f>
        <v>SCADA shall manage and centralise the power supply system (TSS) as a whole at OCC to be able to operate remotely.</v>
      </c>
      <c r="F452" s="32"/>
      <c r="G452" s="170" t="s">
        <v>3168</v>
      </c>
      <c r="H452" s="33"/>
      <c r="I452" s="309" t="s">
        <v>37</v>
      </c>
      <c r="J452" s="310" t="s">
        <v>630</v>
      </c>
      <c r="K452" s="125"/>
      <c r="L452" s="125"/>
      <c r="M452" s="36"/>
      <c r="N452" s="33"/>
      <c r="O452" s="36"/>
      <c r="P452" s="36"/>
      <c r="Q452" s="36"/>
    </row>
    <row r="453" spans="1:17" s="37" customFormat="1" ht="45" x14ac:dyDescent="0.25">
      <c r="A453" s="29" t="s">
        <v>649</v>
      </c>
      <c r="B453" s="30" t="s">
        <v>653</v>
      </c>
      <c r="C453" s="31" t="str">
        <f ca="1">CELL("contents",INDIRECT(ADDRESS(MATCH($B453,'Req. List'!$A:$A,0),2,,,"Req. List")))</f>
        <v>362748-MMI-MVI1-XX-RP-760-0001 Interface Matrix</v>
      </c>
      <c r="D453" s="31" t="str">
        <f ca="1">CELL("contents",INDIRECT(ADDRESS(MATCH($B453,'Req. List'!$A:$A,0),3,,,"Req. List")))</f>
        <v>425 (SCADA) - Traction Substation</v>
      </c>
      <c r="E453" s="31" t="str">
        <f ca="1">CELL("contents",INDIRECT(ADDRESS(MATCH($B453,'Req. List'!$A:$A,0),4,,,"Req. List")))</f>
        <v>SCADA shall be able to control Traction power</v>
      </c>
      <c r="F453" s="32"/>
      <c r="G453" s="170" t="s">
        <v>3168</v>
      </c>
      <c r="H453" s="33"/>
      <c r="I453" s="309"/>
      <c r="J453" s="310"/>
      <c r="K453" s="126"/>
      <c r="L453" s="126"/>
      <c r="M453" s="36"/>
      <c r="N453" s="33"/>
      <c r="O453" s="36"/>
      <c r="P453" s="36"/>
      <c r="Q453" s="36"/>
    </row>
    <row r="454" spans="1:17" s="37" customFormat="1" ht="60" x14ac:dyDescent="0.25">
      <c r="A454" s="29" t="s">
        <v>649</v>
      </c>
      <c r="B454" s="30" t="s">
        <v>654</v>
      </c>
      <c r="C454" s="31" t="str">
        <f ca="1">CELL("contents",INDIRECT(ADDRESS(MATCH($B454,'Req. List'!$A:$A,0),2,,,"Req. List")))</f>
        <v>362748-MMI-MVI1-XX-RP-760-0001 Interface Matrix</v>
      </c>
      <c r="D454" s="31" t="str">
        <f ca="1">CELL("contents",INDIRECT(ADDRESS(MATCH($B454,'Req. List'!$A:$A,0),3,,,"Req. List")))</f>
        <v>441 (SCADA Workstations, Servers) - (All TSS Assets)</v>
      </c>
      <c r="E454" s="31" t="str">
        <f ca="1">CELL("contents",INDIRECT(ADDRESS(MATCH($B454,'Req. List'!$A:$A,0),4,,,"Req. List")))</f>
        <v>SCADA shall monitor and control Traction Power Substation equipments</v>
      </c>
      <c r="F454" s="32"/>
      <c r="G454" s="170" t="s">
        <v>3168</v>
      </c>
      <c r="H454" s="33"/>
      <c r="I454" s="309"/>
      <c r="J454" s="310"/>
      <c r="K454" s="127"/>
      <c r="L454" s="127"/>
      <c r="M454" s="36"/>
      <c r="N454" s="33"/>
      <c r="O454" s="36"/>
      <c r="P454" s="36"/>
      <c r="Q454" s="36"/>
    </row>
    <row r="455" spans="1:17" s="37" customFormat="1" x14ac:dyDescent="0.25">
      <c r="A455" s="29"/>
      <c r="B455" s="30"/>
      <c r="C455" s="31"/>
      <c r="D455" s="31"/>
      <c r="E455" s="31"/>
      <c r="F455" s="32"/>
      <c r="G455" s="33"/>
      <c r="H455" s="33"/>
      <c r="I455" s="259"/>
      <c r="J455" s="36"/>
      <c r="K455" s="30"/>
      <c r="L455" s="30"/>
      <c r="M455" s="36"/>
      <c r="N455" s="33"/>
      <c r="O455" s="36"/>
      <c r="P455" s="36"/>
      <c r="Q455" s="36"/>
    </row>
    <row r="456" spans="1:17" s="59" customFormat="1" x14ac:dyDescent="0.25">
      <c r="A456" s="53"/>
      <c r="B456" s="54" t="s">
        <v>655</v>
      </c>
      <c r="C456" s="55"/>
      <c r="D456" s="55"/>
      <c r="E456" s="55"/>
      <c r="F456" s="56"/>
      <c r="G456" s="57"/>
      <c r="H456" s="57"/>
      <c r="I456" s="66"/>
      <c r="J456" s="58"/>
      <c r="K456" s="54"/>
      <c r="L456" s="54"/>
      <c r="M456" s="58"/>
      <c r="N456" s="57"/>
      <c r="O456" s="58"/>
      <c r="P456" s="58"/>
      <c r="Q456" s="58"/>
    </row>
    <row r="457" spans="1:17" s="37" customFormat="1" ht="90" x14ac:dyDescent="0.25">
      <c r="A457" s="29" t="s">
        <v>649</v>
      </c>
      <c r="B457" s="30" t="s">
        <v>656</v>
      </c>
      <c r="C457" s="31" t="str">
        <f ca="1">CELL("contents",INDIRECT(ADDRESS(MATCH($B457,'Req. List'!$A:$A,0),2,,,"Req. List")))</f>
        <v>362748-MMI-MVI1-XX-SP-000-0010  Tech. Spec.</v>
      </c>
      <c r="D457" s="31" t="str">
        <f ca="1">CELL("contents",INDIRECT(ADDRESS(MATCH($B457,'Req. List'!$A:$A,0),3,,,"Req. List")))</f>
        <v>9.2.1 (TSS) - 3.1</v>
      </c>
      <c r="E457" s="31" t="str">
        <f ca="1">CELL("contents",INDIRECT(ADDRESS(MATCH($B457,'Req. List'!$A:$A,0),4,,,"Req. List")))</f>
        <v>In the event of failure of the centralised power supply system, the TSS shall be able to operate locally, either from the equipment panle or from  a local mimic.</v>
      </c>
      <c r="F457" s="32"/>
      <c r="G457" s="33"/>
      <c r="H457" s="33"/>
      <c r="I457" s="259" t="s">
        <v>37</v>
      </c>
      <c r="J457" s="34" t="s">
        <v>630</v>
      </c>
      <c r="K457" s="35"/>
      <c r="L457" s="35"/>
      <c r="M457" s="36"/>
      <c r="N457" s="33"/>
      <c r="O457" s="36"/>
      <c r="P457" s="36"/>
      <c r="Q457" s="36"/>
    </row>
    <row r="458" spans="1:17" s="37" customFormat="1" ht="45" x14ac:dyDescent="0.25">
      <c r="A458" s="29" t="s">
        <v>649</v>
      </c>
      <c r="B458" s="30" t="s">
        <v>657</v>
      </c>
      <c r="C458" s="31" t="str">
        <f ca="1">CELL("contents",INDIRECT(ADDRESS(MATCH($B458,'Req. List'!$A:$A,0),2,,,"Req. List")))</f>
        <v>SHA rev 1-SCADA-PT Len-180905</v>
      </c>
      <c r="D458" s="31" t="str">
        <f ca="1">CELL("contents",INDIRECT(ADDRESS(MATCH($B458,'Req. List'!$A:$A,0),3,,,"Req. List")))</f>
        <v>SHA.SCA.061 - Workstation (Station)</v>
      </c>
      <c r="E458" s="31" t="str">
        <f ca="1">CELL("contents",INDIRECT(ADDRESS(MATCH($B458,'Req. List'!$A:$A,0),4,,,"Req. List")))</f>
        <v>Start/Stop Operation TPSS Manually via panel, when SCADA local workstation failure</v>
      </c>
      <c r="F458" s="32"/>
      <c r="G458" s="33"/>
      <c r="H458" s="33"/>
      <c r="I458" s="259"/>
      <c r="J458" s="34"/>
      <c r="K458" s="35"/>
      <c r="L458" s="35"/>
      <c r="M458" s="36"/>
      <c r="N458" s="33"/>
      <c r="O458" s="36"/>
      <c r="P458" s="36"/>
      <c r="Q458" s="36"/>
    </row>
    <row r="459" spans="1:17" s="37" customFormat="1" x14ac:dyDescent="0.25">
      <c r="A459" s="29"/>
      <c r="B459" s="30"/>
      <c r="C459" s="31"/>
      <c r="D459" s="31"/>
      <c r="E459" s="31"/>
      <c r="F459" s="32"/>
      <c r="G459" s="33"/>
      <c r="H459" s="33"/>
      <c r="I459" s="259"/>
      <c r="J459" s="36"/>
      <c r="K459" s="30"/>
      <c r="L459" s="30"/>
      <c r="M459" s="36"/>
      <c r="N459" s="33"/>
      <c r="O459" s="36"/>
      <c r="P459" s="36"/>
      <c r="Q459" s="36"/>
    </row>
    <row r="460" spans="1:17" s="59" customFormat="1" x14ac:dyDescent="0.25">
      <c r="A460" s="53"/>
      <c r="B460" s="54" t="s">
        <v>658</v>
      </c>
      <c r="C460" s="55"/>
      <c r="D460" s="55"/>
      <c r="E460" s="55"/>
      <c r="F460" s="56"/>
      <c r="G460" s="57"/>
      <c r="H460" s="57"/>
      <c r="I460" s="66"/>
      <c r="J460" s="58"/>
      <c r="K460" s="54"/>
      <c r="L460" s="54"/>
      <c r="M460" s="58"/>
      <c r="N460" s="57"/>
      <c r="O460" s="58"/>
      <c r="P460" s="58"/>
      <c r="Q460" s="58"/>
    </row>
    <row r="461" spans="1:17" ht="42.75" customHeight="1" x14ac:dyDescent="0.25">
      <c r="A461" s="29" t="s">
        <v>649</v>
      </c>
      <c r="B461" s="30" t="s">
        <v>659</v>
      </c>
      <c r="C461" s="31" t="str">
        <f ca="1">CELL("contents",INDIRECT(ADDRESS(MATCH($B461,'Req. List'!$A:$A,0),2,,,"Req. List")))</f>
        <v>362748-MMI-MVI1-XX-SP-000-0010  Tech. Spec.</v>
      </c>
      <c r="D461" s="31" t="str">
        <f ca="1">CELL("contents",INDIRECT(ADDRESS(MATCH($B461,'Req. List'!$A:$A,0),3,,,"Req. List")))</f>
        <v>9.2.1 (TSS) - 7.12</v>
      </c>
      <c r="E461" s="31" t="str">
        <f ca="1">CELL("contents",INDIRECT(ADDRESS(MATCH($B461,'Req. List'!$A:$A,0),4,,,"Req. List")))</f>
        <v>SCADA shall supply signal for emergency DC mass trip process at OCC if required by TSS</v>
      </c>
      <c r="F461" s="32"/>
      <c r="G461" s="52"/>
      <c r="H461" s="52"/>
      <c r="I461" s="309" t="s">
        <v>37</v>
      </c>
      <c r="J461" s="310" t="s">
        <v>630</v>
      </c>
      <c r="K461" s="117"/>
      <c r="L461" s="117"/>
      <c r="M461" s="51"/>
      <c r="N461" s="52"/>
      <c r="O461" s="51"/>
      <c r="P461" s="51"/>
      <c r="Q461" s="51"/>
    </row>
    <row r="462" spans="1:17" ht="47.25" customHeight="1" x14ac:dyDescent="0.25">
      <c r="A462" s="29" t="s">
        <v>649</v>
      </c>
      <c r="B462" s="30" t="s">
        <v>660</v>
      </c>
      <c r="C462" s="31" t="str">
        <f ca="1">CELL("contents",INDIRECT(ADDRESS(MATCH($B462,'Req. List'!$A:$A,0),2,,,"Req. List")))</f>
        <v>362748-MMI-MVI1-XX-SP-000-0001 Design Criteria</v>
      </c>
      <c r="D462" s="31" t="str">
        <f ca="1">CELL("contents",INDIRECT(ADDRESS(MATCH($B462,'Req. List'!$A:$A,0),3,,,"Req. List")))</f>
        <v>2.11.2.6 (TSS) - 36</v>
      </c>
      <c r="E462" s="31" t="str">
        <f ca="1">CELL("contents",INDIRECT(ADDRESS(MATCH($B462,'Req. List'!$A:$A,0),4,,,"Req. List")))</f>
        <v>OCC  shall provides a fail-safe emergency push button for isolating the power to entire line</v>
      </c>
      <c r="F462" s="32"/>
      <c r="G462" s="52"/>
      <c r="H462" s="52"/>
      <c r="I462" s="309"/>
      <c r="J462" s="311"/>
      <c r="K462" s="118"/>
      <c r="L462" s="118"/>
      <c r="M462" s="51"/>
      <c r="N462" s="52"/>
      <c r="O462" s="51"/>
      <c r="P462" s="51"/>
      <c r="Q462" s="51"/>
    </row>
    <row r="463" spans="1:17" x14ac:dyDescent="0.25">
      <c r="A463" s="29"/>
      <c r="B463" s="30"/>
      <c r="C463" s="31"/>
      <c r="D463" s="31"/>
      <c r="E463" s="31"/>
      <c r="F463" s="32"/>
      <c r="G463" s="52"/>
      <c r="H463" s="52"/>
      <c r="I463" s="267"/>
      <c r="J463" s="51"/>
      <c r="K463" s="30"/>
      <c r="L463" s="30"/>
      <c r="M463" s="51"/>
      <c r="N463" s="52"/>
      <c r="O463" s="51"/>
      <c r="P463" s="51"/>
      <c r="Q463" s="51"/>
    </row>
    <row r="464" spans="1:17" s="59" customFormat="1" x14ac:dyDescent="0.25">
      <c r="A464" s="53"/>
      <c r="B464" s="54" t="s">
        <v>661</v>
      </c>
      <c r="C464" s="55"/>
      <c r="D464" s="55"/>
      <c r="E464" s="55"/>
      <c r="F464" s="56"/>
      <c r="G464" s="57"/>
      <c r="H464" s="57"/>
      <c r="I464" s="66"/>
      <c r="J464" s="58"/>
      <c r="K464" s="54"/>
      <c r="L464" s="54"/>
      <c r="M464" s="58"/>
      <c r="N464" s="57"/>
      <c r="O464" s="58"/>
      <c r="P464" s="58"/>
      <c r="Q464" s="58"/>
    </row>
    <row r="465" spans="1:17" ht="45" customHeight="1" x14ac:dyDescent="0.25">
      <c r="A465" s="29" t="s">
        <v>649</v>
      </c>
      <c r="B465" s="30" t="s">
        <v>662</v>
      </c>
      <c r="C465" s="31" t="str">
        <f ca="1">CELL("contents",INDIRECT(ADDRESS(MATCH($B465,'Req. List'!$A:$A,0),2,,,"Req. List")))</f>
        <v>362748-MMI-MVI1-XX-SP-000-0001 Design Criteria</v>
      </c>
      <c r="D465" s="31" t="str">
        <f ca="1">CELL("contents",INDIRECT(ADDRESS(MATCH($B465,'Req. List'!$A:$A,0),3,,,"Req. List")))</f>
        <v>2.11.2.6 (TSS) - 17</v>
      </c>
      <c r="E465" s="31" t="str">
        <f ca="1">CELL("contents",INDIRECT(ADDRESS(MATCH($B465,'Req. List'!$A:$A,0),4,,,"Req. List")))</f>
        <v>SCADA system shall be able to remotely isolate section of Traction power using CB, isolating switch and track side switch in the event of fault or incident</v>
      </c>
      <c r="F465" s="32"/>
      <c r="G465" s="52"/>
      <c r="H465" s="52"/>
      <c r="I465" s="309" t="s">
        <v>37</v>
      </c>
      <c r="J465" s="310" t="s">
        <v>630</v>
      </c>
      <c r="K465" s="117"/>
      <c r="L465" s="117"/>
      <c r="M465" s="51"/>
      <c r="N465" s="52"/>
      <c r="O465" s="51"/>
      <c r="P465" s="51"/>
      <c r="Q465" s="51"/>
    </row>
    <row r="466" spans="1:17" ht="45" x14ac:dyDescent="0.25">
      <c r="A466" s="29" t="s">
        <v>649</v>
      </c>
      <c r="B466" s="30" t="s">
        <v>663</v>
      </c>
      <c r="C466" s="31" t="str">
        <f ca="1">CELL("contents",INDIRECT(ADDRESS(MATCH($B466,'Req. List'!$A:$A,0),2,,,"Req. List")))</f>
        <v>362748-MMI-MVI1-XX-SP-000-0001 Design Criteria</v>
      </c>
      <c r="D466" s="31" t="str">
        <f ca="1">CELL("contents",INDIRECT(ADDRESS(MATCH($B466,'Req. List'!$A:$A,0),3,,,"Req. List")))</f>
        <v>2.11.2.6 (TSS) - 35</v>
      </c>
      <c r="E466" s="31" t="str">
        <f ca="1">CELL("contents",INDIRECT(ADDRESS(MATCH($B466,'Req. List'!$A:$A,0),4,,,"Req. List")))</f>
        <v>SCADA OCC Workstation shall control traction power at OCC to allow sections of line or individual substations to be isolated for emergency or maintenance</v>
      </c>
      <c r="F466" s="32"/>
      <c r="G466" s="52"/>
      <c r="H466" s="52"/>
      <c r="I466" s="309"/>
      <c r="J466" s="311"/>
      <c r="K466" s="118"/>
      <c r="L466" s="118"/>
      <c r="M466" s="51"/>
      <c r="N466" s="52"/>
      <c r="O466" s="51"/>
      <c r="P466" s="51"/>
      <c r="Q466" s="51"/>
    </row>
    <row r="467" spans="1:17" x14ac:dyDescent="0.25">
      <c r="A467" s="29"/>
      <c r="B467" s="30"/>
      <c r="C467" s="31"/>
      <c r="D467" s="31"/>
      <c r="E467" s="31"/>
      <c r="F467" s="32"/>
      <c r="G467" s="52"/>
      <c r="H467" s="52"/>
      <c r="I467" s="267"/>
      <c r="J467" s="51"/>
      <c r="K467" s="30"/>
      <c r="L467" s="30"/>
      <c r="M467" s="51"/>
      <c r="N467" s="52"/>
      <c r="O467" s="51"/>
      <c r="P467" s="51"/>
      <c r="Q467" s="51"/>
    </row>
    <row r="468" spans="1:17" s="59" customFormat="1" x14ac:dyDescent="0.25">
      <c r="A468" s="53"/>
      <c r="B468" s="54" t="s">
        <v>664</v>
      </c>
      <c r="C468" s="55"/>
      <c r="D468" s="55"/>
      <c r="E468" s="55"/>
      <c r="F468" s="56"/>
      <c r="G468" s="57"/>
      <c r="H468" s="57"/>
      <c r="I468" s="66"/>
      <c r="J468" s="58"/>
      <c r="K468" s="54"/>
      <c r="L468" s="54"/>
      <c r="M468" s="58"/>
      <c r="N468" s="57"/>
      <c r="O468" s="58"/>
      <c r="P468" s="58"/>
      <c r="Q468" s="58"/>
    </row>
    <row r="469" spans="1:17" ht="60" customHeight="1" x14ac:dyDescent="0.25">
      <c r="A469" s="29" t="s">
        <v>649</v>
      </c>
      <c r="B469" s="30" t="s">
        <v>665</v>
      </c>
      <c r="C469" s="31" t="str">
        <f ca="1">CELL("contents",INDIRECT(ADDRESS(MATCH($B469,'Req. List'!$A:$A,0),2,,,"Req. List")))</f>
        <v>362748-MMI-MVI1-XX-RP-760-0001 Interface Matrix</v>
      </c>
      <c r="D469" s="31" t="str">
        <f ca="1">CELL("contents",INDIRECT(ADDRESS(MATCH($B469,'Req. List'!$A:$A,0),3,,,"Req. List")))</f>
        <v>322 (Trackside switches) - 440 (SCADA)</v>
      </c>
      <c r="E469" s="31" t="str">
        <f ca="1">CELL("contents",INDIRECT(ADDRESS(MATCH($B469,'Req. List'!$A:$A,0),4,,,"Req. List")))</f>
        <v>SCADA shall control Trackside Switches which shall be motorised provided by trackside switched if necessary to achieve RAMS targets, or if switches are in a location requiring cross-track access</v>
      </c>
      <c r="F469" s="32"/>
      <c r="G469" s="52"/>
      <c r="H469" s="52"/>
      <c r="I469" s="309" t="s">
        <v>37</v>
      </c>
      <c r="J469" s="310" t="s">
        <v>630</v>
      </c>
      <c r="K469" s="117"/>
      <c r="L469" s="117"/>
      <c r="M469" s="51"/>
      <c r="N469" s="52"/>
      <c r="O469" s="51"/>
      <c r="P469" s="51"/>
      <c r="Q469" s="51"/>
    </row>
    <row r="470" spans="1:17" ht="75" x14ac:dyDescent="0.25">
      <c r="A470" s="29" t="s">
        <v>649</v>
      </c>
      <c r="B470" s="30" t="s">
        <v>666</v>
      </c>
      <c r="C470" s="31" t="str">
        <f ca="1">CELL("contents",INDIRECT(ADDRESS(MATCH($B470,'Req. List'!$A:$A,0),2,,,"Req. List")))</f>
        <v>362748-MMI-MVI1-XX-RP-760-0001 Interface Matrix</v>
      </c>
      <c r="D470" s="31" t="str">
        <f ca="1">CELL("contents",INDIRECT(ADDRESS(MATCH($B470,'Req. List'!$A:$A,0),3,,,"Req. List")))</f>
        <v>322 (Trackside switches) - 425 (Traction Power Supervision &amp; Control)</v>
      </c>
      <c r="E470" s="31" t="str">
        <f ca="1">CELL("contents",INDIRECT(ADDRESS(MATCH($B470,'Req. List'!$A:$A,0),4,,,"Req. List")))</f>
        <v xml:space="preserve">SCADA shall represent SCADA controlled motorised switches (where provided) to control screen based on agreed IO schedule. </v>
      </c>
      <c r="F470" s="32"/>
      <c r="G470" s="52"/>
      <c r="H470" s="52"/>
      <c r="I470" s="309"/>
      <c r="J470" s="311"/>
      <c r="K470" s="118"/>
      <c r="L470" s="118"/>
      <c r="M470" s="51"/>
      <c r="N470" s="52"/>
      <c r="O470" s="51"/>
      <c r="P470" s="51"/>
      <c r="Q470" s="51"/>
    </row>
    <row r="471" spans="1:17" x14ac:dyDescent="0.25">
      <c r="A471" s="29"/>
      <c r="B471" s="30"/>
      <c r="C471" s="31"/>
      <c r="D471" s="31"/>
      <c r="E471" s="31"/>
      <c r="F471" s="32"/>
      <c r="G471" s="52"/>
      <c r="H471" s="52"/>
      <c r="I471" s="267"/>
      <c r="J471" s="51"/>
      <c r="K471" s="30"/>
      <c r="L471" s="30"/>
      <c r="M471" s="51"/>
      <c r="N471" s="52"/>
      <c r="O471" s="51"/>
      <c r="P471" s="51"/>
      <c r="Q471" s="51"/>
    </row>
    <row r="472" spans="1:17" s="21" customFormat="1" x14ac:dyDescent="0.25">
      <c r="A472" s="7" t="s">
        <v>667</v>
      </c>
      <c r="B472" s="18" t="s">
        <v>668</v>
      </c>
      <c r="C472" s="19"/>
      <c r="D472" s="19"/>
      <c r="E472" s="19"/>
      <c r="F472" s="8"/>
      <c r="G472" s="7"/>
      <c r="H472" s="7"/>
      <c r="I472" s="265"/>
      <c r="J472" s="20"/>
      <c r="K472" s="18"/>
      <c r="L472" s="18"/>
      <c r="M472" s="20"/>
      <c r="N472" s="7"/>
      <c r="O472" s="20"/>
      <c r="P472" s="20"/>
      <c r="Q472" s="20"/>
    </row>
    <row r="473" spans="1:17" s="21" customFormat="1" x14ac:dyDescent="0.25">
      <c r="A473" s="7" t="s">
        <v>669</v>
      </c>
      <c r="B473" s="18" t="s">
        <v>627</v>
      </c>
      <c r="C473" s="19"/>
      <c r="D473" s="19"/>
      <c r="E473" s="19"/>
      <c r="F473" s="8"/>
      <c r="G473" s="7"/>
      <c r="H473" s="7"/>
      <c r="I473" s="265"/>
      <c r="J473" s="20"/>
      <c r="K473" s="18"/>
      <c r="L473" s="18"/>
      <c r="M473" s="20"/>
      <c r="N473" s="7"/>
      <c r="O473" s="20"/>
      <c r="P473" s="20"/>
      <c r="Q473" s="20"/>
    </row>
    <row r="474" spans="1:17" s="28" customFormat="1" x14ac:dyDescent="0.25">
      <c r="A474" s="22"/>
      <c r="B474" s="23" t="s">
        <v>670</v>
      </c>
      <c r="C474" s="24"/>
      <c r="D474" s="24"/>
      <c r="E474" s="24"/>
      <c r="F474" s="25"/>
      <c r="G474" s="22"/>
      <c r="H474" s="22"/>
      <c r="I474" s="25"/>
      <c r="J474" s="26"/>
      <c r="K474" s="23"/>
      <c r="L474" s="23"/>
      <c r="M474" s="26"/>
      <c r="N474" s="22"/>
      <c r="O474" s="26"/>
      <c r="P474" s="26"/>
      <c r="Q474" s="26"/>
    </row>
    <row r="475" spans="1:17" ht="90" x14ac:dyDescent="0.25">
      <c r="A475" s="13" t="s">
        <v>669</v>
      </c>
      <c r="B475" s="14" t="s">
        <v>671</v>
      </c>
      <c r="C475" s="31" t="str">
        <f ca="1">CELL("contents",INDIRECT(ADDRESS(MATCH($B475,'Req. List'!$A:$A,0),2,,,"Req. List")))</f>
        <v>362748-MMI-MVI1-XX-RP-760-0001 Interface Matrix</v>
      </c>
      <c r="D475" s="31" t="str">
        <f ca="1">CELL("contents",INDIRECT(ADDRESS(MATCH($B475,'Req. List'!$A:$A,0),3,,,"Req. List")))</f>
        <v>441 (SCADA Servers) - (All BMS Assets)</v>
      </c>
      <c r="E475" s="31" t="str">
        <f ca="1">CELL("contents",INDIRECT(ADDRESS(MATCH($B475,'Req. List'!$A:$A,0),4,,,"Req. List")))</f>
        <v>SCADA shall monitor and control M&amp;E services through BMS and provide health and alarm status of BMS equipment</v>
      </c>
      <c r="F475" s="16"/>
      <c r="G475" s="13"/>
      <c r="H475" s="13"/>
      <c r="I475" s="261" t="s">
        <v>37</v>
      </c>
      <c r="J475" s="40" t="s">
        <v>672</v>
      </c>
      <c r="K475" s="15"/>
      <c r="L475" s="15"/>
      <c r="M475" s="17"/>
      <c r="N475" s="13"/>
      <c r="O475" s="17"/>
      <c r="P475" s="17"/>
      <c r="Q475" s="17"/>
    </row>
    <row r="476" spans="1:17" x14ac:dyDescent="0.25">
      <c r="A476" s="13"/>
      <c r="B476" s="14"/>
      <c r="C476" s="39"/>
      <c r="D476" s="39"/>
      <c r="E476" s="39"/>
      <c r="F476" s="16"/>
      <c r="G476" s="13"/>
      <c r="H476" s="13"/>
      <c r="I476" s="261"/>
      <c r="J476" s="17"/>
      <c r="K476" s="14"/>
      <c r="L476" s="14"/>
      <c r="M476" s="17"/>
      <c r="N476" s="13"/>
      <c r="O476" s="17"/>
      <c r="P476" s="17"/>
      <c r="Q476" s="17"/>
    </row>
    <row r="477" spans="1:17" s="28" customFormat="1" x14ac:dyDescent="0.25">
      <c r="A477" s="22"/>
      <c r="B477" s="23" t="s">
        <v>673</v>
      </c>
      <c r="C477" s="24"/>
      <c r="D477" s="24"/>
      <c r="E477" s="24"/>
      <c r="F477" s="25"/>
      <c r="G477" s="22"/>
      <c r="H477" s="22"/>
      <c r="I477" s="25"/>
      <c r="J477" s="26"/>
      <c r="K477" s="23"/>
      <c r="L477" s="23"/>
      <c r="M477" s="26"/>
      <c r="N477" s="22"/>
      <c r="O477" s="26"/>
      <c r="P477" s="26"/>
      <c r="Q477" s="26"/>
    </row>
    <row r="478" spans="1:17" ht="30" x14ac:dyDescent="0.25">
      <c r="A478" s="13" t="s">
        <v>669</v>
      </c>
      <c r="B478" s="30" t="s">
        <v>674</v>
      </c>
      <c r="C478" s="31" t="str">
        <f ca="1">CELL("contents",INDIRECT(ADDRESS(MATCH($B478,'Req. List'!$A:$A,0),2,,,"Req. List")))</f>
        <v>362748-MMI-MVI1-XX-SP-000-0001 Design Criteria</v>
      </c>
      <c r="D478" s="31" t="str">
        <f ca="1">CELL("contents",INDIRECT(ADDRESS(MATCH($B478,'Req. List'!$A:$A,0),3,,,"Req. List")))</f>
        <v>2.12.2.2 (SCADA Network) - 6</v>
      </c>
      <c r="E478" s="31" t="str">
        <f ca="1">CELL("contents",INDIRECT(ADDRESS(MATCH($B478,'Req. List'!$A:$A,0),4,,,"Req. List")))</f>
        <v>SCADA system shall monitor configuration and health status of fire alarms</v>
      </c>
      <c r="F478" s="32"/>
      <c r="G478" s="52"/>
      <c r="H478" s="52"/>
      <c r="I478" s="267"/>
      <c r="J478" s="51"/>
      <c r="K478" s="30"/>
      <c r="L478" s="30"/>
      <c r="M478" s="51"/>
      <c r="N478" s="52"/>
      <c r="O478" s="51"/>
      <c r="P478" s="51"/>
      <c r="Q478" s="51"/>
    </row>
    <row r="479" spans="1:17" ht="30" x14ac:dyDescent="0.25">
      <c r="A479" s="13" t="s">
        <v>669</v>
      </c>
      <c r="B479" s="30" t="s">
        <v>675</v>
      </c>
      <c r="C479" s="31" t="str">
        <f ca="1">CELL("contents",INDIRECT(ADDRESS(MATCH($B479,'Req. List'!$A:$A,0),2,,,"Req. List")))</f>
        <v>362748-MMI-MVI1-XX-RP-000-0002 Preliminary Design Report Volume 1</v>
      </c>
      <c r="D479" s="31" t="str">
        <f ca="1">CELL("contents",INDIRECT(ADDRESS(MATCH($B479,'Req. List'!$A:$A,0),3,,,"Req. List")))</f>
        <v xml:space="preserve">3.9.2.3 (Fire Alarm) - 1 </v>
      </c>
      <c r="E479" s="31" t="str">
        <f ca="1">CELL("contents",INDIRECT(ADDRESS(MATCH($B479,'Req. List'!$A:$A,0),4,,,"Req. List")))</f>
        <v>SCADA and BAS shall receive fire signal  which have been forwarded from main fire alarm panel</v>
      </c>
      <c r="F479" s="32"/>
      <c r="G479" s="52"/>
      <c r="H479" s="52"/>
      <c r="I479" s="267"/>
      <c r="J479" s="51"/>
      <c r="K479" s="30"/>
      <c r="L479" s="30"/>
      <c r="M479" s="51"/>
      <c r="N479" s="52"/>
      <c r="O479" s="51"/>
      <c r="P479" s="51"/>
      <c r="Q479" s="51"/>
    </row>
    <row r="480" spans="1:17" ht="30" x14ac:dyDescent="0.25">
      <c r="A480" s="13" t="s">
        <v>669</v>
      </c>
      <c r="B480" s="30" t="s">
        <v>676</v>
      </c>
      <c r="C480" s="31" t="str">
        <f ca="1">CELL("contents",INDIRECT(ADDRESS(MATCH($B480,'Req. List'!$A:$A,0),2,,,"Req. List")))</f>
        <v>362748-MMI-MVI1-XX-SP-000-0001 Design Criteria</v>
      </c>
      <c r="D480" s="31" t="str">
        <f ca="1">CELL("contents",INDIRECT(ADDRESS(MATCH($B480,'Req. List'!$A:$A,0),3,,,"Req. List")))</f>
        <v>2.12.2.2 (SCADA Network) - 6</v>
      </c>
      <c r="E480" s="31" t="str">
        <f ca="1">CELL("contents",INDIRECT(ADDRESS(MATCH($B480,'Req. List'!$A:$A,0),4,,,"Req. List")))</f>
        <v>SCADA system shall monitor status of fire doors and access doors</v>
      </c>
      <c r="F480" s="32"/>
      <c r="G480" s="52"/>
      <c r="H480" s="52"/>
      <c r="I480" s="267"/>
      <c r="J480" s="51"/>
      <c r="K480" s="30"/>
      <c r="L480" s="30"/>
      <c r="M480" s="51"/>
      <c r="N480" s="52"/>
      <c r="O480" s="51"/>
      <c r="P480" s="51"/>
      <c r="Q480" s="51"/>
    </row>
    <row r="481" spans="1:17" x14ac:dyDescent="0.25">
      <c r="A481" s="29"/>
      <c r="B481" s="30"/>
      <c r="C481" s="31"/>
      <c r="D481" s="31"/>
      <c r="E481" s="31"/>
      <c r="F481" s="32"/>
      <c r="G481" s="52"/>
      <c r="H481" s="52"/>
      <c r="I481" s="267"/>
      <c r="J481" s="51"/>
      <c r="K481" s="30"/>
      <c r="L481" s="30"/>
      <c r="M481" s="51"/>
      <c r="N481" s="52"/>
      <c r="O481" s="51"/>
      <c r="P481" s="51"/>
      <c r="Q481" s="51"/>
    </row>
    <row r="482" spans="1:17" s="59" customFormat="1" x14ac:dyDescent="0.25">
      <c r="A482" s="53"/>
      <c r="B482" s="54" t="s">
        <v>677</v>
      </c>
      <c r="C482" s="55"/>
      <c r="D482" s="55"/>
      <c r="E482" s="55"/>
      <c r="F482" s="56"/>
      <c r="G482" s="57"/>
      <c r="H482" s="57"/>
      <c r="I482" s="66"/>
      <c r="J482" s="58"/>
      <c r="K482" s="54"/>
      <c r="L482" s="54"/>
      <c r="M482" s="58"/>
      <c r="N482" s="57"/>
      <c r="O482" s="58"/>
      <c r="P482" s="58"/>
      <c r="Q482" s="58"/>
    </row>
    <row r="483" spans="1:17" ht="30" x14ac:dyDescent="0.25">
      <c r="A483" s="13" t="s">
        <v>669</v>
      </c>
      <c r="B483" s="30" t="s">
        <v>678</v>
      </c>
      <c r="C483" s="31" t="str">
        <f ca="1">CELL("contents",INDIRECT(ADDRESS(MATCH($B483,'Req. List'!$A:$A,0),2,,,"Req. List")))</f>
        <v>362748-MMI-MVI1-XX-SP-000-0001 Design Criteria</v>
      </c>
      <c r="D483" s="31" t="str">
        <f ca="1">CELL("contents",INDIRECT(ADDRESS(MATCH($B483,'Req. List'!$A:$A,0),3,,,"Req. List")))</f>
        <v>2.12.2.2 (SCADA Network) - 6</v>
      </c>
      <c r="E483" s="31" t="str">
        <f ca="1">CELL("contents",INDIRECT(ADDRESS(MATCH($B483,'Req. List'!$A:$A,0),4,,,"Req. List")))</f>
        <v>SCADA system shall monitor configuration and health status of HVAC system</v>
      </c>
      <c r="F483" s="32"/>
      <c r="G483" s="52"/>
      <c r="H483" s="52"/>
      <c r="I483" s="267"/>
      <c r="J483" s="51"/>
      <c r="K483" s="30"/>
      <c r="L483" s="30"/>
      <c r="M483" s="51"/>
      <c r="N483" s="52"/>
      <c r="O483" s="51"/>
      <c r="P483" s="51"/>
      <c r="Q483" s="51"/>
    </row>
    <row r="484" spans="1:17" x14ac:dyDescent="0.25">
      <c r="A484" s="13"/>
      <c r="B484" s="30"/>
      <c r="C484" s="31"/>
      <c r="D484" s="31"/>
      <c r="E484" s="31"/>
      <c r="F484" s="32"/>
      <c r="G484" s="52"/>
      <c r="H484" s="52"/>
      <c r="I484" s="267"/>
      <c r="J484" s="51"/>
      <c r="K484" s="30"/>
      <c r="L484" s="30"/>
      <c r="M484" s="51"/>
      <c r="N484" s="52"/>
      <c r="O484" s="51"/>
      <c r="P484" s="51"/>
      <c r="Q484" s="51"/>
    </row>
    <row r="485" spans="1:17" s="59" customFormat="1" x14ac:dyDescent="0.25">
      <c r="A485" s="22"/>
      <c r="B485" s="54" t="s">
        <v>679</v>
      </c>
      <c r="C485" s="55"/>
      <c r="D485" s="55"/>
      <c r="E485" s="55"/>
      <c r="F485" s="56"/>
      <c r="G485" s="57"/>
      <c r="H485" s="57"/>
      <c r="I485" s="66"/>
      <c r="J485" s="58"/>
      <c r="K485" s="54"/>
      <c r="L485" s="54"/>
      <c r="M485" s="58"/>
      <c r="N485" s="57"/>
      <c r="O485" s="58"/>
      <c r="P485" s="58"/>
      <c r="Q485" s="58"/>
    </row>
    <row r="486" spans="1:17" ht="30" x14ac:dyDescent="0.25">
      <c r="A486" s="13" t="s">
        <v>669</v>
      </c>
      <c r="B486" s="30" t="s">
        <v>680</v>
      </c>
      <c r="C486" s="31" t="str">
        <f ca="1">CELL("contents",INDIRECT(ADDRESS(MATCH($B486,'Req. List'!$A:$A,0),2,,,"Req. List")))</f>
        <v>362748-MMI-MVI1-XX-SP-000-0001 Design Criteria</v>
      </c>
      <c r="D486" s="31" t="str">
        <f ca="1">CELL("contents",INDIRECT(ADDRESS(MATCH($B486,'Req. List'!$A:$A,0),3,,,"Req. List")))</f>
        <v>2.12.2.2 (SCADA Network) - 6</v>
      </c>
      <c r="E486" s="31" t="str">
        <f ca="1">CELL("contents",INDIRECT(ADDRESS(MATCH($B486,'Req. List'!$A:$A,0),4,,,"Req. List")))</f>
        <v>SCADA system shall monitor configuratio and health status of drainage pumps</v>
      </c>
      <c r="F486" s="32"/>
      <c r="G486" s="52"/>
      <c r="H486" s="52"/>
      <c r="I486" s="267"/>
      <c r="J486" s="51"/>
      <c r="K486" s="30"/>
      <c r="L486" s="30"/>
      <c r="M486" s="51"/>
      <c r="N486" s="52"/>
      <c r="O486" s="51"/>
      <c r="P486" s="51"/>
      <c r="Q486" s="51"/>
    </row>
    <row r="487" spans="1:17" x14ac:dyDescent="0.25">
      <c r="A487" s="13"/>
      <c r="B487" s="30"/>
      <c r="C487" s="31"/>
      <c r="D487" s="31"/>
      <c r="E487" s="31"/>
      <c r="F487" s="32"/>
      <c r="G487" s="52"/>
      <c r="H487" s="52"/>
      <c r="I487" s="267"/>
      <c r="J487" s="51"/>
      <c r="K487" s="30"/>
      <c r="L487" s="30"/>
      <c r="M487" s="51"/>
      <c r="N487" s="52"/>
      <c r="O487" s="51"/>
      <c r="P487" s="51"/>
      <c r="Q487" s="51"/>
    </row>
    <row r="488" spans="1:17" s="59" customFormat="1" x14ac:dyDescent="0.25">
      <c r="A488" s="22"/>
      <c r="B488" s="54" t="s">
        <v>681</v>
      </c>
      <c r="C488" s="55"/>
      <c r="D488" s="55"/>
      <c r="E488" s="55"/>
      <c r="F488" s="56"/>
      <c r="G488" s="57"/>
      <c r="H488" s="57"/>
      <c r="I488" s="66"/>
      <c r="J488" s="58"/>
      <c r="K488" s="54"/>
      <c r="L488" s="54"/>
      <c r="M488" s="58"/>
      <c r="N488" s="57"/>
      <c r="O488" s="58"/>
      <c r="P488" s="58"/>
      <c r="Q488" s="58"/>
    </row>
    <row r="489" spans="1:17" ht="30" x14ac:dyDescent="0.25">
      <c r="A489" s="13" t="s">
        <v>669</v>
      </c>
      <c r="B489" s="30" t="s">
        <v>682</v>
      </c>
      <c r="C489" s="31" t="str">
        <f ca="1">CELL("contents",INDIRECT(ADDRESS(MATCH($B489,'Req. List'!$A:$A,0),2,,,"Req. List")))</f>
        <v>362748-MMI-MVI1-XX-SP-000-0001 Design Criteria</v>
      </c>
      <c r="D489" s="31" t="str">
        <f ca="1">CELL("contents",INDIRECT(ADDRESS(MATCH($B489,'Req. List'!$A:$A,0),3,,,"Req. List")))</f>
        <v>2.12.2.2 (SCADA Network) - 6</v>
      </c>
      <c r="E489" s="31" t="str">
        <f ca="1">CELL("contents",INDIRECT(ADDRESS(MATCH($B489,'Req. List'!$A:$A,0),4,,,"Req. List")))</f>
        <v>SCADA system shall monitor configuration and health status of lift and escalators</v>
      </c>
      <c r="F489" s="32"/>
      <c r="G489" s="52"/>
      <c r="H489" s="52"/>
      <c r="I489" s="267"/>
      <c r="J489" s="51"/>
      <c r="K489" s="30"/>
      <c r="L489" s="30"/>
      <c r="M489" s="51"/>
      <c r="N489" s="52"/>
      <c r="O489" s="51"/>
      <c r="P489" s="51"/>
      <c r="Q489" s="51"/>
    </row>
    <row r="490" spans="1:17" s="21" customFormat="1" x14ac:dyDescent="0.25">
      <c r="A490" s="7"/>
      <c r="B490" s="18"/>
      <c r="C490" s="19"/>
      <c r="D490" s="19"/>
      <c r="E490" s="19"/>
      <c r="F490" s="8"/>
      <c r="G490" s="7"/>
      <c r="H490" s="7"/>
      <c r="I490" s="265"/>
      <c r="J490" s="20"/>
      <c r="K490" s="18"/>
      <c r="L490" s="18"/>
      <c r="M490" s="20"/>
      <c r="N490" s="7"/>
      <c r="O490" s="20"/>
      <c r="P490" s="20"/>
      <c r="Q490" s="20"/>
    </row>
    <row r="491" spans="1:17" s="28" customFormat="1" x14ac:dyDescent="0.25">
      <c r="A491" s="22"/>
      <c r="B491" s="23" t="s">
        <v>683</v>
      </c>
      <c r="C491" s="24"/>
      <c r="D491" s="24"/>
      <c r="E491" s="24"/>
      <c r="F491" s="25"/>
      <c r="G491" s="22"/>
      <c r="H491" s="22"/>
      <c r="I491" s="25"/>
      <c r="J491" s="26"/>
      <c r="K491" s="23"/>
      <c r="L491" s="23"/>
      <c r="M491" s="26"/>
      <c r="N491" s="22"/>
      <c r="O491" s="26"/>
      <c r="P491" s="26"/>
      <c r="Q491" s="26"/>
    </row>
    <row r="492" spans="1:17" ht="60" x14ac:dyDescent="0.25">
      <c r="A492" s="13" t="s">
        <v>669</v>
      </c>
      <c r="B492" s="14" t="s">
        <v>684</v>
      </c>
      <c r="C492" s="31" t="str">
        <f ca="1">CELL("contents",INDIRECT(ADDRESS(MATCH($B492,'Req. List'!$A:$A,0),2,,,"Req. List")))</f>
        <v>362748-MMI-MVI1-XX-SP-000-0010  Tech. Spec.</v>
      </c>
      <c r="D492" s="31" t="str">
        <f ca="1">CELL("contents",INDIRECT(ADDRESS(MATCH($B492,'Req. List'!$A:$A,0),3,,,"Req. List")))</f>
        <v>6.11.2 (Emergency Generator) - 6</v>
      </c>
      <c r="E492" s="31" t="str">
        <f ca="1">CELL("contents",INDIRECT(ADDRESS(MATCH($B492,'Req. List'!$A:$A,0),4,,,"Req. List")))</f>
        <v>BAS and/or SCADA shall remotely monitor and control Emergency Generator including protection system and metering devices through Emergency generator's local panel</v>
      </c>
      <c r="F492" s="16"/>
      <c r="G492" s="13"/>
      <c r="H492" s="13"/>
      <c r="I492" s="261"/>
      <c r="J492" s="17"/>
      <c r="K492" s="14"/>
      <c r="L492" s="14"/>
      <c r="M492" s="17"/>
      <c r="N492" s="13"/>
      <c r="O492" s="17"/>
      <c r="P492" s="17"/>
      <c r="Q492" s="17"/>
    </row>
    <row r="493" spans="1:17" x14ac:dyDescent="0.25">
      <c r="A493" s="13"/>
      <c r="B493" s="14"/>
      <c r="C493" s="31"/>
      <c r="D493" s="31"/>
      <c r="E493" s="31"/>
      <c r="F493" s="16"/>
      <c r="G493" s="13"/>
      <c r="H493" s="13"/>
      <c r="I493" s="261"/>
      <c r="J493" s="17"/>
      <c r="K493" s="14"/>
      <c r="L493" s="14"/>
      <c r="M493" s="17"/>
      <c r="N493" s="13"/>
      <c r="O493" s="17"/>
      <c r="P493" s="17"/>
      <c r="Q493" s="17"/>
    </row>
    <row r="494" spans="1:17" s="21" customFormat="1" x14ac:dyDescent="0.25">
      <c r="A494" s="7" t="s">
        <v>685</v>
      </c>
      <c r="B494" s="18" t="s">
        <v>650</v>
      </c>
      <c r="C494" s="19"/>
      <c r="D494" s="19"/>
      <c r="E494" s="19"/>
      <c r="F494" s="8"/>
      <c r="G494" s="7"/>
      <c r="H494" s="7"/>
      <c r="I494" s="265"/>
      <c r="J494" s="20"/>
      <c r="K494" s="18"/>
      <c r="L494" s="18"/>
      <c r="M494" s="20"/>
      <c r="N494" s="7"/>
      <c r="O494" s="20"/>
      <c r="P494" s="20"/>
      <c r="Q494" s="20"/>
    </row>
    <row r="495" spans="1:17" s="28" customFormat="1" x14ac:dyDescent="0.25">
      <c r="A495" s="22"/>
      <c r="B495" s="23" t="s">
        <v>686</v>
      </c>
      <c r="C495" s="24"/>
      <c r="D495" s="24"/>
      <c r="E495" s="24"/>
      <c r="F495" s="25"/>
      <c r="G495" s="22"/>
      <c r="H495" s="22"/>
      <c r="I495" s="25"/>
      <c r="J495" s="26"/>
      <c r="K495" s="23"/>
      <c r="L495" s="23"/>
      <c r="M495" s="26"/>
      <c r="N495" s="22"/>
      <c r="O495" s="26"/>
      <c r="P495" s="26"/>
      <c r="Q495" s="26"/>
    </row>
    <row r="496" spans="1:17" ht="60" x14ac:dyDescent="0.25">
      <c r="A496" s="49" t="s">
        <v>687</v>
      </c>
      <c r="B496" s="30" t="s">
        <v>684</v>
      </c>
      <c r="C496" s="31" t="str">
        <f ca="1">CELL("contents",INDIRECT(ADDRESS(MATCH($B496,'Req. List'!$A:$A,0),2,,,"Req. List")))</f>
        <v>362748-MMI-MVI1-XX-SP-000-0010  Tech. Spec.</v>
      </c>
      <c r="D496" s="31" t="str">
        <f ca="1">CELL("contents",INDIRECT(ADDRESS(MATCH($B496,'Req. List'!$A:$A,0),3,,,"Req. List")))</f>
        <v>6.11.2 (Emergency Generator) - 6</v>
      </c>
      <c r="E496" s="31" t="str">
        <f ca="1">CELL("contents",INDIRECT(ADDRESS(MATCH($B496,'Req. List'!$A:$A,0),4,,,"Req. List")))</f>
        <v>BAS and/or SCADA shall remotely monitor and control Emergency Generator including protection system and metering devices through Emergency generator's local panel</v>
      </c>
      <c r="F496" s="32"/>
      <c r="G496" s="52"/>
      <c r="H496" s="52"/>
      <c r="I496" s="267"/>
      <c r="J496" s="51"/>
      <c r="K496" s="30"/>
      <c r="L496" s="30"/>
      <c r="M496" s="51"/>
      <c r="N496" s="52"/>
      <c r="O496" s="51"/>
      <c r="P496" s="51"/>
      <c r="Q496" s="51"/>
    </row>
    <row r="497" spans="1:17" x14ac:dyDescent="0.25">
      <c r="A497" s="13"/>
      <c r="B497" s="30"/>
      <c r="C497" s="31"/>
      <c r="D497" s="31"/>
      <c r="E497" s="31"/>
      <c r="F497" s="32"/>
      <c r="G497" s="52"/>
      <c r="H497" s="52"/>
      <c r="I497" s="267"/>
      <c r="J497" s="51"/>
      <c r="K497" s="30"/>
      <c r="L497" s="30"/>
      <c r="M497" s="51"/>
      <c r="N497" s="52"/>
      <c r="O497" s="51"/>
      <c r="P497" s="51"/>
      <c r="Q497" s="51"/>
    </row>
    <row r="498" spans="1:17" s="59" customFormat="1" x14ac:dyDescent="0.25">
      <c r="A498" s="22"/>
      <c r="B498" s="54" t="s">
        <v>688</v>
      </c>
      <c r="C498" s="55"/>
      <c r="D498" s="55"/>
      <c r="E498" s="55"/>
      <c r="F498" s="56"/>
      <c r="G498" s="57"/>
      <c r="H498" s="57"/>
      <c r="I498" s="66"/>
      <c r="J498" s="58"/>
      <c r="K498" s="54"/>
      <c r="L498" s="54"/>
      <c r="M498" s="58"/>
      <c r="N498" s="57"/>
      <c r="O498" s="58"/>
      <c r="P498" s="58"/>
      <c r="Q498" s="58"/>
    </row>
    <row r="499" spans="1:17" s="21" customFormat="1" ht="60" x14ac:dyDescent="0.25">
      <c r="A499" s="29" t="s">
        <v>689</v>
      </c>
      <c r="B499" s="14" t="s">
        <v>507</v>
      </c>
      <c r="C499" s="31" t="str">
        <f ca="1">CELL("contents",INDIRECT(ADDRESS(MATCH($B499,'Req. List'!$A:$A,0),2,,,"Req. List")))</f>
        <v>362748-MMI-MVI1-XX-RP-000-0002 Preliminary Design Report Volume 1</v>
      </c>
      <c r="D499" s="31" t="str">
        <f ca="1">CELL("contents",INDIRECT(ADDRESS(MATCH($B499,'Req. List'!$A:$A,0),3,,,"Req. List")))</f>
        <v>3.11.3.3 (SCADA) - 5</v>
      </c>
      <c r="E499" s="31" t="str">
        <f ca="1">CELL("contents",INDIRECT(ADDRESS(MATCH($B499,'Req. List'!$A:$A,0),4,,,"Req. List")))</f>
        <v>SCADA Workstation shall be able to select manual or automatic control for lighting, ventilation, and RTU, and implemented in the form of operator command</v>
      </c>
      <c r="F499" s="8"/>
      <c r="G499" s="7"/>
      <c r="H499" s="7"/>
      <c r="I499" s="265"/>
      <c r="J499" s="20"/>
      <c r="K499" s="18"/>
      <c r="L499" s="18"/>
      <c r="M499" s="20"/>
      <c r="N499" s="7"/>
      <c r="O499" s="20"/>
      <c r="P499" s="20"/>
      <c r="Q499" s="20"/>
    </row>
    <row r="500" spans="1:17" s="21" customFormat="1" x14ac:dyDescent="0.25">
      <c r="A500" s="29"/>
      <c r="B500" s="14"/>
      <c r="C500" s="31"/>
      <c r="D500" s="31"/>
      <c r="E500" s="31"/>
      <c r="F500" s="8"/>
      <c r="G500" s="7"/>
      <c r="H500" s="7"/>
      <c r="I500" s="265"/>
      <c r="J500" s="20"/>
      <c r="K500" s="18"/>
      <c r="L500" s="18"/>
      <c r="M500" s="20"/>
      <c r="N500" s="7"/>
      <c r="O500" s="20"/>
      <c r="P500" s="20"/>
      <c r="Q500" s="20"/>
    </row>
    <row r="501" spans="1:17" s="21" customFormat="1" x14ac:dyDescent="0.25">
      <c r="B501" s="23" t="s">
        <v>690</v>
      </c>
      <c r="C501" s="31"/>
      <c r="D501" s="31"/>
      <c r="E501" s="31"/>
      <c r="F501" s="8"/>
      <c r="G501" s="7"/>
      <c r="H501" s="7"/>
      <c r="I501" s="265"/>
      <c r="J501" s="20"/>
      <c r="K501" s="18"/>
      <c r="L501" s="18"/>
      <c r="M501" s="20"/>
      <c r="N501" s="7"/>
      <c r="O501" s="20"/>
      <c r="P501" s="20"/>
      <c r="Q501" s="20"/>
    </row>
    <row r="502" spans="1:17" s="21" customFormat="1" ht="45" x14ac:dyDescent="0.25">
      <c r="A502" s="29" t="s">
        <v>685</v>
      </c>
      <c r="B502" s="14" t="s">
        <v>691</v>
      </c>
      <c r="C502" s="31" t="str">
        <f ca="1">CELL("contents",INDIRECT(ADDRESS(MATCH($B502,'Req. List'!$A:$A,0),2,,,"Req. List")))</f>
        <v>SHA rev 1-SCADA-PT Len-180905</v>
      </c>
      <c r="D502" s="31" t="str">
        <f ca="1">CELL("contents",INDIRECT(ADDRESS(MATCH($B502,'Req. List'!$A:$A,0),3,,,"Req. List")))</f>
        <v>SHA.SCA.060 - Workstation (Station)</v>
      </c>
      <c r="E502" s="31" t="str">
        <f ca="1">CELL("contents",INDIRECT(ADDRESS(MATCH($B502,'Req. List'!$A:$A,0),4,,,"Req. List")))</f>
        <v>Supervision via BMS Local Panel, when SCADA local workstation failure</v>
      </c>
      <c r="F502" s="8"/>
      <c r="G502" s="7"/>
      <c r="H502" s="7"/>
      <c r="I502" s="265"/>
      <c r="J502" s="20"/>
      <c r="K502" s="18"/>
      <c r="L502" s="18"/>
      <c r="M502" s="20"/>
      <c r="N502" s="7"/>
      <c r="O502" s="20"/>
      <c r="P502" s="20"/>
      <c r="Q502" s="20"/>
    </row>
    <row r="503" spans="1:17" x14ac:dyDescent="0.25">
      <c r="A503" s="13"/>
      <c r="B503" s="14"/>
      <c r="C503" s="39"/>
      <c r="D503" s="39"/>
      <c r="E503" s="39"/>
      <c r="F503" s="16"/>
      <c r="G503" s="13"/>
      <c r="H503" s="13"/>
      <c r="I503" s="261"/>
      <c r="J503" s="17"/>
      <c r="K503" s="14"/>
      <c r="L503" s="14"/>
      <c r="M503" s="17"/>
      <c r="N503" s="13"/>
      <c r="O503" s="17"/>
      <c r="P503" s="17"/>
      <c r="Q503" s="17"/>
    </row>
    <row r="504" spans="1:17" s="21" customFormat="1" x14ac:dyDescent="0.25">
      <c r="A504" s="7" t="s">
        <v>692</v>
      </c>
      <c r="B504" s="18" t="s">
        <v>693</v>
      </c>
      <c r="C504" s="19"/>
      <c r="D504" s="19"/>
      <c r="E504" s="19"/>
      <c r="F504" s="8"/>
      <c r="G504" s="7"/>
      <c r="H504" s="7"/>
      <c r="I504" s="265"/>
      <c r="J504" s="20"/>
      <c r="K504" s="18"/>
      <c r="L504" s="18"/>
      <c r="M504" s="20"/>
      <c r="N504" s="7"/>
      <c r="O504" s="20"/>
      <c r="P504" s="20"/>
      <c r="Q504" s="20"/>
    </row>
    <row r="505" spans="1:17" s="21" customFormat="1" x14ac:dyDescent="0.25">
      <c r="A505" s="7" t="s">
        <v>694</v>
      </c>
      <c r="B505" s="18" t="s">
        <v>627</v>
      </c>
      <c r="C505" s="19"/>
      <c r="D505" s="19"/>
      <c r="E505" s="19"/>
      <c r="F505" s="8"/>
      <c r="G505" s="7"/>
      <c r="H505" s="7"/>
      <c r="I505" s="265"/>
      <c r="J505" s="20"/>
      <c r="K505" s="18"/>
      <c r="L505" s="18"/>
      <c r="M505" s="20"/>
      <c r="N505" s="7"/>
      <c r="O505" s="20"/>
      <c r="P505" s="20"/>
      <c r="Q505" s="20"/>
    </row>
    <row r="506" spans="1:17" s="28" customFormat="1" x14ac:dyDescent="0.25">
      <c r="A506" s="22"/>
      <c r="B506" s="23" t="s">
        <v>695</v>
      </c>
      <c r="C506" s="24"/>
      <c r="D506" s="24"/>
      <c r="E506" s="24"/>
      <c r="F506" s="25"/>
      <c r="G506" s="22"/>
      <c r="H506" s="22"/>
      <c r="I506" s="25"/>
      <c r="J506" s="26"/>
      <c r="K506" s="23"/>
      <c r="L506" s="23"/>
      <c r="M506" s="26"/>
      <c r="N506" s="22"/>
      <c r="O506" s="26"/>
      <c r="P506" s="26"/>
      <c r="Q506" s="26"/>
    </row>
    <row r="507" spans="1:17" ht="60" x14ac:dyDescent="0.25">
      <c r="A507" s="96" t="s">
        <v>694</v>
      </c>
      <c r="B507" s="14" t="s">
        <v>696</v>
      </c>
      <c r="C507" s="31" t="str">
        <f ca="1">CELL("contents",INDIRECT(ADDRESS(MATCH($B507,'Req. List'!$A:$A,0),2,,,"Req. List")))</f>
        <v>1. 362748-MMI-MVI1-XX-SP-000-0010  Tech. Spec.
2. Change Control Board</v>
      </c>
      <c r="D507" s="31" t="str">
        <f ca="1">CELL("contents",INDIRECT(ADDRESS(MATCH($B507,'Req. List'!$A:$A,0),3,,,"Req. List")))</f>
        <v>1. 11.9.2 (PID) - 7.3.6
2. CR#5 180525</v>
      </c>
      <c r="E507" s="31" t="str">
        <f ca="1">CELL("contents",INDIRECT(ADDRESS(MATCH($B507,'Req. List'!$A:$A,0),4,,,"Req. List")))</f>
        <v>SCADA shall monitor alarm of communication loss to Train Arrival Information System from Signalling System</v>
      </c>
      <c r="F507" s="16"/>
      <c r="G507" s="13"/>
      <c r="H507" s="13"/>
      <c r="I507" s="261" t="s">
        <v>37</v>
      </c>
      <c r="J507" s="40" t="s">
        <v>697</v>
      </c>
      <c r="K507" s="15"/>
      <c r="L507" s="15"/>
      <c r="M507" s="17"/>
      <c r="N507" s="13"/>
      <c r="O507" s="17"/>
      <c r="P507" s="17"/>
      <c r="Q507" s="17"/>
    </row>
    <row r="508" spans="1:17" x14ac:dyDescent="0.25">
      <c r="A508" s="13"/>
      <c r="B508" s="14"/>
      <c r="C508" s="31"/>
      <c r="D508" s="31"/>
      <c r="E508" s="31"/>
      <c r="F508" s="16"/>
      <c r="G508" s="13"/>
      <c r="H508" s="13"/>
      <c r="I508" s="261"/>
      <c r="J508" s="17"/>
      <c r="K508" s="14"/>
      <c r="L508" s="14"/>
      <c r="M508" s="17"/>
      <c r="N508" s="13"/>
      <c r="O508" s="17"/>
      <c r="P508" s="17"/>
      <c r="Q508" s="17"/>
    </row>
    <row r="509" spans="1:17" s="28" customFormat="1" x14ac:dyDescent="0.25">
      <c r="A509" s="22"/>
      <c r="B509" s="23" t="s">
        <v>698</v>
      </c>
      <c r="C509" s="55"/>
      <c r="D509" s="55"/>
      <c r="E509" s="55"/>
      <c r="F509" s="25"/>
      <c r="G509" s="22"/>
      <c r="H509" s="22"/>
      <c r="I509" s="25"/>
      <c r="J509" s="26"/>
      <c r="K509" s="23"/>
      <c r="L509" s="23"/>
      <c r="M509" s="26"/>
      <c r="N509" s="22"/>
      <c r="O509" s="26"/>
      <c r="P509" s="26"/>
      <c r="Q509" s="26"/>
    </row>
    <row r="510" spans="1:17" ht="75" x14ac:dyDescent="0.25">
      <c r="A510" s="13" t="s">
        <v>694</v>
      </c>
      <c r="B510" s="30" t="s">
        <v>699</v>
      </c>
      <c r="C510" s="31" t="str">
        <f ca="1">CELL("contents",INDIRECT(ADDRESS(MATCH($B510,'Req. List'!$A:$A,0),2,,,"Req. List")))</f>
        <v>362748-MMI-MVI1-XX-RP-760-0001 Interface Matrix</v>
      </c>
      <c r="D510" s="31" t="str">
        <f ca="1">CELL("contents",INDIRECT(ADDRESS(MATCH($B510,'Req. List'!$A:$A,0),3,,,"Req. List")))</f>
        <v>422 (TMS/OCC - Scada system - Alarms integration) - 441 (Alarm integration)</v>
      </c>
      <c r="E510" s="31" t="str">
        <f ca="1">CELL("contents",INDIRECT(ADDRESS(MATCH($B510,'Req. List'!$A:$A,0),4,,,"Req. List")))</f>
        <v>SCADA shall Integrate alarms from the signalling system into SCADA record and display</v>
      </c>
      <c r="F510" s="32"/>
      <c r="G510" s="52"/>
      <c r="H510" s="52"/>
      <c r="I510" s="267" t="s">
        <v>37</v>
      </c>
      <c r="J510" s="34" t="s">
        <v>697</v>
      </c>
      <c r="K510" s="35"/>
      <c r="L510" s="35"/>
      <c r="M510" s="51"/>
      <c r="N510" s="52"/>
      <c r="O510" s="51"/>
      <c r="P510" s="51"/>
      <c r="Q510" s="51"/>
    </row>
    <row r="511" spans="1:17" x14ac:dyDescent="0.25">
      <c r="A511" s="13"/>
      <c r="B511" s="30"/>
      <c r="C511" s="31"/>
      <c r="D511" s="31"/>
      <c r="E511" s="31"/>
      <c r="F511" s="32"/>
      <c r="G511" s="52"/>
      <c r="H511" s="52"/>
      <c r="I511" s="267"/>
      <c r="J511" s="51"/>
      <c r="K511" s="30"/>
      <c r="L511" s="30"/>
      <c r="M511" s="51"/>
      <c r="N511" s="52"/>
      <c r="O511" s="51"/>
      <c r="P511" s="51"/>
      <c r="Q511" s="51"/>
    </row>
    <row r="512" spans="1:17" s="28" customFormat="1" x14ac:dyDescent="0.25">
      <c r="A512" s="22"/>
      <c r="B512" s="23" t="s">
        <v>700</v>
      </c>
      <c r="C512" s="24"/>
      <c r="D512" s="24"/>
      <c r="E512" s="24"/>
      <c r="F512" s="25"/>
      <c r="G512" s="22"/>
      <c r="H512" s="22"/>
      <c r="I512" s="25"/>
      <c r="J512" s="26"/>
      <c r="K512" s="23"/>
      <c r="L512" s="23"/>
      <c r="M512" s="26"/>
      <c r="N512" s="22"/>
      <c r="O512" s="26"/>
      <c r="P512" s="26"/>
      <c r="Q512" s="26"/>
    </row>
    <row r="513" spans="1:17" s="134" customFormat="1" ht="60" x14ac:dyDescent="0.25">
      <c r="A513" s="49" t="s">
        <v>701</v>
      </c>
      <c r="B513" s="128" t="s">
        <v>702</v>
      </c>
      <c r="C513" s="39" t="str">
        <f ca="1">CELL("contents",INDIRECT(ADDRESS(MATCH($B513,'Req. List'!$A:$A,0),2,,,"Req. List")))</f>
        <v>362748-MMI-MVI1-XX-SP-000-0010  Tech. Spec.</v>
      </c>
      <c r="D513" s="39" t="str">
        <f ca="1">CELL("contents",INDIRECT(ADDRESS(MATCH($B513,'Req. List'!$A:$A,0),3,,,"Req. List")))</f>
        <v>11.9.2 (PID) - 7.3.1</v>
      </c>
      <c r="E513" s="39" t="str">
        <f ca="1">CELL("contents",INDIRECT(ADDRESS(MATCH($B513,'Req. List'!$A:$A,0),4,,,"Req. List")))</f>
        <v>SCADA workstations shall command the PIDs in automatic mode based on the train(s) arrival information from signalling system</v>
      </c>
      <c r="F513" s="129"/>
      <c r="G513" s="130"/>
      <c r="H513" s="130"/>
      <c r="I513" s="129" t="s">
        <v>37</v>
      </c>
      <c r="J513" s="132" t="s">
        <v>703</v>
      </c>
      <c r="K513" s="133"/>
      <c r="L513" s="133"/>
      <c r="M513" s="131"/>
      <c r="N513" s="130"/>
      <c r="O513" s="131"/>
      <c r="P513" s="131"/>
      <c r="Q513" s="131"/>
    </row>
    <row r="514" spans="1:17" ht="60" x14ac:dyDescent="0.25">
      <c r="A514" s="49" t="s">
        <v>701</v>
      </c>
      <c r="B514" s="14" t="s">
        <v>704</v>
      </c>
      <c r="C514" s="39" t="str">
        <f ca="1">CELL("contents",INDIRECT(ADDRESS(MATCH($B514,'Req. List'!$A:$A,0),2,,,"Req. List")))</f>
        <v>362748-MMI-MVI1-XX-SP-000-0010  Tech. Spec.</v>
      </c>
      <c r="D514" s="39" t="str">
        <f ca="1">CELL("contents",INDIRECT(ADDRESS(MATCH($B514,'Req. List'!$A:$A,0),3,,,"Req. List")))</f>
        <v>11.9.2 (PID) - 7.7.2</v>
      </c>
      <c r="E514" s="39" t="str">
        <f ca="1">CELL("contents",INDIRECT(ADDRESS(MATCH($B514,'Req. List'!$A:$A,0),4,,,"Req. List")))</f>
        <v>The configuration of interface of PID servers shall be compatible with the Train Arrival Information System and SCADA System</v>
      </c>
      <c r="F514" s="16"/>
      <c r="G514" s="13"/>
      <c r="H514" s="13"/>
      <c r="I514" s="261" t="s">
        <v>37</v>
      </c>
      <c r="J514" s="40" t="s">
        <v>703</v>
      </c>
      <c r="K514" s="15"/>
      <c r="L514" s="15"/>
      <c r="M514" s="17"/>
      <c r="N514" s="13"/>
      <c r="O514" s="17"/>
      <c r="P514" s="17"/>
      <c r="Q514" s="17"/>
    </row>
    <row r="515" spans="1:17" ht="75" x14ac:dyDescent="0.25">
      <c r="A515" s="49" t="s">
        <v>701</v>
      </c>
      <c r="B515" s="14" t="s">
        <v>705</v>
      </c>
      <c r="C515" s="39" t="str">
        <f ca="1">CELL("contents",INDIRECT(ADDRESS(MATCH($B515,'Req. List'!$A:$A,0),2,,,"Req. List")))</f>
        <v>362748-MMI-MVI1-XX-SP-000-0001 Design Criteria</v>
      </c>
      <c r="D515" s="39" t="str">
        <f ca="1">CELL("contents",INDIRECT(ADDRESS(MATCH($B515,'Req. List'!$A:$A,0),3,,,"Req. List")))</f>
        <v>2.12.2.13 Table 2.105 (PID) - 7</v>
      </c>
      <c r="E515" s="39" t="str">
        <f ca="1">CELL("contents",INDIRECT(ADDRESS(MATCH($B515,'Req. List'!$A:$A,0),4,,,"Req. List")))</f>
        <v>Automatic command based on train's arrival information on PID system will be provided by Automatic train control (ATC), including for the train travel information through interface between PID system and ATC system.</v>
      </c>
      <c r="F515" s="16"/>
      <c r="G515" s="13"/>
      <c r="H515" s="13"/>
      <c r="I515" s="261"/>
      <c r="J515" s="17"/>
      <c r="K515" s="14"/>
      <c r="L515" s="14"/>
      <c r="M515" s="17"/>
      <c r="N515" s="13"/>
      <c r="O515" s="17"/>
      <c r="P515" s="17"/>
      <c r="Q515" s="17"/>
    </row>
    <row r="516" spans="1:17" x14ac:dyDescent="0.25">
      <c r="A516" s="13"/>
      <c r="B516" s="14"/>
      <c r="C516" s="39"/>
      <c r="D516" s="39"/>
      <c r="E516" s="39"/>
      <c r="F516" s="16"/>
      <c r="G516" s="13"/>
      <c r="H516" s="13"/>
      <c r="I516" s="261"/>
      <c r="J516" s="17"/>
      <c r="K516" s="14"/>
      <c r="L516" s="14"/>
      <c r="M516" s="17"/>
      <c r="N516" s="13"/>
      <c r="O516" s="17"/>
      <c r="P516" s="17"/>
      <c r="Q516" s="17"/>
    </row>
    <row r="517" spans="1:17" s="21" customFormat="1" x14ac:dyDescent="0.25">
      <c r="A517" s="7" t="s">
        <v>706</v>
      </c>
      <c r="B517" s="18" t="s">
        <v>707</v>
      </c>
      <c r="C517" s="19"/>
      <c r="D517" s="19"/>
      <c r="E517" s="19"/>
      <c r="F517" s="8"/>
      <c r="G517" s="7"/>
      <c r="H517" s="7"/>
      <c r="I517" s="265"/>
      <c r="J517" s="20"/>
      <c r="K517" s="18"/>
      <c r="L517" s="18"/>
      <c r="M517" s="20"/>
      <c r="N517" s="7"/>
      <c r="O517" s="20"/>
      <c r="P517" s="20"/>
      <c r="Q517" s="20"/>
    </row>
    <row r="518" spans="1:17" s="21" customFormat="1" x14ac:dyDescent="0.25">
      <c r="A518" s="7" t="s">
        <v>708</v>
      </c>
      <c r="B518" s="18" t="s">
        <v>627</v>
      </c>
      <c r="C518" s="19"/>
      <c r="D518" s="19"/>
      <c r="E518" s="19"/>
      <c r="F518" s="8"/>
      <c r="G518" s="7"/>
      <c r="H518" s="7"/>
      <c r="I518" s="265"/>
      <c r="J518" s="20"/>
      <c r="K518" s="18"/>
      <c r="L518" s="18"/>
      <c r="M518" s="20"/>
      <c r="N518" s="7"/>
      <c r="O518" s="20"/>
      <c r="P518" s="20"/>
      <c r="Q518" s="20"/>
    </row>
    <row r="519" spans="1:17" s="28" customFormat="1" x14ac:dyDescent="0.25">
      <c r="A519" s="22"/>
      <c r="B519" s="23" t="s">
        <v>670</v>
      </c>
      <c r="C519" s="24"/>
      <c r="D519" s="24"/>
      <c r="E519" s="24"/>
      <c r="F519" s="25"/>
      <c r="G519" s="22"/>
      <c r="H519" s="22"/>
      <c r="I519" s="25"/>
      <c r="J519" s="26"/>
      <c r="K519" s="23"/>
      <c r="L519" s="23"/>
      <c r="M519" s="26"/>
      <c r="N519" s="22"/>
      <c r="O519" s="26"/>
      <c r="P519" s="26"/>
      <c r="Q519" s="26"/>
    </row>
    <row r="520" spans="1:17" ht="30" customHeight="1" x14ac:dyDescent="0.25">
      <c r="A520" s="269" t="s">
        <v>708</v>
      </c>
      <c r="B520" s="270" t="s">
        <v>709</v>
      </c>
      <c r="C520" s="271" t="str">
        <f ca="1">CELL("contents",INDIRECT(ADDRESS(MATCH($B520,'Req. List'!$A:$A,0),2,,,"Req. List")))</f>
        <v>362748-MMI-MVI1-XX-SP-000-0010  Tech. Spec.</v>
      </c>
      <c r="D520" s="271" t="str">
        <f ca="1">CELL("contents",INDIRECT(ADDRESS(MATCH($B520,'Req. List'!$A:$A,0),3,,,"Req. List")))</f>
        <v>11.6.2 (PA) - 13.6</v>
      </c>
      <c r="E520" s="271" t="str">
        <f ca="1">CELL("contents",INDIRECT(ADDRESS(MATCH($B520,'Req. List'!$A:$A,0),4,,,"Req. List")))</f>
        <v>SCADA shall be interfaced with audio router in the Station Common Equipment Room</v>
      </c>
      <c r="F520" s="16"/>
      <c r="G520" s="13"/>
      <c r="H520" s="13"/>
      <c r="I520" s="306" t="s">
        <v>37</v>
      </c>
      <c r="J520" s="307" t="s">
        <v>710</v>
      </c>
      <c r="K520" s="103"/>
      <c r="L520" s="103"/>
      <c r="M520" s="17"/>
      <c r="N520" s="13"/>
      <c r="O520" s="17"/>
      <c r="P520" s="17"/>
      <c r="Q520" s="17"/>
    </row>
    <row r="521" spans="1:17" ht="45" x14ac:dyDescent="0.25">
      <c r="A521" s="269" t="s">
        <v>708</v>
      </c>
      <c r="B521" s="270" t="s">
        <v>711</v>
      </c>
      <c r="C521" s="271" t="str">
        <f ca="1">CELL("contents",INDIRECT(ADDRESS(MATCH($B521,'Req. List'!$A:$A,0),2,,,"Req. List")))</f>
        <v>362748-MMI-MVI1-XX-SP-000-0001 Design Criteria</v>
      </c>
      <c r="D521" s="271" t="str">
        <f ca="1">CELL("contents",INDIRECT(ADDRESS(MATCH($B521,'Req. List'!$A:$A,0),3,,,"Req. List")))</f>
        <v>2.12.2.13 Table 2.102 (PA) - 12</v>
      </c>
      <c r="E521" s="271" t="str">
        <f ca="1">CELL("contents",INDIRECT(ADDRESS(MATCH($B521,'Req. List'!$A:$A,0),4,,,"Req. List")))</f>
        <v>SCADA shall interface with PA audio router in each station together with PA console, microphones, station announcement points, amplifier, etc.</v>
      </c>
      <c r="F521" s="16"/>
      <c r="G521" s="13"/>
      <c r="H521" s="13"/>
      <c r="I521" s="306"/>
      <c r="J521" s="308"/>
      <c r="K521" s="135"/>
      <c r="L521" s="135"/>
      <c r="M521" s="17"/>
      <c r="N521" s="13"/>
      <c r="O521" s="17"/>
      <c r="P521" s="17"/>
      <c r="Q521" s="17"/>
    </row>
    <row r="522" spans="1:17" ht="97.5" customHeight="1" x14ac:dyDescent="0.25">
      <c r="A522" s="287" t="s">
        <v>708</v>
      </c>
      <c r="B522" s="293" t="s">
        <v>712</v>
      </c>
      <c r="C522" s="294" t="str">
        <f ca="1">CELL("contents",INDIRECT(ADDRESS(MATCH($B522,'Req. List'!$A:$A,0),2,,,"Req. List")))</f>
        <v>1. 362748-MMI-MVI1-XX-SP-000-0010  Tech. Spec.
2. Change Control Board</v>
      </c>
      <c r="D522" s="294" t="str">
        <f ca="1">CELL("contents",INDIRECT(ADDRESS(MATCH($B522,'Req. List'!$A:$A,0),3,,,"Req. List")))</f>
        <v>1. 11.6.2 (PA) - 29.5
2. CR#4 180525</v>
      </c>
      <c r="E522" s="294" t="str">
        <f ca="1">CELL("contents",INDIRECT(ADDRESS(MATCH($B522,'Req. List'!$A:$A,0),4,,,"Req. List")))</f>
        <v>SCADA System shall be interfaced with audio router to monitor the alarm of audio amplifiers, ambient noise sensors, station announcement points, loudspeakers line earth leakage and open-circuit faults monitor  via technology supported by PAS equipment  (not via the use of End-of-Line (EOL)).</v>
      </c>
      <c r="F522" s="16" t="s">
        <v>3174</v>
      </c>
      <c r="G522" s="13"/>
      <c r="H522" s="13"/>
      <c r="I522" s="306"/>
      <c r="J522" s="308"/>
      <c r="K522" s="135"/>
      <c r="L522" s="135"/>
      <c r="M522" s="17"/>
      <c r="N522" s="13"/>
      <c r="O522" s="17"/>
      <c r="P522" s="17"/>
      <c r="Q522" s="17"/>
    </row>
    <row r="523" spans="1:17" ht="45" x14ac:dyDescent="0.25">
      <c r="A523" s="269" t="s">
        <v>708</v>
      </c>
      <c r="B523" s="270" t="s">
        <v>713</v>
      </c>
      <c r="C523" s="271" t="str">
        <f ca="1">CELL("contents",INDIRECT(ADDRESS(MATCH($B523,'Req. List'!$A:$A,0),2,,,"Req. List")))</f>
        <v>362748-MMI-MVI1-XX-SP-000-0001 Design Criteria</v>
      </c>
      <c r="D523" s="271" t="str">
        <f ca="1">CELL("contents",INDIRECT(ADDRESS(MATCH($B523,'Req. List'!$A:$A,0),3,,,"Req. List")))</f>
        <v>2.12.2.13 Table 2.102 (PA) - 10</v>
      </c>
      <c r="E523" s="271" t="str">
        <f ca="1">CELL("contents",INDIRECT(ADDRESS(MATCH($B523,'Req. List'!$A:$A,0),4,,,"Req. List")))</f>
        <v>SCADA system shall monitor complete PA system audio transmission path with automatic fault reporting which will be provided by PA System.</v>
      </c>
      <c r="F523" s="16"/>
      <c r="G523" s="13"/>
      <c r="H523" s="13"/>
      <c r="I523" s="306"/>
      <c r="J523" s="308"/>
      <c r="K523" s="135"/>
      <c r="L523" s="135"/>
      <c r="M523" s="17"/>
      <c r="N523" s="13"/>
      <c r="O523" s="17"/>
      <c r="P523" s="17"/>
      <c r="Q523" s="17"/>
    </row>
    <row r="524" spans="1:17" ht="45" x14ac:dyDescent="0.25">
      <c r="A524" s="269" t="s">
        <v>708</v>
      </c>
      <c r="B524" s="270" t="s">
        <v>711</v>
      </c>
      <c r="C524" s="271" t="str">
        <f ca="1">CELL("contents",INDIRECT(ADDRESS(MATCH($B524,'Req. List'!$A:$A,0),2,,,"Req. List")))</f>
        <v>362748-MMI-MVI1-XX-SP-000-0001 Design Criteria</v>
      </c>
      <c r="D524" s="271" t="str">
        <f ca="1">CELL("contents",INDIRECT(ADDRESS(MATCH($B524,'Req. List'!$A:$A,0),3,,,"Req. List")))</f>
        <v>2.12.2.13 Table 2.102 (PA) - 12</v>
      </c>
      <c r="E524" s="271" t="str">
        <f ca="1">CELL("contents",INDIRECT(ADDRESS(MATCH($B524,'Req. List'!$A:$A,0),4,,,"Req. List")))</f>
        <v>SCADA shall interface with PA audio router in each station together with PA console, microphones, station announcement points, amplifier, etc.</v>
      </c>
      <c r="F524" s="16"/>
      <c r="G524" s="13"/>
      <c r="H524" s="13"/>
      <c r="I524" s="306"/>
      <c r="J524" s="308"/>
      <c r="K524" s="135"/>
      <c r="L524" s="135"/>
      <c r="M524" s="17"/>
      <c r="N524" s="13"/>
      <c r="O524" s="17"/>
      <c r="P524" s="17"/>
      <c r="Q524" s="17"/>
    </row>
    <row r="525" spans="1:17" ht="30" x14ac:dyDescent="0.25">
      <c r="A525" s="269" t="s">
        <v>708</v>
      </c>
      <c r="B525" s="270" t="s">
        <v>714</v>
      </c>
      <c r="C525" s="271" t="str">
        <f ca="1">CELL("contents",INDIRECT(ADDRESS(MATCH($B525,'Req. List'!$A:$A,0),2,,,"Req. List")))</f>
        <v>362748-MMI-MVI1-XX-SP-000-0001 Design Criteria</v>
      </c>
      <c r="D525" s="271" t="str">
        <f ca="1">CELL("contents",INDIRECT(ADDRESS(MATCH($B525,'Req. List'!$A:$A,0),3,,,"Req. List")))</f>
        <v>2.12.2.2 (SCADA Network) - 6</v>
      </c>
      <c r="E525" s="271" t="str">
        <f ca="1">CELL("contents",INDIRECT(ADDRESS(MATCH($B525,'Req. List'!$A:$A,0),4,,,"Req. List")))</f>
        <v>SCADA system shall monitor configuration and health status of PA network</v>
      </c>
      <c r="F525" s="16"/>
      <c r="G525" s="13"/>
      <c r="H525" s="13"/>
      <c r="I525" s="306"/>
      <c r="J525" s="308"/>
      <c r="K525" s="135"/>
      <c r="L525" s="135"/>
      <c r="M525" s="17"/>
      <c r="N525" s="13"/>
      <c r="O525" s="17"/>
      <c r="P525" s="17"/>
      <c r="Q525" s="17"/>
    </row>
    <row r="526" spans="1:17" ht="30" x14ac:dyDescent="0.25">
      <c r="A526" s="269" t="s">
        <v>708</v>
      </c>
      <c r="B526" s="270" t="s">
        <v>715</v>
      </c>
      <c r="C526" s="271" t="str">
        <f ca="1">CELL("contents",INDIRECT(ADDRESS(MATCH($B526,'Req. List'!$A:$A,0),2,,,"Req. List")))</f>
        <v>362748-MMI-MVI1-XX-RP-760-0001 Interface Matrix</v>
      </c>
      <c r="D526" s="271" t="str">
        <f ca="1">CELL("contents",INDIRECT(ADDRESS(MATCH($B526,'Req. List'!$A:$A,0),3,,,"Req. List")))</f>
        <v>415 (Audio Routers) - 441 (SCADA Servers)</v>
      </c>
      <c r="E526" s="271" t="str">
        <f ca="1">CELL("contents",INDIRECT(ADDRESS(MATCH($B526,'Req. List'!$A:$A,0),4,,,"Req. List")))</f>
        <v xml:space="preserve">SCADA shall monitor Health status of PA equipment </v>
      </c>
      <c r="F526" s="16"/>
      <c r="G526" s="13"/>
      <c r="H526" s="13"/>
      <c r="I526" s="306"/>
      <c r="J526" s="308"/>
      <c r="K526" s="135"/>
      <c r="L526" s="135"/>
      <c r="M526" s="17"/>
      <c r="N526" s="13"/>
      <c r="O526" s="17"/>
      <c r="P526" s="17"/>
      <c r="Q526" s="17"/>
    </row>
    <row r="527" spans="1:17" ht="30" x14ac:dyDescent="0.25">
      <c r="A527" s="269" t="s">
        <v>708</v>
      </c>
      <c r="B527" s="270" t="s">
        <v>716</v>
      </c>
      <c r="C527" s="271" t="str">
        <f ca="1">CELL("contents",INDIRECT(ADDRESS(MATCH($B527,'Req. List'!$A:$A,0),2,,,"Req. List")))</f>
        <v>362748-MMI-MVI1-XX-RP-760-0001 Interface Matrix</v>
      </c>
      <c r="D527" s="271" t="str">
        <f ca="1">CELL("contents",INDIRECT(ADDRESS(MATCH($B527,'Req. List'!$A:$A,0),3,,,"Req. List")))</f>
        <v>441 (SCADA Servers) - 415 (All PA Assets)</v>
      </c>
      <c r="E527" s="271" t="str">
        <f ca="1">CELL("contents",INDIRECT(ADDRESS(MATCH($B527,'Req. List'!$A:$A,0),4,,,"Req. List")))</f>
        <v>SCADA shall monitor health and alarm status of PA equipment</v>
      </c>
      <c r="F527" s="16"/>
      <c r="G527" s="13"/>
      <c r="H527" s="13"/>
      <c r="I527" s="306"/>
      <c r="J527" s="308"/>
      <c r="K527" s="104"/>
      <c r="L527" s="104"/>
      <c r="M527" s="17"/>
      <c r="N527" s="13"/>
      <c r="O527" s="17"/>
      <c r="P527" s="17"/>
      <c r="Q527" s="17"/>
    </row>
    <row r="528" spans="1:17" x14ac:dyDescent="0.25">
      <c r="A528" s="13"/>
      <c r="B528" s="14"/>
      <c r="C528" s="39"/>
      <c r="D528" s="39"/>
      <c r="E528" s="39"/>
      <c r="F528" s="16"/>
      <c r="G528" s="13"/>
      <c r="H528" s="13"/>
      <c r="I528" s="261"/>
      <c r="J528" s="17"/>
      <c r="K528" s="14"/>
      <c r="L528" s="14"/>
      <c r="M528" s="17"/>
      <c r="N528" s="13"/>
      <c r="O528" s="17"/>
      <c r="P528" s="17"/>
      <c r="Q528" s="17"/>
    </row>
    <row r="529" spans="1:17" s="28" customFormat="1" x14ac:dyDescent="0.25">
      <c r="A529" s="22"/>
      <c r="B529" s="23" t="s">
        <v>717</v>
      </c>
      <c r="C529" s="24"/>
      <c r="D529" s="24"/>
      <c r="E529" s="24"/>
      <c r="F529" s="25"/>
      <c r="G529" s="22"/>
      <c r="H529" s="22"/>
      <c r="I529" s="25"/>
      <c r="J529" s="26"/>
      <c r="K529" s="23"/>
      <c r="L529" s="23"/>
      <c r="M529" s="26"/>
      <c r="N529" s="22"/>
      <c r="O529" s="26"/>
      <c r="P529" s="26"/>
      <c r="Q529" s="26"/>
    </row>
    <row r="530" spans="1:17" ht="30" x14ac:dyDescent="0.25">
      <c r="A530" s="269" t="s">
        <v>708</v>
      </c>
      <c r="B530" s="270" t="s">
        <v>718</v>
      </c>
      <c r="C530" s="271" t="str">
        <f ca="1">CELL("contents",INDIRECT(ADDRESS(MATCH($B530,'Req. List'!$A:$A,0),2,,,"Req. List")))</f>
        <v>2. Change Control Board</v>
      </c>
      <c r="D530" s="271" t="str">
        <f ca="1">CELL("contents",INDIRECT(ADDRESS(MATCH($B530,'Req. List'!$A:$A,0),3,,,"Req. List")))</f>
        <v>11.6.2 (PA) - 30.4</v>
      </c>
      <c r="E530" s="271" t="str">
        <f ca="1">CELL("contents",INDIRECT(ADDRESS(MATCH($B530,'Req. List'!$A:$A,0),4,,,"Req. List")))</f>
        <v>SCADA system shall display the fault of audio amplifier through interface with audio router</v>
      </c>
      <c r="F530" s="16"/>
      <c r="G530" s="13"/>
      <c r="H530" s="13"/>
      <c r="I530" s="261"/>
      <c r="J530" s="17"/>
      <c r="K530" s="14"/>
      <c r="L530" s="14"/>
      <c r="M530" s="17"/>
      <c r="N530" s="13"/>
      <c r="O530" s="17"/>
      <c r="P530" s="17"/>
      <c r="Q530" s="17"/>
    </row>
    <row r="531" spans="1:17" x14ac:dyDescent="0.25">
      <c r="A531" s="13"/>
      <c r="B531" s="14"/>
      <c r="C531" s="39"/>
      <c r="D531" s="39"/>
      <c r="E531" s="39"/>
      <c r="F531" s="16"/>
      <c r="G531" s="13"/>
      <c r="H531" s="13"/>
      <c r="I531" s="261"/>
      <c r="J531" s="17"/>
      <c r="K531" s="14"/>
      <c r="L531" s="14"/>
      <c r="M531" s="17"/>
      <c r="N531" s="13"/>
      <c r="O531" s="17"/>
      <c r="P531" s="17"/>
      <c r="Q531" s="17"/>
    </row>
    <row r="532" spans="1:17" s="28" customFormat="1" x14ac:dyDescent="0.25">
      <c r="A532" s="22"/>
      <c r="B532" s="23" t="s">
        <v>719</v>
      </c>
      <c r="C532" s="24"/>
      <c r="D532" s="24"/>
      <c r="E532" s="24"/>
      <c r="F532" s="25"/>
      <c r="G532" s="22"/>
      <c r="H532" s="22"/>
      <c r="I532" s="25"/>
      <c r="J532" s="26"/>
      <c r="K532" s="23"/>
      <c r="L532" s="23"/>
      <c r="M532" s="26"/>
      <c r="N532" s="22"/>
      <c r="O532" s="26"/>
      <c r="P532" s="26"/>
      <c r="Q532" s="26"/>
    </row>
    <row r="533" spans="1:17" ht="30" x14ac:dyDescent="0.25">
      <c r="A533" s="269" t="s">
        <v>708</v>
      </c>
      <c r="B533" s="270" t="s">
        <v>720</v>
      </c>
      <c r="C533" s="271" t="str">
        <f ca="1">CELL("contents",INDIRECT(ADDRESS(MATCH($B533,'Req. List'!$A:$A,0),2,,,"Req. List")))</f>
        <v>362748-MMI-MVI1-XX-SP-000-0010  Tech. Spec.</v>
      </c>
      <c r="D533" s="271" t="str">
        <f ca="1">CELL("contents",INDIRECT(ADDRESS(MATCH($B533,'Req. List'!$A:$A,0),3,,,"Req. List")))</f>
        <v>11.6.2 (PA) - 28.3</v>
      </c>
      <c r="E533" s="271" t="str">
        <f ca="1">CELL("contents",INDIRECT(ADDRESS(MATCH($B533,'Req. List'!$A:$A,0),4,,,"Req. List")))</f>
        <v>SCADA System shall display the faults of station announcement points</v>
      </c>
      <c r="F533" s="16"/>
      <c r="G533" s="13"/>
      <c r="H533" s="13"/>
      <c r="I533" s="261"/>
      <c r="J533" s="17"/>
      <c r="K533" s="14"/>
      <c r="L533" s="14"/>
      <c r="M533" s="17"/>
      <c r="N533" s="13"/>
      <c r="O533" s="17"/>
      <c r="P533" s="17"/>
      <c r="Q533" s="17"/>
    </row>
    <row r="534" spans="1:17" x14ac:dyDescent="0.25">
      <c r="A534" s="13"/>
      <c r="B534" s="14"/>
      <c r="C534" s="39"/>
      <c r="D534" s="39"/>
      <c r="E534" s="39"/>
      <c r="F534" s="16"/>
      <c r="G534" s="13"/>
      <c r="H534" s="13"/>
      <c r="I534" s="261"/>
      <c r="J534" s="17"/>
      <c r="K534" s="14"/>
      <c r="L534" s="14"/>
      <c r="M534" s="17"/>
      <c r="N534" s="13"/>
      <c r="O534" s="17"/>
      <c r="P534" s="17"/>
      <c r="Q534" s="17"/>
    </row>
    <row r="535" spans="1:17" s="28" customFormat="1" x14ac:dyDescent="0.25">
      <c r="A535" s="81"/>
      <c r="B535" s="23" t="s">
        <v>721</v>
      </c>
      <c r="C535" s="24"/>
      <c r="D535" s="24"/>
      <c r="E535" s="24"/>
      <c r="F535" s="25"/>
      <c r="G535" s="22"/>
      <c r="H535" s="22"/>
      <c r="I535" s="25"/>
      <c r="J535" s="26"/>
      <c r="K535" s="23"/>
      <c r="L535" s="23"/>
      <c r="M535" s="26"/>
      <c r="N535" s="22"/>
      <c r="O535" s="26"/>
      <c r="P535" s="26"/>
      <c r="Q535" s="26"/>
    </row>
    <row r="536" spans="1:17" s="28" customFormat="1" ht="60" x14ac:dyDescent="0.25">
      <c r="A536" s="277" t="s">
        <v>708</v>
      </c>
      <c r="B536" s="270" t="s">
        <v>722</v>
      </c>
      <c r="C536" s="271" t="str">
        <f ca="1">CELL("contents",INDIRECT(ADDRESS(MATCH($B536,'Req. List'!$A:$A,0),2,,,"Req. List")))</f>
        <v>1. 362748-MMI-MVI1-XX-SP-000-0010  Tech. Spec.
2. Change Control Board</v>
      </c>
      <c r="D536" s="271" t="str">
        <f ca="1">CELL("contents",INDIRECT(ADDRESS(MATCH($B536,'Req. List'!$A:$A,0),3,,,"Req. List")))</f>
        <v>1. 11.6.2 (PA) - 9
2. CR#4 180525</v>
      </c>
      <c r="E536" s="271" t="str">
        <f ca="1">CELL("contents",INDIRECT(ADDRESS(MATCH($B536,'Req. List'!$A:$A,0),4,,,"Req. List")))</f>
        <v>SCADA system shall monitor critical signal paths from the microphones through the audio amplifiers to the end of the loudspeaker lines via technology supported by PAS equipment  (not End-of-Line (EOL))</v>
      </c>
      <c r="F536" s="25"/>
      <c r="G536" s="22"/>
      <c r="H536" s="22"/>
      <c r="I536" s="25"/>
      <c r="J536" s="26"/>
      <c r="K536" s="23"/>
      <c r="L536" s="23"/>
      <c r="M536" s="26"/>
      <c r="N536" s="22"/>
      <c r="O536" s="26"/>
      <c r="P536" s="26"/>
      <c r="Q536" s="26"/>
    </row>
    <row r="537" spans="1:17" ht="60" x14ac:dyDescent="0.25">
      <c r="A537" s="269" t="s">
        <v>708</v>
      </c>
      <c r="B537" s="270" t="s">
        <v>723</v>
      </c>
      <c r="C537" s="271" t="str">
        <f ca="1">CELL("contents",INDIRECT(ADDRESS(MATCH($B537,'Req. List'!$A:$A,0),2,,,"Req. List")))</f>
        <v>362748-MMI-MVI1-XX-SP-000-0010  Tech. Spec.</v>
      </c>
      <c r="D537" s="271" t="str">
        <f ca="1">CELL("contents",INDIRECT(ADDRESS(MATCH($B537,'Req. List'!$A:$A,0),3,,,"Req. List")))</f>
        <v>11.6.2 (PA) - 26.3</v>
      </c>
      <c r="E537" s="271" t="str">
        <f ca="1">CELL("contents",INDIRECT(ADDRESS(MATCH($B537,'Req. List'!$A:$A,0),4,,,"Req. List")))</f>
        <v>SCADA shall monitor the earth faults, short and open-circuit condition, and all fault and warning of loudspreakers circuit through interface with audio router</v>
      </c>
      <c r="F537" s="16"/>
      <c r="G537" s="13"/>
      <c r="H537" s="13"/>
      <c r="I537" s="261"/>
      <c r="J537" s="17"/>
      <c r="K537" s="14"/>
      <c r="L537" s="14"/>
      <c r="M537" s="17"/>
      <c r="N537" s="13"/>
      <c r="O537" s="17"/>
      <c r="P537" s="17"/>
      <c r="Q537" s="17"/>
    </row>
    <row r="538" spans="1:17" ht="60" x14ac:dyDescent="0.25">
      <c r="A538" s="276" t="s">
        <v>708</v>
      </c>
      <c r="B538" s="270" t="s">
        <v>724</v>
      </c>
      <c r="C538" s="271" t="str">
        <f ca="1">CELL("contents",INDIRECT(ADDRESS(MATCH($B538,'Req. List'!$A:$A,0),2,,,"Req. List")))</f>
        <v>1. 362748-MMI-MVI1-XX-SP-000-0001 Design Criteria
2. Change Control Board</v>
      </c>
      <c r="D538" s="271" t="str">
        <f ca="1">CELL("contents",INDIRECT(ADDRESS(MATCH($B538,'Req. List'!$A:$A,0),3,,,"Req. List")))</f>
        <v>1. 2.12.2.13 Table 2.102 (PA) - 30
2. CR#4 180525</v>
      </c>
      <c r="E538" s="271" t="str">
        <f ca="1">CELL("contents",INDIRECT(ADDRESS(MATCH($B538,'Req. List'!$A:$A,0),4,,,"Req. List")))</f>
        <v>SCADA together with audio router shall display an alarm declaring 'amplifier line open-circuit fault' via technology supported by PAS equipment  (not via the use of End-of-Line (EOL))</v>
      </c>
      <c r="F538" s="16"/>
      <c r="G538" s="13"/>
      <c r="H538" s="13"/>
      <c r="I538" s="261"/>
      <c r="J538" s="17"/>
      <c r="K538" s="14"/>
      <c r="L538" s="14"/>
      <c r="M538" s="17"/>
      <c r="N538" s="13"/>
      <c r="O538" s="17"/>
      <c r="P538" s="17"/>
      <c r="Q538" s="17"/>
    </row>
    <row r="539" spans="1:17" x14ac:dyDescent="0.25">
      <c r="A539" s="13"/>
      <c r="B539" s="14"/>
      <c r="C539" s="39"/>
      <c r="D539" s="39"/>
      <c r="E539" s="39"/>
      <c r="F539" s="16"/>
      <c r="G539" s="13"/>
      <c r="H539" s="13"/>
      <c r="I539" s="261"/>
      <c r="J539" s="17"/>
      <c r="K539" s="14"/>
      <c r="L539" s="14"/>
      <c r="M539" s="17"/>
      <c r="N539" s="13"/>
      <c r="O539" s="17"/>
      <c r="P539" s="17"/>
      <c r="Q539" s="17"/>
    </row>
    <row r="540" spans="1:17" s="28" customFormat="1" x14ac:dyDescent="0.25">
      <c r="A540" s="81"/>
      <c r="B540" s="23" t="s">
        <v>725</v>
      </c>
      <c r="C540" s="24"/>
      <c r="D540" s="24"/>
      <c r="E540" s="24"/>
      <c r="F540" s="25"/>
      <c r="G540" s="22"/>
      <c r="H540" s="22"/>
      <c r="I540" s="25"/>
      <c r="J540" s="26"/>
      <c r="K540" s="23"/>
      <c r="L540" s="23"/>
      <c r="M540" s="26"/>
      <c r="N540" s="22"/>
      <c r="O540" s="26"/>
      <c r="P540" s="26"/>
      <c r="Q540" s="26"/>
    </row>
    <row r="541" spans="1:17" ht="45" x14ac:dyDescent="0.25">
      <c r="A541" s="269" t="s">
        <v>708</v>
      </c>
      <c r="B541" s="281" t="s">
        <v>726</v>
      </c>
      <c r="C541" s="282" t="str">
        <f ca="1">CELL("contents",INDIRECT(ADDRESS(MATCH($B541,'Req. List'!$A:$A,0),2,,,"Req. List")))</f>
        <v>362748-MMI-MVI1-XX-SP-000-0010  Tech. Spec.</v>
      </c>
      <c r="D541" s="282" t="str">
        <f ca="1">CELL("contents",INDIRECT(ADDRESS(MATCH($B541,'Req. List'!$A:$A,0),3,,,"Req. List")))</f>
        <v>11.6.2 (PA) - 24.2</v>
      </c>
      <c r="E541" s="282" t="str">
        <f ca="1">CELL("contents",INDIRECT(ADDRESS(MATCH($B541,'Req. List'!$A:$A,0),4,,,"Req. List")))</f>
        <v>SCADA shall monitor the faults of Audio Frequency Induction Loops (AFIL) through interface with audio router</v>
      </c>
      <c r="F541" s="16"/>
      <c r="G541" s="13"/>
      <c r="H541" s="13"/>
      <c r="I541" s="261"/>
      <c r="J541" s="17"/>
      <c r="K541" s="14"/>
      <c r="L541" s="14"/>
      <c r="M541" s="17"/>
      <c r="N541" s="13"/>
      <c r="O541" s="17"/>
      <c r="P541" s="17"/>
      <c r="Q541" s="17"/>
    </row>
    <row r="542" spans="1:17" x14ac:dyDescent="0.25">
      <c r="A542" s="49"/>
      <c r="B542" s="14"/>
      <c r="C542" s="39"/>
      <c r="D542" s="39"/>
      <c r="E542" s="39"/>
      <c r="F542" s="16"/>
      <c r="G542" s="13"/>
      <c r="H542" s="13"/>
      <c r="I542" s="261"/>
      <c r="J542" s="17"/>
      <c r="K542" s="14"/>
      <c r="L542" s="14"/>
      <c r="M542" s="17"/>
      <c r="N542" s="13"/>
      <c r="O542" s="17"/>
      <c r="P542" s="17"/>
      <c r="Q542" s="17"/>
    </row>
    <row r="543" spans="1:17" s="28" customFormat="1" x14ac:dyDescent="0.25">
      <c r="A543" s="81"/>
      <c r="B543" s="23" t="s">
        <v>727</v>
      </c>
      <c r="C543" s="24"/>
      <c r="D543" s="24"/>
      <c r="E543" s="24"/>
      <c r="F543" s="25"/>
      <c r="G543" s="22"/>
      <c r="H543" s="22"/>
      <c r="I543" s="25"/>
      <c r="J543" s="26"/>
      <c r="K543" s="23"/>
      <c r="L543" s="23"/>
      <c r="M543" s="26"/>
      <c r="N543" s="22"/>
      <c r="O543" s="26"/>
      <c r="P543" s="26"/>
      <c r="Q543" s="26"/>
    </row>
    <row r="544" spans="1:17" ht="30" x14ac:dyDescent="0.25">
      <c r="A544" s="269" t="s">
        <v>708</v>
      </c>
      <c r="B544" s="291" t="s">
        <v>728</v>
      </c>
      <c r="C544" s="292" t="str">
        <f ca="1">CELL("contents",INDIRECT(ADDRESS(MATCH($B544,'Req. List'!$A:$A,0),2,,,"Req. List")))</f>
        <v>362748-MMI-MVI1-XX-SP-000-0010  Tech. Spec.</v>
      </c>
      <c r="D544" s="292" t="str">
        <f ca="1">CELL("contents",INDIRECT(ADDRESS(MATCH($B544,'Req. List'!$A:$A,0),3,,,"Req. List")))</f>
        <v>11.6.2 (PA) - 25.4</v>
      </c>
      <c r="E544" s="292" t="str">
        <f ca="1">CELL("contents",INDIRECT(ADDRESS(MATCH($B544,'Req. List'!$A:$A,0),4,,,"Req. List")))</f>
        <v>SCADA shall monitor the faults of Ambient Noise Sensors (ANS) through interface with audio router</v>
      </c>
      <c r="F544" s="16"/>
      <c r="G544" s="13"/>
      <c r="H544" s="13"/>
      <c r="I544" s="261"/>
      <c r="J544" s="17"/>
      <c r="K544" s="14"/>
      <c r="L544" s="14"/>
      <c r="M544" s="17"/>
      <c r="N544" s="13"/>
      <c r="O544" s="17"/>
      <c r="P544" s="17"/>
      <c r="Q544" s="17"/>
    </row>
    <row r="545" spans="1:17" x14ac:dyDescent="0.25">
      <c r="A545" s="49"/>
      <c r="B545" s="14"/>
      <c r="C545" s="39"/>
      <c r="D545" s="39"/>
      <c r="E545" s="39"/>
      <c r="F545" s="16"/>
      <c r="G545" s="13"/>
      <c r="H545" s="13"/>
      <c r="I545" s="261"/>
      <c r="J545" s="17"/>
      <c r="K545" s="14"/>
      <c r="L545" s="14"/>
      <c r="M545" s="17"/>
      <c r="N545" s="13"/>
      <c r="O545" s="17"/>
      <c r="P545" s="17"/>
      <c r="Q545" s="17"/>
    </row>
    <row r="546" spans="1:17" s="28" customFormat="1" x14ac:dyDescent="0.25">
      <c r="A546" s="81"/>
      <c r="B546" s="23" t="s">
        <v>729</v>
      </c>
      <c r="C546" s="24"/>
      <c r="D546" s="24"/>
      <c r="E546" s="24"/>
      <c r="F546" s="25"/>
      <c r="G546" s="22"/>
      <c r="H546" s="22"/>
      <c r="I546" s="25"/>
      <c r="J546" s="26"/>
      <c r="K546" s="23"/>
      <c r="L546" s="23"/>
      <c r="M546" s="26"/>
      <c r="N546" s="22"/>
      <c r="O546" s="26"/>
      <c r="P546" s="26"/>
      <c r="Q546" s="26"/>
    </row>
    <row r="547" spans="1:17" ht="30" x14ac:dyDescent="0.25">
      <c r="A547" s="269" t="s">
        <v>708</v>
      </c>
      <c r="B547" s="281" t="s">
        <v>730</v>
      </c>
      <c r="C547" s="282" t="str">
        <f ca="1">CELL("contents",INDIRECT(ADDRESS(MATCH($B547,'Req. List'!$A:$A,0),2,,,"Req. List")))</f>
        <v>362748-MMI-MVI1-XX-SP-000-0010  Tech. Spec.</v>
      </c>
      <c r="D547" s="282" t="str">
        <f ca="1">CELL("contents",INDIRECT(ADDRESS(MATCH($B547,'Req. List'!$A:$A,0),3,,,"Req. List")))</f>
        <v>11.6.2 (PA) - 27.3</v>
      </c>
      <c r="E547" s="282" t="str">
        <f ca="1">CELL("contents",INDIRECT(ADDRESS(MATCH($B547,'Req. List'!$A:$A,0),4,,,"Req. List")))</f>
        <v>SCADA System shall display the faults of microphones</v>
      </c>
      <c r="F547" s="295"/>
      <c r="G547" s="13"/>
      <c r="H547" s="13"/>
      <c r="I547" s="261"/>
      <c r="J547" s="17"/>
      <c r="K547" s="14"/>
      <c r="L547" s="14"/>
      <c r="M547" s="17"/>
      <c r="N547" s="13"/>
      <c r="O547" s="17"/>
      <c r="P547" s="17"/>
      <c r="Q547" s="17"/>
    </row>
    <row r="548" spans="1:17" x14ac:dyDescent="0.25">
      <c r="A548" s="49"/>
      <c r="B548" s="14"/>
      <c r="C548" s="39"/>
      <c r="D548" s="39"/>
      <c r="E548" s="39"/>
      <c r="F548" s="16"/>
      <c r="G548" s="13"/>
      <c r="H548" s="13"/>
      <c r="I548" s="261"/>
      <c r="J548" s="17"/>
      <c r="K548" s="14"/>
      <c r="L548" s="14"/>
      <c r="M548" s="17"/>
      <c r="N548" s="13"/>
      <c r="O548" s="17"/>
      <c r="P548" s="17"/>
      <c r="Q548" s="17"/>
    </row>
    <row r="549" spans="1:17" s="28" customFormat="1" x14ac:dyDescent="0.25">
      <c r="A549" s="81"/>
      <c r="B549" s="23" t="s">
        <v>731</v>
      </c>
      <c r="C549" s="24"/>
      <c r="D549" s="24"/>
      <c r="E549" s="24"/>
      <c r="F549" s="25"/>
      <c r="G549" s="22"/>
      <c r="H549" s="22"/>
      <c r="I549" s="25"/>
      <c r="J549" s="26"/>
      <c r="K549" s="23"/>
      <c r="L549" s="23"/>
      <c r="M549" s="26"/>
      <c r="N549" s="22"/>
      <c r="O549" s="26"/>
      <c r="P549" s="26"/>
      <c r="Q549" s="26"/>
    </row>
    <row r="550" spans="1:17" ht="45" x14ac:dyDescent="0.25">
      <c r="A550" s="269" t="s">
        <v>708</v>
      </c>
      <c r="B550" s="270" t="s">
        <v>732</v>
      </c>
      <c r="C550" s="271" t="str">
        <f ca="1">CELL("contents",INDIRECT(ADDRESS(MATCH($B550,'Req. List'!$A:$A,0),2,,,"Req. List")))</f>
        <v>362748-MMI-MVI1-XX-SP-000-0001 Design Criteria</v>
      </c>
      <c r="D550" s="271" t="str">
        <f ca="1">CELL("contents",INDIRECT(ADDRESS(MATCH($B550,'Req. List'!$A:$A,0),3,,,"Req. List")))</f>
        <v>2.12.2.13 Table 2.97 (SCADA) - 54</v>
      </c>
      <c r="E550" s="271" t="str">
        <f ca="1">CELL("contents",INDIRECT(ADDRESS(MATCH($B550,'Req. List'!$A:$A,0),4,,,"Req. List")))</f>
        <v xml:space="preserve"> Passenger Information (PI) and Public Announcement (PA) displays of the entire line shall be migrated into the HMI at the SCADA Workstation </v>
      </c>
      <c r="F550" s="16"/>
      <c r="G550" s="13"/>
      <c r="H550" s="13"/>
      <c r="I550" s="261"/>
      <c r="J550" s="17"/>
      <c r="K550" s="14"/>
      <c r="L550" s="14"/>
      <c r="M550" s="17"/>
      <c r="N550" s="13"/>
      <c r="O550" s="17"/>
      <c r="P550" s="17"/>
      <c r="Q550" s="17"/>
    </row>
    <row r="551" spans="1:17" x14ac:dyDescent="0.25">
      <c r="A551" s="13"/>
      <c r="B551" s="14"/>
      <c r="C551" s="39"/>
      <c r="D551" s="39"/>
      <c r="E551" s="39"/>
      <c r="F551" s="16"/>
      <c r="G551" s="13"/>
      <c r="H551" s="13"/>
      <c r="I551" s="261"/>
      <c r="J551" s="17"/>
      <c r="K551" s="14"/>
      <c r="L551" s="14"/>
      <c r="M551" s="17"/>
      <c r="N551" s="13"/>
      <c r="O551" s="17"/>
      <c r="P551" s="17"/>
      <c r="Q551" s="17"/>
    </row>
    <row r="552" spans="1:17" s="21" customFormat="1" x14ac:dyDescent="0.25">
      <c r="A552" s="7" t="s">
        <v>733</v>
      </c>
      <c r="B552" s="18" t="s">
        <v>650</v>
      </c>
      <c r="C552" s="19"/>
      <c r="D552" s="19"/>
      <c r="E552" s="19"/>
      <c r="F552" s="8"/>
      <c r="G552" s="7"/>
      <c r="H552" s="7"/>
      <c r="I552" s="265"/>
      <c r="J552" s="20"/>
      <c r="K552" s="18"/>
      <c r="L552" s="18"/>
      <c r="M552" s="20"/>
      <c r="N552" s="7"/>
      <c r="O552" s="20"/>
      <c r="P552" s="20"/>
      <c r="Q552" s="20"/>
    </row>
    <row r="553" spans="1:17" s="28" customFormat="1" x14ac:dyDescent="0.25">
      <c r="A553" s="22"/>
      <c r="B553" s="23" t="s">
        <v>734</v>
      </c>
      <c r="C553" s="24"/>
      <c r="D553" s="24"/>
      <c r="E553" s="24"/>
      <c r="F553" s="25"/>
      <c r="G553" s="22"/>
      <c r="H553" s="22"/>
      <c r="I553" s="25"/>
      <c r="J553" s="26"/>
      <c r="K553" s="23"/>
      <c r="L553" s="23"/>
      <c r="M553" s="26"/>
      <c r="N553" s="22"/>
      <c r="O553" s="26"/>
      <c r="P553" s="26"/>
      <c r="Q553" s="26"/>
    </row>
    <row r="554" spans="1:17" ht="45" x14ac:dyDescent="0.25">
      <c r="A554" s="269" t="s">
        <v>733</v>
      </c>
      <c r="B554" s="270" t="s">
        <v>735</v>
      </c>
      <c r="C554" s="273" t="str">
        <f ca="1">CELL("contents",INDIRECT(ADDRESS(MATCH($B554,'Req. List'!$A:$A,0),2,,,"Req. List")))</f>
        <v>362748-MMI-MVI1-XX-SP-000-0010  Tech. Spec.</v>
      </c>
      <c r="D554" s="273" t="str">
        <f ca="1">CELL("contents",INDIRECT(ADDRESS(MATCH($B554,'Req. List'!$A:$A,0),3,,,"Req. List")))</f>
        <v>11.6.2 (PA) - 14.3</v>
      </c>
      <c r="E554" s="273" t="str">
        <f ca="1">CELL("contents",INDIRECT(ADDRESS(MATCH($B554,'Req. List'!$A:$A,0),4,,,"Req. List")))</f>
        <v>SCADA OCC workstations shall be able to broadcast live and pre-recorded audio announcements to PA any zone in depot across FOTS.</v>
      </c>
      <c r="F554" s="16"/>
      <c r="G554" s="13"/>
      <c r="H554" s="13"/>
      <c r="I554" s="261"/>
      <c r="J554" s="17"/>
      <c r="K554" s="14"/>
      <c r="L554" s="14"/>
      <c r="M554" s="17"/>
      <c r="N554" s="13"/>
      <c r="O554" s="17"/>
      <c r="P554" s="17"/>
      <c r="Q554" s="17"/>
    </row>
    <row r="555" spans="1:17" ht="45" x14ac:dyDescent="0.25">
      <c r="A555" s="269" t="s">
        <v>733</v>
      </c>
      <c r="B555" s="270" t="s">
        <v>736</v>
      </c>
      <c r="C555" s="273" t="str">
        <f ca="1">CELL("contents",INDIRECT(ADDRESS(MATCH($B555,'Req. List'!$A:$A,0),2,,,"Req. List")))</f>
        <v>362748-MMI-MVI1-XX-SP-000-0010  Tech. Spec.</v>
      </c>
      <c r="D555" s="273" t="str">
        <f ca="1">CELL("contents",INDIRECT(ADDRESS(MATCH($B555,'Req. List'!$A:$A,0),3,,,"Req. List")))</f>
        <v>11.6.2 (PA) - 14.4</v>
      </c>
      <c r="E555" s="273" t="str">
        <f ca="1">CELL("contents",INDIRECT(ADDRESS(MATCH($B555,'Req. List'!$A:$A,0),4,,,"Req. List")))</f>
        <v>SCADA OCC workstations shall be able to remotely broadcast live and pre-recorded audio announcement to any PA zone for any station across FOTS</v>
      </c>
      <c r="F555" s="16"/>
      <c r="G555" s="13"/>
      <c r="H555" s="13"/>
      <c r="I555" s="261"/>
      <c r="J555" s="17"/>
      <c r="K555" s="14"/>
      <c r="L555" s="14"/>
      <c r="M555" s="17"/>
      <c r="N555" s="13"/>
      <c r="O555" s="17"/>
      <c r="P555" s="17"/>
      <c r="Q555" s="17"/>
    </row>
    <row r="556" spans="1:17" ht="45" x14ac:dyDescent="0.25">
      <c r="A556" s="269" t="s">
        <v>733</v>
      </c>
      <c r="B556" s="270" t="s">
        <v>737</v>
      </c>
      <c r="C556" s="273" t="str">
        <f ca="1">CELL("contents",INDIRECT(ADDRESS(MATCH($B556,'Req. List'!$A:$A,0),2,,,"Req. List")))</f>
        <v>362748-MMI-MVI1-XX-SP-000-0010  Tech. Spec.</v>
      </c>
      <c r="D556" s="273" t="str">
        <f ca="1">CELL("contents",INDIRECT(ADDRESS(MATCH($B556,'Req. List'!$A:$A,0),3,,,"Req. List")))</f>
        <v>11.6.2 (PA) - 16</v>
      </c>
      <c r="E556" s="273" t="str">
        <f ca="1">CELL("contents",INDIRECT(ADDRESS(MATCH($B556,'Req. List'!$A:$A,0),4,,,"Req. List")))</f>
        <v>SCADA System shall interface with audio routers and microphones to initial live and pre-recorded audio announcement to the stations.</v>
      </c>
      <c r="F556" s="16"/>
      <c r="G556" s="13"/>
      <c r="H556" s="13"/>
      <c r="I556" s="261"/>
      <c r="J556" s="17"/>
      <c r="K556" s="14"/>
      <c r="L556" s="14"/>
      <c r="M556" s="17"/>
      <c r="N556" s="13"/>
      <c r="O556" s="17"/>
      <c r="P556" s="17"/>
      <c r="Q556" s="17"/>
    </row>
    <row r="557" spans="1:17" ht="60" x14ac:dyDescent="0.25">
      <c r="A557" s="269" t="s">
        <v>733</v>
      </c>
      <c r="B557" s="270" t="s">
        <v>738</v>
      </c>
      <c r="C557" s="273" t="str">
        <f ca="1">CELL("contents",INDIRECT(ADDRESS(MATCH($B557,'Req. List'!$A:$A,0),2,,,"Req. List")))</f>
        <v>362748-MMI-MVI1-XX-SP-000-0010  Tech. Spec.</v>
      </c>
      <c r="D557" s="273" t="str">
        <f ca="1">CELL("contents",INDIRECT(ADDRESS(MATCH($B557,'Req. List'!$A:$A,0),3,,,"Req. List")))</f>
        <v>11.6.2 (PA) - 20</v>
      </c>
      <c r="E557" s="273" t="str">
        <f ca="1">CELL("contents",INDIRECT(ADDRESS(MATCH($B557,'Req. List'!$A:$A,0),4,,,"Req. List")))</f>
        <v>OCC SCADA workstation shall allow OCC Operator to make live audio announcement and initiate pre-recorded message stored in audio router for any station and any zone.</v>
      </c>
      <c r="F557" s="16"/>
      <c r="G557" s="13"/>
      <c r="H557" s="13"/>
      <c r="I557" s="261"/>
      <c r="J557" s="17"/>
      <c r="K557" s="14"/>
      <c r="L557" s="14"/>
      <c r="M557" s="17"/>
      <c r="N557" s="13"/>
      <c r="O557" s="17"/>
      <c r="P557" s="17"/>
      <c r="Q557" s="17"/>
    </row>
    <row r="558" spans="1:17" ht="45" x14ac:dyDescent="0.25">
      <c r="A558" s="283" t="s">
        <v>733</v>
      </c>
      <c r="B558" s="291" t="s">
        <v>739</v>
      </c>
      <c r="C558" s="275" t="str">
        <f ca="1">CELL("contents",INDIRECT(ADDRESS(MATCH($B558,'Req. List'!$A:$A,0),2,,,"Req. List")))</f>
        <v>362748-MMI-MVI1-XX-SP-000-0010  Tech. Spec.</v>
      </c>
      <c r="D558" s="275" t="str">
        <f ca="1">CELL("contents",INDIRECT(ADDRESS(MATCH($B558,'Req. List'!$A:$A,0),3,,,"Req. List")))</f>
        <v>11.6.2 (PA) - 27.1</v>
      </c>
      <c r="E558" s="275" t="str">
        <f ca="1">CELL("contents",INDIRECT(ADDRESS(MATCH($B558,'Req. List'!$A:$A,0),4,,,"Req. List")))</f>
        <v>SCADA Workstation shall be interfaced with audio router and VoIP microphone to allow operator to make live announcement for the selected PA zone</v>
      </c>
      <c r="F558" s="296" t="s">
        <v>3175</v>
      </c>
      <c r="G558" s="13"/>
      <c r="H558" s="13"/>
      <c r="I558" s="261"/>
      <c r="J558" s="17"/>
      <c r="K558" s="14"/>
      <c r="L558" s="14"/>
      <c r="M558" s="17"/>
      <c r="N558" s="13"/>
      <c r="O558" s="17"/>
      <c r="P558" s="17"/>
      <c r="Q558" s="17"/>
    </row>
    <row r="559" spans="1:17" ht="75" x14ac:dyDescent="0.25">
      <c r="A559" s="269" t="s">
        <v>733</v>
      </c>
      <c r="B559" s="270" t="s">
        <v>740</v>
      </c>
      <c r="C559" s="273" t="str">
        <f ca="1">CELL("contents",INDIRECT(ADDRESS(MATCH($B559,'Req. List'!$A:$A,0),2,,,"Req. List")))</f>
        <v>362748-MMI-MVI1-XX-SP-000-0001 Design Criteria</v>
      </c>
      <c r="D559" s="273" t="str">
        <f ca="1">CELL("contents",INDIRECT(ADDRESS(MATCH($B559,'Req. List'!$A:$A,0),3,,,"Req. List")))</f>
        <v>2.12.2.13 Table 2.102 (PA) - 6</v>
      </c>
      <c r="E559" s="273" t="str">
        <f ca="1">CELL("contents",INDIRECT(ADDRESS(MATCH($B559,'Req. List'!$A:$A,0),4,,,"Req. List")))</f>
        <v>a. SCADA System shall be interfaced with PA system to control and monitor the PA system.
b. SCADA Workstation shall control of the PA system for the broadcast of pre-recorded non-emergency message and live broadcast using PA microphone</v>
      </c>
      <c r="F559" s="16"/>
      <c r="G559" s="13"/>
      <c r="H559" s="13"/>
      <c r="I559" s="261"/>
      <c r="J559" s="17"/>
      <c r="K559" s="14"/>
      <c r="L559" s="14"/>
      <c r="M559" s="17"/>
      <c r="N559" s="13"/>
      <c r="O559" s="17"/>
      <c r="P559" s="17"/>
      <c r="Q559" s="17"/>
    </row>
    <row r="560" spans="1:17" ht="45" x14ac:dyDescent="0.25">
      <c r="A560" s="269" t="s">
        <v>733</v>
      </c>
      <c r="B560" s="270" t="s">
        <v>741</v>
      </c>
      <c r="C560" s="273" t="str">
        <f ca="1">CELL("contents",INDIRECT(ADDRESS(MATCH($B560,'Req. List'!$A:$A,0),2,,,"Req. List")))</f>
        <v>362748-MMI-MVI1-XX-RP-760-0001 Interface Matrix</v>
      </c>
      <c r="D560" s="273" t="str">
        <f ca="1">CELL("contents",INDIRECT(ADDRESS(MATCH($B560,'Req. List'!$A:$A,0),3,,,"Req. List")))</f>
        <v>415 (Audio Routers) - 441 (SCADA Workstations)</v>
      </c>
      <c r="E560" s="273" t="str">
        <f ca="1">CELL("contents",INDIRECT(ADDRESS(MATCH($B560,'Req. List'!$A:$A,0),4,,,"Req. List")))</f>
        <v>SCADA Workstation shall able to make Live or recorded broadcast announcement</v>
      </c>
      <c r="F560" s="16"/>
      <c r="G560" s="13"/>
      <c r="H560" s="13"/>
      <c r="I560" s="261"/>
      <c r="J560" s="17"/>
      <c r="K560" s="14"/>
      <c r="L560" s="14"/>
      <c r="M560" s="17"/>
      <c r="N560" s="13"/>
      <c r="O560" s="17"/>
      <c r="P560" s="17"/>
      <c r="Q560" s="17"/>
    </row>
    <row r="561" spans="1:17" x14ac:dyDescent="0.25">
      <c r="A561" s="13"/>
      <c r="B561" s="14"/>
      <c r="C561" s="39"/>
      <c r="D561" s="39"/>
      <c r="E561" s="39"/>
      <c r="F561" s="16"/>
      <c r="G561" s="13"/>
      <c r="H561" s="13"/>
      <c r="I561" s="261"/>
      <c r="J561" s="17"/>
      <c r="K561" s="14"/>
      <c r="L561" s="14"/>
      <c r="M561" s="17"/>
      <c r="N561" s="13"/>
      <c r="O561" s="17"/>
      <c r="P561" s="17"/>
      <c r="Q561" s="17"/>
    </row>
    <row r="562" spans="1:17" s="28" customFormat="1" x14ac:dyDescent="0.25">
      <c r="A562" s="22"/>
      <c r="B562" s="23" t="s">
        <v>742</v>
      </c>
      <c r="C562" s="24"/>
      <c r="D562" s="24"/>
      <c r="E562" s="24"/>
      <c r="F562" s="25"/>
      <c r="G562" s="22"/>
      <c r="H562" s="22"/>
      <c r="I562" s="25"/>
      <c r="J562" s="26"/>
      <c r="K562" s="23"/>
      <c r="L562" s="23"/>
      <c r="M562" s="26"/>
      <c r="N562" s="22"/>
      <c r="O562" s="26"/>
      <c r="P562" s="26"/>
      <c r="Q562" s="26"/>
    </row>
    <row r="563" spans="1:17" ht="45" x14ac:dyDescent="0.25">
      <c r="A563" s="269" t="s">
        <v>733</v>
      </c>
      <c r="B563" s="270" t="s">
        <v>743</v>
      </c>
      <c r="C563" s="273" t="str">
        <f ca="1">CELL("contents",INDIRECT(ADDRESS(MATCH($B563,'Req. List'!$A:$A,0),2,,,"Req. List")))</f>
        <v>362748-MMI-MVI1-XX-SP-000-0010  Tech. Spec.</v>
      </c>
      <c r="D563" s="273" t="str">
        <f ca="1">CELL("contents",INDIRECT(ADDRESS(MATCH($B563,'Req. List'!$A:$A,0),3,,,"Req. List")))</f>
        <v>11.6.2 (PA) - 6</v>
      </c>
      <c r="E563" s="273" t="str">
        <f ca="1">CELL("contents",INDIRECT(ADDRESS(MATCH($B563,'Req. List'!$A:$A,0),4,,,"Req. List")))</f>
        <v>a. SCADA shall interface with PA system for selection of zones and pre-recorded messages to be broadcast
b. SCADA shall provide health monitoring of PA system</v>
      </c>
      <c r="F563" s="16"/>
      <c r="G563" s="13"/>
      <c r="H563" s="13"/>
      <c r="I563" s="261"/>
      <c r="J563" s="17"/>
      <c r="K563" s="14"/>
      <c r="L563" s="14"/>
      <c r="M563" s="17"/>
      <c r="N563" s="13"/>
      <c r="O563" s="17"/>
      <c r="P563" s="17"/>
      <c r="Q563" s="17"/>
    </row>
    <row r="564" spans="1:17" ht="45" x14ac:dyDescent="0.25">
      <c r="A564" s="269" t="s">
        <v>733</v>
      </c>
      <c r="B564" s="270" t="s">
        <v>744</v>
      </c>
      <c r="C564" s="273" t="str">
        <f ca="1">CELL("contents",INDIRECT(ADDRESS(MATCH($B564,'Req. List'!$A:$A,0),2,,,"Req. List")))</f>
        <v>362748-MMI-MVI1-XX-SP-000-0010  Tech. Spec.</v>
      </c>
      <c r="D564" s="273" t="str">
        <f ca="1">CELL("contents",INDIRECT(ADDRESS(MATCH($B564,'Req. List'!$A:$A,0),3,,,"Req. List")))</f>
        <v>11.6.2 (PA) - 13.5</v>
      </c>
      <c r="E564" s="273" t="str">
        <f ca="1">CELL("contents",INDIRECT(ADDRESS(MATCH($B564,'Req. List'!$A:$A,0),4,,,"Req. List")))</f>
        <v>Station SCADA Workstation shall allow selection of PA zone, grouped PA zone, or all PA zone within station through interface with microphone and audio router</v>
      </c>
      <c r="F564" s="16"/>
      <c r="G564" s="13"/>
      <c r="H564" s="13"/>
      <c r="I564" s="261"/>
      <c r="J564" s="17"/>
      <c r="K564" s="14"/>
      <c r="L564" s="14"/>
      <c r="M564" s="17"/>
      <c r="N564" s="13"/>
      <c r="O564" s="17"/>
      <c r="P564" s="17"/>
      <c r="Q564" s="17"/>
    </row>
    <row r="565" spans="1:17" ht="45" x14ac:dyDescent="0.25">
      <c r="A565" s="269" t="s">
        <v>733</v>
      </c>
      <c r="B565" s="270" t="s">
        <v>745</v>
      </c>
      <c r="C565" s="273" t="str">
        <f ca="1">CELL("contents",INDIRECT(ADDRESS(MATCH($B565,'Req. List'!$A:$A,0),2,,,"Req. List")))</f>
        <v>362748-MMI-MVI1-XX-SP-000-0010  Tech. Spec.</v>
      </c>
      <c r="D565" s="273" t="str">
        <f ca="1">CELL("contents",INDIRECT(ADDRESS(MATCH($B565,'Req. List'!$A:$A,0),3,,,"Req. List")))</f>
        <v>11.6.2 (PA) - 19</v>
      </c>
      <c r="E565" s="273" t="str">
        <f ca="1">CELL("contents",INDIRECT(ADDRESS(MATCH($B565,'Req. List'!$A:$A,0),4,,,"Req. List")))</f>
        <v xml:space="preserve">Station SCADA workstations shall allocate PA zones which will be selected by station operator to initiate live or pre-recorded audio announcement </v>
      </c>
      <c r="F565" s="16"/>
      <c r="G565" s="13"/>
      <c r="H565" s="13"/>
      <c r="I565" s="261"/>
      <c r="J565" s="17"/>
      <c r="K565" s="14"/>
      <c r="L565" s="14"/>
      <c r="M565" s="17"/>
      <c r="N565" s="13"/>
      <c r="O565" s="17"/>
      <c r="P565" s="17"/>
      <c r="Q565" s="17"/>
    </row>
    <row r="566" spans="1:17" ht="45" x14ac:dyDescent="0.25">
      <c r="A566" s="269" t="s">
        <v>733</v>
      </c>
      <c r="B566" s="270" t="s">
        <v>746</v>
      </c>
      <c r="C566" s="273" t="str">
        <f ca="1">CELL("contents",INDIRECT(ADDRESS(MATCH($B566,'Req. List'!$A:$A,0),2,,,"Req. List")))</f>
        <v>362748-MMI-MVI1-XX-SP-000-0001 Design Criteria</v>
      </c>
      <c r="D566" s="273" t="str">
        <f ca="1">CELL("contents",INDIRECT(ADDRESS(MATCH($B566,'Req. List'!$A:$A,0),3,,,"Req. List")))</f>
        <v>2.12.2.2 (SCADA Network) - 6</v>
      </c>
      <c r="E566" s="273" t="str">
        <f ca="1">CELL("contents",INDIRECT(ADDRESS(MATCH($B566,'Req. List'!$A:$A,0),4,,,"Req. List")))</f>
        <v>SCADA system shall be able to select zone and pre-recorded message to be broadcast and provide health monitoring of PA system</v>
      </c>
      <c r="F566" s="16"/>
      <c r="G566" s="13"/>
      <c r="H566" s="13"/>
      <c r="I566" s="261"/>
      <c r="J566" s="17"/>
      <c r="K566" s="14"/>
      <c r="L566" s="14"/>
      <c r="M566" s="17"/>
      <c r="N566" s="13"/>
      <c r="O566" s="17"/>
      <c r="P566" s="17"/>
      <c r="Q566" s="17"/>
    </row>
    <row r="567" spans="1:17" ht="60" x14ac:dyDescent="0.25">
      <c r="A567" s="269" t="s">
        <v>733</v>
      </c>
      <c r="B567" s="270" t="s">
        <v>747</v>
      </c>
      <c r="C567" s="273" t="str">
        <f ca="1">CELL("contents",INDIRECT(ADDRESS(MATCH($B567,'Req. List'!$A:$A,0),2,,,"Req. List")))</f>
        <v>362748-MMI-MVI1-XX-RP-760-0001 Interface Matrix</v>
      </c>
      <c r="D567" s="273" t="str">
        <f ca="1">CELL("contents",INDIRECT(ADDRESS(MATCH($B567,'Req. List'!$A:$A,0),3,,,"Req. List")))</f>
        <v>441 (SCADA Workstations, Servers) - 415 (Audio Routers)</v>
      </c>
      <c r="E567" s="273" t="str">
        <f ca="1">CELL("contents",INDIRECT(ADDRESS(MATCH($B567,'Req. List'!$A:$A,0),4,,,"Req. List")))</f>
        <v>SCADA workstations shall allow the Operator to select PA zones, broadcast pre-recorded and live announcements</v>
      </c>
      <c r="F567" s="16"/>
      <c r="G567" s="13"/>
      <c r="H567" s="13"/>
      <c r="I567" s="261"/>
      <c r="J567" s="17"/>
      <c r="K567" s="14"/>
      <c r="L567" s="14"/>
      <c r="M567" s="17"/>
      <c r="N567" s="13"/>
      <c r="O567" s="17"/>
      <c r="P567" s="17"/>
      <c r="Q567" s="17"/>
    </row>
    <row r="568" spans="1:17" ht="45" x14ac:dyDescent="0.25">
      <c r="A568" s="269" t="s">
        <v>733</v>
      </c>
      <c r="B568" s="270" t="s">
        <v>748</v>
      </c>
      <c r="C568" s="273" t="str">
        <f ca="1">CELL("contents",INDIRECT(ADDRESS(MATCH($B568,'Req. List'!$A:$A,0),2,,,"Req. List")))</f>
        <v>362748-MMI-MVI1-XX-RP-000-0002 Preliminary Design Report Volume 1</v>
      </c>
      <c r="D568" s="273" t="str">
        <f ca="1">CELL("contents",INDIRECT(ADDRESS(MATCH($B568,'Req. List'!$A:$A,0),3,,,"Req. List")))</f>
        <v>3.11.3.8 (PA) - 9</v>
      </c>
      <c r="E568" s="273" t="str">
        <f ca="1">CELL("contents",INDIRECT(ADDRESS(MATCH($B568,'Req. List'!$A:$A,0),4,,,"Req. List")))</f>
        <v>SCADA Workstation shall be able to make zones selection for live or pre-recorded messages to be broadcast</v>
      </c>
      <c r="F568" s="16"/>
      <c r="G568" s="13"/>
      <c r="H568" s="13"/>
      <c r="I568" s="261"/>
      <c r="J568" s="17"/>
      <c r="K568" s="14"/>
      <c r="L568" s="14"/>
      <c r="M568" s="17"/>
      <c r="N568" s="13"/>
      <c r="O568" s="17"/>
      <c r="P568" s="17"/>
      <c r="Q568" s="17"/>
    </row>
    <row r="569" spans="1:17" x14ac:dyDescent="0.25">
      <c r="A569" s="13"/>
      <c r="B569" s="14"/>
      <c r="C569" s="39"/>
      <c r="D569" s="39"/>
      <c r="E569" s="39"/>
      <c r="F569" s="16"/>
      <c r="G569" s="13"/>
      <c r="H569" s="13"/>
      <c r="I569" s="261"/>
      <c r="J569" s="17"/>
      <c r="K569" s="14"/>
      <c r="L569" s="14"/>
      <c r="M569" s="17"/>
      <c r="N569" s="13"/>
      <c r="O569" s="17"/>
      <c r="P569" s="17"/>
      <c r="Q569" s="17"/>
    </row>
    <row r="570" spans="1:17" s="28" customFormat="1" x14ac:dyDescent="0.25">
      <c r="A570" s="22"/>
      <c r="B570" s="23" t="s">
        <v>749</v>
      </c>
      <c r="C570" s="24"/>
      <c r="D570" s="24"/>
      <c r="E570" s="24"/>
      <c r="F570" s="25"/>
      <c r="G570" s="22"/>
      <c r="H570" s="22"/>
      <c r="I570" s="25"/>
      <c r="J570" s="26"/>
      <c r="K570" s="23"/>
      <c r="L570" s="23"/>
      <c r="M570" s="26"/>
      <c r="N570" s="22"/>
      <c r="O570" s="26"/>
      <c r="P570" s="26"/>
      <c r="Q570" s="26"/>
    </row>
    <row r="571" spans="1:17" ht="45" x14ac:dyDescent="0.25">
      <c r="A571" s="269" t="s">
        <v>733</v>
      </c>
      <c r="B571" s="272" t="s">
        <v>750</v>
      </c>
      <c r="C571" s="273" t="str">
        <f ca="1">CELL("contents",INDIRECT(ADDRESS(MATCH($B571,'Req. List'!$A:$A,0),2,,,"Req. List")))</f>
        <v>362748-MMI-MVI1-XX-SP-000-0010  Tech. Spec.</v>
      </c>
      <c r="D571" s="273" t="str">
        <f ca="1">CELL("contents",INDIRECT(ADDRESS(MATCH($B571,'Req. List'!$A:$A,0),3,,,"Req. List")))</f>
        <v>11.6.2 (PA) - 10</v>
      </c>
      <c r="E571" s="273" t="str">
        <f ca="1">CELL("contents",INDIRECT(ADDRESS(MATCH($B571,'Req. List'!$A:$A,0),4,,,"Req. List")))</f>
        <v>SCADA workstations shall control the broadcast of pre-recorded and live audio announcements using microphone</v>
      </c>
      <c r="F571" s="32"/>
      <c r="G571" s="52"/>
      <c r="H571" s="52"/>
      <c r="I571" s="267"/>
      <c r="J571" s="51"/>
      <c r="K571" s="30"/>
      <c r="L571" s="30"/>
      <c r="M571" s="51"/>
      <c r="N571" s="52"/>
      <c r="O571" s="51"/>
      <c r="P571" s="51"/>
      <c r="Q571" s="51"/>
    </row>
    <row r="572" spans="1:17" ht="60" x14ac:dyDescent="0.25">
      <c r="A572" s="278" t="s">
        <v>733</v>
      </c>
      <c r="B572" s="279" t="s">
        <v>751</v>
      </c>
      <c r="C572" s="280" t="str">
        <f ca="1">CELL("contents",INDIRECT(ADDRESS(MATCH($B572,'Req. List'!$A:$A,0),2,,,"Req. List")))</f>
        <v>362748-MMI-MVI1-XX-SP-000-0010  Tech. Spec.</v>
      </c>
      <c r="D572" s="280" t="str">
        <f ca="1">CELL("contents",INDIRECT(ADDRESS(MATCH($B572,'Req. List'!$A:$A,0),3,,,"Req. List")))</f>
        <v>11.6.2 (PA) - 13.3</v>
      </c>
      <c r="E572" s="280" t="str">
        <f ca="1">CELL("contents",INDIRECT(ADDRESS(MATCH($B572,'Req. List'!$A:$A,0),4,,,"Req. List")))</f>
        <v xml:space="preserve">Station SCADA Workstation shall allow operator to broadcast live and pre-recorded audio announcement to any PA zone within station through microphone which installed on each station </v>
      </c>
      <c r="F572" s="32"/>
      <c r="G572" s="52"/>
      <c r="H572" s="52"/>
      <c r="I572" s="267"/>
      <c r="J572" s="51"/>
      <c r="K572" s="30"/>
      <c r="L572" s="30"/>
      <c r="M572" s="51"/>
      <c r="N572" s="52"/>
      <c r="O572" s="51"/>
      <c r="P572" s="51"/>
      <c r="Q572" s="51"/>
    </row>
    <row r="573" spans="1:17" ht="30" x14ac:dyDescent="0.25">
      <c r="A573" s="269" t="s">
        <v>733</v>
      </c>
      <c r="B573" s="272" t="s">
        <v>752</v>
      </c>
      <c r="C573" s="273" t="str">
        <f ca="1">CELL("contents",INDIRECT(ADDRESS(MATCH($B573,'Req. List'!$A:$A,0),2,,,"Req. List")))</f>
        <v>362748-MMI-MVI1-XX-SP-000-0010  Tech. Spec.</v>
      </c>
      <c r="D573" s="273" t="str">
        <f ca="1">CELL("contents",INDIRECT(ADDRESS(MATCH($B573,'Req. List'!$A:$A,0),3,,,"Req. List")))</f>
        <v>11.6.2 (PA) - 20</v>
      </c>
      <c r="E573" s="273" t="str">
        <f ca="1">CELL("contents",INDIRECT(ADDRESS(MATCH($B573,'Req. List'!$A:$A,0),4,,,"Req. List")))</f>
        <v>Each SCADA OCC Workstation shall be fitted with a microphone</v>
      </c>
      <c r="F573" s="32"/>
      <c r="G573" s="52"/>
      <c r="H573" s="52"/>
      <c r="I573" s="267" t="s">
        <v>81</v>
      </c>
      <c r="J573" s="51"/>
      <c r="K573" s="30"/>
      <c r="L573" s="30"/>
      <c r="M573" s="51"/>
      <c r="N573" s="52"/>
      <c r="O573" s="51"/>
      <c r="P573" s="51"/>
      <c r="Q573" s="51"/>
    </row>
    <row r="574" spans="1:17" ht="30" x14ac:dyDescent="0.25">
      <c r="A574" s="269" t="s">
        <v>733</v>
      </c>
      <c r="B574" s="272" t="s">
        <v>753</v>
      </c>
      <c r="C574" s="273" t="str">
        <f ca="1">CELL("contents",INDIRECT(ADDRESS(MATCH($B574,'Req. List'!$A:$A,0),2,,,"Req. List")))</f>
        <v>362748-MMI-MVI1-XX-SP-000-0010  Tech. Spec.</v>
      </c>
      <c r="D574" s="273" t="str">
        <f ca="1">CELL("contents",INDIRECT(ADDRESS(MATCH($B574,'Req. List'!$A:$A,0),3,,,"Req. List")))</f>
        <v>11.6.2 (PA) - 27.2</v>
      </c>
      <c r="E574" s="273" t="str">
        <f ca="1">CELL("contents",INDIRECT(ADDRESS(MATCH($B574,'Req. List'!$A:$A,0),4,,,"Req. List")))</f>
        <v>SCADA Workstation shall be connected with Microphone and audio router via LAN connection</v>
      </c>
      <c r="F574" s="32"/>
      <c r="G574" s="52"/>
      <c r="H574" s="52"/>
      <c r="I574" s="267" t="s">
        <v>81</v>
      </c>
      <c r="J574" s="51"/>
      <c r="K574" s="30"/>
      <c r="L574" s="30"/>
      <c r="M574" s="51"/>
      <c r="N574" s="52"/>
      <c r="O574" s="51"/>
      <c r="P574" s="51"/>
      <c r="Q574" s="51"/>
    </row>
    <row r="575" spans="1:17" x14ac:dyDescent="0.25">
      <c r="A575" s="29"/>
      <c r="B575" s="30"/>
      <c r="C575" s="31"/>
      <c r="D575" s="31"/>
      <c r="E575" s="31"/>
      <c r="F575" s="32"/>
      <c r="G575" s="52"/>
      <c r="H575" s="52"/>
      <c r="I575" s="267"/>
      <c r="J575" s="51"/>
      <c r="K575" s="30"/>
      <c r="L575" s="30"/>
      <c r="M575" s="51"/>
      <c r="N575" s="52"/>
      <c r="O575" s="51"/>
      <c r="P575" s="51"/>
      <c r="Q575" s="51"/>
    </row>
    <row r="576" spans="1:17" s="59" customFormat="1" x14ac:dyDescent="0.25">
      <c r="A576" s="53"/>
      <c r="B576" s="54" t="s">
        <v>754</v>
      </c>
      <c r="C576" s="55"/>
      <c r="D576" s="55"/>
      <c r="E576" s="55"/>
      <c r="F576" s="56"/>
      <c r="G576" s="57"/>
      <c r="H576" s="57"/>
      <c r="I576" s="66"/>
      <c r="J576" s="58"/>
      <c r="K576" s="54"/>
      <c r="L576" s="54"/>
      <c r="M576" s="58"/>
      <c r="N576" s="57"/>
      <c r="O576" s="58"/>
      <c r="P576" s="58"/>
      <c r="Q576" s="58"/>
    </row>
    <row r="577" spans="1:17" ht="30" x14ac:dyDescent="0.25">
      <c r="A577" s="269" t="s">
        <v>733</v>
      </c>
      <c r="B577" s="272" t="s">
        <v>755</v>
      </c>
      <c r="C577" s="273" t="str">
        <f ca="1">CELL("contents",INDIRECT(ADDRESS(MATCH($B577,'Req. List'!$A:$A,0),2,,,"Req. List")))</f>
        <v>362748-MMI-MVI1-XX-SP-000-0010  Tech. Spec.</v>
      </c>
      <c r="D577" s="273" t="str">
        <f ca="1">CELL("contents",INDIRECT(ADDRESS(MATCH($B577,'Req. List'!$A:$A,0),3,,,"Req. List")))</f>
        <v>11.6.2 (PA) - 20</v>
      </c>
      <c r="E577" s="273" t="str">
        <f ca="1">CELL("contents",INDIRECT(ADDRESS(MATCH($B577,'Req. List'!$A:$A,0),4,,,"Req. List")))</f>
        <v>SCADA System shall record and time-stamp the event of audio announcements</v>
      </c>
      <c r="F577" s="32"/>
      <c r="G577" s="52"/>
      <c r="H577" s="52"/>
      <c r="I577" s="267"/>
      <c r="J577" s="51"/>
      <c r="K577" s="30"/>
      <c r="L577" s="30"/>
      <c r="M577" s="51"/>
      <c r="N577" s="52"/>
      <c r="O577" s="51"/>
      <c r="P577" s="51"/>
      <c r="Q577" s="51"/>
    </row>
    <row r="578" spans="1:17" x14ac:dyDescent="0.25">
      <c r="A578" s="13"/>
      <c r="B578" s="30"/>
      <c r="C578" s="31"/>
      <c r="D578" s="31"/>
      <c r="E578" s="31"/>
      <c r="F578" s="32"/>
      <c r="G578" s="52"/>
      <c r="H578" s="52"/>
      <c r="I578" s="267"/>
      <c r="J578" s="51"/>
      <c r="K578" s="30"/>
      <c r="L578" s="30"/>
      <c r="M578" s="51"/>
      <c r="N578" s="52"/>
      <c r="O578" s="51"/>
      <c r="P578" s="51"/>
      <c r="Q578" s="51"/>
    </row>
    <row r="579" spans="1:17" s="59" customFormat="1" x14ac:dyDescent="0.25">
      <c r="A579" s="22"/>
      <c r="B579" s="54" t="s">
        <v>756</v>
      </c>
      <c r="C579" s="55"/>
      <c r="D579" s="55"/>
      <c r="E579" s="55"/>
      <c r="F579" s="56"/>
      <c r="G579" s="57"/>
      <c r="H579" s="57"/>
      <c r="I579" s="66"/>
      <c r="J579" s="58"/>
      <c r="K579" s="54"/>
      <c r="L579" s="54"/>
      <c r="M579" s="58"/>
      <c r="N579" s="57"/>
      <c r="O579" s="58"/>
      <c r="P579" s="58"/>
      <c r="Q579" s="58"/>
    </row>
    <row r="580" spans="1:17" ht="60" x14ac:dyDescent="0.25">
      <c r="A580" s="269" t="s">
        <v>733</v>
      </c>
      <c r="B580" s="272" t="s">
        <v>757</v>
      </c>
      <c r="C580" s="273" t="str">
        <f ca="1">CELL("contents",INDIRECT(ADDRESS(MATCH($B580,'Req. List'!$A:$A,0),2,,,"Req. List")))</f>
        <v>362748-MMI-MVI1-XX-SP-000-0001 Design Criteria</v>
      </c>
      <c r="D580" s="273" t="str">
        <f ca="1">CELL("contents",INDIRECT(ADDRESS(MATCH($B580,'Req. List'!$A:$A,0),3,,,"Req. List")))</f>
        <v>2.12.2.13 Table 2.102 (PA) - 7</v>
      </c>
      <c r="E580" s="273" t="str">
        <f ca="1">CELL("contents",INDIRECT(ADDRESS(MATCH($B580,'Req. List'!$A:$A,0),4,,,"Req. List")))</f>
        <v>SCADA Interface shall not be utilised for broadcast of emergency message as it to not be designed to offer required resilience and system monitoring associated with a life safety system.</v>
      </c>
      <c r="F580" s="32"/>
      <c r="G580" s="52"/>
      <c r="H580" s="52"/>
      <c r="I580" s="267" t="s">
        <v>81</v>
      </c>
      <c r="J580" s="51"/>
      <c r="K580" s="30"/>
      <c r="L580" s="30"/>
      <c r="M580" s="51"/>
      <c r="N580" s="52"/>
      <c r="O580" s="51"/>
      <c r="P580" s="51"/>
      <c r="Q580" s="51"/>
    </row>
    <row r="581" spans="1:17" x14ac:dyDescent="0.25">
      <c r="A581" s="13"/>
      <c r="B581" s="30"/>
      <c r="C581" s="31"/>
      <c r="D581" s="31"/>
      <c r="E581" s="31"/>
      <c r="F581" s="32"/>
      <c r="G581" s="52"/>
      <c r="H581" s="52"/>
      <c r="I581" s="267"/>
      <c r="J581" s="51"/>
      <c r="K581" s="30"/>
      <c r="L581" s="30"/>
      <c r="M581" s="51"/>
      <c r="N581" s="52"/>
      <c r="O581" s="51"/>
      <c r="P581" s="51"/>
      <c r="Q581" s="51"/>
    </row>
    <row r="582" spans="1:17" x14ac:dyDescent="0.25">
      <c r="A582" s="13"/>
      <c r="B582" s="54" t="s">
        <v>758</v>
      </c>
      <c r="C582" s="31"/>
      <c r="D582" s="31"/>
      <c r="E582" s="31"/>
      <c r="F582" s="32"/>
      <c r="G582" s="52"/>
      <c r="H582" s="52"/>
      <c r="I582" s="267"/>
      <c r="J582" s="51"/>
      <c r="K582" s="30"/>
      <c r="L582" s="30"/>
      <c r="M582" s="51"/>
      <c r="N582" s="52"/>
      <c r="O582" s="51"/>
      <c r="P582" s="51"/>
      <c r="Q582" s="51"/>
    </row>
    <row r="583" spans="1:17" ht="73.150000000000006" customHeight="1" x14ac:dyDescent="0.25">
      <c r="A583" s="269" t="s">
        <v>733</v>
      </c>
      <c r="B583" s="272" t="s">
        <v>759</v>
      </c>
      <c r="C583" s="273" t="str">
        <f ca="1">CELL("contents",INDIRECT(ADDRESS(MATCH($B583,'Req. List'!$A:$A,0),2,,,"Req. List")))</f>
        <v>SHA rev 1-SCADA-PT Len-180905</v>
      </c>
      <c r="D583" s="273" t="str">
        <f ca="1">CELL("contents",INDIRECT(ADDRESS(MATCH($B583,'Req. List'!$A:$A,0),3,,,"Req. List")))</f>
        <v>SHA.SCA.062 - Workstation (Station)</v>
      </c>
      <c r="E583" s="273" t="str">
        <f ca="1">CELL("contents",INDIRECT(ADDRESS(MATCH($B583,'Req. List'!$A:$A,0),4,,,"Req. List")))</f>
        <v>a. Supervision via PA Server, when SCADA local workstation failure
b. Emergency Announcement during emergency situation (e.g. Fire) will be done by PA system directly (not SCADA System)</v>
      </c>
      <c r="F583" s="32" t="s">
        <v>3177</v>
      </c>
      <c r="G583" s="52"/>
      <c r="H583" s="52"/>
      <c r="I583" s="267"/>
      <c r="J583" s="51"/>
      <c r="K583" s="30"/>
      <c r="L583" s="30"/>
      <c r="M583" s="51"/>
      <c r="N583" s="52"/>
      <c r="O583" s="51"/>
      <c r="P583" s="51"/>
      <c r="Q583" s="51"/>
    </row>
    <row r="584" spans="1:17" x14ac:dyDescent="0.25">
      <c r="A584" s="13"/>
      <c r="B584" s="14"/>
      <c r="C584" s="39"/>
      <c r="D584" s="39"/>
      <c r="E584" s="39"/>
      <c r="F584" s="16"/>
      <c r="G584" s="13"/>
      <c r="H584" s="13"/>
      <c r="I584" s="261"/>
      <c r="J584" s="17"/>
      <c r="K584" s="14"/>
      <c r="L584" s="14"/>
      <c r="M584" s="17"/>
      <c r="N584" s="13"/>
      <c r="O584" s="17"/>
      <c r="P584" s="17"/>
      <c r="Q584" s="17"/>
    </row>
    <row r="585" spans="1:17" s="21" customFormat="1" x14ac:dyDescent="0.25">
      <c r="A585" s="7" t="s">
        <v>760</v>
      </c>
      <c r="B585" s="18" t="s">
        <v>761</v>
      </c>
      <c r="C585" s="19"/>
      <c r="D585" s="19"/>
      <c r="E585" s="19"/>
      <c r="F585" s="8"/>
      <c r="G585" s="7"/>
      <c r="H585" s="7"/>
      <c r="I585" s="265"/>
      <c r="J585" s="20"/>
      <c r="K585" s="18"/>
      <c r="L585" s="18"/>
      <c r="M585" s="20"/>
      <c r="N585" s="7"/>
      <c r="O585" s="20"/>
      <c r="P585" s="20"/>
      <c r="Q585" s="20"/>
    </row>
    <row r="586" spans="1:17" s="21" customFormat="1" x14ac:dyDescent="0.25">
      <c r="A586" s="7" t="s">
        <v>762</v>
      </c>
      <c r="B586" s="18" t="s">
        <v>627</v>
      </c>
      <c r="C586" s="19"/>
      <c r="D586" s="19"/>
      <c r="E586" s="19"/>
      <c r="F586" s="8"/>
      <c r="G586" s="7"/>
      <c r="H586" s="7"/>
      <c r="I586" s="265"/>
      <c r="J586" s="20"/>
      <c r="K586" s="18"/>
      <c r="L586" s="18"/>
      <c r="M586" s="20"/>
      <c r="N586" s="7"/>
      <c r="O586" s="20"/>
      <c r="P586" s="20"/>
      <c r="Q586" s="20"/>
    </row>
    <row r="587" spans="1:17" s="28" customFormat="1" x14ac:dyDescent="0.25">
      <c r="A587" s="22"/>
      <c r="B587" s="23" t="s">
        <v>670</v>
      </c>
      <c r="C587" s="24"/>
      <c r="D587" s="24"/>
      <c r="E587" s="24"/>
      <c r="F587" s="25"/>
      <c r="G587" s="22"/>
      <c r="H587" s="22"/>
      <c r="I587" s="25"/>
      <c r="J587" s="26"/>
      <c r="K587" s="23"/>
      <c r="L587" s="23"/>
      <c r="M587" s="26"/>
      <c r="N587" s="22"/>
      <c r="O587" s="26"/>
      <c r="P587" s="26"/>
      <c r="Q587" s="26"/>
    </row>
    <row r="588" spans="1:17" ht="90" x14ac:dyDescent="0.25">
      <c r="A588" s="269" t="s">
        <v>762</v>
      </c>
      <c r="B588" s="272" t="s">
        <v>763</v>
      </c>
      <c r="C588" s="273" t="str">
        <f ca="1">CELL("contents",INDIRECT(ADDRESS(MATCH($B588,'Req. List'!$A:$A,0),2,,,"Req. List")))</f>
        <v>362748-MMI-MVI1-XX-SP-000-0010  Tech. Spec.</v>
      </c>
      <c r="D588" s="273" t="str">
        <f ca="1">CELL("contents",INDIRECT(ADDRESS(MATCH($B588,'Req. List'!$A:$A,0),3,,,"Req. List")))</f>
        <v>11.9.2 (PID) - 3</v>
      </c>
      <c r="E588" s="273" t="str">
        <f ca="1">CELL("contents",INDIRECT(ADDRESS(MATCH($B588,'Req. List'!$A:$A,0),4,,,"Req. List")))</f>
        <v>SCADA shall interface with PID system for monitoring and archiving purposes.</v>
      </c>
      <c r="F588" s="32"/>
      <c r="G588" s="52"/>
      <c r="H588" s="52"/>
      <c r="I588" s="267" t="s">
        <v>37</v>
      </c>
      <c r="J588" s="34" t="s">
        <v>764</v>
      </c>
      <c r="K588" s="35"/>
      <c r="L588" s="35"/>
      <c r="M588" s="51"/>
      <c r="N588" s="52"/>
      <c r="O588" s="51"/>
      <c r="P588" s="51"/>
      <c r="Q588" s="51"/>
    </row>
    <row r="589" spans="1:17" ht="30" x14ac:dyDescent="0.25">
      <c r="A589" s="269" t="s">
        <v>762</v>
      </c>
      <c r="B589" s="272" t="s">
        <v>765</v>
      </c>
      <c r="C589" s="273" t="str">
        <f ca="1">CELL("contents",INDIRECT(ADDRESS(MATCH($B589,'Req. List'!$A:$A,0),2,,,"Req. List")))</f>
        <v>362748-MMI-MVI1-XX-SP-000-0010  Tech. Spec.</v>
      </c>
      <c r="D589" s="273" t="str">
        <f ca="1">CELL("contents",INDIRECT(ADDRESS(MATCH($B589,'Req. List'!$A:$A,0),3,,,"Req. List")))</f>
        <v>11.9.2 (PID) - 7.2.3</v>
      </c>
      <c r="E589" s="273" t="str">
        <f ca="1">CELL("contents",INDIRECT(ADDRESS(MATCH($B589,'Req. List'!$A:$A,0),4,,,"Req. List")))</f>
        <v>SCADA workstations shall remotely monitor and control all PID system for OCC Operator</v>
      </c>
      <c r="F589" s="32"/>
      <c r="G589" s="52"/>
      <c r="H589" s="52"/>
      <c r="I589" s="267"/>
      <c r="J589" s="51"/>
      <c r="K589" s="30"/>
      <c r="L589" s="30"/>
      <c r="M589" s="51"/>
      <c r="N589" s="52"/>
      <c r="O589" s="51"/>
      <c r="P589" s="51"/>
      <c r="Q589" s="51"/>
    </row>
    <row r="590" spans="1:17" ht="30" x14ac:dyDescent="0.25">
      <c r="A590" s="269" t="s">
        <v>762</v>
      </c>
      <c r="B590" s="272" t="s">
        <v>766</v>
      </c>
      <c r="C590" s="273" t="str">
        <f ca="1">CELL("contents",INDIRECT(ADDRESS(MATCH($B590,'Req. List'!$A:$A,0),2,,,"Req. List")))</f>
        <v>362748-MMI-MVI1-XX-SP-000-0010  Tech. Spec.</v>
      </c>
      <c r="D590" s="273" t="str">
        <f ca="1">CELL("contents",INDIRECT(ADDRESS(MATCH($B590,'Req. List'!$A:$A,0),3,,,"Req. List")))</f>
        <v>11.9.2 (PID) - 7.3.5</v>
      </c>
      <c r="E590" s="273" t="str">
        <f ca="1">CELL("contents",INDIRECT(ADDRESS(MATCH($B590,'Req. List'!$A:$A,0),4,,,"Req. List")))</f>
        <v>SCADA workstations shall monitor the health status of PID system utilising color mimic diagram and symbol</v>
      </c>
      <c r="F590" s="32"/>
      <c r="G590" s="52"/>
      <c r="H590" s="52"/>
      <c r="I590" s="267"/>
      <c r="J590" s="51"/>
      <c r="K590" s="30"/>
      <c r="L590" s="30"/>
      <c r="M590" s="51"/>
      <c r="N590" s="52"/>
      <c r="O590" s="51"/>
      <c r="P590" s="51"/>
      <c r="Q590" s="51"/>
    </row>
    <row r="591" spans="1:17" ht="45" x14ac:dyDescent="0.25">
      <c r="A591" s="269" t="s">
        <v>762</v>
      </c>
      <c r="B591" s="272" t="s">
        <v>767</v>
      </c>
      <c r="C591" s="273" t="str">
        <f ca="1">CELL("contents",INDIRECT(ADDRESS(MATCH($B591,'Req. List'!$A:$A,0),2,,,"Req. List")))</f>
        <v>362748-MMI-MVI1-XX-SP-000-0001 Design Criteria</v>
      </c>
      <c r="D591" s="273" t="str">
        <f ca="1">CELL("contents",INDIRECT(ADDRESS(MATCH($B591,'Req. List'!$A:$A,0),3,,,"Req. List")))</f>
        <v>2.12.2.2 (SCADA Network) - 6</v>
      </c>
      <c r="E591" s="273" t="str">
        <f ca="1">CELL("contents",INDIRECT(ADDRESS(MATCH($B591,'Req. List'!$A:$A,0),4,,,"Req. List")))</f>
        <v>SCADA system shall monitor and archive the self-reporting diagnostic which provided by Customer Information System (CIS) / PID</v>
      </c>
      <c r="F591" s="32"/>
      <c r="G591" s="52"/>
      <c r="H591" s="52"/>
      <c r="I591" s="267"/>
      <c r="J591" s="51"/>
      <c r="K591" s="30"/>
      <c r="L591" s="30"/>
      <c r="M591" s="51"/>
      <c r="N591" s="52"/>
      <c r="O591" s="51"/>
      <c r="P591" s="51"/>
      <c r="Q591" s="51"/>
    </row>
    <row r="592" spans="1:17" ht="45" x14ac:dyDescent="0.25">
      <c r="A592" s="269" t="s">
        <v>762</v>
      </c>
      <c r="B592" s="272" t="s">
        <v>768</v>
      </c>
      <c r="C592" s="273" t="str">
        <f ca="1">CELL("contents",INDIRECT(ADDRESS(MATCH($B592,'Req. List'!$A:$A,0),2,,,"Req. List")))</f>
        <v>362748-MMI-MVI1-XX-RP-760-0001 Interface Matrix</v>
      </c>
      <c r="D592" s="273" t="str">
        <f ca="1">CELL("contents",INDIRECT(ADDRESS(MATCH($B592,'Req. List'!$A:$A,0),3,,,"Req. List")))</f>
        <v>417 (PID Displays, PID Servers) - 441 (SCADA Servers)</v>
      </c>
      <c r="E592" s="273" t="str">
        <f ca="1">CELL("contents",INDIRECT(ADDRESS(MATCH($B592,'Req. List'!$A:$A,0),4,,,"Req. List")))</f>
        <v>SCADA shall monitor Health status of PID equipment</v>
      </c>
      <c r="F592" s="32"/>
      <c r="G592" s="52"/>
      <c r="H592" s="52"/>
      <c r="I592" s="267"/>
      <c r="J592" s="51"/>
      <c r="K592" s="30"/>
      <c r="L592" s="30"/>
      <c r="M592" s="51"/>
      <c r="N592" s="52"/>
      <c r="O592" s="51"/>
      <c r="P592" s="51"/>
      <c r="Q592" s="51"/>
    </row>
    <row r="593" spans="1:17" ht="30" x14ac:dyDescent="0.25">
      <c r="A593" s="269" t="s">
        <v>762</v>
      </c>
      <c r="B593" s="272" t="s">
        <v>769</v>
      </c>
      <c r="C593" s="273" t="str">
        <f ca="1">CELL("contents",INDIRECT(ADDRESS(MATCH($B593,'Req. List'!$A:$A,0),2,,,"Req. List")))</f>
        <v>362748-MMI-MVI1-XX-RP-000-0002 Preliminary Design Report Volume 1</v>
      </c>
      <c r="D593" s="273" t="str">
        <f ca="1">CELL("contents",INDIRECT(ADDRESS(MATCH($B593,'Req. List'!$A:$A,0),3,,,"Req. List")))</f>
        <v>3.11.3.11 (PID) - 5</v>
      </c>
      <c r="E593" s="273" t="str">
        <f ca="1">CELL("contents",INDIRECT(ADDRESS(MATCH($B593,'Req. List'!$A:$A,0),4,,,"Req. List")))</f>
        <v>SCADA System shall monitor and control all service and alarm of PIDs</v>
      </c>
      <c r="F593" s="32"/>
      <c r="G593" s="52"/>
      <c r="H593" s="52"/>
      <c r="I593" s="267"/>
      <c r="J593" s="51"/>
      <c r="K593" s="30"/>
      <c r="L593" s="30"/>
      <c r="M593" s="51"/>
      <c r="N593" s="52"/>
      <c r="O593" s="51"/>
      <c r="P593" s="51"/>
      <c r="Q593" s="51"/>
    </row>
    <row r="594" spans="1:17" x14ac:dyDescent="0.25">
      <c r="A594" s="13"/>
      <c r="B594" s="30"/>
      <c r="C594" s="31"/>
      <c r="D594" s="31"/>
      <c r="E594" s="31"/>
      <c r="F594" s="32"/>
      <c r="G594" s="52"/>
      <c r="H594" s="52"/>
      <c r="I594" s="267"/>
      <c r="J594" s="51"/>
      <c r="K594" s="30"/>
      <c r="L594" s="30"/>
      <c r="M594" s="51"/>
      <c r="N594" s="52"/>
      <c r="O594" s="51"/>
      <c r="P594" s="51"/>
      <c r="Q594" s="51"/>
    </row>
    <row r="595" spans="1:17" s="59" customFormat="1" x14ac:dyDescent="0.25">
      <c r="A595" s="53"/>
      <c r="B595" s="54" t="s">
        <v>770</v>
      </c>
      <c r="C595" s="55"/>
      <c r="D595" s="55"/>
      <c r="E595" s="55"/>
      <c r="F595" s="56"/>
      <c r="G595" s="57"/>
      <c r="H595" s="57"/>
      <c r="I595" s="66"/>
      <c r="J595" s="58"/>
      <c r="K595" s="54"/>
      <c r="L595" s="54"/>
      <c r="M595" s="58"/>
      <c r="N595" s="57"/>
      <c r="O595" s="58"/>
      <c r="P595" s="58"/>
      <c r="Q595" s="58"/>
    </row>
    <row r="596" spans="1:17" ht="30" x14ac:dyDescent="0.25">
      <c r="A596" s="283" t="s">
        <v>762</v>
      </c>
      <c r="B596" s="274" t="s">
        <v>771</v>
      </c>
      <c r="C596" s="275" t="str">
        <f ca="1">CELL("contents",INDIRECT(ADDRESS(MATCH($B596,'Req. List'!$A:$A,0),2,,,"Req. List")))</f>
        <v>362748-MMI-MVI1-XX-SP-000-0010  Tech. Spec.</v>
      </c>
      <c r="D596" s="275" t="str">
        <f ca="1">CELL("contents",INDIRECT(ADDRESS(MATCH($B596,'Req. List'!$A:$A,0),3,,,"Req. List")))</f>
        <v>11.9.2 (PID) - 7.3.4</v>
      </c>
      <c r="E596" s="275" t="str">
        <f ca="1">CELL("contents",INDIRECT(ADDRESS(MATCH($B596,'Req. List'!$A:$A,0),4,,,"Req. List")))</f>
        <v>SCADA workstations shall display the current text messages being displayed on the PIDs</v>
      </c>
      <c r="F596" s="32" t="s">
        <v>3171</v>
      </c>
      <c r="G596" s="52"/>
      <c r="H596" s="52"/>
      <c r="I596" s="267"/>
      <c r="J596" s="51"/>
      <c r="K596" s="30"/>
      <c r="L596" s="30"/>
      <c r="M596" s="51"/>
      <c r="N596" s="52"/>
      <c r="O596" s="51"/>
      <c r="P596" s="51"/>
      <c r="Q596" s="51"/>
    </row>
    <row r="597" spans="1:17" x14ac:dyDescent="0.25">
      <c r="A597" s="13"/>
      <c r="B597" s="30"/>
      <c r="C597" s="31"/>
      <c r="D597" s="31"/>
      <c r="E597" s="31"/>
      <c r="F597" s="32"/>
      <c r="G597" s="52"/>
      <c r="H597" s="52"/>
      <c r="I597" s="267"/>
      <c r="J597" s="51"/>
      <c r="K597" s="30"/>
      <c r="L597" s="30"/>
      <c r="M597" s="51"/>
      <c r="N597" s="52"/>
      <c r="O597" s="51"/>
      <c r="P597" s="51"/>
      <c r="Q597" s="51"/>
    </row>
    <row r="598" spans="1:17" s="59" customFormat="1" x14ac:dyDescent="0.25">
      <c r="A598" s="22"/>
      <c r="B598" s="54" t="s">
        <v>772</v>
      </c>
      <c r="C598" s="55"/>
      <c r="D598" s="55"/>
      <c r="E598" s="55"/>
      <c r="F598" s="56"/>
      <c r="G598" s="57"/>
      <c r="H598" s="57"/>
      <c r="I598" s="66"/>
      <c r="J598" s="58"/>
      <c r="K598" s="54"/>
      <c r="L598" s="54"/>
      <c r="M598" s="58"/>
      <c r="N598" s="57"/>
      <c r="O598" s="58"/>
      <c r="P598" s="58"/>
      <c r="Q598" s="58"/>
    </row>
    <row r="599" spans="1:17" ht="30" x14ac:dyDescent="0.25">
      <c r="A599" s="269" t="s">
        <v>762</v>
      </c>
      <c r="B599" s="272" t="s">
        <v>773</v>
      </c>
      <c r="C599" s="273" t="str">
        <f ca="1">CELL("contents",INDIRECT(ADDRESS(MATCH($B599,'Req. List'!$A:$A,0),2,,,"Req. List")))</f>
        <v>362748-MMI-MVI1-XX-SP-000-0010  Tech. Spec.</v>
      </c>
      <c r="D599" s="273" t="str">
        <f ca="1">CELL("contents",INDIRECT(ADDRESS(MATCH($B599,'Req. List'!$A:$A,0),3,,,"Req. List")))</f>
        <v>11.9.2 (PID) - 7.3.6</v>
      </c>
      <c r="E599" s="273" t="str">
        <f ca="1">CELL("contents",INDIRECT(ADDRESS(MATCH($B599,'Req. List'!$A:$A,0),4,,,"Req. List")))</f>
        <v>SCADA shall monitor alarm of PID servers failure</v>
      </c>
      <c r="F599" s="32"/>
      <c r="G599" s="52"/>
      <c r="H599" s="52"/>
      <c r="I599" s="267"/>
      <c r="J599" s="51"/>
      <c r="K599" s="30"/>
      <c r="L599" s="30"/>
      <c r="M599" s="51"/>
      <c r="N599" s="52"/>
      <c r="O599" s="51"/>
      <c r="P599" s="51"/>
      <c r="Q599" s="51"/>
    </row>
    <row r="600" spans="1:17" x14ac:dyDescent="0.25">
      <c r="A600" s="13"/>
      <c r="B600" s="30"/>
      <c r="C600" s="31"/>
      <c r="D600" s="31"/>
      <c r="E600" s="31"/>
      <c r="F600" s="32"/>
      <c r="G600" s="52"/>
      <c r="H600" s="52"/>
      <c r="I600" s="267"/>
      <c r="J600" s="51"/>
      <c r="K600" s="30"/>
      <c r="L600" s="30"/>
      <c r="M600" s="51"/>
      <c r="N600" s="52"/>
      <c r="O600" s="51"/>
      <c r="P600" s="51"/>
      <c r="Q600" s="51"/>
    </row>
    <row r="601" spans="1:17" s="59" customFormat="1" x14ac:dyDescent="0.25">
      <c r="A601" s="22"/>
      <c r="B601" s="54" t="s">
        <v>774</v>
      </c>
      <c r="C601" s="55"/>
      <c r="D601" s="55"/>
      <c r="E601" s="55"/>
      <c r="F601" s="56"/>
      <c r="G601" s="57"/>
      <c r="H601" s="57"/>
      <c r="I601" s="66"/>
      <c r="J601" s="58"/>
      <c r="K601" s="54"/>
      <c r="L601" s="54"/>
      <c r="M601" s="58"/>
      <c r="N601" s="57"/>
      <c r="O601" s="58"/>
      <c r="P601" s="58"/>
      <c r="Q601" s="58"/>
    </row>
    <row r="602" spans="1:17" ht="48" customHeight="1" x14ac:dyDescent="0.25">
      <c r="A602" s="276" t="s">
        <v>762</v>
      </c>
      <c r="B602" s="272" t="s">
        <v>775</v>
      </c>
      <c r="C602" s="273" t="str">
        <f ca="1">CELL("contents",INDIRECT(ADDRESS(MATCH($B602,'Req. List'!$A:$A,0),2,,,"Req. List")))</f>
        <v>1. 362748-MMI-MVI1-XX-SP-000-0010  Tech. Spec.
2. Change Control Board</v>
      </c>
      <c r="D602" s="273" t="str">
        <f ca="1">CELL("contents",INDIRECT(ADDRESS(MATCH($B602,'Req. List'!$A:$A,0),3,,,"Req. List")))</f>
        <v>1. 11.9.2 (PID) - 7.3.6
2. CR#5 180525</v>
      </c>
      <c r="E602" s="273" t="str">
        <f ca="1">CELL("contents",INDIRECT(ADDRESS(MATCH($B602,'Req. List'!$A:$A,0),4,,,"Req. List")))</f>
        <v>SCADA shall monitor alarm of communication loss or power failure to PIDs from PID system</v>
      </c>
      <c r="F602" s="32"/>
      <c r="G602" s="52"/>
      <c r="H602" s="52"/>
      <c r="I602" s="267"/>
      <c r="J602" s="51"/>
      <c r="K602" s="30"/>
      <c r="L602" s="30"/>
      <c r="M602" s="51"/>
      <c r="N602" s="52"/>
      <c r="O602" s="51"/>
      <c r="P602" s="51"/>
      <c r="Q602" s="51"/>
    </row>
    <row r="603" spans="1:17" x14ac:dyDescent="0.25">
      <c r="A603" s="13"/>
      <c r="B603" s="14"/>
      <c r="C603" s="39"/>
      <c r="D603" s="39"/>
      <c r="E603" s="39"/>
      <c r="F603" s="16"/>
      <c r="G603" s="13"/>
      <c r="H603" s="13"/>
      <c r="I603" s="261"/>
      <c r="J603" s="17"/>
      <c r="K603" s="14"/>
      <c r="L603" s="14"/>
      <c r="M603" s="17"/>
      <c r="N603" s="13"/>
      <c r="O603" s="17"/>
      <c r="P603" s="17"/>
      <c r="Q603" s="17"/>
    </row>
    <row r="604" spans="1:17" s="21" customFormat="1" x14ac:dyDescent="0.25">
      <c r="A604" s="7" t="s">
        <v>776</v>
      </c>
      <c r="B604" s="18" t="s">
        <v>650</v>
      </c>
      <c r="C604" s="19"/>
      <c r="D604" s="19"/>
      <c r="E604" s="19"/>
      <c r="F604" s="8"/>
      <c r="G604" s="7"/>
      <c r="H604" s="7"/>
      <c r="I604" s="265"/>
      <c r="J604" s="20"/>
      <c r="K604" s="18"/>
      <c r="L604" s="18"/>
      <c r="M604" s="20"/>
      <c r="N604" s="7"/>
      <c r="O604" s="20"/>
      <c r="P604" s="20"/>
      <c r="Q604" s="20"/>
    </row>
    <row r="605" spans="1:17" s="28" customFormat="1" x14ac:dyDescent="0.25">
      <c r="A605" s="22"/>
      <c r="B605" s="23" t="s">
        <v>777</v>
      </c>
      <c r="C605" s="24"/>
      <c r="D605" s="24"/>
      <c r="E605" s="24"/>
      <c r="F605" s="25"/>
      <c r="G605" s="22"/>
      <c r="H605" s="22"/>
      <c r="I605" s="25"/>
      <c r="J605" s="26"/>
      <c r="K605" s="23"/>
      <c r="L605" s="23"/>
      <c r="M605" s="26"/>
      <c r="N605" s="22"/>
      <c r="O605" s="26"/>
      <c r="P605" s="26"/>
      <c r="Q605" s="26"/>
    </row>
    <row r="606" spans="1:17" s="28" customFormat="1" ht="75" x14ac:dyDescent="0.25">
      <c r="A606" s="269" t="s">
        <v>776</v>
      </c>
      <c r="B606" s="270" t="s">
        <v>778</v>
      </c>
      <c r="C606" s="271" t="str">
        <f ca="1">CELL("contents",INDIRECT(ADDRESS(MATCH($B606,'Req. List'!$A:$A,0),2,,,"Req. List")))</f>
        <v>362748-MMI-MVI1-XX-SP-000-0010  Tech. Spec.</v>
      </c>
      <c r="D606" s="271" t="str">
        <f ca="1">CELL("contents",INDIRECT(ADDRESS(MATCH($B606,'Req. List'!$A:$A,0),3,,,"Req. List")))</f>
        <v>11.9.2 (PID) - 7.2.4</v>
      </c>
      <c r="E606" s="271" t="str">
        <f ca="1">CELL("contents",INDIRECT(ADDRESS(MATCH($B606,'Req. List'!$A:$A,0),4,,,"Req. List")))</f>
        <v>a. SCADA System shall interface with PID Server to remotely monitor and control of all PIDs via OCC SCADA Workstation 
b. SCADA Workstation at OCC shall have the authority to edit/control PID display modes at the platform</v>
      </c>
      <c r="F606" s="25"/>
      <c r="G606" s="22"/>
      <c r="H606" s="22"/>
      <c r="I606" s="25"/>
      <c r="J606" s="26"/>
      <c r="K606" s="23"/>
      <c r="L606" s="23"/>
      <c r="M606" s="26"/>
      <c r="N606" s="22"/>
      <c r="O606" s="26"/>
      <c r="P606" s="26"/>
      <c r="Q606" s="26"/>
    </row>
    <row r="607" spans="1:17" ht="45" x14ac:dyDescent="0.25">
      <c r="A607" s="278" t="s">
        <v>776</v>
      </c>
      <c r="B607" s="270" t="s">
        <v>779</v>
      </c>
      <c r="C607" s="271" t="str">
        <f ca="1">CELL("contents",INDIRECT(ADDRESS(MATCH($B607,'Req. List'!$A:$A,0),2,,,"Req. List")))</f>
        <v>362748-MMI-MVI1-XX-SP-000-0010  Tech. Spec.</v>
      </c>
      <c r="D607" s="271" t="str">
        <f ca="1">CELL("contents",INDIRECT(ADDRESS(MATCH($B607,'Req. List'!$A:$A,0),3,,,"Req. List")))</f>
        <v>11.9.2 (PID) - 7.3.3</v>
      </c>
      <c r="E607" s="271" t="str">
        <f ca="1">CELL("contents",INDIRECT(ADDRESS(MATCH($B607,'Req. List'!$A:$A,0),4,,,"Req. List")))</f>
        <v>SCADA workstations shall have facility to create new text messages or revise pre-defined text messages</v>
      </c>
      <c r="F607" s="16"/>
      <c r="G607" s="13"/>
      <c r="H607" s="13"/>
      <c r="I607" s="261" t="s">
        <v>37</v>
      </c>
      <c r="J607" s="40" t="s">
        <v>780</v>
      </c>
      <c r="K607" s="15"/>
      <c r="L607" s="15"/>
      <c r="M607" s="17"/>
      <c r="N607" s="13"/>
      <c r="O607" s="17"/>
      <c r="P607" s="17"/>
      <c r="Q607" s="17"/>
    </row>
    <row r="608" spans="1:17" ht="90" x14ac:dyDescent="0.25">
      <c r="A608" s="269" t="s">
        <v>776</v>
      </c>
      <c r="B608" s="270" t="s">
        <v>781</v>
      </c>
      <c r="C608" s="271" t="str">
        <f ca="1">CELL("contents",INDIRECT(ADDRESS(MATCH($B608,'Req. List'!$A:$A,0),2,,,"Req. List")))</f>
        <v>362748-MMI-MVI1-XX-SP-000-0001 Design Criteria</v>
      </c>
      <c r="D608" s="271" t="str">
        <f ca="1">CELL("contents",INDIRECT(ADDRESS(MATCH($B608,'Req. List'!$A:$A,0),3,,,"Req. List")))</f>
        <v>2.12.2.13 Table 2.105 (PID) - 8</v>
      </c>
      <c r="E608" s="271" t="str">
        <f ca="1">CELL("contents",INDIRECT(ADDRESS(MATCH($B608,'Req. List'!$A:$A,0),4,,,"Req. List")))</f>
        <v>SCADA system shall interface with the PID servers for remote mode of triggering the predefined aspects and audio message, sending special message to PID display, monitoring of online message of PID displays, and monitoring the alarm status of PID servers and display.</v>
      </c>
      <c r="F608" s="16"/>
      <c r="G608" s="13"/>
      <c r="H608" s="13"/>
      <c r="I608" s="261"/>
      <c r="J608" s="17"/>
      <c r="K608" s="14"/>
      <c r="L608" s="14"/>
      <c r="M608" s="17"/>
      <c r="N608" s="13"/>
      <c r="O608" s="17"/>
      <c r="P608" s="17"/>
      <c r="Q608" s="17"/>
    </row>
    <row r="609" spans="1:17" ht="30" x14ac:dyDescent="0.25">
      <c r="A609" s="269" t="s">
        <v>776</v>
      </c>
      <c r="B609" s="270" t="s">
        <v>782</v>
      </c>
      <c r="C609" s="271" t="str">
        <f ca="1">CELL("contents",INDIRECT(ADDRESS(MATCH($B609,'Req. List'!$A:$A,0),2,,,"Req. List")))</f>
        <v>362748-MMI-MVI1-XX-SP-000-0001 Design Criteria</v>
      </c>
      <c r="D609" s="271" t="str">
        <f ca="1">CELL("contents",INDIRECT(ADDRESS(MATCH($B609,'Req. List'!$A:$A,0),3,,,"Req. List")))</f>
        <v>2.12.2.13 Table 2.105 (PID) - 10</v>
      </c>
      <c r="E609" s="271" t="str">
        <f ca="1">CELL("contents",INDIRECT(ADDRESS(MATCH($B609,'Req. List'!$A:$A,0),4,,,"Req. List")))</f>
        <v>SCADA shall have facility to create new aspects (text) or revise the pre-defined aspects (text) of PID</v>
      </c>
      <c r="F609" s="16"/>
      <c r="G609" s="13"/>
      <c r="H609" s="13"/>
      <c r="I609" s="261"/>
      <c r="J609" s="17"/>
      <c r="K609" s="14"/>
      <c r="L609" s="14"/>
      <c r="M609" s="17"/>
      <c r="N609" s="13"/>
      <c r="O609" s="17"/>
      <c r="P609" s="17"/>
      <c r="Q609" s="17"/>
    </row>
    <row r="610" spans="1:17" ht="60" x14ac:dyDescent="0.25">
      <c r="A610" s="269" t="s">
        <v>776</v>
      </c>
      <c r="B610" s="270" t="s">
        <v>783</v>
      </c>
      <c r="C610" s="271" t="str">
        <f ca="1">CELL("contents",INDIRECT(ADDRESS(MATCH($B610,'Req. List'!$A:$A,0),2,,,"Req. List")))</f>
        <v>362748-MMI-MVI1-XX-RP-760-0001 Interface Matrix</v>
      </c>
      <c r="D610" s="271" t="str">
        <f ca="1">CELL("contents",INDIRECT(ADDRESS(MATCH($B610,'Req. List'!$A:$A,0),3,,,"Req. List")))</f>
        <v>441 (SCADA Workstations, Servers) - 417 (PID Servers)</v>
      </c>
      <c r="E610" s="271" t="str">
        <f ca="1">CELL("contents",INDIRECT(ADDRESS(MATCH($B610,'Req. List'!$A:$A,0),4,,,"Req. List")))</f>
        <v>SCADA workstations shall allow the Operator to broadcast live text messages to any of the PID displays</v>
      </c>
      <c r="F610" s="16"/>
      <c r="G610" s="13"/>
      <c r="H610" s="13"/>
      <c r="I610" s="261"/>
      <c r="J610" s="17"/>
      <c r="K610" s="14"/>
      <c r="L610" s="14"/>
      <c r="M610" s="17"/>
      <c r="N610" s="13"/>
      <c r="O610" s="17"/>
      <c r="P610" s="17"/>
      <c r="Q610" s="17"/>
    </row>
    <row r="611" spans="1:17" x14ac:dyDescent="0.25">
      <c r="A611" s="13"/>
      <c r="B611" s="14"/>
      <c r="C611" s="39"/>
      <c r="D611" s="39"/>
      <c r="E611" s="39"/>
      <c r="F611" s="16"/>
      <c r="G611" s="13"/>
      <c r="H611" s="13"/>
      <c r="I611" s="261"/>
      <c r="J611" s="17"/>
      <c r="K611" s="14"/>
      <c r="L611" s="14"/>
      <c r="M611" s="17"/>
      <c r="N611" s="13"/>
      <c r="O611" s="17"/>
      <c r="P611" s="17"/>
      <c r="Q611" s="17"/>
    </row>
    <row r="612" spans="1:17" s="28" customFormat="1" x14ac:dyDescent="0.25">
      <c r="A612" s="22"/>
      <c r="B612" s="23" t="s">
        <v>784</v>
      </c>
      <c r="C612" s="24"/>
      <c r="D612" s="24"/>
      <c r="E612" s="24"/>
      <c r="F612" s="25"/>
      <c r="G612" s="22"/>
      <c r="H612" s="22"/>
      <c r="I612" s="25"/>
      <c r="J612" s="26"/>
      <c r="K612" s="23"/>
      <c r="L612" s="23"/>
      <c r="M612" s="26"/>
      <c r="N612" s="22"/>
      <c r="O612" s="26"/>
      <c r="P612" s="26"/>
      <c r="Q612" s="26"/>
    </row>
    <row r="613" spans="1:17" ht="45" x14ac:dyDescent="0.25">
      <c r="A613" s="269" t="s">
        <v>776</v>
      </c>
      <c r="B613" s="270" t="s">
        <v>785</v>
      </c>
      <c r="C613" s="271" t="str">
        <f ca="1">CELL("contents",INDIRECT(ADDRESS(MATCH($B613,'Req. List'!$A:$A,0),2,,,"Req. List")))</f>
        <v>362748-MMI-MVI1-XX-SP-000-0010  Tech. Spec.</v>
      </c>
      <c r="D613" s="271" t="str">
        <f ca="1">CELL("contents",INDIRECT(ADDRESS(MATCH($B613,'Req. List'!$A:$A,0),3,,,"Req. List")))</f>
        <v>11.9.2 (PID) - 7.3.1</v>
      </c>
      <c r="E613" s="271" t="str">
        <f ca="1">CELL("contents",INDIRECT(ADDRESS(MATCH($B613,'Req. List'!$A:$A,0),4,,,"Req. List")))</f>
        <v>SCADA workstations shall command the PIDs in manual mode from the pre-defined text messages by OCC Operator</v>
      </c>
      <c r="F613" s="16"/>
      <c r="G613" s="13"/>
      <c r="H613" s="13"/>
      <c r="I613" s="261"/>
      <c r="J613" s="17"/>
      <c r="K613" s="14"/>
      <c r="L613" s="14"/>
      <c r="M613" s="17"/>
      <c r="N613" s="13"/>
      <c r="O613" s="17"/>
      <c r="P613" s="17"/>
      <c r="Q613" s="17"/>
    </row>
    <row r="614" spans="1:17" ht="45" x14ac:dyDescent="0.25">
      <c r="A614" s="269" t="s">
        <v>776</v>
      </c>
      <c r="B614" s="270" t="s">
        <v>786</v>
      </c>
      <c r="C614" s="271" t="str">
        <f ca="1">CELL("contents",INDIRECT(ADDRESS(MATCH($B614,'Req. List'!$A:$A,0),2,,,"Req. List")))</f>
        <v>362748-MMI-MVI1-XX-SP-000-0001 Design Criteria</v>
      </c>
      <c r="D614" s="271" t="str">
        <f ca="1">CELL("contents",INDIRECT(ADDRESS(MATCH($B614,'Req. List'!$A:$A,0),3,,,"Req. List")))</f>
        <v>2.12.2.13 Table 2.105 (PID) - 7</v>
      </c>
      <c r="E614" s="271" t="str">
        <f ca="1">CELL("contents",INDIRECT(ADDRESS(MATCH($B614,'Req. List'!$A:$A,0),4,,,"Req. List")))</f>
        <v>SCADA Workstation shall  be able to command PID server through manually selecting pre-defined aspects by OCC Operators</v>
      </c>
      <c r="F614" s="16"/>
      <c r="G614" s="13"/>
      <c r="H614" s="13"/>
      <c r="I614" s="261"/>
      <c r="J614" s="17"/>
      <c r="K614" s="14"/>
      <c r="L614" s="14"/>
      <c r="M614" s="17"/>
      <c r="N614" s="13"/>
      <c r="O614" s="17"/>
      <c r="P614" s="17"/>
      <c r="Q614" s="17"/>
    </row>
    <row r="615" spans="1:17" ht="60" x14ac:dyDescent="0.25">
      <c r="A615" s="269" t="s">
        <v>776</v>
      </c>
      <c r="B615" s="270" t="s">
        <v>787</v>
      </c>
      <c r="C615" s="271" t="str">
        <f ca="1">CELL("contents",INDIRECT(ADDRESS(MATCH($B615,'Req. List'!$A:$A,0),2,,,"Req. List")))</f>
        <v>362748-MMI-MVI1-XX-RP-760-0001 Interface Matrix</v>
      </c>
      <c r="D615" s="271" t="str">
        <f ca="1">CELL("contents",INDIRECT(ADDRESS(MATCH($B615,'Req. List'!$A:$A,0),3,,,"Req. List")))</f>
        <v>417 (PID Displays, PID Servers) - 441 (SCADA Workstations)</v>
      </c>
      <c r="E615" s="271" t="str">
        <f ca="1">CELL("contents",INDIRECT(ADDRESS(MATCH($B615,'Req. List'!$A:$A,0),4,,,"Req. List")))</f>
        <v>SCADA shall be able to manually control of PID system</v>
      </c>
      <c r="F615" s="16"/>
      <c r="G615" s="13"/>
      <c r="H615" s="13"/>
      <c r="I615" s="261"/>
      <c r="J615" s="17"/>
      <c r="K615" s="14"/>
      <c r="L615" s="14"/>
      <c r="M615" s="17"/>
      <c r="N615" s="13"/>
      <c r="O615" s="17"/>
      <c r="P615" s="17"/>
      <c r="Q615" s="17"/>
    </row>
    <row r="616" spans="1:17" x14ac:dyDescent="0.25">
      <c r="A616" s="13"/>
      <c r="B616" s="14"/>
      <c r="C616" s="39"/>
      <c r="D616" s="39"/>
      <c r="E616" s="39"/>
      <c r="F616" s="16"/>
      <c r="G616" s="13"/>
      <c r="H616" s="13"/>
      <c r="I616" s="261"/>
      <c r="J616" s="17"/>
      <c r="K616" s="14"/>
      <c r="L616" s="14"/>
      <c r="M616" s="17"/>
      <c r="N616" s="13"/>
      <c r="O616" s="17"/>
      <c r="P616" s="17"/>
      <c r="Q616" s="17"/>
    </row>
    <row r="617" spans="1:17" s="28" customFormat="1" x14ac:dyDescent="0.25">
      <c r="A617" s="22"/>
      <c r="B617" s="23" t="s">
        <v>788</v>
      </c>
      <c r="C617" s="24"/>
      <c r="D617" s="24"/>
      <c r="E617" s="24"/>
      <c r="F617" s="25"/>
      <c r="G617" s="22"/>
      <c r="H617" s="22"/>
      <c r="I617" s="25"/>
      <c r="J617" s="26"/>
      <c r="K617" s="23"/>
      <c r="L617" s="23"/>
      <c r="M617" s="26"/>
      <c r="N617" s="22"/>
      <c r="O617" s="26"/>
      <c r="P617" s="26"/>
      <c r="Q617" s="26"/>
    </row>
    <row r="618" spans="1:17" s="134" customFormat="1" ht="45" x14ac:dyDescent="0.25">
      <c r="A618" s="278" t="s">
        <v>776</v>
      </c>
      <c r="B618" s="284" t="s">
        <v>702</v>
      </c>
      <c r="C618" s="282" t="str">
        <f ca="1">CELL("contents",INDIRECT(ADDRESS(MATCH($B618,'Req. List'!$A:$A,0),2,,,"Req. List")))</f>
        <v>362748-MMI-MVI1-XX-SP-000-0010  Tech. Spec.</v>
      </c>
      <c r="D618" s="282" t="str">
        <f ca="1">CELL("contents",INDIRECT(ADDRESS(MATCH($B618,'Req. List'!$A:$A,0),3,,,"Req. List")))</f>
        <v>11.9.2 (PID) - 7.3.1</v>
      </c>
      <c r="E618" s="282" t="str">
        <f ca="1">CELL("contents",INDIRECT(ADDRESS(MATCH($B618,'Req. List'!$A:$A,0),4,,,"Req. List")))</f>
        <v>SCADA workstations shall command the PIDs in automatic mode based on the train(s) arrival information from signalling system</v>
      </c>
      <c r="F618" s="129" t="s">
        <v>3173</v>
      </c>
      <c r="G618" s="130"/>
      <c r="H618" s="130"/>
      <c r="I618" s="129"/>
      <c r="J618" s="131"/>
      <c r="K618" s="128"/>
      <c r="L618" s="128"/>
      <c r="M618" s="131"/>
      <c r="N618" s="130"/>
      <c r="O618" s="131"/>
      <c r="P618" s="131"/>
      <c r="Q618" s="131"/>
    </row>
    <row r="619" spans="1:17" ht="45" x14ac:dyDescent="0.25">
      <c r="A619" s="278" t="s">
        <v>776</v>
      </c>
      <c r="B619" s="281" t="s">
        <v>704</v>
      </c>
      <c r="C619" s="282" t="str">
        <f ca="1">CELL("contents",INDIRECT(ADDRESS(MATCH($B619,'Req. List'!$A:$A,0),2,,,"Req. List")))</f>
        <v>362748-MMI-MVI1-XX-SP-000-0010  Tech. Spec.</v>
      </c>
      <c r="D619" s="282" t="str">
        <f ca="1">CELL("contents",INDIRECT(ADDRESS(MATCH($B619,'Req. List'!$A:$A,0),3,,,"Req. List")))</f>
        <v>11.9.2 (PID) - 7.7.2</v>
      </c>
      <c r="E619" s="282" t="str">
        <f ca="1">CELL("contents",INDIRECT(ADDRESS(MATCH($B619,'Req. List'!$A:$A,0),4,,,"Req. List")))</f>
        <v>The configuration of interface of PID servers shall be compatible with the Train Arrival Information System and SCADA System</v>
      </c>
      <c r="F619" s="129" t="s">
        <v>3173</v>
      </c>
      <c r="G619" s="13"/>
      <c r="H619" s="13"/>
      <c r="I619" s="261"/>
      <c r="J619" s="17"/>
      <c r="K619" s="14"/>
      <c r="L619" s="14"/>
      <c r="M619" s="17"/>
      <c r="N619" s="13"/>
      <c r="O619" s="17"/>
      <c r="P619" s="17"/>
      <c r="Q619" s="17"/>
    </row>
    <row r="620" spans="1:17" ht="75" x14ac:dyDescent="0.25">
      <c r="A620" s="278" t="s">
        <v>776</v>
      </c>
      <c r="B620" s="281" t="s">
        <v>705</v>
      </c>
      <c r="C620" s="282" t="str">
        <f ca="1">CELL("contents",INDIRECT(ADDRESS(MATCH($B620,'Req. List'!$A:$A,0),2,,,"Req. List")))</f>
        <v>362748-MMI-MVI1-XX-SP-000-0001 Design Criteria</v>
      </c>
      <c r="D620" s="282" t="str">
        <f ca="1">CELL("contents",INDIRECT(ADDRESS(MATCH($B620,'Req. List'!$A:$A,0),3,,,"Req. List")))</f>
        <v>2.12.2.13 Table 2.105 (PID) - 7</v>
      </c>
      <c r="E620" s="282" t="str">
        <f ca="1">CELL("contents",INDIRECT(ADDRESS(MATCH($B620,'Req. List'!$A:$A,0),4,,,"Req. List")))</f>
        <v>Automatic command based on train's arrival information on PID system will be provided by Automatic train control (ATC), including for the train travel information through interface between PID system and ATC system.</v>
      </c>
      <c r="F620" s="129" t="s">
        <v>3173</v>
      </c>
      <c r="G620" s="13"/>
      <c r="H620" s="13"/>
      <c r="I620" s="261"/>
      <c r="J620" s="17"/>
      <c r="K620" s="14"/>
      <c r="L620" s="14"/>
      <c r="M620" s="17"/>
      <c r="N620" s="13"/>
      <c r="O620" s="17"/>
      <c r="P620" s="17"/>
      <c r="Q620" s="17"/>
    </row>
    <row r="621" spans="1:17" x14ac:dyDescent="0.25">
      <c r="A621" s="49"/>
      <c r="B621" s="14"/>
      <c r="C621" s="39"/>
      <c r="D621" s="39"/>
      <c r="E621" s="39"/>
      <c r="F621" s="16"/>
      <c r="G621" s="13"/>
      <c r="H621" s="13"/>
      <c r="I621" s="261"/>
      <c r="J621" s="17"/>
      <c r="K621" s="14"/>
      <c r="L621" s="14"/>
      <c r="M621" s="17"/>
      <c r="N621" s="13"/>
      <c r="O621" s="17"/>
      <c r="P621" s="17"/>
      <c r="Q621" s="17"/>
    </row>
    <row r="622" spans="1:17" s="28" customFormat="1" x14ac:dyDescent="0.25">
      <c r="A622" s="81"/>
      <c r="B622" s="23" t="s">
        <v>789</v>
      </c>
      <c r="C622" s="24"/>
      <c r="D622" s="24"/>
      <c r="E622" s="24"/>
      <c r="F622" s="25"/>
      <c r="G622" s="22"/>
      <c r="H622" s="22"/>
      <c r="I622" s="25"/>
      <c r="J622" s="26"/>
      <c r="K622" s="23"/>
      <c r="L622" s="23"/>
      <c r="M622" s="26"/>
      <c r="N622" s="22"/>
      <c r="O622" s="26"/>
      <c r="P622" s="26"/>
      <c r="Q622" s="26"/>
    </row>
    <row r="623" spans="1:17" ht="45" x14ac:dyDescent="0.25">
      <c r="A623" s="288" t="s">
        <v>776</v>
      </c>
      <c r="B623" s="289" t="s">
        <v>790</v>
      </c>
      <c r="C623" s="290" t="str">
        <f ca="1">CELL("contents",INDIRECT(ADDRESS(MATCH($B623,'Req. List'!$A:$A,0),2,,,"Req. List")))</f>
        <v>362748-MMI-MVI1-XX-SP-000-0010  Tech. Spec.</v>
      </c>
      <c r="D623" s="290" t="str">
        <f ca="1">CELL("contents",INDIRECT(ADDRESS(MATCH($B623,'Req. List'!$A:$A,0),3,,,"Req. List")))</f>
        <v>11.9.2 (PID) - 7.3.10</v>
      </c>
      <c r="E623" s="290" t="str">
        <f ca="1">CELL("contents",INDIRECT(ADDRESS(MATCH($B623,'Req. List'!$A:$A,0),4,,,"Req. List")))</f>
        <v>SCADA workstations shall be able to manually overwrite the text messages of train(s) arrival information on PIDs, during the incident situation</v>
      </c>
      <c r="F623" s="286" t="s">
        <v>3172</v>
      </c>
      <c r="G623" s="13"/>
      <c r="H623" s="13"/>
      <c r="I623" s="261"/>
      <c r="J623" s="17"/>
      <c r="K623" s="14"/>
      <c r="L623" s="14"/>
      <c r="M623" s="17"/>
      <c r="N623" s="13"/>
      <c r="O623" s="17"/>
      <c r="P623" s="17"/>
      <c r="Q623" s="17"/>
    </row>
    <row r="624" spans="1:17" x14ac:dyDescent="0.25">
      <c r="A624" s="49"/>
      <c r="B624" s="14"/>
      <c r="C624" s="39"/>
      <c r="D624" s="39"/>
      <c r="E624" s="39"/>
      <c r="F624" s="16"/>
      <c r="G624" s="13"/>
      <c r="H624" s="13"/>
      <c r="I624" s="261"/>
      <c r="J624" s="17"/>
      <c r="K624" s="14"/>
      <c r="L624" s="14"/>
      <c r="M624" s="17"/>
      <c r="N624" s="13"/>
      <c r="O624" s="17"/>
      <c r="P624" s="17"/>
      <c r="Q624" s="17"/>
    </row>
    <row r="625" spans="1:17" s="28" customFormat="1" x14ac:dyDescent="0.25">
      <c r="A625" s="81"/>
      <c r="B625" s="23" t="s">
        <v>791</v>
      </c>
      <c r="C625" s="24"/>
      <c r="D625" s="24"/>
      <c r="E625" s="24"/>
      <c r="F625" s="25"/>
      <c r="G625" s="22"/>
      <c r="H625" s="22"/>
      <c r="I625" s="25"/>
      <c r="J625" s="26"/>
      <c r="K625" s="23"/>
      <c r="L625" s="23"/>
      <c r="M625" s="26"/>
      <c r="N625" s="22"/>
      <c r="O625" s="26"/>
      <c r="P625" s="26"/>
      <c r="Q625" s="26"/>
    </row>
    <row r="626" spans="1:17" ht="45" x14ac:dyDescent="0.25">
      <c r="A626" s="269" t="s">
        <v>776</v>
      </c>
      <c r="B626" s="270" t="s">
        <v>792</v>
      </c>
      <c r="C626" s="285" t="str">
        <f ca="1">CELL("contents",INDIRECT(ADDRESS(MATCH($B626,'Req. List'!$A:$A,0),2,,,"Req. List")))</f>
        <v>362748-MMI-MVI1-XX-SP-000-0010  Tech. Spec.</v>
      </c>
      <c r="D626" s="285" t="str">
        <f ca="1">CELL("contents",INDIRECT(ADDRESS(MATCH($B626,'Req. List'!$A:$A,0),3,,,"Req. List")))</f>
        <v>11.9.2 (PID) - 7.3.2</v>
      </c>
      <c r="E626" s="285" t="str">
        <f ca="1">CELL("contents",INDIRECT(ADDRESS(MATCH($B626,'Req. List'!$A:$A,0),4,,,"Req. List")))</f>
        <v>SCADA workstations shall have function to group the PIDs and command with similar display based on time schedule setting</v>
      </c>
      <c r="F626" s="16"/>
      <c r="G626" s="13"/>
      <c r="H626" s="13"/>
      <c r="I626" s="261"/>
      <c r="J626" s="17"/>
      <c r="K626" s="14"/>
      <c r="L626" s="14"/>
      <c r="M626" s="17"/>
      <c r="N626" s="13"/>
      <c r="O626" s="17"/>
      <c r="P626" s="17"/>
      <c r="Q626" s="17"/>
    </row>
    <row r="627" spans="1:17" ht="45" x14ac:dyDescent="0.25">
      <c r="A627" s="269" t="s">
        <v>776</v>
      </c>
      <c r="B627" s="270" t="s">
        <v>793</v>
      </c>
      <c r="C627" s="285" t="str">
        <f ca="1">CELL("contents",INDIRECT(ADDRESS(MATCH($B627,'Req. List'!$A:$A,0),2,,,"Req. List")))</f>
        <v>362748-MMI-MVI1-XX-SP-000-0001 Design Criteria</v>
      </c>
      <c r="D627" s="285" t="str">
        <f ca="1">CELL("contents",INDIRECT(ADDRESS(MATCH($B627,'Req. List'!$A:$A,0),3,,,"Req. List")))</f>
        <v>2.12.2.13 Table 2.105 (PID) - 9</v>
      </c>
      <c r="E627" s="285" t="str">
        <f ca="1">CELL("contents",INDIRECT(ADDRESS(MATCH($B627,'Req. List'!$A:$A,0),4,,,"Req. List")))</f>
        <v>SCADA shall have the function to group PID displays and command them with a similar display text message based on the time table setting</v>
      </c>
      <c r="F627" s="16"/>
      <c r="G627" s="13"/>
      <c r="H627" s="13"/>
      <c r="I627" s="261"/>
      <c r="J627" s="17"/>
      <c r="K627" s="14"/>
      <c r="L627" s="14"/>
      <c r="M627" s="17"/>
      <c r="N627" s="13"/>
      <c r="O627" s="17"/>
      <c r="P627" s="17"/>
      <c r="Q627" s="17"/>
    </row>
    <row r="628" spans="1:17" x14ac:dyDescent="0.25">
      <c r="A628" s="49"/>
      <c r="B628" s="14"/>
      <c r="C628" s="39"/>
      <c r="D628" s="39"/>
      <c r="E628" s="39"/>
      <c r="F628" s="16"/>
      <c r="G628" s="13"/>
      <c r="H628" s="13"/>
      <c r="I628" s="261"/>
      <c r="J628" s="17"/>
      <c r="K628" s="14"/>
      <c r="L628" s="14"/>
      <c r="M628" s="17"/>
      <c r="N628" s="13"/>
      <c r="O628" s="17"/>
      <c r="P628" s="17"/>
      <c r="Q628" s="17"/>
    </row>
    <row r="629" spans="1:17" s="28" customFormat="1" x14ac:dyDescent="0.25">
      <c r="A629" s="81"/>
      <c r="B629" s="23" t="s">
        <v>794</v>
      </c>
      <c r="C629" s="24"/>
      <c r="D629" s="24"/>
      <c r="E629" s="24"/>
      <c r="F629" s="25"/>
      <c r="G629" s="22"/>
      <c r="H629" s="22"/>
      <c r="I629" s="25"/>
      <c r="J629" s="26"/>
      <c r="K629" s="23"/>
      <c r="L629" s="23"/>
      <c r="M629" s="26"/>
      <c r="N629" s="22"/>
      <c r="O629" s="26"/>
      <c r="P629" s="26"/>
      <c r="Q629" s="26"/>
    </row>
    <row r="630" spans="1:17" ht="90" x14ac:dyDescent="0.25">
      <c r="A630" s="269" t="s">
        <v>776</v>
      </c>
      <c r="B630" s="270" t="s">
        <v>795</v>
      </c>
      <c r="C630" s="271" t="str">
        <f ca="1">CELL("contents",INDIRECT(ADDRESS(MATCH($B630,'Req. List'!$A:$A,0),2,,,"Req. List")))</f>
        <v>362748-MMI-MVI1-XX-SP-000-0010  Tech. Spec.</v>
      </c>
      <c r="D630" s="271" t="str">
        <f ca="1">CELL("contents",INDIRECT(ADDRESS(MATCH($B630,'Req. List'!$A:$A,0),3,,,"Req. List")))</f>
        <v>11.9.2 (PID) - 7.5.8</v>
      </c>
      <c r="E630" s="271" t="str">
        <f ca="1">CELL("contents",INDIRECT(ADDRESS(MATCH($B630,'Req. List'!$A:$A,0),4,,,"Req. List")))</f>
        <v>The PIDs shall consist of 4 lines of text which configure as follows
- upper 3 lines shall display real-time train(s) arrival information and notice of incident or engineering work (if incident occurred)
- Lower lines shall display clock information</v>
      </c>
      <c r="F630" s="16"/>
      <c r="G630" s="13"/>
      <c r="H630" s="13"/>
      <c r="I630" s="261"/>
      <c r="J630" s="17"/>
      <c r="K630" s="14"/>
      <c r="L630" s="14"/>
      <c r="M630" s="17"/>
      <c r="N630" s="13"/>
      <c r="O630" s="17"/>
      <c r="P630" s="17"/>
      <c r="Q630" s="17"/>
    </row>
    <row r="631" spans="1:17" ht="120" x14ac:dyDescent="0.25">
      <c r="A631" s="269" t="s">
        <v>776</v>
      </c>
      <c r="B631" s="270" t="s">
        <v>796</v>
      </c>
      <c r="C631" s="271" t="str">
        <f ca="1">CELL("contents",INDIRECT(ADDRESS(MATCH($B631,'Req. List'!$A:$A,0),2,,,"Req. List")))</f>
        <v>362748-MMI-MVI1-XX-SP-000-0010  Tech. Spec.</v>
      </c>
      <c r="D631" s="271" t="str">
        <f ca="1">CELL("contents",INDIRECT(ADDRESS(MATCH($B631,'Req. List'!$A:$A,0),3,,,"Req. List")))</f>
        <v>11.9.2 (PID) - 7.5.9</v>
      </c>
      <c r="E631" s="271" t="str">
        <f ca="1">CELL("contents",INDIRECT(ADDRESS(MATCH($B631,'Req. List'!$A:$A,0),4,,,"Req. List")))</f>
        <v>The 4 lines of text message shall normally display the following message :
- Line 1 : Train 1 final destination and countdown time
- Line 2 : Train 2/3 final destination and countdown time in barrel rolling format
- Line 3 : Service information, i.e. notice of incident of engineering works
- Line 4 : Clock information, i.e. HH:MM:SS.</v>
      </c>
      <c r="F631" s="16"/>
      <c r="G631" s="13"/>
      <c r="H631" s="13"/>
      <c r="I631" s="261"/>
      <c r="J631" s="17"/>
      <c r="K631" s="14"/>
      <c r="L631" s="14"/>
      <c r="M631" s="17"/>
      <c r="N631" s="13"/>
      <c r="O631" s="17"/>
      <c r="P631" s="17"/>
      <c r="Q631" s="17"/>
    </row>
    <row r="632" spans="1:17" ht="150" x14ac:dyDescent="0.25">
      <c r="A632" s="269" t="s">
        <v>776</v>
      </c>
      <c r="B632" s="270" t="s">
        <v>797</v>
      </c>
      <c r="C632" s="271" t="str">
        <f ca="1">CELL("contents",INDIRECT(ADDRESS(MATCH($B632,'Req. List'!$A:$A,0),2,,,"Req. List")))</f>
        <v>362748-MMI-MVI1-XX-SP-000-0001 Design Criteria</v>
      </c>
      <c r="D632" s="271" t="str">
        <f ca="1">CELL("contents",INDIRECT(ADDRESS(MATCH($B632,'Req. List'!$A:$A,0),3,,,"Req. List")))</f>
        <v>2.12.2.13 Table 2.105 (PID) - 3</v>
      </c>
      <c r="E632" s="271" t="str">
        <f ca="1">CELL("contents",INDIRECT(ADDRESS(MATCH($B632,'Req. List'!$A:$A,0),4,,,"Req. List")))</f>
        <v>PID system shall provide following text messages to the station passengers:
   - Train arrival interval
   - Trains direction or destination
   - Trains arrival count down time
   - Train status (e.g. out of service)
   - General / services information (e.g. platform edge)
   - Special instruction messages or emergency messages
   - Real-time clock information</v>
      </c>
      <c r="F632" s="16"/>
      <c r="G632" s="13"/>
      <c r="H632" s="13"/>
      <c r="I632" s="261"/>
      <c r="J632" s="17"/>
      <c r="K632" s="14"/>
      <c r="L632" s="14"/>
      <c r="M632" s="17"/>
      <c r="N632" s="13"/>
      <c r="O632" s="17"/>
      <c r="P632" s="17"/>
      <c r="Q632" s="17"/>
    </row>
    <row r="633" spans="1:17" x14ac:dyDescent="0.25">
      <c r="A633" s="49"/>
      <c r="B633" s="14"/>
      <c r="C633" s="39"/>
      <c r="D633" s="39"/>
      <c r="E633" s="39"/>
      <c r="F633" s="16"/>
      <c r="G633" s="13"/>
      <c r="H633" s="13"/>
      <c r="I633" s="261"/>
      <c r="J633" s="17"/>
      <c r="K633" s="14"/>
      <c r="L633" s="14"/>
      <c r="M633" s="17"/>
      <c r="N633" s="13"/>
      <c r="O633" s="17"/>
      <c r="P633" s="17"/>
      <c r="Q633" s="17"/>
    </row>
    <row r="634" spans="1:17" s="28" customFormat="1" x14ac:dyDescent="0.25">
      <c r="A634" s="81"/>
      <c r="B634" s="23" t="s">
        <v>798</v>
      </c>
      <c r="C634" s="24"/>
      <c r="D634" s="24"/>
      <c r="E634" s="24"/>
      <c r="F634" s="25"/>
      <c r="G634" s="22"/>
      <c r="H634" s="22"/>
      <c r="I634" s="25"/>
      <c r="J634" s="26"/>
      <c r="K634" s="23"/>
      <c r="L634" s="23"/>
      <c r="M634" s="26"/>
      <c r="N634" s="22"/>
      <c r="O634" s="26"/>
      <c r="P634" s="26"/>
      <c r="Q634" s="26"/>
    </row>
    <row r="635" spans="1:17" ht="45" x14ac:dyDescent="0.25">
      <c r="A635" s="278" t="s">
        <v>776</v>
      </c>
      <c r="B635" s="297" t="s">
        <v>799</v>
      </c>
      <c r="C635" s="298" t="str">
        <f ca="1">CELL("contents",INDIRECT(ADDRESS(MATCH($B635,'Req. List'!$A:$A,0),2,,,"Req. List")))</f>
        <v>362748-MMI-MVI1-XX-SP-000-0010  Tech. Spec.</v>
      </c>
      <c r="D635" s="298" t="str">
        <f ca="1">CELL("contents",INDIRECT(ADDRESS(MATCH($B635,'Req. List'!$A:$A,0),3,,,"Req. List")))</f>
        <v>11.9.2 (PID) - 7.3.7</v>
      </c>
      <c r="E635" s="298" t="str">
        <f ca="1">CELL("contents",INDIRECT(ADDRESS(MATCH($B635,'Req. List'!$A:$A,0),4,,,"Req. List")))</f>
        <v>SCADA System shall control nearest CCTV when detect PID's temper alarm and activate full frame rate of video recording</v>
      </c>
      <c r="F635" s="299" t="s">
        <v>3176</v>
      </c>
      <c r="G635" s="13"/>
      <c r="H635" s="13"/>
      <c r="I635" s="261"/>
      <c r="J635" s="17"/>
      <c r="K635" s="14"/>
      <c r="L635" s="14"/>
      <c r="M635" s="17"/>
      <c r="N635" s="13"/>
      <c r="O635" s="17"/>
      <c r="P635" s="17"/>
      <c r="Q635" s="17"/>
    </row>
    <row r="636" spans="1:17" x14ac:dyDescent="0.25">
      <c r="A636" s="49"/>
      <c r="B636" s="14"/>
      <c r="C636" s="39"/>
      <c r="D636" s="39"/>
      <c r="E636" s="39"/>
      <c r="F636" s="16"/>
      <c r="G636" s="13"/>
      <c r="H636" s="13"/>
      <c r="I636" s="261"/>
      <c r="J636" s="17"/>
      <c r="K636" s="14"/>
      <c r="L636" s="14"/>
      <c r="M636" s="17"/>
      <c r="N636" s="13"/>
      <c r="O636" s="17"/>
      <c r="P636" s="17"/>
      <c r="Q636" s="17"/>
    </row>
    <row r="637" spans="1:17" s="28" customFormat="1" x14ac:dyDescent="0.25">
      <c r="A637" s="81"/>
      <c r="B637" s="23" t="s">
        <v>800</v>
      </c>
      <c r="C637" s="24"/>
      <c r="D637" s="24"/>
      <c r="E637" s="24"/>
      <c r="F637" s="25"/>
      <c r="G637" s="22"/>
      <c r="H637" s="22"/>
      <c r="I637" s="25"/>
      <c r="J637" s="26"/>
      <c r="K637" s="23"/>
      <c r="L637" s="23"/>
      <c r="M637" s="26"/>
      <c r="N637" s="22"/>
      <c r="O637" s="26"/>
      <c r="P637" s="26"/>
      <c r="Q637" s="26"/>
    </row>
    <row r="638" spans="1:17" ht="45" x14ac:dyDescent="0.25">
      <c r="A638" s="278" t="s">
        <v>776</v>
      </c>
      <c r="B638" s="281" t="s">
        <v>801</v>
      </c>
      <c r="C638" s="282" t="str">
        <f ca="1">CELL("contents",INDIRECT(ADDRESS(MATCH($B638,'Req. List'!$A:$A,0),2,,,"Req. List")))</f>
        <v>362748-MMI-MVI1-XX-SP-000-0001 Design Criteria</v>
      </c>
      <c r="D638" s="282" t="str">
        <f ca="1">CELL("contents",INDIRECT(ADDRESS(MATCH($B638,'Req. List'!$A:$A,0),3,,,"Req. List")))</f>
        <v>2.12.2.13 Table 2.105 (PID) - 11</v>
      </c>
      <c r="E638" s="282" t="str">
        <f ca="1">CELL("contents",INDIRECT(ADDRESS(MATCH($B638,'Req. List'!$A:$A,0),4,,,"Req. List")))</f>
        <v>SCADA shall interface with PA system for triggering the voice messages or train departure tone for platforms</v>
      </c>
      <c r="F638" s="16"/>
      <c r="G638" s="13"/>
      <c r="H638" s="13"/>
      <c r="I638" s="261" t="s">
        <v>81</v>
      </c>
      <c r="J638" s="17"/>
      <c r="K638" s="14"/>
      <c r="L638" s="14"/>
      <c r="M638" s="17"/>
      <c r="N638" s="13"/>
      <c r="O638" s="17"/>
      <c r="P638" s="17"/>
      <c r="Q638" s="17"/>
    </row>
    <row r="639" spans="1:17" x14ac:dyDescent="0.25">
      <c r="A639" s="13"/>
      <c r="B639" s="14"/>
      <c r="C639" s="39"/>
      <c r="D639" s="39"/>
      <c r="E639" s="39"/>
      <c r="F639" s="16"/>
      <c r="G639" s="13"/>
      <c r="H639" s="13"/>
      <c r="I639" s="261"/>
      <c r="J639" s="17"/>
      <c r="K639" s="14"/>
      <c r="L639" s="14"/>
      <c r="M639" s="17"/>
      <c r="N639" s="13"/>
      <c r="O639" s="17"/>
      <c r="P639" s="17"/>
      <c r="Q639" s="17"/>
    </row>
    <row r="640" spans="1:17" x14ac:dyDescent="0.25">
      <c r="A640" s="13"/>
      <c r="B640" s="23" t="s">
        <v>802</v>
      </c>
      <c r="C640" s="39"/>
      <c r="D640" s="39"/>
      <c r="E640" s="39"/>
      <c r="F640" s="16"/>
      <c r="G640" s="13"/>
      <c r="H640" s="13"/>
      <c r="I640" s="261"/>
      <c r="J640" s="17"/>
      <c r="K640" s="14"/>
      <c r="L640" s="14"/>
      <c r="M640" s="17"/>
      <c r="N640" s="13"/>
      <c r="O640" s="17"/>
      <c r="P640" s="17"/>
      <c r="Q640" s="17"/>
    </row>
    <row r="641" spans="1:17" ht="43.9" customHeight="1" x14ac:dyDescent="0.25">
      <c r="A641" s="269" t="s">
        <v>776</v>
      </c>
      <c r="B641" s="270" t="s">
        <v>803</v>
      </c>
      <c r="C641" s="271" t="str">
        <f ca="1">CELL("contents",INDIRECT(ADDRESS(MATCH($B641,'Req. List'!$A:$A,0),2,,,"Req. List")))</f>
        <v>SHA rev 1-SCADA-PT Len-180905</v>
      </c>
      <c r="D641" s="271" t="str">
        <f ca="1">CELL("contents",INDIRECT(ADDRESS(MATCH($B641,'Req. List'!$A:$A,0),3,,,"Req. List")))</f>
        <v>SHA.SCA.063 - Workstation (Station)</v>
      </c>
      <c r="E641" s="271" t="str">
        <f ca="1">CELL("contents",INDIRECT(ADDRESS(MATCH($B641,'Req. List'!$A:$A,0),4,,,"Req. List")))</f>
        <v>Supervision via PID Server, when SCADA local workstation failure</v>
      </c>
      <c r="F641" s="16"/>
      <c r="G641" s="13"/>
      <c r="H641" s="13"/>
      <c r="I641" s="261"/>
      <c r="J641" s="17"/>
      <c r="K641" s="14"/>
      <c r="L641" s="14"/>
      <c r="M641" s="17"/>
      <c r="N641" s="13"/>
      <c r="O641" s="17"/>
      <c r="P641" s="17"/>
      <c r="Q641" s="17"/>
    </row>
    <row r="642" spans="1:17" x14ac:dyDescent="0.25">
      <c r="A642" s="13"/>
      <c r="B642" s="14"/>
      <c r="C642" s="39"/>
      <c r="D642" s="39"/>
      <c r="E642" s="39"/>
      <c r="F642" s="16"/>
      <c r="G642" s="13"/>
      <c r="H642" s="13"/>
      <c r="I642" s="261"/>
      <c r="J642" s="17"/>
      <c r="K642" s="14"/>
      <c r="L642" s="14"/>
      <c r="M642" s="17"/>
      <c r="N642" s="13"/>
      <c r="O642" s="17"/>
      <c r="P642" s="17"/>
      <c r="Q642" s="17"/>
    </row>
    <row r="643" spans="1:17" s="21" customFormat="1" x14ac:dyDescent="0.25">
      <c r="A643" s="7" t="s">
        <v>804</v>
      </c>
      <c r="B643" s="18" t="s">
        <v>805</v>
      </c>
      <c r="C643" s="19"/>
      <c r="D643" s="19"/>
      <c r="E643" s="19"/>
      <c r="F643" s="8"/>
      <c r="G643" s="7"/>
      <c r="H643" s="7"/>
      <c r="I643" s="265"/>
      <c r="J643" s="20"/>
      <c r="K643" s="18"/>
      <c r="L643" s="18"/>
      <c r="M643" s="20"/>
      <c r="N643" s="7"/>
      <c r="O643" s="20"/>
      <c r="P643" s="20"/>
      <c r="Q643" s="20"/>
    </row>
    <row r="644" spans="1:17" s="21" customFormat="1" x14ac:dyDescent="0.25">
      <c r="A644" s="7" t="s">
        <v>806</v>
      </c>
      <c r="B644" s="18" t="s">
        <v>807</v>
      </c>
      <c r="C644" s="19"/>
      <c r="D644" s="19"/>
      <c r="E644" s="19"/>
      <c r="F644" s="8"/>
      <c r="G644" s="7"/>
      <c r="H644" s="7"/>
      <c r="I644" s="265"/>
      <c r="J644" s="20"/>
      <c r="K644" s="18"/>
      <c r="L644" s="18"/>
      <c r="M644" s="20"/>
      <c r="N644" s="7"/>
      <c r="O644" s="20"/>
      <c r="P644" s="20"/>
      <c r="Q644" s="20"/>
    </row>
    <row r="645" spans="1:17" s="28" customFormat="1" x14ac:dyDescent="0.25">
      <c r="A645" s="22"/>
      <c r="B645" s="23" t="s">
        <v>670</v>
      </c>
      <c r="C645" s="24"/>
      <c r="D645" s="24"/>
      <c r="E645" s="24"/>
      <c r="F645" s="25"/>
      <c r="G645" s="22"/>
      <c r="H645" s="22"/>
      <c r="I645" s="25"/>
      <c r="J645" s="26"/>
      <c r="K645" s="23"/>
      <c r="L645" s="23"/>
      <c r="M645" s="26"/>
      <c r="N645" s="22"/>
      <c r="O645" s="26"/>
      <c r="P645" s="26"/>
      <c r="Q645" s="26"/>
    </row>
    <row r="646" spans="1:17" ht="30" customHeight="1" x14ac:dyDescent="0.25">
      <c r="A646" s="269" t="s">
        <v>806</v>
      </c>
      <c r="B646" s="270" t="s">
        <v>808</v>
      </c>
      <c r="C646" s="273" t="str">
        <f ca="1">CELL("contents",INDIRECT(ADDRESS(MATCH($B646,'Req. List'!$A:$A,0),2,,,"Req. List")))</f>
        <v>362748-MMI-MVI1-XX-SP-000-0010  Tech. Spec.</v>
      </c>
      <c r="D646" s="273" t="str">
        <f ca="1">CELL("contents",INDIRECT(ADDRESS(MATCH($B646,'Req. List'!$A:$A,0),3,,,"Req. List")))</f>
        <v>11.7.2 (PHP) - 7.3</v>
      </c>
      <c r="E646" s="273" t="str">
        <f ca="1">CELL("contents",INDIRECT(ADDRESS(MATCH($B646,'Req. List'!$A:$A,0),4,,,"Req. List")))</f>
        <v>SCADA shall receive health and operation status information which provided by PHP servers</v>
      </c>
      <c r="F646" s="16"/>
      <c r="G646" s="13"/>
      <c r="H646" s="13"/>
      <c r="I646" s="306" t="s">
        <v>37</v>
      </c>
      <c r="J646" s="307" t="s">
        <v>809</v>
      </c>
      <c r="K646" s="103"/>
      <c r="L646" s="103"/>
      <c r="M646" s="17"/>
      <c r="N646" s="13"/>
      <c r="O646" s="17"/>
      <c r="P646" s="17"/>
      <c r="Q646" s="17"/>
    </row>
    <row r="647" spans="1:17" ht="60" x14ac:dyDescent="0.25">
      <c r="A647" s="269" t="s">
        <v>806</v>
      </c>
      <c r="B647" s="270" t="s">
        <v>810</v>
      </c>
      <c r="C647" s="273" t="str">
        <f ca="1">CELL("contents",INDIRECT(ADDRESS(MATCH($B647,'Req. List'!$A:$A,0),2,,,"Req. List")))</f>
        <v>362748-MMI-MVI1-XX-SP-000-0001 Design Criteria</v>
      </c>
      <c r="D647" s="273" t="str">
        <f ca="1">CELL("contents",INDIRECT(ADDRESS(MATCH($B647,'Req. List'!$A:$A,0),3,,,"Req. List")))</f>
        <v>2.12.2.13 Table 2.103 (PHP) - 6</v>
      </c>
      <c r="E647" s="273" t="str">
        <f ca="1">CELL("contents",INDIRECT(ADDRESS(MATCH($B647,'Req. List'!$A:$A,0),4,,,"Req. List")))</f>
        <v>SCADA system shall be interfaced with the Digital Intercom Servers for calls event logging and alarm reporting of PHP fault, lift intercoms fault, AFIL fault and tamper alarms.</v>
      </c>
      <c r="F647" s="16"/>
      <c r="G647" s="13"/>
      <c r="H647" s="13"/>
      <c r="I647" s="306"/>
      <c r="J647" s="308"/>
      <c r="K647" s="135"/>
      <c r="L647" s="135"/>
      <c r="M647" s="17"/>
      <c r="N647" s="13"/>
      <c r="O647" s="17"/>
      <c r="P647" s="17"/>
      <c r="Q647" s="17"/>
    </row>
    <row r="648" spans="1:17" ht="30" x14ac:dyDescent="0.25">
      <c r="A648" s="269" t="s">
        <v>806</v>
      </c>
      <c r="B648" s="270" t="s">
        <v>811</v>
      </c>
      <c r="C648" s="273" t="str">
        <f ca="1">CELL("contents",INDIRECT(ADDRESS(MATCH($B648,'Req. List'!$A:$A,0),2,,,"Req. List")))</f>
        <v>362748-MMI-MVI1-XX-SP-000-0001 Design Criteria</v>
      </c>
      <c r="D648" s="273" t="str">
        <f ca="1">CELL("contents",INDIRECT(ADDRESS(MATCH($B648,'Req. List'!$A:$A,0),3,,,"Req. List")))</f>
        <v>2.12.2.2 (SCADA Network) - 6</v>
      </c>
      <c r="E648" s="273" t="str">
        <f ca="1">CELL("contents",INDIRECT(ADDRESS(MATCH($B648,'Req. List'!$A:$A,0),4,,,"Req. List")))</f>
        <v>SCADA system shall monitor configuration and health status of PHP system</v>
      </c>
      <c r="F648" s="16"/>
      <c r="G648" s="13"/>
      <c r="H648" s="13"/>
      <c r="I648" s="306"/>
      <c r="J648" s="308"/>
      <c r="K648" s="135"/>
      <c r="L648" s="135"/>
      <c r="M648" s="17"/>
      <c r="N648" s="13"/>
      <c r="O648" s="17"/>
      <c r="P648" s="17"/>
      <c r="Q648" s="17"/>
    </row>
    <row r="649" spans="1:17" ht="30" x14ac:dyDescent="0.25">
      <c r="A649" s="269" t="s">
        <v>806</v>
      </c>
      <c r="B649" s="270" t="s">
        <v>812</v>
      </c>
      <c r="C649" s="273" t="str">
        <f ca="1">CELL("contents",INDIRECT(ADDRESS(MATCH($B649,'Req. List'!$A:$A,0),2,,,"Req. List")))</f>
        <v>362748-MMI-MVI1-XX-RP-760-0001 Interface Matrix</v>
      </c>
      <c r="D649" s="273" t="str">
        <f ca="1">CELL("contents",INDIRECT(ADDRESS(MATCH($B649,'Req. List'!$A:$A,0),3,,,"Req. List")))</f>
        <v>441 (SCADA Servers) - (PHP Units)</v>
      </c>
      <c r="E649" s="273" t="str">
        <f ca="1">CELL("contents",INDIRECT(ADDRESS(MATCH($B649,'Req. List'!$A:$A,0),4,,,"Req. List")))</f>
        <v>SCADA shall monitor health and alarm status of PHP equipment</v>
      </c>
      <c r="F649" s="16"/>
      <c r="G649" s="13"/>
      <c r="H649" s="13"/>
      <c r="I649" s="306"/>
      <c r="J649" s="308"/>
      <c r="K649" s="135"/>
      <c r="L649" s="135"/>
      <c r="M649" s="17"/>
      <c r="N649" s="13"/>
      <c r="O649" s="17"/>
      <c r="P649" s="17"/>
      <c r="Q649" s="17"/>
    </row>
    <row r="650" spans="1:17" ht="30" x14ac:dyDescent="0.25">
      <c r="A650" s="269" t="s">
        <v>806</v>
      </c>
      <c r="B650" s="270" t="s">
        <v>813</v>
      </c>
      <c r="C650" s="273" t="str">
        <f ca="1">CELL("contents",INDIRECT(ADDRESS(MATCH($B650,'Req. List'!$A:$A,0),2,,,"Req. List")))</f>
        <v>362748-MMI-MVI1-XX-RP-000-0002 Preliminary Design Report Volume 1</v>
      </c>
      <c r="D650" s="273" t="str">
        <f ca="1">CELL("contents",INDIRECT(ADDRESS(MATCH($B650,'Req. List'!$A:$A,0),3,,,"Req. List")))</f>
        <v>3.11.3.9 (PHP) - 5</v>
      </c>
      <c r="E650" s="273" t="str">
        <f ca="1">CELL("contents",INDIRECT(ADDRESS(MATCH($B650,'Req. List'!$A:$A,0),4,,,"Req. List")))</f>
        <v>SCADA System shall be interfaced with PHP System</v>
      </c>
      <c r="F650" s="16"/>
      <c r="G650" s="13"/>
      <c r="H650" s="13"/>
      <c r="I650" s="306"/>
      <c r="J650" s="308"/>
      <c r="K650" s="104"/>
      <c r="L650" s="104"/>
      <c r="M650" s="17"/>
      <c r="N650" s="13"/>
      <c r="O650" s="17"/>
      <c r="P650" s="17"/>
      <c r="Q650" s="17"/>
    </row>
    <row r="651" spans="1:17" x14ac:dyDescent="0.25">
      <c r="A651" s="13"/>
      <c r="B651" s="14"/>
      <c r="C651" s="39"/>
      <c r="D651" s="39"/>
      <c r="E651" s="39"/>
      <c r="F651" s="16"/>
      <c r="G651" s="13"/>
      <c r="H651" s="13"/>
      <c r="I651" s="261"/>
      <c r="J651" s="17"/>
      <c r="K651" s="14"/>
      <c r="L651" s="14"/>
      <c r="M651" s="17"/>
      <c r="N651" s="13"/>
      <c r="O651" s="17"/>
      <c r="P651" s="17"/>
      <c r="Q651" s="17"/>
    </row>
    <row r="652" spans="1:17" s="21" customFormat="1" x14ac:dyDescent="0.25">
      <c r="A652" s="7" t="s">
        <v>814</v>
      </c>
      <c r="B652" s="18" t="s">
        <v>650</v>
      </c>
      <c r="C652" s="19"/>
      <c r="D652" s="19"/>
      <c r="E652" s="19"/>
      <c r="F652" s="8"/>
      <c r="G652" s="7"/>
      <c r="H652" s="7"/>
      <c r="I652" s="265"/>
      <c r="J652" s="20"/>
      <c r="K652" s="18"/>
      <c r="L652" s="18"/>
      <c r="M652" s="20"/>
      <c r="N652" s="7"/>
      <c r="O652" s="20"/>
      <c r="P652" s="20"/>
      <c r="Q652" s="20"/>
    </row>
    <row r="653" spans="1:17" s="28" customFormat="1" x14ac:dyDescent="0.25">
      <c r="A653" s="22"/>
      <c r="B653" s="23" t="s">
        <v>815</v>
      </c>
      <c r="C653" s="24"/>
      <c r="D653" s="24"/>
      <c r="E653" s="24"/>
      <c r="F653" s="25"/>
      <c r="G653" s="22"/>
      <c r="H653" s="22"/>
      <c r="I653" s="25"/>
      <c r="J653" s="26"/>
      <c r="K653" s="23"/>
      <c r="L653" s="23"/>
      <c r="M653" s="26"/>
      <c r="N653" s="22"/>
      <c r="O653" s="26"/>
      <c r="P653" s="26"/>
      <c r="Q653" s="26"/>
    </row>
    <row r="654" spans="1:17" ht="30" x14ac:dyDescent="0.25">
      <c r="A654" s="269" t="s">
        <v>814</v>
      </c>
      <c r="B654" s="270" t="s">
        <v>816</v>
      </c>
      <c r="C654" s="271" t="str">
        <f ca="1">CELL("contents",INDIRECT(ADDRESS(MATCH($B654,'Req. List'!$A:$A,0),2,,,"Req. List")))</f>
        <v>362748-MMI-MVI1-XX-SP-000-0010  Tech. Spec.</v>
      </c>
      <c r="D654" s="271" t="str">
        <f ca="1">CELL("contents",INDIRECT(ADDRESS(MATCH($B654,'Req. List'!$A:$A,0),3,,,"Req. List")))</f>
        <v>11.7.2 (PHP) - 2</v>
      </c>
      <c r="E654" s="271" t="str">
        <f ca="1">CELL("contents",INDIRECT(ADDRESS(MATCH($B654,'Req. List'!$A:$A,0),4,,,"Req. List")))</f>
        <v>SCADA shall interface with PHP system for detecting PHP activity</v>
      </c>
      <c r="F654" s="16"/>
      <c r="G654" s="13"/>
      <c r="H654" s="13"/>
      <c r="I654" s="261"/>
      <c r="J654" s="17"/>
      <c r="K654" s="14"/>
      <c r="L654" s="14"/>
      <c r="M654" s="17"/>
      <c r="N654" s="13"/>
      <c r="O654" s="17"/>
      <c r="P654" s="17"/>
      <c r="Q654" s="17"/>
    </row>
    <row r="655" spans="1:17" ht="30" x14ac:dyDescent="0.25">
      <c r="A655" s="269" t="s">
        <v>814</v>
      </c>
      <c r="B655" s="270" t="s">
        <v>817</v>
      </c>
      <c r="C655" s="271" t="str">
        <f ca="1">CELL("contents",INDIRECT(ADDRESS(MATCH($B655,'Req. List'!$A:$A,0),2,,,"Req. List")))</f>
        <v>362748-MMI-MVI1-XX-SP-000-0001 Design Criteria</v>
      </c>
      <c r="D655" s="271" t="str">
        <f ca="1">CELL("contents",INDIRECT(ADDRESS(MATCH($B655,'Req. List'!$A:$A,0),3,,,"Req. List")))</f>
        <v>2.12.2.2 (SCADA Network) - 6</v>
      </c>
      <c r="E655" s="271" t="str">
        <f ca="1">CELL("contents",INDIRECT(ADDRESS(MATCH($B655,'Req. List'!$A:$A,0),4,,,"Req. List")))</f>
        <v>SCADA system shall detect PHP activity</v>
      </c>
      <c r="F655" s="16"/>
      <c r="G655" s="13"/>
      <c r="H655" s="13"/>
      <c r="I655" s="261"/>
      <c r="J655" s="17"/>
      <c r="K655" s="14"/>
      <c r="L655" s="14"/>
      <c r="M655" s="17"/>
      <c r="N655" s="13"/>
      <c r="O655" s="17"/>
      <c r="P655" s="17"/>
      <c r="Q655" s="17"/>
    </row>
    <row r="656" spans="1:17" ht="30" x14ac:dyDescent="0.25">
      <c r="A656" s="269" t="s">
        <v>814</v>
      </c>
      <c r="B656" s="270" t="s">
        <v>818</v>
      </c>
      <c r="C656" s="271" t="str">
        <f ca="1">CELL("contents",INDIRECT(ADDRESS(MATCH($B656,'Req. List'!$A:$A,0),2,,,"Req. List")))</f>
        <v>362748-MMI-MVI1-XX-RP-000-0002 Preliminary Design Report Volume 1</v>
      </c>
      <c r="D656" s="271" t="str">
        <f ca="1">CELL("contents",INDIRECT(ADDRESS(MATCH($B656,'Req. List'!$A:$A,0),3,,,"Req. List")))</f>
        <v>3.11.3.9 (PHP) - 5</v>
      </c>
      <c r="E656" s="271" t="str">
        <f ca="1">CELL("contents",INDIRECT(ADDRESS(MATCH($B656,'Req. List'!$A:$A,0),4,,,"Req. List")))</f>
        <v>SCADA System shall control and monitored all calls and alarm of the PHP devices</v>
      </c>
      <c r="F656" s="16"/>
      <c r="G656" s="13"/>
      <c r="H656" s="13"/>
      <c r="I656" s="261"/>
      <c r="J656" s="17"/>
      <c r="K656" s="14"/>
      <c r="L656" s="14"/>
      <c r="M656" s="17"/>
      <c r="N656" s="13"/>
      <c r="O656" s="17"/>
      <c r="P656" s="17"/>
      <c r="Q656" s="17"/>
    </row>
    <row r="657" spans="1:17" x14ac:dyDescent="0.25">
      <c r="A657" s="49"/>
      <c r="B657" s="14"/>
      <c r="C657" s="39"/>
      <c r="D657" s="39"/>
      <c r="E657" s="39"/>
      <c r="F657" s="16"/>
      <c r="G657" s="13"/>
      <c r="H657" s="13"/>
      <c r="I657" s="261"/>
      <c r="J657" s="17"/>
      <c r="K657" s="14"/>
      <c r="L657" s="14"/>
      <c r="M657" s="17"/>
      <c r="N657" s="13"/>
      <c r="O657" s="17"/>
      <c r="P657" s="17"/>
      <c r="Q657" s="17"/>
    </row>
    <row r="658" spans="1:17" s="28" customFormat="1" x14ac:dyDescent="0.25">
      <c r="A658" s="81"/>
      <c r="B658" s="23" t="s">
        <v>819</v>
      </c>
      <c r="C658" s="24"/>
      <c r="D658" s="24"/>
      <c r="E658" s="24"/>
      <c r="F658" s="25"/>
      <c r="G658" s="22"/>
      <c r="H658" s="22"/>
      <c r="I658" s="25"/>
      <c r="J658" s="26"/>
      <c r="K658" s="23"/>
      <c r="L658" s="23"/>
      <c r="M658" s="26"/>
      <c r="N658" s="22"/>
      <c r="O658" s="26"/>
      <c r="P658" s="26"/>
      <c r="Q658" s="26"/>
    </row>
    <row r="659" spans="1:17" ht="60" x14ac:dyDescent="0.25">
      <c r="A659" s="278" t="s">
        <v>814</v>
      </c>
      <c r="B659" s="279" t="s">
        <v>820</v>
      </c>
      <c r="C659" s="280" t="str">
        <f ca="1">CELL("contents",INDIRECT(ADDRESS(MATCH($B659,'Req. List'!$A:$A,0),2,,,"Req. List")))</f>
        <v>362748-MMI-MVI1-XX-SP-000-0010  Tech. Spec.</v>
      </c>
      <c r="D659" s="280" t="str">
        <f ca="1">CELL("contents",INDIRECT(ADDRESS(MATCH($B659,'Req. List'!$A:$A,0),3,,,"Req. List")))</f>
        <v>11.7.2 (PHP) - 2</v>
      </c>
      <c r="E659" s="280" t="str">
        <f ca="1">CELL("contents",INDIRECT(ADDRESS(MATCH($B659,'Req. List'!$A:$A,0),4,,,"Req. List")))</f>
        <v>SCADA shall instigate an audible and visible operator warning when PHP activity detected, and select the nearest CCTV camera to view activated PHP and display the image to the spot monitor.</v>
      </c>
      <c r="F659" s="32"/>
      <c r="G659" s="52"/>
      <c r="H659" s="52"/>
      <c r="I659" s="267"/>
      <c r="J659" s="51"/>
      <c r="K659" s="30"/>
      <c r="L659" s="30"/>
      <c r="M659" s="51"/>
      <c r="N659" s="52"/>
      <c r="O659" s="51"/>
      <c r="P659" s="51"/>
      <c r="Q659" s="51"/>
    </row>
    <row r="660" spans="1:17" ht="30" x14ac:dyDescent="0.25">
      <c r="A660" s="269" t="s">
        <v>814</v>
      </c>
      <c r="B660" s="272" t="s">
        <v>821</v>
      </c>
      <c r="C660" s="273" t="str">
        <f ca="1">CELL("contents",INDIRECT(ADDRESS(MATCH($B660,'Req. List'!$A:$A,0),2,,,"Req. List")))</f>
        <v>362748-MMI-MVI1-XX-SP-000-0001 Design Criteria</v>
      </c>
      <c r="D660" s="273" t="str">
        <f ca="1">CELL("contents",INDIRECT(ADDRESS(MATCH($B660,'Req. List'!$A:$A,0),3,,,"Req. List")))</f>
        <v>2.12.2.13 Table 2.103 (PHP) - 2</v>
      </c>
      <c r="E660" s="273" t="str">
        <f ca="1">CELL("contents",INDIRECT(ADDRESS(MATCH($B660,'Req. List'!$A:$A,0),4,,,"Req. List")))</f>
        <v>SCADA shall automatically report an alarm and alert OCC operator when the PHP is triggered.</v>
      </c>
      <c r="F660" s="32"/>
      <c r="G660" s="52"/>
      <c r="H660" s="52"/>
      <c r="I660" s="267"/>
      <c r="J660" s="51"/>
      <c r="K660" s="30"/>
      <c r="L660" s="30"/>
      <c r="M660" s="51"/>
      <c r="N660" s="52"/>
      <c r="O660" s="51"/>
      <c r="P660" s="51"/>
      <c r="Q660" s="51"/>
    </row>
    <row r="661" spans="1:17" ht="45" x14ac:dyDescent="0.25">
      <c r="A661" s="269" t="s">
        <v>814</v>
      </c>
      <c r="B661" s="272" t="s">
        <v>822</v>
      </c>
      <c r="C661" s="273" t="str">
        <f ca="1">CELL("contents",INDIRECT(ADDRESS(MATCH($B661,'Req. List'!$A:$A,0),2,,,"Req. List")))</f>
        <v>362748-MMI-MVI1-XX-SP-000-0001 Design Criteria</v>
      </c>
      <c r="D661" s="273" t="str">
        <f ca="1">CELL("contents",INDIRECT(ADDRESS(MATCH($B661,'Req. List'!$A:$A,0),3,,,"Req. List")))</f>
        <v>2.12.2.13 Table 2.103 (PHP) - 29</v>
      </c>
      <c r="E661" s="273" t="str">
        <f ca="1">CELL("contents",INDIRECT(ADDRESS(MATCH($B661,'Req. List'!$A:$A,0),4,,,"Req. List")))</f>
        <v>SCADA workstations shall present audible alert to operators via desktop speakers attached to workstations.</v>
      </c>
      <c r="F661" s="32"/>
      <c r="G661" s="52"/>
      <c r="H661" s="52"/>
      <c r="I661" s="267"/>
      <c r="J661" s="51"/>
      <c r="K661" s="30"/>
      <c r="L661" s="30"/>
      <c r="M661" s="51"/>
      <c r="N661" s="52"/>
      <c r="O661" s="51"/>
      <c r="P661" s="51"/>
      <c r="Q661" s="51"/>
    </row>
    <row r="662" spans="1:17" x14ac:dyDescent="0.25">
      <c r="A662" s="29"/>
      <c r="B662" s="30"/>
      <c r="C662" s="31"/>
      <c r="D662" s="31"/>
      <c r="E662" s="31"/>
      <c r="F662" s="32"/>
      <c r="G662" s="52"/>
      <c r="H662" s="52"/>
      <c r="I662" s="267"/>
      <c r="J662" s="51"/>
      <c r="K662" s="30"/>
      <c r="L662" s="30"/>
      <c r="M662" s="51"/>
      <c r="N662" s="52"/>
      <c r="O662" s="51"/>
      <c r="P662" s="51"/>
      <c r="Q662" s="51"/>
    </row>
    <row r="663" spans="1:17" s="59" customFormat="1" x14ac:dyDescent="0.25">
      <c r="A663" s="53"/>
      <c r="B663" s="54" t="s">
        <v>823</v>
      </c>
      <c r="C663" s="55"/>
      <c r="D663" s="55"/>
      <c r="E663" s="55"/>
      <c r="F663" s="56"/>
      <c r="G663" s="57"/>
      <c r="H663" s="57"/>
      <c r="I663" s="66"/>
      <c r="J663" s="58"/>
      <c r="K663" s="54"/>
      <c r="L663" s="54"/>
      <c r="M663" s="58"/>
      <c r="N663" s="57"/>
      <c r="O663" s="58"/>
      <c r="P663" s="58"/>
      <c r="Q663" s="58"/>
    </row>
    <row r="664" spans="1:17" ht="45" x14ac:dyDescent="0.25">
      <c r="A664" s="269" t="s">
        <v>814</v>
      </c>
      <c r="B664" s="272" t="s">
        <v>824</v>
      </c>
      <c r="C664" s="273" t="str">
        <f ca="1">CELL("contents",INDIRECT(ADDRESS(MATCH($B664,'Req. List'!$A:$A,0),2,,,"Req. List")))</f>
        <v>362748-MMI-MVI1-XX-SP-000-0010  Tech. Spec.</v>
      </c>
      <c r="D664" s="273" t="str">
        <f ca="1">CELL("contents",INDIRECT(ADDRESS(MATCH($B664,'Req. List'!$A:$A,0),3,,,"Req. List")))</f>
        <v>11.7.2 (PHP) - 10.1</v>
      </c>
      <c r="E664" s="273" t="str">
        <f ca="1">CELL("contents",INDIRECT(ADDRESS(MATCH($B664,'Req. List'!$A:$A,0),4,,,"Req. List")))</f>
        <v>SCADA workstations shall display the information about the call from PHP units/lift intercoms, and allow the operator to accept the broadcast</v>
      </c>
      <c r="F664" s="32"/>
      <c r="G664" s="52"/>
      <c r="H664" s="52"/>
      <c r="I664" s="267"/>
      <c r="J664" s="51"/>
      <c r="K664" s="30"/>
      <c r="L664" s="30"/>
      <c r="M664" s="51"/>
      <c r="N664" s="52"/>
      <c r="O664" s="51"/>
      <c r="P664" s="51"/>
      <c r="Q664" s="51"/>
    </row>
    <row r="665" spans="1:17" ht="45" x14ac:dyDescent="0.25">
      <c r="A665" s="269" t="s">
        <v>814</v>
      </c>
      <c r="B665" s="272" t="s">
        <v>825</v>
      </c>
      <c r="C665" s="273" t="str">
        <f ca="1">CELL("contents",INDIRECT(ADDRESS(MATCH($B665,'Req. List'!$A:$A,0),2,,,"Req. List")))</f>
        <v>362748-MMI-MVI1-XX-SP-000-0001 Design Criteria</v>
      </c>
      <c r="D665" s="273" t="str">
        <f ca="1">CELL("contents",INDIRECT(ADDRESS(MATCH($B665,'Req. List'!$A:$A,0),3,,,"Req. List")))</f>
        <v>2.12.2.13 Table 2.103 (PHP) - 6</v>
      </c>
      <c r="E665" s="273" t="str">
        <f ca="1">CELL("contents",INDIRECT(ADDRESS(MATCH($B665,'Req. List'!$A:$A,0),4,,,"Req. List")))</f>
        <v>SCADA Workstation shall provide the OCC operator with an overview GUI of PHP status and call-handling interface.</v>
      </c>
      <c r="F665" s="32"/>
      <c r="G665" s="52"/>
      <c r="H665" s="52"/>
      <c r="I665" s="267"/>
      <c r="J665" s="51"/>
      <c r="K665" s="30"/>
      <c r="L665" s="30"/>
      <c r="M665" s="51"/>
      <c r="N665" s="52"/>
      <c r="O665" s="51"/>
      <c r="P665" s="51"/>
      <c r="Q665" s="51"/>
    </row>
    <row r="666" spans="1:17" ht="60" x14ac:dyDescent="0.25">
      <c r="A666" s="269" t="s">
        <v>814</v>
      </c>
      <c r="B666" s="272" t="s">
        <v>826</v>
      </c>
      <c r="C666" s="273" t="str">
        <f ca="1">CELL("contents",INDIRECT(ADDRESS(MATCH($B666,'Req. List'!$A:$A,0),2,,,"Req. List")))</f>
        <v>362748-MMI-MVI1-XX-SP-000-0001 Design Criteria</v>
      </c>
      <c r="D666" s="273" t="str">
        <f ca="1">CELL("contents",INDIRECT(ADDRESS(MATCH($B666,'Req. List'!$A:$A,0),3,,,"Req. List")))</f>
        <v>2.12.2.13 Table 2.103 (PHP) - 27</v>
      </c>
      <c r="E666" s="273" t="str">
        <f ca="1">CELL("contents",INDIRECT(ADDRESS(MATCH($B666,'Req. List'!$A:$A,0),4,,,"Req. List")))</f>
        <v>SCADA Workstation display shall allow OCC operator to answer the PHP call by selecting appropriate icon, as an option of answering the call by pressing the call answer key on the operator's handset</v>
      </c>
      <c r="F666" s="32"/>
      <c r="G666" s="52"/>
      <c r="H666" s="52"/>
      <c r="I666" s="267"/>
      <c r="J666" s="51"/>
      <c r="K666" s="30"/>
      <c r="L666" s="30"/>
      <c r="M666" s="51"/>
      <c r="N666" s="52"/>
      <c r="O666" s="51"/>
      <c r="P666" s="51"/>
      <c r="Q666" s="51"/>
    </row>
    <row r="667" spans="1:17" ht="90" x14ac:dyDescent="0.25">
      <c r="A667" s="269" t="s">
        <v>814</v>
      </c>
      <c r="B667" s="272" t="s">
        <v>827</v>
      </c>
      <c r="C667" s="273" t="str">
        <f ca="1">CELL("contents",INDIRECT(ADDRESS(MATCH($B667,'Req. List'!$A:$A,0),2,,,"Req. List")))</f>
        <v>362748-MMI-MVI1-XX-SP-000-0001 Design Criteria</v>
      </c>
      <c r="D667" s="273" t="str">
        <f ca="1">CELL("contents",INDIRECT(ADDRESS(MATCH($B667,'Req. List'!$A:$A,0),3,,,"Req. List")))</f>
        <v>2.12.2.13 Table 2.103 (PHP) - 31</v>
      </c>
      <c r="E667" s="273" t="str">
        <f ca="1">CELL("contents",INDIRECT(ADDRESS(MATCH($B667,'Req. List'!$A:$A,0),4,,,"Req. List")))</f>
        <v>a. SCADA Workstation shall display all incoming PHP calls
b. SCADA Workstation shall be able to switch between call (as an option using operator's handset) by either closing down calls, putting calls on hold or diverting calls to another handset.</v>
      </c>
      <c r="F667" s="32"/>
      <c r="G667" s="52"/>
      <c r="H667" s="52"/>
      <c r="I667" s="267"/>
      <c r="J667" s="51"/>
      <c r="K667" s="30"/>
      <c r="L667" s="30"/>
      <c r="M667" s="51"/>
      <c r="N667" s="52"/>
      <c r="O667" s="51"/>
      <c r="P667" s="51"/>
      <c r="Q667" s="51"/>
    </row>
    <row r="668" spans="1:17" x14ac:dyDescent="0.25">
      <c r="A668" s="29"/>
      <c r="B668" s="30"/>
      <c r="C668" s="31"/>
      <c r="D668" s="31"/>
      <c r="E668" s="31"/>
      <c r="F668" s="32"/>
      <c r="G668" s="52"/>
      <c r="H668" s="52"/>
      <c r="I668" s="267"/>
      <c r="J668" s="51"/>
      <c r="K668" s="30"/>
      <c r="L668" s="30"/>
      <c r="M668" s="51"/>
      <c r="N668" s="52"/>
      <c r="O668" s="51"/>
      <c r="P668" s="51"/>
      <c r="Q668" s="51"/>
    </row>
    <row r="669" spans="1:17" s="59" customFormat="1" x14ac:dyDescent="0.25">
      <c r="A669" s="53"/>
      <c r="B669" s="54" t="s">
        <v>828</v>
      </c>
      <c r="C669" s="55"/>
      <c r="D669" s="55"/>
      <c r="E669" s="55"/>
      <c r="F669" s="56"/>
      <c r="G669" s="57"/>
      <c r="H669" s="57"/>
      <c r="I669" s="66"/>
      <c r="J669" s="58"/>
      <c r="K669" s="54"/>
      <c r="L669" s="54"/>
      <c r="M669" s="58"/>
      <c r="N669" s="57"/>
      <c r="O669" s="58"/>
      <c r="P669" s="58"/>
      <c r="Q669" s="58"/>
    </row>
    <row r="670" spans="1:17" ht="45" x14ac:dyDescent="0.25">
      <c r="A670" s="278" t="s">
        <v>814</v>
      </c>
      <c r="B670" s="272" t="s">
        <v>829</v>
      </c>
      <c r="C670" s="273" t="str">
        <f ca="1">CELL("contents",INDIRECT(ADDRESS(MATCH($B670,'Req. List'!$A:$A,0),2,,,"Req. List")))</f>
        <v>362748-MMI-MVI1-XX-SP-000-0010  Tech. Spec.</v>
      </c>
      <c r="D670" s="273" t="str">
        <f ca="1">CELL("contents",INDIRECT(ADDRESS(MATCH($B670,'Req. List'!$A:$A,0),3,,,"Req. List")))</f>
        <v>11.7.2 (PHP) - 9.1</v>
      </c>
      <c r="E670" s="273" t="str">
        <f ca="1">CELL("contents",INDIRECT(ADDRESS(MATCH($B670,'Req. List'!$A:$A,0),4,,,"Req. List")))</f>
        <v>SCADA workstation shall utilise the IP microphones provided by PA system to communicate with PHP/lift intercom units across station</v>
      </c>
      <c r="F670" s="32"/>
      <c r="G670" s="52"/>
      <c r="H670" s="52"/>
      <c r="I670" s="267"/>
      <c r="J670" s="51"/>
      <c r="K670" s="30"/>
      <c r="L670" s="30"/>
      <c r="M670" s="51"/>
      <c r="N670" s="52"/>
      <c r="O670" s="51"/>
      <c r="P670" s="51"/>
      <c r="Q670" s="51"/>
    </row>
    <row r="671" spans="1:17" ht="90" x14ac:dyDescent="0.25">
      <c r="A671" s="269" t="s">
        <v>814</v>
      </c>
      <c r="B671" s="272" t="s">
        <v>830</v>
      </c>
      <c r="C671" s="273" t="str">
        <f ca="1">CELL("contents",INDIRECT(ADDRESS(MATCH($B671,'Req. List'!$A:$A,0),2,,,"Req. List")))</f>
        <v>362748-MMI-MVI1-XX-SP-000-0010  Tech. Spec.</v>
      </c>
      <c r="D671" s="273" t="str">
        <f ca="1">CELL("contents",INDIRECT(ADDRESS(MATCH($B671,'Req. List'!$A:$A,0),3,,,"Req. List")))</f>
        <v>11.7.2 (PHP) - 15</v>
      </c>
      <c r="E671" s="273" t="str">
        <f ca="1">CELL("contents",INDIRECT(ADDRESS(MATCH($B671,'Req. List'!$A:$A,0),4,,,"Req. List")))</f>
        <v xml:space="preserve">a. SCADA workstation shall include IP microphone from PA system as part of the system.
b. SCADA workstation shall provides PHP GUI screen and allow for the operator to utilise IP microphone from PA system to communicate with PHP/lift intercom. </v>
      </c>
      <c r="F671" s="32"/>
      <c r="G671" s="52"/>
      <c r="H671" s="52"/>
      <c r="I671" s="267"/>
      <c r="J671" s="51"/>
      <c r="K671" s="30"/>
      <c r="L671" s="30"/>
      <c r="M671" s="51"/>
      <c r="N671" s="52"/>
      <c r="O671" s="51"/>
      <c r="P671" s="51"/>
      <c r="Q671" s="51"/>
    </row>
    <row r="672" spans="1:17" x14ac:dyDescent="0.25">
      <c r="A672" s="29"/>
      <c r="B672" s="30"/>
      <c r="C672" s="31"/>
      <c r="D672" s="31"/>
      <c r="E672" s="31"/>
      <c r="F672" s="32"/>
      <c r="G672" s="52"/>
      <c r="H672" s="52"/>
      <c r="I672" s="267"/>
      <c r="J672" s="51"/>
      <c r="K672" s="30"/>
      <c r="L672" s="30"/>
      <c r="M672" s="51"/>
      <c r="N672" s="52"/>
      <c r="O672" s="51"/>
      <c r="P672" s="51"/>
      <c r="Q672" s="51"/>
    </row>
    <row r="673" spans="1:17" s="59" customFormat="1" x14ac:dyDescent="0.25">
      <c r="A673" s="53"/>
      <c r="B673" s="54" t="s">
        <v>831</v>
      </c>
      <c r="C673" s="55"/>
      <c r="D673" s="55"/>
      <c r="E673" s="55"/>
      <c r="F673" s="56"/>
      <c r="G673" s="57"/>
      <c r="H673" s="57"/>
      <c r="I673" s="66"/>
      <c r="J673" s="58"/>
      <c r="K673" s="54"/>
      <c r="L673" s="54"/>
      <c r="M673" s="58"/>
      <c r="N673" s="57"/>
      <c r="O673" s="58"/>
      <c r="P673" s="58"/>
      <c r="Q673" s="58"/>
    </row>
    <row r="674" spans="1:17" ht="30" x14ac:dyDescent="0.25">
      <c r="A674" s="269" t="s">
        <v>814</v>
      </c>
      <c r="B674" s="272" t="s">
        <v>832</v>
      </c>
      <c r="C674" s="273" t="str">
        <f ca="1">CELL("contents",INDIRECT(ADDRESS(MATCH($B674,'Req. List'!$A:$A,0),2,,,"Req. List")))</f>
        <v>362748-MMI-MVI1-XX-SP-000-0001 Design Criteria</v>
      </c>
      <c r="D674" s="273" t="str">
        <f ca="1">CELL("contents",INDIRECT(ADDRESS(MATCH($B674,'Req. List'!$A:$A,0),3,,,"Req. List")))</f>
        <v>2.12.2.13 Table 2.103 (PHP) - 29</v>
      </c>
      <c r="E674" s="273" t="str">
        <f ca="1">CELL("contents",INDIRECT(ADDRESS(MATCH($B674,'Req. List'!$A:$A,0),4,,,"Req. List")))</f>
        <v>Additionally backup operator handsets shall be configured to ring simultaneously.</v>
      </c>
      <c r="F674" s="32"/>
      <c r="G674" s="52"/>
      <c r="H674" s="52"/>
      <c r="I674" s="267" t="s">
        <v>81</v>
      </c>
      <c r="J674" s="51"/>
      <c r="K674" s="30"/>
      <c r="L674" s="30"/>
      <c r="M674" s="51"/>
      <c r="N674" s="52"/>
      <c r="O674" s="51"/>
      <c r="P674" s="51"/>
      <c r="Q674" s="51"/>
    </row>
    <row r="675" spans="1:17" x14ac:dyDescent="0.25">
      <c r="A675" s="29"/>
      <c r="B675" s="30"/>
      <c r="C675" s="31"/>
      <c r="D675" s="31"/>
      <c r="E675" s="31"/>
      <c r="F675" s="32"/>
      <c r="G675" s="52"/>
      <c r="H675" s="52"/>
      <c r="I675" s="267"/>
      <c r="J675" s="51"/>
      <c r="K675" s="30"/>
      <c r="L675" s="30"/>
      <c r="M675" s="51"/>
      <c r="N675" s="52"/>
      <c r="O675" s="51"/>
      <c r="P675" s="51"/>
      <c r="Q675" s="51"/>
    </row>
    <row r="676" spans="1:17" s="59" customFormat="1" x14ac:dyDescent="0.25">
      <c r="A676" s="53"/>
      <c r="B676" s="54" t="s">
        <v>833</v>
      </c>
      <c r="C676" s="55"/>
      <c r="D676" s="55"/>
      <c r="E676" s="55"/>
      <c r="F676" s="56"/>
      <c r="G676" s="57"/>
      <c r="H676" s="57"/>
      <c r="I676" s="66"/>
      <c r="J676" s="58"/>
      <c r="K676" s="54"/>
      <c r="L676" s="54"/>
      <c r="M676" s="58"/>
      <c r="N676" s="57"/>
      <c r="O676" s="58"/>
      <c r="P676" s="58"/>
      <c r="Q676" s="58"/>
    </row>
    <row r="677" spans="1:17" ht="45" x14ac:dyDescent="0.25">
      <c r="A677" s="278" t="s">
        <v>814</v>
      </c>
      <c r="B677" s="281" t="s">
        <v>834</v>
      </c>
      <c r="C677" s="282" t="str">
        <f ca="1">CELL("contents",INDIRECT(ADDRESS(MATCH($B677,'Req. List'!$A:$A,0),2,,,"Req. List")))</f>
        <v>362748-MMI-MVI1-XX-SP-000-0001 Design Criteria</v>
      </c>
      <c r="D677" s="282" t="str">
        <f ca="1">CELL("contents",INDIRECT(ADDRESS(MATCH($B677,'Req. List'!$A:$A,0),3,,,"Req. List")))</f>
        <v>2.12.2.13 Table 2.103 (PHP) - 2</v>
      </c>
      <c r="E677" s="282" t="str">
        <f ca="1">CELL("contents",INDIRECT(ADDRESS(MATCH($B677,'Req. List'!$A:$A,0),4,,,"Req. List")))</f>
        <v>Dedicated Spot monitor shall display video image from triggered station CCTV camera to view when the PHP is in operation.</v>
      </c>
      <c r="F677" s="16"/>
      <c r="G677" s="13"/>
      <c r="H677" s="13"/>
      <c r="I677" s="261"/>
      <c r="J677" s="17"/>
      <c r="K677" s="14"/>
      <c r="L677" s="14"/>
      <c r="M677" s="17"/>
      <c r="N677" s="13"/>
      <c r="O677" s="17"/>
      <c r="P677" s="17"/>
      <c r="Q677" s="17"/>
    </row>
    <row r="678" spans="1:17" ht="60" x14ac:dyDescent="0.25">
      <c r="A678" s="269" t="s">
        <v>814</v>
      </c>
      <c r="B678" s="272" t="s">
        <v>835</v>
      </c>
      <c r="C678" s="273" t="str">
        <f ca="1">CELL("contents",INDIRECT(ADDRESS(MATCH($B678,'Req. List'!$A:$A,0),2,,,"Req. List")))</f>
        <v>362748-MMI-MVI1-XX-RP-760-0001 Interface Matrix</v>
      </c>
      <c r="D678" s="273" t="str">
        <f ca="1">CELL("contents",INDIRECT(ADDRESS(MATCH($B678,'Req. List'!$A:$A,0),3,,,"Req. List")))</f>
        <v>441 (SCADA Workstations, Servers) - (PHP Units)</v>
      </c>
      <c r="E678" s="273" t="str">
        <f ca="1">CELL("contents",INDIRECT(ADDRESS(MATCH($B678,'Req. List'!$A:$A,0),4,,,"Req. List")))</f>
        <v>SCADA workstations shall display the status of PHPs, trigger the video footage of activated PHP, and provide answering selection</v>
      </c>
      <c r="F678" s="32"/>
      <c r="G678" s="52"/>
      <c r="H678" s="52"/>
      <c r="I678" s="267"/>
      <c r="J678" s="51"/>
      <c r="K678" s="30"/>
      <c r="L678" s="30"/>
      <c r="M678" s="51"/>
      <c r="N678" s="52"/>
      <c r="O678" s="51"/>
      <c r="P678" s="51"/>
      <c r="Q678" s="51"/>
    </row>
    <row r="679" spans="1:17" x14ac:dyDescent="0.25">
      <c r="A679" s="13"/>
      <c r="B679" s="30"/>
      <c r="C679" s="31"/>
      <c r="D679" s="31"/>
      <c r="E679" s="31"/>
      <c r="F679" s="32"/>
      <c r="G679" s="52"/>
      <c r="H679" s="52"/>
      <c r="I679" s="267"/>
      <c r="J679" s="51"/>
      <c r="K679" s="30"/>
      <c r="L679" s="30"/>
      <c r="M679" s="51"/>
      <c r="N679" s="52"/>
      <c r="O679" s="51"/>
      <c r="P679" s="51"/>
      <c r="Q679" s="51"/>
    </row>
    <row r="680" spans="1:17" x14ac:dyDescent="0.25">
      <c r="A680" s="13"/>
      <c r="B680" s="54" t="s">
        <v>836</v>
      </c>
      <c r="C680" s="31"/>
      <c r="D680" s="31"/>
      <c r="E680" s="31"/>
      <c r="F680" s="32"/>
      <c r="G680" s="52"/>
      <c r="H680" s="52"/>
      <c r="I680" s="267"/>
      <c r="J680" s="51"/>
      <c r="K680" s="30"/>
      <c r="L680" s="30"/>
      <c r="M680" s="51"/>
      <c r="N680" s="52"/>
      <c r="O680" s="51"/>
      <c r="P680" s="51"/>
      <c r="Q680" s="51"/>
    </row>
    <row r="681" spans="1:17" ht="30" x14ac:dyDescent="0.25">
      <c r="A681" s="269" t="s">
        <v>814</v>
      </c>
      <c r="B681" s="272" t="s">
        <v>837</v>
      </c>
      <c r="C681" s="273" t="str">
        <f ca="1">CELL("contents",INDIRECT(ADDRESS(MATCH($B681,'Req. List'!$A:$A,0),2,,,"Req. List")))</f>
        <v>SHA rev 1-SCADA-PT Len-180905</v>
      </c>
      <c r="D681" s="273" t="str">
        <f ca="1">CELL("contents",INDIRECT(ADDRESS(MATCH($B681,'Req. List'!$A:$A,0),3,,,"Req. List")))</f>
        <v>SHA.SCA.064 - Workstation</v>
      </c>
      <c r="E681" s="273" t="str">
        <f ca="1">CELL("contents",INDIRECT(ADDRESS(MATCH($B681,'Req. List'!$A:$A,0),4,,,"Req. List")))</f>
        <v>Supervision via PHP Server, when SCADA local workstation failure</v>
      </c>
      <c r="F681" s="32"/>
      <c r="G681" s="52"/>
      <c r="H681" s="52"/>
      <c r="I681" s="267"/>
      <c r="J681" s="51"/>
      <c r="K681" s="30"/>
      <c r="L681" s="30"/>
      <c r="M681" s="51"/>
      <c r="N681" s="52"/>
      <c r="O681" s="51"/>
      <c r="P681" s="51"/>
      <c r="Q681" s="51"/>
    </row>
    <row r="682" spans="1:17" x14ac:dyDescent="0.25">
      <c r="A682" s="13"/>
      <c r="B682" s="14"/>
      <c r="C682" s="39"/>
      <c r="D682" s="39"/>
      <c r="E682" s="39"/>
      <c r="F682" s="16"/>
      <c r="G682" s="13"/>
      <c r="H682" s="13"/>
      <c r="I682" s="261"/>
      <c r="J682" s="17"/>
      <c r="K682" s="14"/>
      <c r="L682" s="14"/>
      <c r="M682" s="17"/>
      <c r="N682" s="13"/>
      <c r="O682" s="17"/>
      <c r="P682" s="17"/>
      <c r="Q682" s="17"/>
    </row>
    <row r="683" spans="1:17" s="21" customFormat="1" x14ac:dyDescent="0.25">
      <c r="A683" s="7" t="s">
        <v>838</v>
      </c>
      <c r="B683" s="18" t="s">
        <v>839</v>
      </c>
      <c r="C683" s="19"/>
      <c r="D683" s="19"/>
      <c r="E683" s="19"/>
      <c r="F683" s="8"/>
      <c r="G683" s="7"/>
      <c r="H683" s="7"/>
      <c r="I683" s="265"/>
      <c r="J683" s="20"/>
      <c r="K683" s="18"/>
      <c r="L683" s="18"/>
      <c r="M683" s="20"/>
      <c r="N683" s="7"/>
      <c r="O683" s="20"/>
      <c r="P683" s="20"/>
      <c r="Q683" s="20"/>
    </row>
    <row r="684" spans="1:17" s="21" customFormat="1" x14ac:dyDescent="0.25">
      <c r="A684" s="7" t="s">
        <v>840</v>
      </c>
      <c r="B684" s="18" t="s">
        <v>627</v>
      </c>
      <c r="C684" s="19"/>
      <c r="D684" s="19"/>
      <c r="E684" s="19"/>
      <c r="F684" s="8"/>
      <c r="G684" s="7"/>
      <c r="H684" s="7"/>
      <c r="I684" s="265"/>
      <c r="J684" s="20"/>
      <c r="K684" s="18"/>
      <c r="L684" s="18"/>
      <c r="M684" s="20"/>
      <c r="N684" s="7"/>
      <c r="O684" s="20"/>
      <c r="P684" s="20"/>
      <c r="Q684" s="20"/>
    </row>
    <row r="685" spans="1:17" s="28" customFormat="1" x14ac:dyDescent="0.25">
      <c r="A685" s="22"/>
      <c r="B685" s="23" t="s">
        <v>670</v>
      </c>
      <c r="C685" s="24"/>
      <c r="D685" s="24"/>
      <c r="E685" s="24"/>
      <c r="F685" s="25"/>
      <c r="G685" s="22"/>
      <c r="H685" s="22"/>
      <c r="I685" s="25"/>
      <c r="J685" s="26"/>
      <c r="K685" s="23"/>
      <c r="L685" s="23"/>
      <c r="M685" s="26"/>
      <c r="N685" s="22"/>
      <c r="O685" s="26"/>
      <c r="P685" s="26"/>
      <c r="Q685" s="26"/>
    </row>
    <row r="686" spans="1:17" ht="30" customHeight="1" x14ac:dyDescent="0.25">
      <c r="A686" s="13" t="s">
        <v>840</v>
      </c>
      <c r="B686" s="30" t="s">
        <v>841</v>
      </c>
      <c r="C686" s="31" t="str">
        <f ca="1">CELL("contents",INDIRECT(ADDRESS(MATCH($B686,'Req. List'!$A:$A,0),2,,,"Req. List")))</f>
        <v>362748-MMI-MVI1-XX-SP-000-0010  Tech. Spec.</v>
      </c>
      <c r="D686" s="31" t="str">
        <f ca="1">CELL("contents",INDIRECT(ADDRESS(MATCH($B686,'Req. List'!$A:$A,0),3,,,"Req. List")))</f>
        <v>11.4.2 (CCTV) - 9</v>
      </c>
      <c r="E686" s="31" t="str">
        <f ca="1">CELL("contents",INDIRECT(ADDRESS(MATCH($B686,'Req. List'!$A:$A,0),4,,,"Req. List")))</f>
        <v>SCADA shall provide health monitoring of the CCTV System</v>
      </c>
      <c r="F686" s="32"/>
      <c r="G686" s="52"/>
      <c r="H686" s="52"/>
      <c r="I686" s="309" t="s">
        <v>37</v>
      </c>
      <c r="J686" s="310" t="s">
        <v>842</v>
      </c>
      <c r="K686" s="117"/>
      <c r="L686" s="117"/>
      <c r="M686" s="51"/>
      <c r="N686" s="52"/>
      <c r="O686" s="51"/>
      <c r="P686" s="51"/>
      <c r="Q686" s="51"/>
    </row>
    <row r="687" spans="1:17" ht="30" x14ac:dyDescent="0.25">
      <c r="A687" s="13" t="s">
        <v>840</v>
      </c>
      <c r="B687" s="30" t="s">
        <v>843</v>
      </c>
      <c r="C687" s="31" t="str">
        <f ca="1">CELL("contents",INDIRECT(ADDRESS(MATCH($B687,'Req. List'!$A:$A,0),2,,,"Req. List")))</f>
        <v>362748-MMI-MVI1-XX-SP-000-0001 Design Criteria</v>
      </c>
      <c r="D687" s="31" t="str">
        <f ca="1">CELL("contents",INDIRECT(ADDRESS(MATCH($B687,'Req. List'!$A:$A,0),3,,,"Req. List")))</f>
        <v>2.12.2.2 (SCADA Network) - 6</v>
      </c>
      <c r="E687" s="31" t="str">
        <f ca="1">CELL("contents",INDIRECT(ADDRESS(MATCH($B687,'Req. List'!$A:$A,0),4,,,"Req. List")))</f>
        <v>SCADA system shall monitor configuration and health status of CCTV network.</v>
      </c>
      <c r="F687" s="32"/>
      <c r="G687" s="52"/>
      <c r="H687" s="52"/>
      <c r="I687" s="309"/>
      <c r="J687" s="310"/>
      <c r="K687" s="124"/>
      <c r="L687" s="124"/>
      <c r="M687" s="51"/>
      <c r="N687" s="52"/>
      <c r="O687" s="51"/>
      <c r="P687" s="51"/>
      <c r="Q687" s="51"/>
    </row>
    <row r="688" spans="1:17" ht="30" x14ac:dyDescent="0.25">
      <c r="A688" s="13" t="s">
        <v>840</v>
      </c>
      <c r="B688" s="30" t="s">
        <v>844</v>
      </c>
      <c r="C688" s="31" t="str">
        <f ca="1">CELL("contents",INDIRECT(ADDRESS(MATCH($B688,'Req. List'!$A:$A,0),2,,,"Req. List")))</f>
        <v>362748-MMI-MVI1-XX-RP-760-0001 Interface Matrix</v>
      </c>
      <c r="D688" s="31" t="str">
        <f ca="1">CELL("contents",INDIRECT(ADDRESS(MATCH($B688,'Req. List'!$A:$A,0),3,,,"Req. List")))</f>
        <v>414 (VMS Servers) - 441 (SCADA Servers)</v>
      </c>
      <c r="E688" s="31" t="str">
        <f ca="1">CELL("contents",INDIRECT(ADDRESS(MATCH($B688,'Req. List'!$A:$A,0),4,,,"Req. List")))</f>
        <v xml:space="preserve">SCADA shall monitor Health status of CCTV equipment </v>
      </c>
      <c r="F688" s="32"/>
      <c r="G688" s="52"/>
      <c r="H688" s="52"/>
      <c r="I688" s="309"/>
      <c r="J688" s="310"/>
      <c r="K688" s="124"/>
      <c r="L688" s="124"/>
      <c r="M688" s="51"/>
      <c r="N688" s="52"/>
      <c r="O688" s="51"/>
      <c r="P688" s="51"/>
      <c r="Q688" s="51"/>
    </row>
    <row r="689" spans="1:17" ht="45" x14ac:dyDescent="0.25">
      <c r="A689" s="13" t="s">
        <v>840</v>
      </c>
      <c r="B689" s="30" t="s">
        <v>845</v>
      </c>
      <c r="C689" s="31" t="str">
        <f ca="1">CELL("contents",INDIRECT(ADDRESS(MATCH($B689,'Req. List'!$A:$A,0),2,,,"Req. List")))</f>
        <v>362748-MMI-MVI1-XX-RP-760-0001 Interface Matrix</v>
      </c>
      <c r="D689" s="31" t="str">
        <f ca="1">CELL("contents",INDIRECT(ADDRESS(MATCH($B689,'Req. List'!$A:$A,0),3,,,"Req. List")))</f>
        <v>441 (SCADA Servers) - 414 (All CCTV Assets)</v>
      </c>
      <c r="E689" s="31" t="str">
        <f ca="1">CELL("contents",INDIRECT(ADDRESS(MATCH($B689,'Req. List'!$A:$A,0),4,,,"Req. List")))</f>
        <v>SCADA shall monitor health and alarm status of CCTV equipment</v>
      </c>
      <c r="F689" s="32"/>
      <c r="G689" s="52"/>
      <c r="H689" s="52"/>
      <c r="I689" s="309"/>
      <c r="J689" s="310"/>
      <c r="K689" s="118"/>
      <c r="L689" s="118"/>
      <c r="M689" s="51"/>
      <c r="N689" s="52"/>
      <c r="O689" s="51"/>
      <c r="P689" s="51"/>
      <c r="Q689" s="51"/>
    </row>
    <row r="690" spans="1:17" x14ac:dyDescent="0.25">
      <c r="A690" s="29"/>
      <c r="B690" s="30"/>
      <c r="C690" s="31"/>
      <c r="D690" s="31"/>
      <c r="E690" s="31"/>
      <c r="F690" s="32"/>
      <c r="G690" s="52"/>
      <c r="H690" s="52"/>
      <c r="I690" s="267"/>
      <c r="J690" s="51"/>
      <c r="K690" s="30"/>
      <c r="L690" s="30"/>
      <c r="M690" s="51"/>
      <c r="N690" s="52"/>
      <c r="O690" s="51"/>
      <c r="P690" s="51"/>
      <c r="Q690" s="51"/>
    </row>
    <row r="691" spans="1:17" s="59" customFormat="1" x14ac:dyDescent="0.25">
      <c r="A691" s="53"/>
      <c r="B691" s="54" t="s">
        <v>846</v>
      </c>
      <c r="C691" s="55"/>
      <c r="D691" s="55"/>
      <c r="E691" s="55"/>
      <c r="F691" s="56"/>
      <c r="G691" s="57"/>
      <c r="H691" s="57"/>
      <c r="I691" s="66"/>
      <c r="J691" s="58"/>
      <c r="K691" s="54"/>
      <c r="L691" s="54"/>
      <c r="M691" s="58"/>
      <c r="N691" s="57"/>
      <c r="O691" s="58"/>
      <c r="P691" s="58"/>
      <c r="Q691" s="58"/>
    </row>
    <row r="692" spans="1:17" ht="45" x14ac:dyDescent="0.25">
      <c r="A692" s="13" t="s">
        <v>840</v>
      </c>
      <c r="B692" s="30" t="s">
        <v>847</v>
      </c>
      <c r="C692" s="31" t="str">
        <f ca="1">CELL("contents",INDIRECT(ADDRESS(MATCH($B692,'Req. List'!$A:$A,0),2,,,"Req. List")))</f>
        <v>362748-MMI-MVI1-XX-SP-000-0010  Tech. Spec.</v>
      </c>
      <c r="D692" s="31" t="str">
        <f ca="1">CELL("contents",INDIRECT(ADDRESS(MATCH($B692,'Req. List'!$A:$A,0),3,,,"Req. List")))</f>
        <v>11.4.2 (CCTV) - 16.4.8</v>
      </c>
      <c r="E692" s="31" t="str">
        <f ca="1">CELL("contents",INDIRECT(ADDRESS(MATCH($B692,'Req. List'!$A:$A,0),4,,,"Req. List")))</f>
        <v>SCADA Workstation shall display alarm of camera video loss or NVR failure which will be provided by VMS server</v>
      </c>
      <c r="F692" s="32"/>
      <c r="G692" s="52"/>
      <c r="H692" s="52"/>
      <c r="I692" s="267"/>
      <c r="J692" s="51"/>
      <c r="K692" s="30"/>
      <c r="L692" s="30"/>
      <c r="M692" s="51"/>
      <c r="N692" s="52"/>
      <c r="O692" s="51"/>
      <c r="P692" s="51"/>
      <c r="Q692" s="51"/>
    </row>
    <row r="693" spans="1:17" ht="45" x14ac:dyDescent="0.25">
      <c r="A693" s="13" t="s">
        <v>840</v>
      </c>
      <c r="B693" s="30" t="s">
        <v>848</v>
      </c>
      <c r="C693" s="31" t="str">
        <f ca="1">CELL("contents",INDIRECT(ADDRESS(MATCH($B693,'Req. List'!$A:$A,0),2,,,"Req. List")))</f>
        <v>362748-MMI-MVI1-XX-SP-000-0001 Design Criteria</v>
      </c>
      <c r="D693" s="31" t="str">
        <f ca="1">CELL("contents",INDIRECT(ADDRESS(MATCH($B693,'Req. List'!$A:$A,0),3,,,"Req. List")))</f>
        <v>2.12.2.13 Table 2.99 (CCTV) - 63</v>
      </c>
      <c r="E693" s="31" t="str">
        <f ca="1">CELL("contents",INDIRECT(ADDRESS(MATCH($B693,'Req. List'!$A:$A,0),4,,,"Req. List")))</f>
        <v>SCADA Workstation shall monitor alarm raised of all camera streams and NVRs, and display when a camera video loss occurs.</v>
      </c>
      <c r="F693" s="32"/>
      <c r="G693" s="52"/>
      <c r="H693" s="52"/>
      <c r="I693" s="267"/>
      <c r="J693" s="51"/>
      <c r="K693" s="30"/>
      <c r="L693" s="30"/>
      <c r="M693" s="51"/>
      <c r="N693" s="52"/>
      <c r="O693" s="51"/>
      <c r="P693" s="51"/>
      <c r="Q693" s="51"/>
    </row>
    <row r="694" spans="1:17" x14ac:dyDescent="0.25">
      <c r="A694" s="13"/>
      <c r="B694" s="14"/>
      <c r="C694" s="39"/>
      <c r="D694" s="39"/>
      <c r="E694" s="39"/>
      <c r="F694" s="16"/>
      <c r="G694" s="13"/>
      <c r="H694" s="13"/>
      <c r="I694" s="261"/>
      <c r="J694" s="17"/>
      <c r="K694" s="14"/>
      <c r="L694" s="14"/>
      <c r="M694" s="17"/>
      <c r="N694" s="13"/>
      <c r="O694" s="17"/>
      <c r="P694" s="17"/>
      <c r="Q694" s="17"/>
    </row>
    <row r="695" spans="1:17" s="21" customFormat="1" x14ac:dyDescent="0.25">
      <c r="A695" s="7" t="s">
        <v>849</v>
      </c>
      <c r="B695" s="18" t="s">
        <v>650</v>
      </c>
      <c r="C695" s="19"/>
      <c r="D695" s="19"/>
      <c r="E695" s="19"/>
      <c r="F695" s="8"/>
      <c r="G695" s="7"/>
      <c r="H695" s="7"/>
      <c r="I695" s="265"/>
      <c r="J695" s="20"/>
      <c r="K695" s="18"/>
      <c r="L695" s="18"/>
      <c r="M695" s="20"/>
      <c r="N695" s="7"/>
      <c r="O695" s="20"/>
      <c r="P695" s="20"/>
      <c r="Q695" s="20"/>
    </row>
    <row r="696" spans="1:17" s="28" customFormat="1" x14ac:dyDescent="0.25">
      <c r="A696" s="22"/>
      <c r="B696" s="23" t="s">
        <v>850</v>
      </c>
      <c r="C696" s="24"/>
      <c r="D696" s="24"/>
      <c r="E696" s="24"/>
      <c r="F696" s="25"/>
      <c r="G696" s="22"/>
      <c r="H696" s="22"/>
      <c r="I696" s="25"/>
      <c r="J696" s="26"/>
      <c r="K696" s="23"/>
      <c r="L696" s="23"/>
      <c r="M696" s="26"/>
      <c r="N696" s="22"/>
      <c r="O696" s="26"/>
      <c r="P696" s="26"/>
      <c r="Q696" s="26"/>
    </row>
    <row r="697" spans="1:17" ht="30" x14ac:dyDescent="0.25">
      <c r="A697" s="13" t="s">
        <v>849</v>
      </c>
      <c r="B697" s="14" t="s">
        <v>851</v>
      </c>
      <c r="C697" s="39" t="str">
        <f ca="1">CELL("contents",INDIRECT(ADDRESS(MATCH($B697,'Req. List'!$A:$A,0),2,,,"Req. List")))</f>
        <v>362748-MMI-MVI1-XX-SP-000-0010  Tech. Spec.</v>
      </c>
      <c r="D697" s="39" t="str">
        <f ca="1">CELL("contents",INDIRECT(ADDRESS(MATCH($B697,'Req. List'!$A:$A,0),3,,,"Req. List")))</f>
        <v>11.4.2 (CCTV) - 9</v>
      </c>
      <c r="E697" s="39" t="str">
        <f ca="1">CELL("contents",INDIRECT(ADDRESS(MATCH($B697,'Req. List'!$A:$A,0),4,,,"Req. List")))</f>
        <v>SCADA shall interface with CCTV System for camera selection to be displayed on CCTV Spot Monitor</v>
      </c>
      <c r="F697" s="16"/>
      <c r="G697" s="13"/>
      <c r="H697" s="13"/>
      <c r="I697" s="261"/>
      <c r="J697" s="17"/>
      <c r="K697" s="14"/>
      <c r="L697" s="14"/>
      <c r="M697" s="17"/>
      <c r="N697" s="13"/>
      <c r="O697" s="17"/>
      <c r="P697" s="17"/>
      <c r="Q697" s="17"/>
    </row>
    <row r="698" spans="1:17" ht="75" x14ac:dyDescent="0.25">
      <c r="A698" s="13" t="s">
        <v>849</v>
      </c>
      <c r="B698" s="14" t="s">
        <v>852</v>
      </c>
      <c r="C698" s="39" t="str">
        <f ca="1">CELL("contents",INDIRECT(ADDRESS(MATCH($B698,'Req. List'!$A:$A,0),2,,,"Req. List")))</f>
        <v>362748-MMI-MVI1-XX-SP-000-0010  Tech. Spec.</v>
      </c>
      <c r="D698" s="39" t="str">
        <f ca="1">CELL("contents",INDIRECT(ADDRESS(MATCH($B698,'Req. List'!$A:$A,0),3,,,"Req. List")))</f>
        <v>11.4.2 (CCTV) - 13</v>
      </c>
      <c r="E698" s="39" t="str">
        <f ca="1">CELL("contents",INDIRECT(ADDRESS(MATCH($B698,'Req. List'!$A:$A,0),4,,,"Req. List")))</f>
        <v>a. A spot monitor shall be install with VMS to view live or recorded CCTV Video Image
b. SCADA Workstation shall be able to select CCTV Camera to be displayed on CCTV spot monitor
c. A spot monitor shall be install on each OCC console</v>
      </c>
      <c r="F698" s="16"/>
      <c r="G698" s="13"/>
      <c r="H698" s="13"/>
      <c r="I698" s="261"/>
      <c r="J698" s="17"/>
      <c r="K698" s="14"/>
      <c r="L698" s="14"/>
      <c r="M698" s="17"/>
      <c r="N698" s="13"/>
      <c r="O698" s="17"/>
      <c r="P698" s="17"/>
      <c r="Q698" s="17"/>
    </row>
    <row r="699" spans="1:17" ht="45" x14ac:dyDescent="0.25">
      <c r="A699" s="13" t="s">
        <v>849</v>
      </c>
      <c r="B699" s="14" t="s">
        <v>853</v>
      </c>
      <c r="C699" s="39" t="str">
        <f ca="1">CELL("contents",INDIRECT(ADDRESS(MATCH($B699,'Req. List'!$A:$A,0),2,,,"Req. List")))</f>
        <v>362748-MMI-MVI1-XX-SP-000-0010  Tech. Spec.</v>
      </c>
      <c r="D699" s="39" t="str">
        <f ca="1">CELL("contents",INDIRECT(ADDRESS(MATCH($B699,'Req. List'!$A:$A,0),3,,,"Req. List")))</f>
        <v>11.4.2 (CCTV) - 14</v>
      </c>
      <c r="E699" s="39" t="str">
        <f ca="1">CELL("contents",INDIRECT(ADDRESS(MATCH($B699,'Req. List'!$A:$A,0),4,,,"Req. List")))</f>
        <v>SCADA Station Workstation shall be able to select CCTV Camera for live view or recorded view by selecting date and time to view.</v>
      </c>
      <c r="F699" s="16"/>
      <c r="G699" s="13"/>
      <c r="H699" s="13"/>
      <c r="I699" s="261"/>
      <c r="J699" s="17"/>
      <c r="K699" s="14"/>
      <c r="L699" s="14"/>
      <c r="M699" s="17"/>
      <c r="N699" s="13"/>
      <c r="O699" s="17"/>
      <c r="P699" s="17"/>
      <c r="Q699" s="17"/>
    </row>
    <row r="700" spans="1:17" ht="45" x14ac:dyDescent="0.25">
      <c r="A700" s="13" t="s">
        <v>849</v>
      </c>
      <c r="B700" s="14" t="s">
        <v>854</v>
      </c>
      <c r="C700" s="39" t="str">
        <f ca="1">CELL("contents",INDIRECT(ADDRESS(MATCH($B700,'Req. List'!$A:$A,0),2,,,"Req. List")))</f>
        <v>362748-MMI-MVI1-XX-SP-000-0010  Tech. Spec.</v>
      </c>
      <c r="D700" s="39" t="str">
        <f ca="1">CELL("contents",INDIRECT(ADDRESS(MATCH($B700,'Req. List'!$A:$A,0),3,,,"Req. List")))</f>
        <v>11.4.2 (CCTV) - 15.3.5</v>
      </c>
      <c r="E700" s="39" t="str">
        <f ca="1">CELL("contents",INDIRECT(ADDRESS(MATCH($B700,'Req. List'!$A:$A,0),4,,,"Req. List")))</f>
        <v>SCADA OCC Workstation shall be able to select CCTV Camera for live view or recorded view by selecting date and time to view.</v>
      </c>
      <c r="F700" s="16"/>
      <c r="G700" s="13"/>
      <c r="H700" s="13"/>
      <c r="I700" s="261"/>
      <c r="J700" s="17"/>
      <c r="K700" s="14"/>
      <c r="L700" s="14"/>
      <c r="M700" s="17"/>
      <c r="N700" s="13"/>
      <c r="O700" s="17"/>
      <c r="P700" s="17"/>
      <c r="Q700" s="17"/>
    </row>
    <row r="701" spans="1:17" ht="45" x14ac:dyDescent="0.25">
      <c r="A701" s="13" t="s">
        <v>849</v>
      </c>
      <c r="B701" s="14" t="s">
        <v>855</v>
      </c>
      <c r="C701" s="39" t="str">
        <f ca="1">CELL("contents",INDIRECT(ADDRESS(MATCH($B701,'Req. List'!$A:$A,0),2,,,"Req. List")))</f>
        <v>362748-MMI-MVI1-XX-SP-000-0001 Design Criteria</v>
      </c>
      <c r="D701" s="39" t="str">
        <f ca="1">CELL("contents",INDIRECT(ADDRESS(MATCH($B701,'Req. List'!$A:$A,0),3,,,"Req. List")))</f>
        <v>2.12.2.13 Table 2.99 (CCTV) - 52</v>
      </c>
      <c r="E701" s="39" t="str">
        <f ca="1">CELL("contents",INDIRECT(ADDRESS(MATCH($B701,'Req. List'!$A:$A,0),4,,,"Req. List")))</f>
        <v>SCADA Workstation shall allow operator to execute surveillance of all stations including platforms through VMS</v>
      </c>
      <c r="F701" s="16"/>
      <c r="G701" s="13"/>
      <c r="H701" s="13"/>
      <c r="I701" s="261"/>
      <c r="J701" s="17"/>
      <c r="K701" s="14"/>
      <c r="L701" s="14"/>
      <c r="M701" s="17"/>
      <c r="N701" s="13"/>
      <c r="O701" s="17"/>
      <c r="P701" s="17"/>
      <c r="Q701" s="17"/>
    </row>
    <row r="702" spans="1:17" ht="30" x14ac:dyDescent="0.25">
      <c r="A702" s="13" t="s">
        <v>849</v>
      </c>
      <c r="B702" s="14" t="s">
        <v>856</v>
      </c>
      <c r="C702" s="39" t="str">
        <f ca="1">CELL("contents",INDIRECT(ADDRESS(MATCH($B702,'Req. List'!$A:$A,0),2,,,"Req. List")))</f>
        <v>362748-MMI-MVI1-XX-RP-000-0002 Preliminary Design Report Volume 1</v>
      </c>
      <c r="D702" s="39" t="str">
        <f ca="1">CELL("contents",INDIRECT(ADDRESS(MATCH($B702,'Req. List'!$A:$A,0),3,,,"Req. List")))</f>
        <v>3.11.3.3 (SCADA) - 7</v>
      </c>
      <c r="E702" s="39" t="str">
        <f ca="1">CELL("contents",INDIRECT(ADDRESS(MATCH($B702,'Req. List'!$A:$A,0),4,,,"Req. List")))</f>
        <v>SCADA Workstation shall be able to monitor passenger via CCTV network.</v>
      </c>
      <c r="F702" s="16"/>
      <c r="G702" s="13"/>
      <c r="H702" s="13"/>
      <c r="I702" s="261"/>
      <c r="J702" s="17"/>
      <c r="K702" s="14"/>
      <c r="L702" s="14"/>
      <c r="M702" s="17"/>
      <c r="N702" s="13"/>
      <c r="O702" s="17"/>
      <c r="P702" s="17"/>
      <c r="Q702" s="17"/>
    </row>
    <row r="703" spans="1:17" ht="75" x14ac:dyDescent="0.25">
      <c r="A703" s="13" t="s">
        <v>849</v>
      </c>
      <c r="B703" s="14" t="s">
        <v>857</v>
      </c>
      <c r="C703" s="39" t="str">
        <f ca="1">CELL("contents",INDIRECT(ADDRESS(MATCH($B703,'Req. List'!$A:$A,0),2,,,"Req. List")))</f>
        <v>362748-MMI-MVI1-XX-RP-000-0002 Preliminary Design Report Volume 1</v>
      </c>
      <c r="D703" s="39" t="str">
        <f ca="1">CELL("contents",INDIRECT(ADDRESS(MATCH($B703,'Req. List'!$A:$A,0),3,,,"Req. List")))</f>
        <v>3.11.3.5.3 (CCTV) - 2</v>
      </c>
      <c r="E703" s="39" t="str">
        <f ca="1">CELL("contents",INDIRECT(ADDRESS(MATCH($B703,'Req. List'!$A:$A,0),4,,,"Req. List")))</f>
        <v>a. SCADA System shall interface with CCTV System for camera selection to be displayed on CCTV spot monitor.
b. SCADA system shall provide health monitoring of the CCTV System</v>
      </c>
      <c r="F703" s="16"/>
      <c r="G703" s="13"/>
      <c r="H703" s="13"/>
      <c r="I703" s="261"/>
      <c r="J703" s="17"/>
      <c r="K703" s="14"/>
      <c r="L703" s="14"/>
      <c r="M703" s="17"/>
      <c r="N703" s="13"/>
      <c r="O703" s="17"/>
      <c r="P703" s="17"/>
      <c r="Q703" s="17"/>
    </row>
    <row r="704" spans="1:17" x14ac:dyDescent="0.25">
      <c r="A704" s="49"/>
      <c r="B704" s="14"/>
      <c r="C704" s="39"/>
      <c r="D704" s="39"/>
      <c r="E704" s="39"/>
      <c r="F704" s="16"/>
      <c r="G704" s="13"/>
      <c r="H704" s="13"/>
      <c r="I704" s="261"/>
      <c r="J704" s="17"/>
      <c r="K704" s="14"/>
      <c r="L704" s="14"/>
      <c r="M704" s="17"/>
      <c r="N704" s="13"/>
      <c r="O704" s="17"/>
      <c r="P704" s="17"/>
      <c r="Q704" s="17"/>
    </row>
    <row r="705" spans="1:17" s="28" customFormat="1" x14ac:dyDescent="0.25">
      <c r="A705" s="81"/>
      <c r="B705" s="23" t="s">
        <v>858</v>
      </c>
      <c r="C705" s="24"/>
      <c r="D705" s="24"/>
      <c r="E705" s="24"/>
      <c r="F705" s="25"/>
      <c r="G705" s="22"/>
      <c r="H705" s="22"/>
      <c r="I705" s="25"/>
      <c r="J705" s="26"/>
      <c r="K705" s="23"/>
      <c r="L705" s="23"/>
      <c r="M705" s="26"/>
      <c r="N705" s="22"/>
      <c r="O705" s="26"/>
      <c r="P705" s="26"/>
      <c r="Q705" s="26"/>
    </row>
    <row r="706" spans="1:17" ht="45" x14ac:dyDescent="0.25">
      <c r="A706" s="13" t="s">
        <v>849</v>
      </c>
      <c r="B706" s="14" t="s">
        <v>859</v>
      </c>
      <c r="C706" s="39" t="str">
        <f ca="1">CELL("contents",INDIRECT(ADDRESS(MATCH($B706,'Req. List'!$A:$A,0),2,,,"Req. List")))</f>
        <v>362748-MMI-MVI1-XX-SP-000-0010  Tech. Spec.</v>
      </c>
      <c r="D706" s="39" t="str">
        <f ca="1">CELL("contents",INDIRECT(ADDRESS(MATCH($B706,'Req. List'!$A:$A,0),3,,,"Req. List")))</f>
        <v>11.4.2 (CCTV) - 16.4.10</v>
      </c>
      <c r="E706" s="39" t="str">
        <f ca="1">CELL("contents",INDIRECT(ADDRESS(MATCH($B706,'Req. List'!$A:$A,0),4,,,"Req. List")))</f>
        <v>SCADA workstations shall be made available to select split view to  display not less than 16 CCTV video image on any spot monitor.</v>
      </c>
      <c r="F706" s="16"/>
      <c r="G706" s="13"/>
      <c r="H706" s="13"/>
      <c r="I706" s="261"/>
      <c r="J706" s="17"/>
      <c r="K706" s="14"/>
      <c r="L706" s="14"/>
      <c r="M706" s="17"/>
      <c r="N706" s="13"/>
      <c r="O706" s="17"/>
      <c r="P706" s="17"/>
      <c r="Q706" s="17"/>
    </row>
    <row r="707" spans="1:17" ht="45" x14ac:dyDescent="0.25">
      <c r="A707" s="13" t="s">
        <v>849</v>
      </c>
      <c r="B707" s="14" t="s">
        <v>860</v>
      </c>
      <c r="C707" s="39" t="str">
        <f ca="1">CELL("contents",INDIRECT(ADDRESS(MATCH($B707,'Req. List'!$A:$A,0),2,,,"Req. List")))</f>
        <v>362748-MMI-MVI1-XX-SP-000-0010  Tech. Spec.</v>
      </c>
      <c r="D707" s="39" t="str">
        <f ca="1">CELL("contents",INDIRECT(ADDRESS(MATCH($B707,'Req. List'!$A:$A,0),3,,,"Req. List")))</f>
        <v>11.4.2 (CCTV) - 16.4.3</v>
      </c>
      <c r="E707" s="39" t="str">
        <f ca="1">CELL("contents",INDIRECT(ADDRESS(MATCH($B707,'Req. List'!$A:$A,0),4,,,"Req. List")))</f>
        <v>SCADA workstation shall integrated with VMS Server to select and control CCTV camera, and to provied viewing setting for spot monitor and video wall</v>
      </c>
      <c r="F707" s="16"/>
      <c r="G707" s="13"/>
      <c r="H707" s="13"/>
      <c r="I707" s="261"/>
      <c r="J707" s="17"/>
      <c r="K707" s="14"/>
      <c r="L707" s="14"/>
      <c r="M707" s="17"/>
      <c r="N707" s="13"/>
      <c r="O707" s="17"/>
      <c r="P707" s="17"/>
      <c r="Q707" s="17"/>
    </row>
    <row r="708" spans="1:17" ht="30" x14ac:dyDescent="0.25">
      <c r="A708" s="13" t="s">
        <v>849</v>
      </c>
      <c r="B708" s="14" t="s">
        <v>861</v>
      </c>
      <c r="C708" s="39" t="str">
        <f ca="1">CELL("contents",INDIRECT(ADDRESS(MATCH($B708,'Req. List'!$A:$A,0),2,,,"Req. List")))</f>
        <v>362748-MMI-MVI1-XX-RP-000-0002 Preliminary Design Report Volume 1</v>
      </c>
      <c r="D708" s="39" t="str">
        <f ca="1">CELL("contents",INDIRECT(ADDRESS(MATCH($B708,'Req. List'!$A:$A,0),3,,,"Req. List")))</f>
        <v>3.11.3.3 (SCADA) - 7</v>
      </c>
      <c r="E708" s="39" t="str">
        <f ca="1">CELL("contents",INDIRECT(ADDRESS(MATCH($B708,'Req. List'!$A:$A,0),4,,,"Req. List")))</f>
        <v>Each SCADA Workstation shall include monitors to display CCTV images</v>
      </c>
      <c r="F708" s="16"/>
      <c r="G708" s="13"/>
      <c r="H708" s="13"/>
      <c r="I708" s="261"/>
      <c r="J708" s="17"/>
      <c r="K708" s="14"/>
      <c r="L708" s="14"/>
      <c r="M708" s="17"/>
      <c r="N708" s="13"/>
      <c r="O708" s="17"/>
      <c r="P708" s="17"/>
      <c r="Q708" s="17"/>
    </row>
    <row r="709" spans="1:17" x14ac:dyDescent="0.25">
      <c r="A709" s="49"/>
      <c r="B709" s="14"/>
      <c r="C709" s="39"/>
      <c r="D709" s="39"/>
      <c r="E709" s="39"/>
      <c r="F709" s="16"/>
      <c r="G709" s="13"/>
      <c r="H709" s="13"/>
      <c r="I709" s="261"/>
      <c r="J709" s="17"/>
      <c r="K709" s="14"/>
      <c r="L709" s="14"/>
      <c r="M709" s="17"/>
      <c r="N709" s="13"/>
      <c r="O709" s="17"/>
      <c r="P709" s="17"/>
      <c r="Q709" s="17"/>
    </row>
    <row r="710" spans="1:17" s="28" customFormat="1" x14ac:dyDescent="0.25">
      <c r="A710" s="81"/>
      <c r="B710" s="23" t="s">
        <v>862</v>
      </c>
      <c r="C710" s="24"/>
      <c r="D710" s="24"/>
      <c r="E710" s="24"/>
      <c r="F710" s="25"/>
      <c r="G710" s="22"/>
      <c r="H710" s="22"/>
      <c r="I710" s="25"/>
      <c r="J710" s="26"/>
      <c r="K710" s="23"/>
      <c r="L710" s="23"/>
      <c r="M710" s="26"/>
      <c r="N710" s="22"/>
      <c r="O710" s="26"/>
      <c r="P710" s="26"/>
      <c r="Q710" s="26"/>
    </row>
    <row r="711" spans="1:17" ht="45" x14ac:dyDescent="0.25">
      <c r="A711" s="13" t="s">
        <v>849</v>
      </c>
      <c r="B711" s="14" t="s">
        <v>863</v>
      </c>
      <c r="C711" s="39" t="str">
        <f ca="1">CELL("contents",INDIRECT(ADDRESS(MATCH($B711,'Req. List'!$A:$A,0),2,,,"Req. List")))</f>
        <v>362748-MMI-MVI1-XX-SP-000-0010  Tech. Spec.</v>
      </c>
      <c r="D711" s="39" t="str">
        <f ca="1">CELL("contents",INDIRECT(ADDRESS(MATCH($B711,'Req. List'!$A:$A,0),3,,,"Req. List")))</f>
        <v>11.4.2 (CCTV) - 15.3.4</v>
      </c>
      <c r="E711" s="39" t="str">
        <f ca="1">CELL("contents",INDIRECT(ADDRESS(MATCH($B711,'Req. List'!$A:$A,0),4,,,"Req. List")))</f>
        <v>SCADA system shall interface with CCTV System to provide camera switching related to the access point alarm</v>
      </c>
      <c r="F711" s="16"/>
      <c r="G711" s="13"/>
      <c r="H711" s="13"/>
      <c r="I711" s="261"/>
      <c r="J711" s="17"/>
      <c r="K711" s="14"/>
      <c r="L711" s="14"/>
      <c r="M711" s="17"/>
      <c r="N711" s="13"/>
      <c r="O711" s="17"/>
      <c r="P711" s="17"/>
      <c r="Q711" s="17"/>
    </row>
    <row r="712" spans="1:17" ht="60" x14ac:dyDescent="0.25">
      <c r="A712" s="13" t="s">
        <v>849</v>
      </c>
      <c r="B712" s="14" t="s">
        <v>864</v>
      </c>
      <c r="C712" s="39" t="str">
        <f ca="1">CELL("contents",INDIRECT(ADDRESS(MATCH($B712,'Req. List'!$A:$A,0),2,,,"Req. List")))</f>
        <v>362748-MMI-MVI1-XX-SP-000-0001 Design Criteria</v>
      </c>
      <c r="D712" s="39" t="str">
        <f ca="1">CELL("contents",INDIRECT(ADDRESS(MATCH($B712,'Req. List'!$A:$A,0),3,,,"Req. List")))</f>
        <v>2.12.2.13 Table 2.99 (CCTV) - 59</v>
      </c>
      <c r="E712" s="39" t="str">
        <f ca="1">CELL("contents",INDIRECT(ADDRESS(MATCH($B712,'Req. List'!$A:$A,0),4,,,"Req. List")))</f>
        <v>OCC Spot Monitor shall be automatic switching on the corresponds CCTV image in the event of initiation of Passanger Access Telephony and activation door alarm.</v>
      </c>
      <c r="F712" s="16"/>
      <c r="G712" s="13"/>
      <c r="H712" s="13"/>
      <c r="I712" s="261"/>
      <c r="J712" s="17"/>
      <c r="K712" s="14"/>
      <c r="L712" s="14"/>
      <c r="M712" s="17"/>
      <c r="N712" s="13"/>
      <c r="O712" s="17"/>
      <c r="P712" s="17"/>
      <c r="Q712" s="17"/>
    </row>
    <row r="713" spans="1:17" x14ac:dyDescent="0.25">
      <c r="A713" s="49"/>
      <c r="B713" s="14"/>
      <c r="C713" s="39"/>
      <c r="D713" s="39"/>
      <c r="E713" s="39"/>
      <c r="F713" s="16"/>
      <c r="G713" s="13"/>
      <c r="H713" s="13"/>
      <c r="I713" s="261"/>
      <c r="J713" s="17"/>
      <c r="K713" s="14"/>
      <c r="L713" s="14"/>
      <c r="M713" s="17"/>
      <c r="N713" s="13"/>
      <c r="O713" s="17"/>
      <c r="P713" s="17"/>
      <c r="Q713" s="17"/>
    </row>
    <row r="714" spans="1:17" s="28" customFormat="1" x14ac:dyDescent="0.25">
      <c r="A714" s="81"/>
      <c r="B714" s="23" t="s">
        <v>865</v>
      </c>
      <c r="C714" s="24"/>
      <c r="D714" s="24"/>
      <c r="E714" s="24"/>
      <c r="F714" s="25"/>
      <c r="G714" s="22"/>
      <c r="H714" s="22"/>
      <c r="I714" s="25"/>
      <c r="J714" s="26"/>
      <c r="K714" s="23"/>
      <c r="L714" s="23"/>
      <c r="M714" s="26"/>
      <c r="N714" s="22"/>
      <c r="O714" s="26"/>
      <c r="P714" s="26"/>
      <c r="Q714" s="26"/>
    </row>
    <row r="715" spans="1:17" ht="30" x14ac:dyDescent="0.25">
      <c r="A715" s="13" t="s">
        <v>849</v>
      </c>
      <c r="B715" s="14" t="s">
        <v>866</v>
      </c>
      <c r="C715" s="39" t="str">
        <f ca="1">CELL("contents",INDIRECT(ADDRESS(MATCH($B715,'Req. List'!$A:$A,0),2,,,"Req. List")))</f>
        <v>362748-MMI-MVI1-XX-SP-000-0010  Tech. Spec.</v>
      </c>
      <c r="D715" s="39" t="str">
        <f ca="1">CELL("contents",INDIRECT(ADDRESS(MATCH($B715,'Req. List'!$A:$A,0),3,,,"Req. List")))</f>
        <v>11.4.2 (CCTV) - 16.3.7</v>
      </c>
      <c r="E715" s="39" t="str">
        <f ca="1">CELL("contents",INDIRECT(ADDRESS(MATCH($B715,'Req. List'!$A:$A,0),4,,,"Req. List")))</f>
        <v>SCADA shall send event signal to VMS which intruct the NVRs to record 25 fps for the event period.</v>
      </c>
      <c r="F715" s="16"/>
      <c r="G715" s="13"/>
      <c r="H715" s="13"/>
      <c r="I715" s="261"/>
      <c r="J715" s="17"/>
      <c r="K715" s="14"/>
      <c r="L715" s="14"/>
      <c r="M715" s="17"/>
      <c r="N715" s="13"/>
      <c r="O715" s="17"/>
      <c r="P715" s="17"/>
      <c r="Q715" s="17"/>
    </row>
    <row r="716" spans="1:17" ht="30" x14ac:dyDescent="0.25">
      <c r="A716" s="13" t="s">
        <v>849</v>
      </c>
      <c r="B716" s="14" t="s">
        <v>867</v>
      </c>
      <c r="C716" s="39" t="str">
        <f ca="1">CELL("contents",INDIRECT(ADDRESS(MATCH($B716,'Req. List'!$A:$A,0),2,,,"Req. List")))</f>
        <v>362748-MMI-MVI1-XX-SP-000-0010  Tech. Spec.</v>
      </c>
      <c r="D716" s="39" t="str">
        <f ca="1">CELL("contents",INDIRECT(ADDRESS(MATCH($B716,'Req. List'!$A:$A,0),3,,,"Req. List")))</f>
        <v>11.4.2 (CCTV) - 16.4.4</v>
      </c>
      <c r="E716" s="39" t="str">
        <f ca="1">CELL("contents",INDIRECT(ADDRESS(MATCH($B716,'Req. List'!$A:$A,0),4,,,"Req. List")))</f>
        <v>SCADA shall send event signal to VMS which intruct the NVRs to record 25 fps for the event period.</v>
      </c>
      <c r="F716" s="16"/>
      <c r="G716" s="13"/>
      <c r="H716" s="13"/>
      <c r="I716" s="261"/>
      <c r="J716" s="17"/>
      <c r="K716" s="14"/>
      <c r="L716" s="14"/>
      <c r="M716" s="17"/>
      <c r="N716" s="13"/>
      <c r="O716" s="17"/>
      <c r="P716" s="17"/>
      <c r="Q716" s="17"/>
    </row>
    <row r="717" spans="1:17" ht="30" x14ac:dyDescent="0.25">
      <c r="A717" s="13" t="s">
        <v>849</v>
      </c>
      <c r="B717" s="14" t="s">
        <v>868</v>
      </c>
      <c r="C717" s="39" t="str">
        <f ca="1">CELL("contents",INDIRECT(ADDRESS(MATCH($B717,'Req. List'!$A:$A,0),2,,,"Req. List")))</f>
        <v>362748-MMI-MVI1-XX-RP-760-0001 Interface Matrix</v>
      </c>
      <c r="D717" s="39" t="str">
        <f ca="1">CELL("contents",INDIRECT(ADDRESS(MATCH($B717,'Req. List'!$A:$A,0),3,,,"Req. List")))</f>
        <v>414 (NVRs) - 441 (SCADA Servers)</v>
      </c>
      <c r="E717" s="39" t="str">
        <f ca="1">CELL("contents",INDIRECT(ADDRESS(MATCH($B717,'Req. List'!$A:$A,0),4,,,"Req. List")))</f>
        <v xml:space="preserve">SCADA shall issue an event to CCTV system for Recording of video images at full framerate at NVRs </v>
      </c>
      <c r="F717" s="16"/>
      <c r="G717" s="13"/>
      <c r="H717" s="13"/>
      <c r="I717" s="261"/>
      <c r="J717" s="17"/>
      <c r="K717" s="14"/>
      <c r="L717" s="14"/>
      <c r="M717" s="17"/>
      <c r="N717" s="13"/>
      <c r="O717" s="17"/>
      <c r="P717" s="17"/>
      <c r="Q717" s="17"/>
    </row>
    <row r="718" spans="1:17" x14ac:dyDescent="0.25">
      <c r="A718" s="49"/>
      <c r="B718" s="14"/>
      <c r="C718" s="39"/>
      <c r="D718" s="39"/>
      <c r="E718" s="39"/>
      <c r="F718" s="16"/>
      <c r="G718" s="13"/>
      <c r="H718" s="13"/>
      <c r="I718" s="261"/>
      <c r="J718" s="17"/>
      <c r="K718" s="14"/>
      <c r="L718" s="14"/>
      <c r="M718" s="17"/>
      <c r="N718" s="13"/>
      <c r="O718" s="17"/>
      <c r="P718" s="17"/>
      <c r="Q718" s="17"/>
    </row>
    <row r="719" spans="1:17" s="28" customFormat="1" x14ac:dyDescent="0.25">
      <c r="A719" s="81"/>
      <c r="B719" s="23" t="s">
        <v>869</v>
      </c>
      <c r="C719" s="24"/>
      <c r="D719" s="24"/>
      <c r="E719" s="24"/>
      <c r="F719" s="25"/>
      <c r="G719" s="22"/>
      <c r="H719" s="22"/>
      <c r="I719" s="25"/>
      <c r="J719" s="26"/>
      <c r="K719" s="23"/>
      <c r="L719" s="23"/>
      <c r="M719" s="26"/>
      <c r="N719" s="22"/>
      <c r="O719" s="26"/>
      <c r="P719" s="26"/>
      <c r="Q719" s="26"/>
    </row>
    <row r="720" spans="1:17" ht="45" x14ac:dyDescent="0.25">
      <c r="A720" s="13" t="s">
        <v>849</v>
      </c>
      <c r="B720" s="14" t="s">
        <v>870</v>
      </c>
      <c r="C720" s="39" t="str">
        <f ca="1">CELL("contents",INDIRECT(ADDRESS(MATCH($B720,'Req. List'!$A:$A,0),2,,,"Req. List")))</f>
        <v>362748-MMI-MVI1-XX-RP-760-0001 Interface Matrix</v>
      </c>
      <c r="D720" s="39" t="str">
        <f ca="1">CELL("contents",INDIRECT(ADDRESS(MATCH($B720,'Req. List'!$A:$A,0),3,,,"Req. List")))</f>
        <v xml:space="preserve">414 (CCTV Cameras) - 441 (SCADA Workstations) </v>
      </c>
      <c r="E720" s="39" t="str">
        <f ca="1">CELL("contents",INDIRECT(ADDRESS(MATCH($B720,'Req. List'!$A:$A,0),4,,,"Req. List")))</f>
        <v>SCADA Workstation shall be able to do selection of cameras to be vivewed and PTZ control</v>
      </c>
      <c r="F720" s="16"/>
      <c r="G720" s="13"/>
      <c r="H720" s="13"/>
      <c r="I720" s="261"/>
      <c r="J720" s="17"/>
      <c r="K720" s="14"/>
      <c r="L720" s="14"/>
      <c r="M720" s="17"/>
      <c r="N720" s="13"/>
      <c r="O720" s="17"/>
      <c r="P720" s="17"/>
      <c r="Q720" s="17"/>
    </row>
    <row r="721" spans="1:17" ht="60" x14ac:dyDescent="0.25">
      <c r="A721" s="13" t="s">
        <v>849</v>
      </c>
      <c r="B721" s="14" t="s">
        <v>871</v>
      </c>
      <c r="C721" s="39" t="str">
        <f ca="1">CELL("contents",INDIRECT(ADDRESS(MATCH($B721,'Req. List'!$A:$A,0),2,,,"Req. List")))</f>
        <v>362748-MMI-MVI1-XX-RP-760-0001 Interface Matrix</v>
      </c>
      <c r="D721" s="39" t="str">
        <f ca="1">CELL("contents",INDIRECT(ADDRESS(MATCH($B721,'Req. List'!$A:$A,0),3,,,"Req. List")))</f>
        <v>441 (SCADA Workstations, Servers) - 414 (CCTV Cameras)</v>
      </c>
      <c r="E721" s="39" t="str">
        <f ca="1">CELL("contents",INDIRECT(ADDRESS(MATCH($B721,'Req. List'!$A:$A,0),4,,,"Req. List")))</f>
        <v>SCADA workstations shall allow the Operator to select and control (PTZ) cameras for viewing</v>
      </c>
      <c r="F721" s="16"/>
      <c r="G721" s="13"/>
      <c r="H721" s="13"/>
      <c r="I721" s="261"/>
      <c r="J721" s="17"/>
      <c r="K721" s="14"/>
      <c r="L721" s="14"/>
      <c r="M721" s="17"/>
      <c r="N721" s="13"/>
      <c r="O721" s="17"/>
      <c r="P721" s="17"/>
      <c r="Q721" s="17"/>
    </row>
    <row r="722" spans="1:17" x14ac:dyDescent="0.25">
      <c r="A722" s="49"/>
      <c r="B722" s="14"/>
      <c r="C722" s="39"/>
      <c r="D722" s="39"/>
      <c r="E722" s="39"/>
      <c r="F722" s="16"/>
      <c r="G722" s="13"/>
      <c r="H722" s="13"/>
      <c r="I722" s="261"/>
      <c r="J722" s="17"/>
      <c r="K722" s="14"/>
      <c r="L722" s="14"/>
      <c r="M722" s="17"/>
      <c r="N722" s="13"/>
      <c r="O722" s="17"/>
      <c r="P722" s="17"/>
      <c r="Q722" s="17"/>
    </row>
    <row r="723" spans="1:17" s="21" customFormat="1" x14ac:dyDescent="0.25">
      <c r="A723" s="136" t="s">
        <v>872</v>
      </c>
      <c r="B723" s="18" t="s">
        <v>873</v>
      </c>
      <c r="C723" s="19"/>
      <c r="D723" s="19"/>
      <c r="E723" s="19"/>
      <c r="F723" s="8"/>
      <c r="G723" s="7"/>
      <c r="H723" s="7"/>
      <c r="I723" s="265"/>
      <c r="J723" s="20"/>
      <c r="K723" s="18"/>
      <c r="L723" s="18"/>
      <c r="M723" s="20"/>
      <c r="N723" s="7"/>
      <c r="O723" s="20"/>
      <c r="P723" s="20"/>
      <c r="Q723" s="20"/>
    </row>
    <row r="724" spans="1:17" s="21" customFormat="1" x14ac:dyDescent="0.25">
      <c r="A724" s="136" t="s">
        <v>874</v>
      </c>
      <c r="B724" s="18" t="s">
        <v>627</v>
      </c>
      <c r="C724" s="19"/>
      <c r="D724" s="19"/>
      <c r="E724" s="19"/>
      <c r="F724" s="8"/>
      <c r="G724" s="7"/>
      <c r="H724" s="7"/>
      <c r="I724" s="265"/>
      <c r="J724" s="20"/>
      <c r="K724" s="18"/>
      <c r="L724" s="18"/>
      <c r="M724" s="20"/>
      <c r="N724" s="7"/>
      <c r="O724" s="20"/>
      <c r="P724" s="20"/>
      <c r="Q724" s="20"/>
    </row>
    <row r="725" spans="1:17" s="28" customFormat="1" x14ac:dyDescent="0.25">
      <c r="A725" s="81"/>
      <c r="B725" s="23" t="s">
        <v>670</v>
      </c>
      <c r="C725" s="24"/>
      <c r="D725" s="24"/>
      <c r="E725" s="24"/>
      <c r="F725" s="25"/>
      <c r="G725" s="22"/>
      <c r="H725" s="22"/>
      <c r="I725" s="25"/>
      <c r="J725" s="26"/>
      <c r="K725" s="23"/>
      <c r="L725" s="23"/>
      <c r="M725" s="26"/>
      <c r="N725" s="22"/>
      <c r="O725" s="26"/>
      <c r="P725" s="26"/>
      <c r="Q725" s="26"/>
    </row>
    <row r="726" spans="1:17" ht="45" customHeight="1" x14ac:dyDescent="0.25">
      <c r="A726" s="49" t="s">
        <v>874</v>
      </c>
      <c r="B726" s="14" t="s">
        <v>875</v>
      </c>
      <c r="C726" s="31" t="str">
        <f ca="1">CELL("contents",INDIRECT(ADDRESS(MATCH($B726,'Req. List'!$A:$A,0),2,,,"Req. List")))</f>
        <v>362748-MMI-MVI1-XX-SP-000-0010  Tech. Spec.</v>
      </c>
      <c r="D726" s="31" t="str">
        <f ca="1">CELL("contents",INDIRECT(ADDRESS(MATCH($B726,'Req. List'!$A:$A,0),3,,,"Req. List")))</f>
        <v>11.10.2 (AMS) - 5</v>
      </c>
      <c r="E726" s="31" t="str">
        <f ca="1">CELL("contents",INDIRECT(ADDRESS(MATCH($B726,'Req. List'!$A:$A,0),4,,,"Req. List")))</f>
        <v>OCC SCADA Workstation shall be able to control and monitor access control system, and the detail of the interface to be agreed by both parties</v>
      </c>
      <c r="F726" s="16"/>
      <c r="G726" s="13"/>
      <c r="H726" s="13"/>
      <c r="I726" s="306" t="s">
        <v>37</v>
      </c>
      <c r="J726" s="307" t="s">
        <v>876</v>
      </c>
      <c r="K726" s="103"/>
      <c r="L726" s="103"/>
      <c r="M726" s="17"/>
      <c r="N726" s="13"/>
      <c r="O726" s="17"/>
      <c r="P726" s="17"/>
      <c r="Q726" s="17"/>
    </row>
    <row r="727" spans="1:17" ht="30" x14ac:dyDescent="0.25">
      <c r="A727" s="49" t="s">
        <v>874</v>
      </c>
      <c r="B727" s="30" t="s">
        <v>877</v>
      </c>
      <c r="C727" s="31" t="str">
        <f ca="1">CELL("contents",INDIRECT(ADDRESS(MATCH($B727,'Req. List'!$A:$A,0),2,,,"Req. List")))</f>
        <v>362748-MMI-MVI1-XX-SP-000-0010  Tech. Spec.</v>
      </c>
      <c r="D727" s="31" t="str">
        <f ca="1">CELL("contents",INDIRECT(ADDRESS(MATCH($B727,'Req. List'!$A:$A,0),3,,,"Req. List")))</f>
        <v>11.10.2 (AMS) - 13</v>
      </c>
      <c r="E727" s="31" t="str">
        <f ca="1">CELL("contents",INDIRECT(ADDRESS(MATCH($B727,'Req. List'!$A:$A,0),4,,,"Req. List")))</f>
        <v>SCADA system shall interface with AMS servers which provide all database and alarms handling</v>
      </c>
      <c r="F727" s="32"/>
      <c r="G727" s="52"/>
      <c r="H727" s="52"/>
      <c r="I727" s="306"/>
      <c r="J727" s="308"/>
      <c r="K727" s="135"/>
      <c r="L727" s="135"/>
      <c r="M727" s="51"/>
      <c r="N727" s="52"/>
      <c r="O727" s="51"/>
      <c r="P727" s="51"/>
      <c r="Q727" s="51"/>
    </row>
    <row r="728" spans="1:17" ht="45" x14ac:dyDescent="0.25">
      <c r="A728" s="49" t="s">
        <v>874</v>
      </c>
      <c r="B728" s="30" t="s">
        <v>878</v>
      </c>
      <c r="C728" s="31" t="str">
        <f ca="1">CELL("contents",INDIRECT(ADDRESS(MATCH($B728,'Req. List'!$A:$A,0),2,,,"Req. List")))</f>
        <v>362748-MMI-MVI1-XX-SP-000-0010  Tech. Spec.</v>
      </c>
      <c r="D728" s="31" t="str">
        <f ca="1">CELL("contents",INDIRECT(ADDRESS(MATCH($B728,'Req. List'!$A:$A,0),3,,,"Req. List")))</f>
        <v>11.10.2 (AMS) - 17.15</v>
      </c>
      <c r="E728" s="31" t="str">
        <f ca="1">CELL("contents",INDIRECT(ADDRESS(MATCH($B728,'Req. List'!$A:$A,0),4,,,"Req. List")))</f>
        <v>SCADA Workstation shall display report status of all devices and sensor of AMS which will be provided by AMS server</v>
      </c>
      <c r="F728" s="32"/>
      <c r="G728" s="52"/>
      <c r="H728" s="52"/>
      <c r="I728" s="306"/>
      <c r="J728" s="308"/>
      <c r="K728" s="135"/>
      <c r="L728" s="135"/>
      <c r="M728" s="51"/>
      <c r="N728" s="52"/>
      <c r="O728" s="51"/>
      <c r="P728" s="51"/>
      <c r="Q728" s="51"/>
    </row>
    <row r="729" spans="1:17" ht="60" x14ac:dyDescent="0.25">
      <c r="A729" s="49" t="s">
        <v>874</v>
      </c>
      <c r="B729" s="30" t="s">
        <v>879</v>
      </c>
      <c r="C729" s="31" t="str">
        <f ca="1">CELL("contents",INDIRECT(ADDRESS(MATCH($B729,'Req. List'!$A:$A,0),2,,,"Req. List")))</f>
        <v>362748-MMI-MVI1-XX-SP-000-0001 Design Criteria</v>
      </c>
      <c r="D729" s="31" t="str">
        <f ca="1">CELL("contents",INDIRECT(ADDRESS(MATCH($B729,'Req. List'!$A:$A,0),3,,,"Req. List")))</f>
        <v>2.12.2.13 Table 2.106 (AMS) - 5</v>
      </c>
      <c r="E729" s="31" t="str">
        <f ca="1">CELL("contents",INDIRECT(ADDRESS(MATCH($B729,'Req. List'!$A:$A,0),4,,,"Req. List")))</f>
        <v>SCADA OCC Workstation shall be able to control and monitor access control system. (Full details of this interface agreed with SCADA system supplier to enable the systems to be fully integrated)</v>
      </c>
      <c r="F729" s="32"/>
      <c r="G729" s="52"/>
      <c r="H729" s="52"/>
      <c r="I729" s="306"/>
      <c r="J729" s="308"/>
      <c r="K729" s="135"/>
      <c r="L729" s="135"/>
      <c r="M729" s="51"/>
      <c r="N729" s="52"/>
      <c r="O729" s="51"/>
      <c r="P729" s="51"/>
      <c r="Q729" s="51"/>
    </row>
    <row r="730" spans="1:17" ht="30" x14ac:dyDescent="0.25">
      <c r="A730" s="49" t="s">
        <v>874</v>
      </c>
      <c r="B730" s="30" t="s">
        <v>880</v>
      </c>
      <c r="C730" s="31" t="str">
        <f ca="1">CELL("contents",INDIRECT(ADDRESS(MATCH($B730,'Req. List'!$A:$A,0),2,,,"Req. List")))</f>
        <v>362748-MMI-MVI1-XX-SP-000-0001 Design Criteria</v>
      </c>
      <c r="D730" s="31" t="str">
        <f ca="1">CELL("contents",INDIRECT(ADDRESS(MATCH($B730,'Req. List'!$A:$A,0),3,,,"Req. List")))</f>
        <v>2.12.2.13 Table 2.106 (AMS) - 6</v>
      </c>
      <c r="E730" s="31" t="str">
        <f ca="1">CELL("contents",INDIRECT(ADDRESS(MATCH($B730,'Req. List'!$A:$A,0),4,,,"Req. List")))</f>
        <v>SCADA workstation shall be capable to monitor access control system through their central system.</v>
      </c>
      <c r="F730" s="32"/>
      <c r="G730" s="52"/>
      <c r="H730" s="52"/>
      <c r="I730" s="306"/>
      <c r="J730" s="308"/>
      <c r="K730" s="135"/>
      <c r="L730" s="135"/>
      <c r="M730" s="51"/>
      <c r="N730" s="52"/>
      <c r="O730" s="51"/>
      <c r="P730" s="51"/>
      <c r="Q730" s="51"/>
    </row>
    <row r="731" spans="1:17" ht="45" x14ac:dyDescent="0.25">
      <c r="A731" s="49" t="s">
        <v>874</v>
      </c>
      <c r="B731" s="30" t="s">
        <v>881</v>
      </c>
      <c r="C731" s="31" t="str">
        <f ca="1">CELL("contents",INDIRECT(ADDRESS(MATCH($B731,'Req. List'!$A:$A,0),2,,,"Req. List")))</f>
        <v>362748-MMI-MVI1-XX-SP-000-0001 Design Criteria</v>
      </c>
      <c r="D731" s="31" t="str">
        <f ca="1">CELL("contents",INDIRECT(ADDRESS(MATCH($B731,'Req. List'!$A:$A,0),3,,,"Req. List")))</f>
        <v>2.12.2.13 Table 2.106 (AMS) - 7</v>
      </c>
      <c r="E731" s="31" t="str">
        <f ca="1">CELL("contents",INDIRECT(ADDRESS(MATCH($B731,'Req. List'!$A:$A,0),4,,,"Req. List")))</f>
        <v>SCADA system shall interface with ACS Servers (the server which provide all database and alarm handling for ACS configuration)</v>
      </c>
      <c r="F731" s="32"/>
      <c r="G731" s="52"/>
      <c r="H731" s="52"/>
      <c r="I731" s="306"/>
      <c r="J731" s="308"/>
      <c r="K731" s="135"/>
      <c r="L731" s="135"/>
      <c r="M731" s="51"/>
      <c r="N731" s="52"/>
      <c r="O731" s="51"/>
      <c r="P731" s="51"/>
      <c r="Q731" s="51"/>
    </row>
    <row r="732" spans="1:17" ht="60" x14ac:dyDescent="0.25">
      <c r="A732" s="49" t="s">
        <v>874</v>
      </c>
      <c r="B732" s="14" t="s">
        <v>882</v>
      </c>
      <c r="C732" s="39" t="str">
        <f ca="1">CELL("contents",INDIRECT(ADDRESS(MATCH($B732,'Req. List'!$A:$A,0),2,,,"Req. List")))</f>
        <v>362748-MMI-MVI1-XX-SP-000-0001 Design Criteria</v>
      </c>
      <c r="D732" s="39" t="str">
        <f ca="1">CELL("contents",INDIRECT(ADDRESS(MATCH($B732,'Req. List'!$A:$A,0),3,,,"Req. List")))</f>
        <v>2.12.2.13 Table 2.106 (AMS) - 22</v>
      </c>
      <c r="E732" s="39" t="str">
        <f ca="1">CELL("contents",INDIRECT(ADDRESS(MATCH($B732,'Req. List'!$A:$A,0),4,,,"Req. List")))</f>
        <v>SCADA Workstation shall display the report status of all devices and sensor from all local ACS Controller which monitored and provided to SCADA by ACS Server.</v>
      </c>
      <c r="F732" s="16"/>
      <c r="G732" s="13"/>
      <c r="H732" s="13"/>
      <c r="I732" s="306"/>
      <c r="J732" s="308"/>
      <c r="K732" s="135"/>
      <c r="L732" s="135"/>
      <c r="M732" s="17"/>
      <c r="N732" s="13"/>
      <c r="O732" s="17"/>
      <c r="P732" s="17"/>
      <c r="Q732" s="17"/>
    </row>
    <row r="733" spans="1:17" ht="45" x14ac:dyDescent="0.25">
      <c r="A733" s="49" t="s">
        <v>874</v>
      </c>
      <c r="B733" s="14" t="s">
        <v>883</v>
      </c>
      <c r="C733" s="39" t="str">
        <f ca="1">CELL("contents",INDIRECT(ADDRESS(MATCH($B733,'Req. List'!$A:$A,0),2,,,"Req. List")))</f>
        <v>362748-MMI-MVI1-XX-RP-760-0001 Interface Matrix</v>
      </c>
      <c r="D733" s="39" t="str">
        <f ca="1">CELL("contents",INDIRECT(ADDRESS(MATCH($B733,'Req. List'!$A:$A,0),3,,,"Req. List")))</f>
        <v>441 (SCADA Servers) - 416 (All AMS Assets)</v>
      </c>
      <c r="E733" s="39" t="str">
        <f ca="1">CELL("contents",INDIRECT(ADDRESS(MATCH($B733,'Req. List'!$A:$A,0),4,,,"Req. List")))</f>
        <v>SCADA shall monitor health and alarm status of AMS equipment</v>
      </c>
      <c r="F733" s="16"/>
      <c r="G733" s="13"/>
      <c r="H733" s="13"/>
      <c r="I733" s="306"/>
      <c r="J733" s="308"/>
      <c r="K733" s="135"/>
      <c r="L733" s="135"/>
      <c r="M733" s="17"/>
      <c r="N733" s="13"/>
      <c r="O733" s="17"/>
      <c r="P733" s="17"/>
      <c r="Q733" s="17"/>
    </row>
    <row r="734" spans="1:17" ht="60" x14ac:dyDescent="0.25">
      <c r="A734" s="49" t="s">
        <v>874</v>
      </c>
      <c r="B734" s="14" t="s">
        <v>884</v>
      </c>
      <c r="C734" s="39" t="str">
        <f ca="1">CELL("contents",INDIRECT(ADDRESS(MATCH($B734,'Req. List'!$A:$A,0),2,,,"Req. List")))</f>
        <v>362748-MMI-MVI1-XX-RP-000-0002 Preliminary Design Report Volume 1</v>
      </c>
      <c r="D734" s="39" t="str">
        <f ca="1">CELL("contents",INDIRECT(ADDRESS(MATCH($B734,'Req. List'!$A:$A,0),3,,,"Req. List")))</f>
        <v>3.11.3.12 (AMS) - 13</v>
      </c>
      <c r="E734" s="39" t="str">
        <f ca="1">CELL("contents",INDIRECT(ADDRESS(MATCH($B734,'Req. List'!$A:$A,0),4,,,"Req. List")))</f>
        <v>a. OCC SCADA Workstation shall monitor and control access (AMS) centrally
b. Full details of the interface shall be confirm and agreed by both parties to be fully integrated</v>
      </c>
      <c r="F734" s="16"/>
      <c r="G734" s="13"/>
      <c r="H734" s="13"/>
      <c r="I734" s="306"/>
      <c r="J734" s="308"/>
      <c r="K734" s="135"/>
      <c r="L734" s="135"/>
      <c r="M734" s="17"/>
      <c r="N734" s="13"/>
      <c r="O734" s="17"/>
      <c r="P734" s="17"/>
      <c r="Q734" s="17"/>
    </row>
    <row r="735" spans="1:17" ht="45" x14ac:dyDescent="0.25">
      <c r="A735" s="49" t="s">
        <v>874</v>
      </c>
      <c r="B735" s="30" t="s">
        <v>885</v>
      </c>
      <c r="C735" s="31" t="str">
        <f ca="1">CELL("contents",INDIRECT(ADDRESS(MATCH($B735,'Req. List'!$A:$A,0),2,,,"Req. List")))</f>
        <v>362748-MMI-MVI1-XX-RP-000-0002 Preliminary Design Report Volume 1</v>
      </c>
      <c r="D735" s="31" t="str">
        <f ca="1">CELL("contents",INDIRECT(ADDRESS(MATCH($B735,'Req. List'!$A:$A,0),3,,,"Req. List")))</f>
        <v>3.11.3.12 (AMS) - 14</v>
      </c>
      <c r="E735" s="31" t="str">
        <f ca="1">CELL("contents",INDIRECT(ADDRESS(MATCH($B735,'Req. List'!$A:$A,0),4,,,"Req. List")))</f>
        <v>SCADA System shall interface with the AMS Server which provide all database and alarm handling for access control configuration</v>
      </c>
      <c r="F735" s="32"/>
      <c r="G735" s="52"/>
      <c r="H735" s="52"/>
      <c r="I735" s="306"/>
      <c r="J735" s="308"/>
      <c r="K735" s="104"/>
      <c r="L735" s="104"/>
      <c r="M735" s="51"/>
      <c r="N735" s="52"/>
      <c r="O735" s="51"/>
      <c r="P735" s="51"/>
      <c r="Q735" s="51"/>
    </row>
    <row r="736" spans="1:17" x14ac:dyDescent="0.25">
      <c r="A736" s="29"/>
      <c r="B736" s="30"/>
      <c r="C736" s="31"/>
      <c r="D736" s="31"/>
      <c r="E736" s="31"/>
      <c r="F736" s="32"/>
      <c r="G736" s="52"/>
      <c r="H736" s="52"/>
      <c r="I736" s="267"/>
      <c r="J736" s="51"/>
      <c r="K736" s="30"/>
      <c r="L736" s="30"/>
      <c r="M736" s="51"/>
      <c r="N736" s="52"/>
      <c r="O736" s="51"/>
      <c r="P736" s="51"/>
      <c r="Q736" s="51"/>
    </row>
    <row r="737" spans="1:17" s="59" customFormat="1" x14ac:dyDescent="0.25">
      <c r="A737" s="53"/>
      <c r="B737" s="54" t="s">
        <v>886</v>
      </c>
      <c r="C737" s="55"/>
      <c r="D737" s="55"/>
      <c r="E737" s="55"/>
      <c r="F737" s="56"/>
      <c r="G737" s="57"/>
      <c r="H737" s="57"/>
      <c r="I737" s="66"/>
      <c r="J737" s="58"/>
      <c r="K737" s="54"/>
      <c r="L737" s="54"/>
      <c r="M737" s="58"/>
      <c r="N737" s="57"/>
      <c r="O737" s="58"/>
      <c r="P737" s="58"/>
      <c r="Q737" s="58"/>
    </row>
    <row r="738" spans="1:17" ht="30" x14ac:dyDescent="0.25">
      <c r="A738" s="49" t="s">
        <v>874</v>
      </c>
      <c r="B738" s="30" t="s">
        <v>887</v>
      </c>
      <c r="C738" s="31" t="str">
        <f ca="1">CELL("contents",INDIRECT(ADDRESS(MATCH($B738,'Req. List'!$A:$A,0),2,,,"Req. List")))</f>
        <v>362748-MMI-MVI1-XX-SP-000-0010  Tech. Spec.</v>
      </c>
      <c r="D738" s="31" t="str">
        <f ca="1">CELL("contents",INDIRECT(ADDRESS(MATCH($B738,'Req. List'!$A:$A,0),3,,,"Req. List")))</f>
        <v>11.10.2 (AMS) - 21.3</v>
      </c>
      <c r="E738" s="31" t="str">
        <f ca="1">CELL("contents",INDIRECT(ADDRESS(MATCH($B738,'Req. List'!$A:$A,0),4,,,"Req. List")))</f>
        <v>SCADA workstations shall raise alarm from AMS on detection of unauthorised entry system</v>
      </c>
      <c r="F738" s="32"/>
      <c r="G738" s="52"/>
      <c r="H738" s="52"/>
      <c r="I738" s="267"/>
      <c r="J738" s="51"/>
      <c r="K738" s="30"/>
      <c r="L738" s="30"/>
      <c r="M738" s="51"/>
      <c r="N738" s="52"/>
      <c r="O738" s="51"/>
      <c r="P738" s="51"/>
      <c r="Q738" s="51"/>
    </row>
    <row r="739" spans="1:17" ht="45" x14ac:dyDescent="0.25">
      <c r="A739" s="49" t="s">
        <v>874</v>
      </c>
      <c r="B739" s="30" t="s">
        <v>888</v>
      </c>
      <c r="C739" s="31" t="str">
        <f ca="1">CELL("contents",INDIRECT(ADDRESS(MATCH($B739,'Req. List'!$A:$A,0),2,,,"Req. List")))</f>
        <v>362748-MMI-MVI1-XX-SP-000-0001 Design Criteria</v>
      </c>
      <c r="D739" s="31" t="str">
        <f ca="1">CELL("contents",INDIRECT(ADDRESS(MATCH($B739,'Req. List'!$A:$A,0),3,,,"Req. List")))</f>
        <v>2.12.2.13 Table 2.106 (AMS) - 43</v>
      </c>
      <c r="E739" s="31" t="str">
        <f ca="1">CELL("contents",INDIRECT(ADDRESS(MATCH($B739,'Req. List'!$A:$A,0),4,,,"Req. List")))</f>
        <v>SCADA Workstation shall display  an alarm on detection of unauthorised entry which raised by Access System.</v>
      </c>
      <c r="F739" s="32"/>
      <c r="G739" s="52"/>
      <c r="H739" s="52"/>
      <c r="I739" s="267"/>
      <c r="J739" s="51"/>
      <c r="K739" s="30"/>
      <c r="L739" s="30"/>
      <c r="M739" s="51"/>
      <c r="N739" s="52"/>
      <c r="O739" s="51"/>
      <c r="P739" s="51"/>
      <c r="Q739" s="51"/>
    </row>
    <row r="740" spans="1:17" ht="45" x14ac:dyDescent="0.25">
      <c r="A740" s="49" t="s">
        <v>874</v>
      </c>
      <c r="B740" s="30" t="s">
        <v>889</v>
      </c>
      <c r="C740" s="31" t="str">
        <f ca="1">CELL("contents",INDIRECT(ADDRESS(MATCH($B740,'Req. List'!$A:$A,0),2,,,"Req. List")))</f>
        <v>362748-MMI-MVI1-XX-SP-000-0001 Design Criteria</v>
      </c>
      <c r="D740" s="31" t="str">
        <f ca="1">CELL("contents",INDIRECT(ADDRESS(MATCH($B740,'Req. List'!$A:$A,0),3,,,"Req. List")))</f>
        <v>2.12.2.13 Table 2.106 (AMS) - 44</v>
      </c>
      <c r="E740" s="31" t="str">
        <f ca="1">CELL("contents",INDIRECT(ADDRESS(MATCH($B740,'Req. List'!$A:$A,0),4,,,"Req. List")))</f>
        <v>SCADA Workstation shall receive alarm on detection of un-authorised entry and egress from the un-manned buildings</v>
      </c>
      <c r="F740" s="32"/>
      <c r="G740" s="52"/>
      <c r="H740" s="52"/>
      <c r="I740" s="267"/>
      <c r="J740" s="51"/>
      <c r="K740" s="30"/>
      <c r="L740" s="30"/>
      <c r="M740" s="51"/>
      <c r="N740" s="52"/>
      <c r="O740" s="51"/>
      <c r="P740" s="51"/>
      <c r="Q740" s="51"/>
    </row>
    <row r="741" spans="1:17" x14ac:dyDescent="0.25">
      <c r="A741" s="49"/>
      <c r="B741" s="30"/>
      <c r="C741" s="31"/>
      <c r="D741" s="31"/>
      <c r="E741" s="31"/>
      <c r="F741" s="32"/>
      <c r="G741" s="52"/>
      <c r="H741" s="52"/>
      <c r="I741" s="267"/>
      <c r="J741" s="51"/>
      <c r="K741" s="30"/>
      <c r="L741" s="30"/>
      <c r="M741" s="51"/>
      <c r="N741" s="52"/>
      <c r="O741" s="51"/>
      <c r="P741" s="51"/>
      <c r="Q741" s="51"/>
    </row>
    <row r="742" spans="1:17" s="59" customFormat="1" x14ac:dyDescent="0.25">
      <c r="A742" s="81"/>
      <c r="B742" s="54" t="s">
        <v>890</v>
      </c>
      <c r="C742" s="55"/>
      <c r="D742" s="55"/>
      <c r="E742" s="55"/>
      <c r="F742" s="56"/>
      <c r="G742" s="57"/>
      <c r="H742" s="57"/>
      <c r="I742" s="66"/>
      <c r="J742" s="58"/>
      <c r="K742" s="54"/>
      <c r="L742" s="54"/>
      <c r="M742" s="58"/>
      <c r="N742" s="57"/>
      <c r="O742" s="58"/>
      <c r="P742" s="58"/>
      <c r="Q742" s="58"/>
    </row>
    <row r="743" spans="1:17" s="37" customFormat="1" ht="30" x14ac:dyDescent="0.25">
      <c r="A743" s="49" t="s">
        <v>874</v>
      </c>
      <c r="B743" s="30" t="s">
        <v>891</v>
      </c>
      <c r="C743" s="31" t="str">
        <f ca="1">CELL("contents",INDIRECT(ADDRESS(MATCH($B743,'Req. List'!$A:$A,0),2,,,"Req. List")))</f>
        <v>362748-MMI-MVI1-XX-SP-000-0010  Tech. Spec.</v>
      </c>
      <c r="D743" s="31" t="str">
        <f ca="1">CELL("contents",INDIRECT(ADDRESS(MATCH($B743,'Req. List'!$A:$A,0),3,,,"Req. List")))</f>
        <v>11.10.2 (AMS) - 17.16</v>
      </c>
      <c r="E743" s="31" t="str">
        <f ca="1">CELL("contents",INDIRECT(ADDRESS(MATCH($B743,'Req. List'!$A:$A,0),4,,,"Req. List")))</f>
        <v>SCADA system shall providing AMS alarm banner for operator</v>
      </c>
      <c r="F743" s="32"/>
      <c r="G743" s="33"/>
      <c r="H743" s="33"/>
      <c r="I743" s="259"/>
      <c r="J743" s="36"/>
      <c r="K743" s="30"/>
      <c r="L743" s="30"/>
      <c r="M743" s="36"/>
      <c r="N743" s="33"/>
      <c r="O743" s="36"/>
      <c r="P743" s="36"/>
      <c r="Q743" s="36"/>
    </row>
    <row r="744" spans="1:17" x14ac:dyDescent="0.25">
      <c r="A744" s="49"/>
      <c r="B744" s="30"/>
      <c r="C744" s="31"/>
      <c r="D744" s="31"/>
      <c r="E744" s="31"/>
      <c r="F744" s="32"/>
      <c r="G744" s="52"/>
      <c r="H744" s="52"/>
      <c r="I744" s="267"/>
      <c r="J744" s="51"/>
      <c r="K744" s="30"/>
      <c r="L744" s="30"/>
      <c r="M744" s="51"/>
      <c r="N744" s="52"/>
      <c r="O744" s="51"/>
      <c r="P744" s="51"/>
      <c r="Q744" s="51"/>
    </row>
    <row r="745" spans="1:17" s="142" customFormat="1" x14ac:dyDescent="0.25">
      <c r="A745" s="136" t="s">
        <v>892</v>
      </c>
      <c r="B745" s="137" t="s">
        <v>650</v>
      </c>
      <c r="C745" s="138"/>
      <c r="D745" s="138"/>
      <c r="E745" s="138"/>
      <c r="F745" s="139"/>
      <c r="G745" s="140"/>
      <c r="H745" s="140"/>
      <c r="I745" s="266"/>
      <c r="J745" s="141"/>
      <c r="K745" s="137"/>
      <c r="L745" s="137"/>
      <c r="M745" s="141"/>
      <c r="N745" s="140"/>
      <c r="O745" s="141"/>
      <c r="P745" s="141"/>
      <c r="Q745" s="141"/>
    </row>
    <row r="746" spans="1:17" s="59" customFormat="1" x14ac:dyDescent="0.25">
      <c r="A746" s="81"/>
      <c r="B746" s="54" t="s">
        <v>893</v>
      </c>
      <c r="C746" s="55"/>
      <c r="D746" s="55"/>
      <c r="E746" s="55"/>
      <c r="F746" s="56"/>
      <c r="G746" s="57"/>
      <c r="H746" s="57"/>
      <c r="I746" s="66"/>
      <c r="J746" s="58"/>
      <c r="K746" s="54"/>
      <c r="L746" s="54"/>
      <c r="M746" s="58"/>
      <c r="N746" s="57"/>
      <c r="O746" s="58"/>
      <c r="P746" s="58"/>
      <c r="Q746" s="58"/>
    </row>
    <row r="747" spans="1:17" ht="30" customHeight="1" x14ac:dyDescent="0.25">
      <c r="A747" s="49" t="s">
        <v>892</v>
      </c>
      <c r="B747" s="30" t="s">
        <v>894</v>
      </c>
      <c r="C747" s="31" t="str">
        <f ca="1">CELL("contents",INDIRECT(ADDRESS(MATCH($B747,'Req. List'!$A:$A,0),2,,,"Req. List")))</f>
        <v>362748-MMI-MVI1-XX-SP-000-0010  Tech. Spec.</v>
      </c>
      <c r="D747" s="31" t="str">
        <f ca="1">CELL("contents",INDIRECT(ADDRESS(MATCH($B747,'Req. List'!$A:$A,0),3,,,"Req. List")))</f>
        <v>11.10.2 (AMS) - 17.16</v>
      </c>
      <c r="E747" s="31" t="str">
        <f ca="1">CELL("contents",INDIRECT(ADDRESS(MATCH($B747,'Req. List'!$A:$A,0),4,,,"Req. List")))</f>
        <v>SCADA system shall switching CCTV cameras to show the area where the AMS alarm has been detected</v>
      </c>
      <c r="F747" s="32"/>
      <c r="G747" s="52"/>
      <c r="H747" s="52"/>
      <c r="I747" s="309" t="s">
        <v>37</v>
      </c>
      <c r="J747" s="310" t="s">
        <v>895</v>
      </c>
      <c r="K747" s="117"/>
      <c r="L747" s="117"/>
      <c r="M747" s="51"/>
      <c r="N747" s="52"/>
      <c r="O747" s="51"/>
      <c r="P747" s="51"/>
      <c r="Q747" s="51"/>
    </row>
    <row r="748" spans="1:17" ht="60" x14ac:dyDescent="0.25">
      <c r="A748" s="49" t="s">
        <v>892</v>
      </c>
      <c r="B748" s="30" t="s">
        <v>896</v>
      </c>
      <c r="C748" s="31" t="str">
        <f ca="1">CELL("contents",INDIRECT(ADDRESS(MATCH($B748,'Req. List'!$A:$A,0),2,,,"Req. List")))</f>
        <v>362748-MMI-MVI1-XX-SP-000-0001 Design Criteria</v>
      </c>
      <c r="D748" s="31" t="str">
        <f ca="1">CELL("contents",INDIRECT(ADDRESS(MATCH($B748,'Req. List'!$A:$A,0),3,,,"Req. List")))</f>
        <v>2.12.2.13 Table 2.106 (AMS) - 23</v>
      </c>
      <c r="E748" s="31" t="str">
        <f ca="1">CELL("contents",INDIRECT(ADDRESS(MATCH($B748,'Req. List'!$A:$A,0),4,,,"Req. List")))</f>
        <v>SCADA system shall take all associated actions such as providing an alarm banner to operator and switching CCTV cameras, where available, to show the area where the alarm has been detected</v>
      </c>
      <c r="F748" s="32"/>
      <c r="G748" s="52"/>
      <c r="H748" s="52"/>
      <c r="I748" s="309"/>
      <c r="J748" s="311"/>
      <c r="K748" s="118"/>
      <c r="L748" s="118"/>
      <c r="M748" s="51"/>
      <c r="N748" s="52"/>
      <c r="O748" s="51"/>
      <c r="P748" s="51"/>
      <c r="Q748" s="51"/>
    </row>
    <row r="749" spans="1:17" x14ac:dyDescent="0.25">
      <c r="A749" s="49"/>
      <c r="B749" s="30"/>
      <c r="C749" s="31"/>
      <c r="D749" s="31"/>
      <c r="E749" s="31"/>
      <c r="F749" s="32"/>
      <c r="G749" s="52"/>
      <c r="H749" s="52"/>
      <c r="I749" s="267"/>
      <c r="J749" s="51"/>
      <c r="K749" s="30"/>
      <c r="L749" s="30"/>
      <c r="M749" s="51"/>
      <c r="N749" s="52"/>
      <c r="O749" s="51"/>
      <c r="P749" s="51"/>
      <c r="Q749" s="51"/>
    </row>
    <row r="750" spans="1:17" s="21" customFormat="1" x14ac:dyDescent="0.25">
      <c r="A750" s="7" t="s">
        <v>897</v>
      </c>
      <c r="B750" s="18" t="s">
        <v>898</v>
      </c>
      <c r="C750" s="19"/>
      <c r="D750" s="19"/>
      <c r="E750" s="19"/>
      <c r="F750" s="8"/>
      <c r="G750" s="7"/>
      <c r="H750" s="7"/>
      <c r="I750" s="265"/>
      <c r="J750" s="20"/>
      <c r="K750" s="18"/>
      <c r="L750" s="18"/>
      <c r="M750" s="20"/>
      <c r="N750" s="7"/>
      <c r="O750" s="20"/>
      <c r="P750" s="20"/>
      <c r="Q750" s="20"/>
    </row>
    <row r="751" spans="1:17" s="21" customFormat="1" x14ac:dyDescent="0.25">
      <c r="A751" s="7" t="s">
        <v>899</v>
      </c>
      <c r="B751" s="18" t="s">
        <v>627</v>
      </c>
      <c r="C751" s="19"/>
      <c r="D751" s="19"/>
      <c r="E751" s="19"/>
      <c r="F751" s="8"/>
      <c r="G751" s="7"/>
      <c r="H751" s="7"/>
      <c r="I751" s="265"/>
      <c r="J751" s="20"/>
      <c r="K751" s="18"/>
      <c r="L751" s="18"/>
      <c r="M751" s="20"/>
      <c r="N751" s="7"/>
      <c r="O751" s="20"/>
      <c r="P751" s="20"/>
      <c r="Q751" s="20"/>
    </row>
    <row r="752" spans="1:17" s="28" customFormat="1" x14ac:dyDescent="0.25">
      <c r="A752" s="22"/>
      <c r="B752" s="23" t="s">
        <v>670</v>
      </c>
      <c r="C752" s="24"/>
      <c r="D752" s="24"/>
      <c r="E752" s="24"/>
      <c r="F752" s="25"/>
      <c r="G752" s="22"/>
      <c r="H752" s="22"/>
      <c r="I752" s="25"/>
      <c r="J752" s="26"/>
      <c r="K752" s="23"/>
      <c r="L752" s="23"/>
      <c r="M752" s="26"/>
      <c r="N752" s="22"/>
      <c r="O752" s="26"/>
      <c r="P752" s="26"/>
      <c r="Q752" s="26"/>
    </row>
    <row r="753" spans="1:17" ht="30" x14ac:dyDescent="0.25">
      <c r="A753" s="13" t="s">
        <v>899</v>
      </c>
      <c r="B753" s="30" t="s">
        <v>900</v>
      </c>
      <c r="C753" s="31" t="str">
        <f ca="1">CELL("contents",INDIRECT(ADDRESS(MATCH($B753,'Req. List'!$A:$A,0),2,,,"Req. List")))</f>
        <v>362748-MMI-MVI1-XX-SP-000-0001 Design Criteria</v>
      </c>
      <c r="D753" s="31" t="str">
        <f ca="1">CELL("contents",INDIRECT(ADDRESS(MATCH($B753,'Req. List'!$A:$A,0),3,,,"Req. List")))</f>
        <v>2.12.2.2 (SCADA Network) - 6</v>
      </c>
      <c r="E753" s="31" t="str">
        <f ca="1">CELL("contents",INDIRECT(ADDRESS(MATCH($B753,'Req. List'!$A:$A,0),4,,,"Req. List")))</f>
        <v>SCADA system shall monitor health status of radio system</v>
      </c>
      <c r="F753" s="32"/>
      <c r="G753" s="52"/>
      <c r="H753" s="52"/>
      <c r="I753" s="267"/>
      <c r="J753" s="51"/>
      <c r="K753" s="30"/>
      <c r="L753" s="30"/>
      <c r="M753" s="51"/>
      <c r="N753" s="52"/>
      <c r="O753" s="51"/>
      <c r="P753" s="51"/>
      <c r="Q753" s="51"/>
    </row>
    <row r="754" spans="1:17" ht="45" x14ac:dyDescent="0.25">
      <c r="A754" s="13" t="s">
        <v>899</v>
      </c>
      <c r="B754" s="30" t="s">
        <v>901</v>
      </c>
      <c r="C754" s="31" t="str">
        <f ca="1">CELL("contents",INDIRECT(ADDRESS(MATCH($B754,'Req. List'!$A:$A,0),2,,,"Req. List")))</f>
        <v>362748-MMI-MVI1-XX-RP-760-0001 Interface Matrix</v>
      </c>
      <c r="D754" s="31" t="str">
        <f ca="1">CELL("contents",INDIRECT(ADDRESS(MATCH($B754,'Req. List'!$A:$A,0),3,,,"Req. List")))</f>
        <v>441 (SCADA Servers) - 412 (TETRA Radio Assets)</v>
      </c>
      <c r="E754" s="31" t="str">
        <f ca="1">CELL("contents",INDIRECT(ADDRESS(MATCH($B754,'Req. List'!$A:$A,0),4,,,"Req. List")))</f>
        <v>SCADA shall monitor health and alarm status of TETRA Radio equipment</v>
      </c>
      <c r="F754" s="32"/>
      <c r="G754" s="52"/>
      <c r="H754" s="52"/>
      <c r="I754" s="267"/>
      <c r="J754" s="51"/>
      <c r="K754" s="30"/>
      <c r="L754" s="30"/>
      <c r="M754" s="51"/>
      <c r="N754" s="52"/>
      <c r="O754" s="51"/>
      <c r="P754" s="51"/>
      <c r="Q754" s="51"/>
    </row>
    <row r="755" spans="1:17" ht="30" x14ac:dyDescent="0.25">
      <c r="A755" s="13" t="s">
        <v>899</v>
      </c>
      <c r="B755" s="30" t="s">
        <v>902</v>
      </c>
      <c r="C755" s="31" t="str">
        <f ca="1">CELL("contents",INDIRECT(ADDRESS(MATCH($B755,'Req. List'!$A:$A,0),2,,,"Req. List")))</f>
        <v>362748-MMI-MVI1-XX-RP-000-0002 Preliminary Design Report Volume 1</v>
      </c>
      <c r="D755" s="31" t="str">
        <f ca="1">CELL("contents",INDIRECT(ADDRESS(MATCH($B755,'Req. List'!$A:$A,0),3,,,"Req. List")))</f>
        <v>3.11.3.2.5 (TETRA) - 1</v>
      </c>
      <c r="E755" s="31" t="str">
        <f ca="1">CELL("contents",INDIRECT(ADDRESS(MATCH($B755,'Req. List'!$A:$A,0),4,,,"Req. List")))</f>
        <v>SCADA System shall receive alarm output of DVDMR system</v>
      </c>
      <c r="F755" s="32"/>
      <c r="G755" s="52"/>
      <c r="H755" s="52"/>
      <c r="I755" s="267"/>
      <c r="J755" s="51"/>
      <c r="K755" s="30"/>
      <c r="L755" s="30"/>
      <c r="M755" s="51"/>
      <c r="N755" s="52"/>
      <c r="O755" s="51"/>
      <c r="P755" s="51"/>
      <c r="Q755" s="51"/>
    </row>
    <row r="756" spans="1:17" x14ac:dyDescent="0.25">
      <c r="A756" s="13"/>
      <c r="B756" s="14"/>
      <c r="C756" s="39"/>
      <c r="D756" s="39"/>
      <c r="E756" s="39"/>
      <c r="F756" s="16"/>
      <c r="G756" s="13"/>
      <c r="H756" s="13"/>
      <c r="I756" s="261"/>
      <c r="J756" s="17"/>
      <c r="K756" s="14"/>
      <c r="L756" s="14"/>
      <c r="M756" s="17"/>
      <c r="N756" s="13"/>
      <c r="O756" s="17"/>
      <c r="P756" s="17"/>
      <c r="Q756" s="17"/>
    </row>
    <row r="757" spans="1:17" s="21" customFormat="1" x14ac:dyDescent="0.25">
      <c r="A757" s="7" t="s">
        <v>903</v>
      </c>
      <c r="B757" s="18" t="s">
        <v>904</v>
      </c>
      <c r="C757" s="19"/>
      <c r="D757" s="19"/>
      <c r="E757" s="19"/>
      <c r="F757" s="8"/>
      <c r="G757" s="7"/>
      <c r="H757" s="7"/>
      <c r="I757" s="265"/>
      <c r="J757" s="20"/>
      <c r="K757" s="18"/>
      <c r="L757" s="18"/>
      <c r="M757" s="20"/>
      <c r="N757" s="7"/>
      <c r="O757" s="20"/>
      <c r="P757" s="20"/>
      <c r="Q757" s="20"/>
    </row>
    <row r="758" spans="1:17" s="21" customFormat="1" x14ac:dyDescent="0.25">
      <c r="A758" s="7" t="s">
        <v>905</v>
      </c>
      <c r="B758" s="18" t="s">
        <v>627</v>
      </c>
      <c r="C758" s="19"/>
      <c r="D758" s="19"/>
      <c r="E758" s="19"/>
      <c r="F758" s="8"/>
      <c r="G758" s="7"/>
      <c r="H758" s="7"/>
      <c r="I758" s="265"/>
      <c r="J758" s="20"/>
      <c r="K758" s="18"/>
      <c r="L758" s="18"/>
      <c r="M758" s="20"/>
      <c r="N758" s="7"/>
      <c r="O758" s="20"/>
      <c r="P758" s="20"/>
      <c r="Q758" s="20"/>
    </row>
    <row r="759" spans="1:17" s="28" customFormat="1" x14ac:dyDescent="0.25">
      <c r="A759" s="22"/>
      <c r="B759" s="23" t="s">
        <v>670</v>
      </c>
      <c r="C759" s="24"/>
      <c r="D759" s="24"/>
      <c r="E759" s="24"/>
      <c r="F759" s="25"/>
      <c r="G759" s="22"/>
      <c r="H759" s="22"/>
      <c r="I759" s="25"/>
      <c r="J759" s="26"/>
      <c r="K759" s="23"/>
      <c r="L759" s="23"/>
      <c r="M759" s="26"/>
      <c r="N759" s="22"/>
      <c r="O759" s="26"/>
      <c r="P759" s="26"/>
      <c r="Q759" s="26"/>
    </row>
    <row r="760" spans="1:17" ht="45" x14ac:dyDescent="0.25">
      <c r="A760" s="13" t="s">
        <v>905</v>
      </c>
      <c r="B760" s="30" t="s">
        <v>906</v>
      </c>
      <c r="C760" s="31" t="str">
        <f ca="1">CELL("contents",INDIRECT(ADDRESS(MATCH($B760,'Req. List'!$A:$A,0),2,,,"Req. List")))</f>
        <v>362748-MMI-MVI1-XX-RP-760-0001 Interface Matrix</v>
      </c>
      <c r="D760" s="31" t="str">
        <f ca="1">CELL("contents",INDIRECT(ADDRESS(MATCH($B760,'Req. List'!$A:$A,0),3,,,"Req. List")))</f>
        <v>441 (SCADA Servers) - 411 (All FOTS Assets)</v>
      </c>
      <c r="E760" s="31" t="str">
        <f ca="1">CELL("contents",INDIRECT(ADDRESS(MATCH($B760,'Req. List'!$A:$A,0),4,,,"Req. List")))</f>
        <v>SCADA shall monitor health and alarm status of FOTS equipment</v>
      </c>
      <c r="F760" s="32"/>
      <c r="G760" s="52"/>
      <c r="H760" s="52"/>
      <c r="I760" s="267" t="s">
        <v>37</v>
      </c>
      <c r="J760" s="34" t="s">
        <v>907</v>
      </c>
      <c r="K760" s="35"/>
      <c r="L760" s="35"/>
      <c r="M760" s="51"/>
      <c r="N760" s="52"/>
      <c r="O760" s="51"/>
      <c r="P760" s="51"/>
      <c r="Q760" s="51"/>
    </row>
    <row r="761" spans="1:17" x14ac:dyDescent="0.25">
      <c r="A761" s="13"/>
      <c r="B761" s="14"/>
      <c r="C761" s="39"/>
      <c r="D761" s="39"/>
      <c r="E761" s="39"/>
      <c r="F761" s="16"/>
      <c r="G761" s="13"/>
      <c r="H761" s="13"/>
      <c r="I761" s="261"/>
      <c r="J761" s="17"/>
      <c r="K761" s="14"/>
      <c r="L761" s="14"/>
      <c r="M761" s="17"/>
      <c r="N761" s="13"/>
      <c r="O761" s="17"/>
      <c r="P761" s="17"/>
      <c r="Q761" s="17"/>
    </row>
    <row r="762" spans="1:17" s="21" customFormat="1" x14ac:dyDescent="0.25">
      <c r="A762" s="7" t="s">
        <v>908</v>
      </c>
      <c r="B762" s="18" t="s">
        <v>909</v>
      </c>
      <c r="C762" s="19"/>
      <c r="D762" s="19"/>
      <c r="E762" s="19"/>
      <c r="F762" s="8"/>
      <c r="G762" s="7"/>
      <c r="H762" s="7"/>
      <c r="I762" s="265"/>
      <c r="J762" s="20"/>
      <c r="K762" s="18"/>
      <c r="L762" s="18"/>
      <c r="M762" s="20"/>
      <c r="N762" s="7"/>
      <c r="O762" s="20"/>
      <c r="P762" s="20"/>
      <c r="Q762" s="20"/>
    </row>
    <row r="763" spans="1:17" s="21" customFormat="1" x14ac:dyDescent="0.25">
      <c r="A763" s="7" t="s">
        <v>910</v>
      </c>
      <c r="B763" s="18" t="s">
        <v>627</v>
      </c>
      <c r="C763" s="19"/>
      <c r="D763" s="19"/>
      <c r="E763" s="19"/>
      <c r="F763" s="8"/>
      <c r="G763" s="7"/>
      <c r="H763" s="7"/>
      <c r="I763" s="265"/>
      <c r="J763" s="20"/>
      <c r="K763" s="18"/>
      <c r="L763" s="18"/>
      <c r="M763" s="20"/>
      <c r="N763" s="7"/>
      <c r="O763" s="20"/>
      <c r="P763" s="20"/>
      <c r="Q763" s="20"/>
    </row>
    <row r="764" spans="1:17" s="28" customFormat="1" x14ac:dyDescent="0.25">
      <c r="A764" s="22"/>
      <c r="B764" s="23" t="s">
        <v>670</v>
      </c>
      <c r="C764" s="24"/>
      <c r="D764" s="24"/>
      <c r="E764" s="24"/>
      <c r="F764" s="25"/>
      <c r="G764" s="22"/>
      <c r="H764" s="22"/>
      <c r="I764" s="25"/>
      <c r="J764" s="26"/>
      <c r="K764" s="23"/>
      <c r="L764" s="23"/>
      <c r="M764" s="26"/>
      <c r="N764" s="22"/>
      <c r="O764" s="26"/>
      <c r="P764" s="26"/>
      <c r="Q764" s="26"/>
    </row>
    <row r="765" spans="1:17" ht="30" customHeight="1" x14ac:dyDescent="0.25">
      <c r="A765" s="13" t="s">
        <v>910</v>
      </c>
      <c r="B765" s="30" t="s">
        <v>911</v>
      </c>
      <c r="C765" s="31" t="str">
        <f ca="1">CELL("contents",INDIRECT(ADDRESS(MATCH($B765,'Req. List'!$A:$A,0),2,,,"Req. List")))</f>
        <v>362748-MMI-MVI1-XX-SP-000-0010  Tech. Spec.</v>
      </c>
      <c r="D765" s="31" t="str">
        <f ca="1">CELL("contents",INDIRECT(ADDRESS(MATCH($B765,'Req. List'!$A:$A,0),3,,,"Req. List")))</f>
        <v>11.8.2 (Master Clock) - 8</v>
      </c>
      <c r="E765" s="31" t="str">
        <f ca="1">CELL("contents",INDIRECT(ADDRESS(MATCH($B765,'Req. List'!$A:$A,0),4,,,"Req. List")))</f>
        <v>SCADA shall monitor alarm of master clock system.</v>
      </c>
      <c r="F765" s="32"/>
      <c r="G765" s="52"/>
      <c r="H765" s="52"/>
      <c r="I765" s="309" t="s">
        <v>37</v>
      </c>
      <c r="J765" s="310" t="s">
        <v>912</v>
      </c>
      <c r="K765" s="117"/>
      <c r="L765" s="117"/>
      <c r="M765" s="51"/>
      <c r="N765" s="52"/>
      <c r="O765" s="51"/>
      <c r="P765" s="51"/>
      <c r="Q765" s="51"/>
    </row>
    <row r="766" spans="1:17" ht="30" x14ac:dyDescent="0.25">
      <c r="A766" s="13" t="s">
        <v>910</v>
      </c>
      <c r="B766" s="30" t="s">
        <v>913</v>
      </c>
      <c r="C766" s="31" t="str">
        <f ca="1">CELL("contents",INDIRECT(ADDRESS(MATCH($B766,'Req. List'!$A:$A,0),2,,,"Req. List")))</f>
        <v>362748-MMI-MVI1-XX-SP-000-0001 Design Criteria</v>
      </c>
      <c r="D766" s="31" t="str">
        <f ca="1">CELL("contents",INDIRECT(ADDRESS(MATCH($B766,'Req. List'!$A:$A,0),3,,,"Req. List")))</f>
        <v>2.12.2.2 (SCADA Network) - 6</v>
      </c>
      <c r="E766" s="31" t="str">
        <f ca="1">CELL("contents",INDIRECT(ADDRESS(MATCH($B766,'Req. List'!$A:$A,0),4,,,"Req. List")))</f>
        <v>SCADA system shall monitor health status of master clock system</v>
      </c>
      <c r="F766" s="32"/>
      <c r="G766" s="52"/>
      <c r="H766" s="52"/>
      <c r="I766" s="309"/>
      <c r="J766" s="311"/>
      <c r="K766" s="124"/>
      <c r="L766" s="124"/>
      <c r="M766" s="51"/>
      <c r="N766" s="52"/>
      <c r="O766" s="51"/>
      <c r="P766" s="51"/>
      <c r="Q766" s="51"/>
    </row>
    <row r="767" spans="1:17" ht="45" x14ac:dyDescent="0.25">
      <c r="A767" s="13" t="s">
        <v>910</v>
      </c>
      <c r="B767" s="30" t="s">
        <v>914</v>
      </c>
      <c r="C767" s="31" t="str">
        <f ca="1">CELL("contents",INDIRECT(ADDRESS(MATCH($B767,'Req. List'!$A:$A,0),2,,,"Req. List")))</f>
        <v>362748-MMI-MVI1-XX-SP-000-0001 Design Criteria</v>
      </c>
      <c r="D767" s="31" t="str">
        <f ca="1">CELL("contents",INDIRECT(ADDRESS(MATCH($B767,'Req. List'!$A:$A,0),3,,,"Req. List")))</f>
        <v>2.12.2.13 Table 2.104 (Master Clock) - 8</v>
      </c>
      <c r="E767" s="31" t="str">
        <f ca="1">CELL("contents",INDIRECT(ADDRESS(MATCH($B767,'Req. List'!$A:$A,0),4,,,"Req. List")))</f>
        <v>SCADA network shall indicate alarm in the event of failure of the master clock system.</v>
      </c>
      <c r="F767" s="32"/>
      <c r="G767" s="52"/>
      <c r="H767" s="52"/>
      <c r="I767" s="309"/>
      <c r="J767" s="311"/>
      <c r="K767" s="124"/>
      <c r="L767" s="124"/>
      <c r="M767" s="51"/>
      <c r="N767" s="52"/>
      <c r="O767" s="51"/>
      <c r="P767" s="51"/>
      <c r="Q767" s="51"/>
    </row>
    <row r="768" spans="1:17" ht="30" x14ac:dyDescent="0.25">
      <c r="A768" s="13" t="s">
        <v>910</v>
      </c>
      <c r="B768" s="30" t="s">
        <v>915</v>
      </c>
      <c r="C768" s="31" t="str">
        <f ca="1">CELL("contents",INDIRECT(ADDRESS(MATCH($B768,'Req. List'!$A:$A,0),2,,,"Req. List")))</f>
        <v>362748-MMI-MVI1-XX-RP-760-0001 Interface Matrix</v>
      </c>
      <c r="D768" s="31" t="str">
        <f ca="1">CELL("contents",INDIRECT(ADDRESS(MATCH($B768,'Req. List'!$A:$A,0),3,,,"Req. List")))</f>
        <v>441 (SCADA Servers) - (Master Clock)</v>
      </c>
      <c r="E768" s="31" t="str">
        <f ca="1">CELL("contents",INDIRECT(ADDRESS(MATCH($B768,'Req. List'!$A:$A,0),4,,,"Req. List")))</f>
        <v>SCADA shall monitor health and alarm status of Master Clock equipment</v>
      </c>
      <c r="F768" s="32"/>
      <c r="G768" s="52"/>
      <c r="H768" s="52"/>
      <c r="I768" s="309"/>
      <c r="J768" s="311"/>
      <c r="K768" s="118"/>
      <c r="L768" s="118"/>
      <c r="M768" s="51"/>
      <c r="N768" s="52"/>
      <c r="O768" s="51"/>
      <c r="P768" s="51"/>
      <c r="Q768" s="51"/>
    </row>
    <row r="769" spans="1:17" x14ac:dyDescent="0.25">
      <c r="A769" s="29"/>
      <c r="B769" s="30"/>
      <c r="C769" s="31"/>
      <c r="D769" s="31"/>
      <c r="E769" s="31"/>
      <c r="F769" s="32"/>
      <c r="G769" s="52"/>
      <c r="H769" s="52"/>
      <c r="I769" s="267"/>
      <c r="J769" s="51"/>
      <c r="K769" s="30"/>
      <c r="L769" s="30"/>
      <c r="M769" s="51"/>
      <c r="N769" s="52"/>
      <c r="O769" s="51"/>
      <c r="P769" s="51"/>
      <c r="Q769" s="51"/>
    </row>
    <row r="770" spans="1:17" s="142" customFormat="1" x14ac:dyDescent="0.25">
      <c r="A770" s="143" t="s">
        <v>916</v>
      </c>
      <c r="B770" s="137" t="s">
        <v>650</v>
      </c>
      <c r="C770" s="138"/>
      <c r="D770" s="138"/>
      <c r="E770" s="138"/>
      <c r="F770" s="139"/>
      <c r="G770" s="140"/>
      <c r="H770" s="140"/>
      <c r="I770" s="266"/>
      <c r="J770" s="141"/>
      <c r="K770" s="137"/>
      <c r="L770" s="137"/>
      <c r="M770" s="141"/>
      <c r="N770" s="140"/>
      <c r="O770" s="141"/>
      <c r="P770" s="141"/>
      <c r="Q770" s="141"/>
    </row>
    <row r="771" spans="1:17" s="59" customFormat="1" x14ac:dyDescent="0.25">
      <c r="A771" s="53"/>
      <c r="B771" s="54" t="s">
        <v>917</v>
      </c>
      <c r="C771" s="55"/>
      <c r="D771" s="55"/>
      <c r="E771" s="55"/>
      <c r="F771" s="56"/>
      <c r="G771" s="57"/>
      <c r="H771" s="57"/>
      <c r="I771" s="66"/>
      <c r="J771" s="58"/>
      <c r="K771" s="54"/>
      <c r="L771" s="54"/>
      <c r="M771" s="58"/>
      <c r="N771" s="57"/>
      <c r="O771" s="58"/>
      <c r="P771" s="58"/>
      <c r="Q771" s="58"/>
    </row>
    <row r="772" spans="1:17" ht="30" x14ac:dyDescent="0.25">
      <c r="A772" s="29" t="s">
        <v>916</v>
      </c>
      <c r="B772" s="30" t="s">
        <v>918</v>
      </c>
      <c r="C772" s="31" t="str">
        <f ca="1">CELL("contents",INDIRECT(ADDRESS(MATCH($B772,'Req. List'!$A:$A,0),2,,,"Req. List")))</f>
        <v>362748-MMI-MVI1-XX-SP-000-0010  Tech. Spec.</v>
      </c>
      <c r="D772" s="31" t="str">
        <f ca="1">CELL("contents",INDIRECT(ADDRESS(MATCH($B772,'Req. List'!$A:$A,0),3,,,"Req. List")))</f>
        <v>11.8.2 (Master Clock) - 1</v>
      </c>
      <c r="E772" s="31" t="str">
        <f ca="1">CELL("contents",INDIRECT(ADDRESS(MATCH($B772,'Req. List'!$A:$A,0),4,,,"Req. List")))</f>
        <v>SCADA shall use master clock as the master time source.</v>
      </c>
      <c r="F772" s="32"/>
      <c r="G772" s="52"/>
      <c r="H772" s="52"/>
      <c r="I772" s="267"/>
      <c r="J772" s="51"/>
      <c r="K772" s="30"/>
      <c r="L772" s="30"/>
      <c r="M772" s="51"/>
      <c r="N772" s="52"/>
      <c r="O772" s="51"/>
      <c r="P772" s="51"/>
      <c r="Q772" s="51"/>
    </row>
    <row r="773" spans="1:17" ht="60" x14ac:dyDescent="0.25">
      <c r="A773" s="29" t="s">
        <v>916</v>
      </c>
      <c r="B773" s="30" t="s">
        <v>919</v>
      </c>
      <c r="C773" s="31" t="str">
        <f ca="1">CELL("contents",INDIRECT(ADDRESS(MATCH($B773,'Req. List'!$A:$A,0),2,,,"Req. List")))</f>
        <v>362748-MMI-MVI1-XX-SP-000-0001 Design Criteria</v>
      </c>
      <c r="D773" s="31" t="str">
        <f ca="1">CELL("contents",INDIRECT(ADDRESS(MATCH($B773,'Req. List'!$A:$A,0),3,,,"Req. List")))</f>
        <v>2.12.2.13 Table 2.97 (SCADA) - 55</v>
      </c>
      <c r="E773" s="31" t="str">
        <f ca="1">CELL("contents",INDIRECT(ADDRESS(MATCH($B773,'Req. List'!$A:$A,0),4,,,"Req. List")))</f>
        <v>a. SCADA System shall use system time which provided by Master Clock.
b. RTUs Clock synchronization shall be done from master station.</v>
      </c>
      <c r="F773" s="32"/>
      <c r="G773" s="52"/>
      <c r="H773" s="52"/>
      <c r="I773" s="267"/>
      <c r="J773" s="51"/>
      <c r="K773" s="30"/>
      <c r="L773" s="30"/>
      <c r="M773" s="51"/>
      <c r="N773" s="52"/>
      <c r="O773" s="51"/>
      <c r="P773" s="51"/>
      <c r="Q773" s="51"/>
    </row>
    <row r="774" spans="1:17" ht="45" x14ac:dyDescent="0.25">
      <c r="A774" s="29" t="s">
        <v>916</v>
      </c>
      <c r="B774" s="30" t="s">
        <v>920</v>
      </c>
      <c r="C774" s="31" t="str">
        <f ca="1">CELL("contents",INDIRECT(ADDRESS(MATCH($B774,'Req. List'!$A:$A,0),2,,,"Req. List")))</f>
        <v>362748-MMI-MVI1-XX-SP-000-0001 Design Criteria</v>
      </c>
      <c r="D774" s="31" t="str">
        <f ca="1">CELL("contents",INDIRECT(ADDRESS(MATCH($B774,'Req. List'!$A:$A,0),3,,,"Req. List")))</f>
        <v>2.12.2.13 Table 2.104  (Master Clock) - 1</v>
      </c>
      <c r="E774" s="31" t="str">
        <f ca="1">CELL("contents",INDIRECT(ADDRESS(MATCH($B774,'Req. List'!$A:$A,0),4,,,"Req. List")))</f>
        <v>SCADA shall utilise master clock as master time source to synchronised time applications.</v>
      </c>
      <c r="F774" s="32"/>
      <c r="G774" s="52"/>
      <c r="H774" s="52"/>
      <c r="I774" s="267"/>
      <c r="J774" s="51"/>
      <c r="K774" s="30"/>
      <c r="L774" s="30"/>
      <c r="M774" s="51"/>
      <c r="N774" s="52"/>
      <c r="O774" s="51"/>
      <c r="P774" s="51"/>
      <c r="Q774" s="51"/>
    </row>
    <row r="775" spans="1:17" ht="60" x14ac:dyDescent="0.25">
      <c r="A775" s="29" t="s">
        <v>916</v>
      </c>
      <c r="B775" s="30" t="s">
        <v>921</v>
      </c>
      <c r="C775" s="31" t="str">
        <f ca="1">CELL("contents",INDIRECT(ADDRESS(MATCH($B775,'Req. List'!$A:$A,0),2,,,"Req. List")))</f>
        <v>362748-MMI-MVI1-XX-RP-760-0001 Interface Matrix</v>
      </c>
      <c r="D775" s="31" t="str">
        <f ca="1">CELL("contents",INDIRECT(ADDRESS(MATCH($B775,'Req. List'!$A:$A,0),3,,,"Req. List")))</f>
        <v>441 (SCADA Wokstations, Servers) - (Master Clock)</v>
      </c>
      <c r="E775" s="31" t="str">
        <f ca="1">CELL("contents",INDIRECT(ADDRESS(MATCH($B775,'Req. List'!$A:$A,0),4,,,"Req. List")))</f>
        <v>SCADA servers shall be time synchronised with the Master Clock</v>
      </c>
      <c r="F775" s="32"/>
      <c r="G775" s="52"/>
      <c r="H775" s="52"/>
      <c r="I775" s="267"/>
      <c r="J775" s="51"/>
      <c r="K775" s="30"/>
      <c r="L775" s="30"/>
      <c r="M775" s="51"/>
      <c r="N775" s="52"/>
      <c r="O775" s="51"/>
      <c r="P775" s="51"/>
      <c r="Q775" s="51"/>
    </row>
    <row r="776" spans="1:17" ht="30" x14ac:dyDescent="0.25">
      <c r="A776" s="29" t="s">
        <v>916</v>
      </c>
      <c r="B776" s="30" t="s">
        <v>922</v>
      </c>
      <c r="C776" s="31" t="str">
        <f ca="1">CELL("contents",INDIRECT(ADDRESS(MATCH($B776,'Req. List'!$A:$A,0),2,,,"Req. List")))</f>
        <v>362748-MMI-MVI1-XX-RP-000-0002 Preliminary Design Report Volume 1</v>
      </c>
      <c r="D776" s="31" t="str">
        <f ca="1">CELL("contents",INDIRECT(ADDRESS(MATCH($B776,'Req. List'!$A:$A,0),3,,,"Req. List")))</f>
        <v>3.11.3.10 (Master Clock) - 2</v>
      </c>
      <c r="E776" s="31" t="str">
        <f ca="1">CELL("contents",INDIRECT(ADDRESS(MATCH($B776,'Req. List'!$A:$A,0),4,,,"Req. List")))</f>
        <v>SCADA System application shall syncrhonise time with master time source which provided by Master Clock</v>
      </c>
      <c r="F776" s="32"/>
      <c r="G776" s="52"/>
      <c r="H776" s="52"/>
      <c r="I776" s="267"/>
      <c r="J776" s="51"/>
      <c r="K776" s="30"/>
      <c r="L776" s="30"/>
      <c r="M776" s="51"/>
      <c r="N776" s="52"/>
      <c r="O776" s="51"/>
      <c r="P776" s="51"/>
      <c r="Q776" s="51"/>
    </row>
    <row r="777" spans="1:17" x14ac:dyDescent="0.25">
      <c r="A777" s="29"/>
      <c r="B777" s="30"/>
      <c r="C777" s="31"/>
      <c r="D777" s="31"/>
      <c r="E777" s="31"/>
      <c r="F777" s="32"/>
      <c r="G777" s="52"/>
      <c r="H777" s="52"/>
      <c r="I777" s="267"/>
      <c r="J777" s="51"/>
      <c r="K777" s="30"/>
      <c r="L777" s="30"/>
      <c r="M777" s="51"/>
      <c r="N777" s="52"/>
      <c r="O777" s="51"/>
      <c r="P777" s="51"/>
      <c r="Q777" s="51"/>
    </row>
    <row r="778" spans="1:17" s="142" customFormat="1" x14ac:dyDescent="0.25">
      <c r="A778" s="143" t="s">
        <v>923</v>
      </c>
      <c r="B778" s="137" t="s">
        <v>924</v>
      </c>
      <c r="C778" s="138"/>
      <c r="D778" s="138"/>
      <c r="E778" s="138"/>
      <c r="F778" s="139"/>
      <c r="G778" s="140"/>
      <c r="H778" s="140"/>
      <c r="I778" s="266"/>
      <c r="J778" s="141"/>
      <c r="K778" s="137"/>
      <c r="L778" s="137"/>
      <c r="M778" s="141"/>
      <c r="N778" s="140"/>
      <c r="O778" s="141"/>
      <c r="P778" s="141"/>
      <c r="Q778" s="141"/>
    </row>
    <row r="779" spans="1:17" s="21" customFormat="1" x14ac:dyDescent="0.25">
      <c r="A779" s="7" t="s">
        <v>925</v>
      </c>
      <c r="B779" s="18" t="s">
        <v>627</v>
      </c>
      <c r="C779" s="19"/>
      <c r="D779" s="19"/>
      <c r="E779" s="19"/>
      <c r="F779" s="8"/>
      <c r="G779" s="7"/>
      <c r="H779" s="7"/>
      <c r="I779" s="265"/>
      <c r="J779" s="20"/>
      <c r="K779" s="18"/>
      <c r="L779" s="18"/>
      <c r="M779" s="20"/>
      <c r="N779" s="7"/>
      <c r="O779" s="20"/>
      <c r="P779" s="20"/>
      <c r="Q779" s="20"/>
    </row>
    <row r="780" spans="1:17" s="28" customFormat="1" x14ac:dyDescent="0.25">
      <c r="A780" s="22"/>
      <c r="B780" s="23" t="s">
        <v>670</v>
      </c>
      <c r="C780" s="24"/>
      <c r="D780" s="24"/>
      <c r="E780" s="24"/>
      <c r="F780" s="25"/>
      <c r="G780" s="22"/>
      <c r="H780" s="22"/>
      <c r="I780" s="25"/>
      <c r="J780" s="26"/>
      <c r="K780" s="23"/>
      <c r="L780" s="23"/>
      <c r="M780" s="26"/>
      <c r="N780" s="22"/>
      <c r="O780" s="26"/>
      <c r="P780" s="26"/>
      <c r="Q780" s="26"/>
    </row>
    <row r="781" spans="1:17" ht="45" x14ac:dyDescent="0.25">
      <c r="A781" s="13" t="s">
        <v>925</v>
      </c>
      <c r="B781" s="30" t="s">
        <v>926</v>
      </c>
      <c r="C781" s="31" t="str">
        <f ca="1">CELL("contents",INDIRECT(ADDRESS(MATCH($B781,'Req. List'!$A:$A,0),2,,,"Req. List")))</f>
        <v>362748-MMI-MVI1-XX-SP-000-0001 Design Criteria</v>
      </c>
      <c r="D781" s="31" t="str">
        <f ca="1">CELL("contents",INDIRECT(ADDRESS(MATCH($B781,'Req. List'!$A:$A,0),3,,,"Req. List")))</f>
        <v>2.12.2.2 (SCADA Network) - 6</v>
      </c>
      <c r="E781" s="31" t="str">
        <f ca="1">CELL("contents",INDIRECT(ADDRESS(MATCH($B781,'Req. List'!$A:$A,0),4,,,"Req. List")))</f>
        <v>SCADA system shall monitor and archive of self-reporting diagnostic which provided by ticketing system</v>
      </c>
      <c r="F781" s="32"/>
      <c r="G781" s="52"/>
      <c r="H781" s="52"/>
      <c r="I781" s="267"/>
      <c r="J781" s="51"/>
      <c r="K781" s="30"/>
      <c r="L781" s="30"/>
      <c r="M781" s="51"/>
      <c r="N781" s="52"/>
      <c r="O781" s="51"/>
      <c r="P781" s="51"/>
      <c r="Q781" s="51"/>
    </row>
    <row r="782" spans="1:17" ht="45" x14ac:dyDescent="0.25">
      <c r="A782" s="13" t="s">
        <v>925</v>
      </c>
      <c r="B782" s="30" t="s">
        <v>927</v>
      </c>
      <c r="C782" s="31" t="str">
        <f ca="1">CELL("contents",INDIRECT(ADDRESS(MATCH($B782,'Req. List'!$A:$A,0),2,,,"Req. List")))</f>
        <v>362748-MMI-MVI1-XX-RP-760-0001 Interface Matrix</v>
      </c>
      <c r="D782" s="31" t="str">
        <f ca="1">CELL("contents",INDIRECT(ADDRESS(MATCH($B782,'Req. List'!$A:$A,0),3,,,"Req. List")))</f>
        <v>441 (SCADA Servers) - (All Ticketing Assets)</v>
      </c>
      <c r="E782" s="31" t="str">
        <f ca="1">CELL("contents",INDIRECT(ADDRESS(MATCH($B782,'Req. List'!$A:$A,0),4,,,"Req. List")))</f>
        <v>SCADA shall monitor health and alarm status of Ticketing equipment</v>
      </c>
      <c r="F782" s="32"/>
      <c r="G782" s="52"/>
      <c r="H782" s="52"/>
      <c r="I782" s="267"/>
      <c r="J782" s="51"/>
      <c r="K782" s="30"/>
      <c r="L782" s="30"/>
      <c r="M782" s="51"/>
      <c r="N782" s="52"/>
      <c r="O782" s="51"/>
      <c r="P782" s="51"/>
      <c r="Q782" s="51"/>
    </row>
    <row r="783" spans="1:17" ht="45" x14ac:dyDescent="0.25">
      <c r="A783" s="13" t="s">
        <v>925</v>
      </c>
      <c r="B783" s="30" t="s">
        <v>928</v>
      </c>
      <c r="C783" s="31" t="str">
        <f ca="1">CELL("contents",INDIRECT(ADDRESS(MATCH($B783,'Req. List'!$A:$A,0),2,,,"Req. List")))</f>
        <v>362748-MMI-MVI1-XX-RP-760-0001 Interface Matrix</v>
      </c>
      <c r="D783" s="31" t="str">
        <f ca="1">CELL("contents",INDIRECT(ADDRESS(MATCH($B783,'Req. List'!$A:$A,0),3,,,"Req. List")))</f>
        <v>713 (Revenue Collection) - 441 (SCADA)</v>
      </c>
      <c r="E783" s="31" t="str">
        <f ca="1">CELL("contents",INDIRECT(ADDRESS(MATCH($B783,'Req. List'!$A:$A,0),4,,,"Req. List")))</f>
        <v>SCADA system shall coordinate with AFC supplier to monitor or control the AFC status, including alarm functions</v>
      </c>
      <c r="F783" s="32"/>
      <c r="G783" s="52"/>
      <c r="H783" s="52"/>
      <c r="I783" s="267"/>
      <c r="J783" s="51"/>
      <c r="K783" s="30"/>
      <c r="L783" s="30"/>
      <c r="M783" s="51"/>
      <c r="N783" s="52"/>
      <c r="O783" s="51"/>
      <c r="P783" s="51"/>
      <c r="Q783" s="51"/>
    </row>
    <row r="784" spans="1:17" x14ac:dyDescent="0.25">
      <c r="A784" s="29"/>
      <c r="B784" s="30"/>
      <c r="C784" s="31"/>
      <c r="D784" s="31"/>
      <c r="E784" s="31"/>
      <c r="F784" s="32"/>
      <c r="G784" s="52"/>
      <c r="H784" s="52"/>
      <c r="I784" s="267"/>
      <c r="J784" s="51"/>
      <c r="K784" s="30"/>
      <c r="L784" s="30"/>
      <c r="M784" s="51"/>
      <c r="N784" s="52"/>
      <c r="O784" s="51"/>
      <c r="P784" s="51"/>
      <c r="Q784" s="51"/>
    </row>
    <row r="785" spans="1:17" s="59" customFormat="1" x14ac:dyDescent="0.25">
      <c r="A785" s="53"/>
      <c r="B785" s="54" t="s">
        <v>929</v>
      </c>
      <c r="C785" s="55"/>
      <c r="D785" s="55"/>
      <c r="E785" s="55"/>
      <c r="F785" s="56"/>
      <c r="G785" s="57"/>
      <c r="H785" s="57"/>
      <c r="I785" s="66"/>
      <c r="J785" s="58"/>
      <c r="K785" s="54"/>
      <c r="L785" s="54"/>
      <c r="M785" s="58"/>
      <c r="N785" s="57"/>
      <c r="O785" s="58"/>
      <c r="P785" s="58"/>
      <c r="Q785" s="58"/>
    </row>
    <row r="786" spans="1:17" ht="45" x14ac:dyDescent="0.25">
      <c r="A786" s="13" t="s">
        <v>925</v>
      </c>
      <c r="B786" s="30" t="s">
        <v>930</v>
      </c>
      <c r="C786" s="31" t="str">
        <f ca="1">CELL("contents",INDIRECT(ADDRESS(MATCH($B786,'Req. List'!$A:$A,0),2,,,"Req. List")))</f>
        <v>362748-MMI-MVI1-XX-RP-760-0001 Interface Matrix</v>
      </c>
      <c r="D786" s="31" t="str">
        <f ca="1">CELL("contents",INDIRECT(ADDRESS(MATCH($B786,'Req. List'!$A:$A,0),3,,,"Req. List")))</f>
        <v>441 (SCADA Wokstations, Servers) - (Gateline)</v>
      </c>
      <c r="E786" s="31" t="str">
        <f ca="1">CELL("contents",INDIRECT(ADDRESS(MATCH($B786,'Req. List'!$A:$A,0),4,,,"Req. List")))</f>
        <v>SCADA shall monitor gateline operation</v>
      </c>
      <c r="F786" s="32"/>
      <c r="G786" s="52"/>
      <c r="H786" s="52"/>
      <c r="I786" s="267"/>
      <c r="J786" s="51"/>
      <c r="K786" s="30"/>
      <c r="L786" s="30"/>
      <c r="M786" s="51"/>
      <c r="N786" s="52"/>
      <c r="O786" s="51"/>
      <c r="P786" s="51"/>
      <c r="Q786" s="51"/>
    </row>
    <row r="787" spans="1:17" x14ac:dyDescent="0.25">
      <c r="A787" s="13"/>
      <c r="B787" s="14"/>
      <c r="C787" s="39"/>
      <c r="D787" s="39"/>
      <c r="E787" s="39"/>
      <c r="F787" s="16"/>
      <c r="G787" s="13"/>
      <c r="H787" s="13"/>
      <c r="I787" s="261"/>
      <c r="J787" s="17"/>
      <c r="K787" s="14"/>
      <c r="L787" s="14"/>
      <c r="M787" s="17"/>
      <c r="N787" s="13"/>
      <c r="O787" s="17"/>
      <c r="P787" s="17"/>
      <c r="Q787" s="17"/>
    </row>
    <row r="788" spans="1:17" s="21" customFormat="1" x14ac:dyDescent="0.25">
      <c r="A788" s="7" t="s">
        <v>931</v>
      </c>
      <c r="B788" s="18" t="s">
        <v>932</v>
      </c>
      <c r="C788" s="19"/>
      <c r="D788" s="19"/>
      <c r="E788" s="19"/>
      <c r="F788" s="8"/>
      <c r="G788" s="7"/>
      <c r="H788" s="7"/>
      <c r="I788" s="265"/>
      <c r="J788" s="20"/>
      <c r="K788" s="18"/>
      <c r="L788" s="18"/>
      <c r="M788" s="20"/>
      <c r="N788" s="7"/>
      <c r="O788" s="20"/>
      <c r="P788" s="20"/>
      <c r="Q788" s="20"/>
    </row>
    <row r="789" spans="1:17" s="21" customFormat="1" x14ac:dyDescent="0.25">
      <c r="A789" s="7" t="s">
        <v>933</v>
      </c>
      <c r="B789" s="18" t="s">
        <v>627</v>
      </c>
      <c r="C789" s="19"/>
      <c r="D789" s="19"/>
      <c r="E789" s="19"/>
      <c r="F789" s="8"/>
      <c r="G789" s="7"/>
      <c r="H789" s="7"/>
      <c r="I789" s="265"/>
      <c r="J789" s="20"/>
      <c r="K789" s="18"/>
      <c r="L789" s="18"/>
      <c r="M789" s="20"/>
      <c r="N789" s="7"/>
      <c r="O789" s="20"/>
      <c r="P789" s="20"/>
      <c r="Q789" s="20"/>
    </row>
    <row r="790" spans="1:17" s="28" customFormat="1" x14ac:dyDescent="0.25">
      <c r="A790" s="22"/>
      <c r="B790" s="23" t="s">
        <v>670</v>
      </c>
      <c r="C790" s="24"/>
      <c r="D790" s="24"/>
      <c r="E790" s="24"/>
      <c r="F790" s="25"/>
      <c r="G790" s="22"/>
      <c r="H790" s="22"/>
      <c r="I790" s="25"/>
      <c r="J790" s="26"/>
      <c r="K790" s="23"/>
      <c r="L790" s="23"/>
      <c r="M790" s="26"/>
      <c r="N790" s="22"/>
      <c r="O790" s="26"/>
      <c r="P790" s="26"/>
      <c r="Q790" s="26"/>
    </row>
    <row r="791" spans="1:17" ht="30" x14ac:dyDescent="0.25">
      <c r="A791" s="13" t="s">
        <v>933</v>
      </c>
      <c r="B791" s="14" t="s">
        <v>934</v>
      </c>
      <c r="C791" s="39" t="s">
        <v>935</v>
      </c>
      <c r="D791" s="39" t="s">
        <v>936</v>
      </c>
      <c r="E791" s="39" t="s">
        <v>937</v>
      </c>
      <c r="F791" s="16"/>
      <c r="G791" s="13"/>
      <c r="H791" s="13"/>
      <c r="I791" s="261"/>
      <c r="J791" s="17"/>
      <c r="K791" s="14"/>
      <c r="L791" s="14"/>
      <c r="M791" s="17"/>
      <c r="N791" s="13"/>
      <c r="O791" s="17"/>
      <c r="P791" s="17"/>
      <c r="Q791" s="17"/>
    </row>
    <row r="792" spans="1:17" x14ac:dyDescent="0.25">
      <c r="A792" s="49"/>
      <c r="B792" s="14"/>
      <c r="C792" s="39"/>
      <c r="D792" s="39"/>
      <c r="E792" s="39"/>
      <c r="F792" s="16"/>
      <c r="G792" s="13"/>
      <c r="H792" s="13"/>
      <c r="I792" s="261"/>
      <c r="J792" s="17"/>
      <c r="K792" s="14"/>
      <c r="L792" s="14"/>
      <c r="M792" s="17"/>
      <c r="N792" s="13"/>
      <c r="O792" s="17"/>
      <c r="P792" s="17"/>
      <c r="Q792" s="17"/>
    </row>
    <row r="793" spans="1:17" s="28" customFormat="1" x14ac:dyDescent="0.25">
      <c r="A793" s="81"/>
      <c r="B793" s="23" t="s">
        <v>938</v>
      </c>
      <c r="C793" s="24"/>
      <c r="D793" s="24"/>
      <c r="E793" s="24"/>
      <c r="F793" s="25"/>
      <c r="G793" s="22"/>
      <c r="H793" s="22"/>
      <c r="I793" s="25"/>
      <c r="J793" s="26"/>
      <c r="K793" s="23"/>
      <c r="L793" s="23"/>
      <c r="M793" s="26"/>
      <c r="N793" s="22"/>
      <c r="O793" s="26"/>
      <c r="P793" s="26"/>
      <c r="Q793" s="26"/>
    </row>
    <row r="794" spans="1:17" ht="75" x14ac:dyDescent="0.25">
      <c r="A794" s="13" t="s">
        <v>933</v>
      </c>
      <c r="B794" s="30" t="s">
        <v>939</v>
      </c>
      <c r="C794" s="31" t="s">
        <v>935</v>
      </c>
      <c r="D794" s="31" t="s">
        <v>936</v>
      </c>
      <c r="E794" s="31" t="s">
        <v>940</v>
      </c>
      <c r="F794" s="32"/>
      <c r="G794" s="52"/>
      <c r="H794" s="52"/>
      <c r="I794" s="267"/>
      <c r="J794" s="51"/>
      <c r="K794" s="30"/>
      <c r="L794" s="30"/>
      <c r="M794" s="51"/>
      <c r="N794" s="52"/>
      <c r="O794" s="51"/>
      <c r="P794" s="51"/>
      <c r="Q794" s="51"/>
    </row>
    <row r="795" spans="1:17" x14ac:dyDescent="0.25">
      <c r="A795" s="13"/>
      <c r="B795" s="14"/>
      <c r="C795" s="39"/>
      <c r="D795" s="39"/>
      <c r="E795" s="39"/>
      <c r="F795" s="16"/>
      <c r="G795" s="13"/>
      <c r="H795" s="13"/>
      <c r="I795" s="261"/>
      <c r="J795" s="17"/>
      <c r="K795" s="14"/>
      <c r="L795" s="14"/>
      <c r="M795" s="17"/>
      <c r="N795" s="13"/>
      <c r="O795" s="17"/>
      <c r="P795" s="17"/>
      <c r="Q795" s="17"/>
    </row>
    <row r="796" spans="1:17" s="21" customFormat="1" x14ac:dyDescent="0.25">
      <c r="A796" s="7" t="s">
        <v>941</v>
      </c>
      <c r="B796" s="18" t="s">
        <v>942</v>
      </c>
      <c r="C796" s="19"/>
      <c r="D796" s="19"/>
      <c r="E796" s="19"/>
      <c r="F796" s="8"/>
      <c r="G796" s="7"/>
      <c r="H796" s="7"/>
      <c r="I796" s="265"/>
      <c r="J796" s="20"/>
      <c r="K796" s="18"/>
      <c r="L796" s="18"/>
      <c r="M796" s="20"/>
      <c r="N796" s="7"/>
      <c r="O796" s="20"/>
      <c r="P796" s="20"/>
      <c r="Q796" s="20"/>
    </row>
    <row r="797" spans="1:17" s="21" customFormat="1" x14ac:dyDescent="0.25">
      <c r="A797" s="7" t="s">
        <v>943</v>
      </c>
      <c r="B797" s="18" t="s">
        <v>627</v>
      </c>
      <c r="C797" s="19"/>
      <c r="D797" s="19"/>
      <c r="E797" s="19"/>
      <c r="F797" s="8"/>
      <c r="G797" s="7"/>
      <c r="H797" s="7"/>
      <c r="I797" s="265"/>
      <c r="J797" s="20"/>
      <c r="K797" s="18"/>
      <c r="L797" s="18"/>
      <c r="M797" s="20"/>
      <c r="N797" s="7"/>
      <c r="O797" s="20"/>
      <c r="P797" s="20"/>
      <c r="Q797" s="20"/>
    </row>
    <row r="798" spans="1:17" s="28" customFormat="1" x14ac:dyDescent="0.25">
      <c r="A798" s="22"/>
      <c r="B798" s="23" t="s">
        <v>944</v>
      </c>
      <c r="C798" s="24"/>
      <c r="D798" s="24"/>
      <c r="E798" s="24"/>
      <c r="F798" s="25"/>
      <c r="G798" s="22"/>
      <c r="H798" s="22"/>
      <c r="I798" s="25"/>
      <c r="J798" s="26"/>
      <c r="K798" s="23"/>
      <c r="L798" s="23"/>
      <c r="M798" s="26"/>
      <c r="N798" s="22"/>
      <c r="O798" s="26"/>
      <c r="P798" s="26"/>
      <c r="Q798" s="26"/>
    </row>
    <row r="799" spans="1:17" ht="45" x14ac:dyDescent="0.25">
      <c r="A799" s="13" t="s">
        <v>943</v>
      </c>
      <c r="B799" s="30" t="s">
        <v>945</v>
      </c>
      <c r="C799" s="31" t="str">
        <f ca="1">CELL("contents",INDIRECT(ADDRESS(MATCH($B799,'Req. List'!$A:$A,0),2,,,"Req. List")))</f>
        <v>362748-MMI-MVI1-XX-RP-760-0001 Interface Matrix</v>
      </c>
      <c r="D799" s="31" t="str">
        <f ca="1">CELL("contents",INDIRECT(ADDRESS(MATCH($B799,'Req. List'!$A:$A,0),3,,,"Req. List")))</f>
        <v>441 (SCADA Servers) - 413 (All IP Telephony Assets)</v>
      </c>
      <c r="E799" s="31" t="str">
        <f ca="1">CELL("contents",INDIRECT(ADDRESS(MATCH($B799,'Req. List'!$A:$A,0),4,,,"Req. List")))</f>
        <v>SCADA shall monitor health and alarm status of IP Telephony equipment</v>
      </c>
      <c r="F799" s="32"/>
      <c r="G799" s="52"/>
      <c r="H799" s="52"/>
      <c r="I799" s="267"/>
      <c r="J799" s="51"/>
      <c r="K799" s="30"/>
      <c r="L799" s="30"/>
      <c r="M799" s="51"/>
      <c r="N799" s="52"/>
      <c r="O799" s="51"/>
      <c r="P799" s="51"/>
      <c r="Q799" s="51"/>
    </row>
    <row r="800" spans="1:17" x14ac:dyDescent="0.25">
      <c r="A800" s="13"/>
      <c r="B800" s="14"/>
      <c r="C800" s="39"/>
      <c r="D800" s="39"/>
      <c r="E800" s="39"/>
      <c r="F800" s="16"/>
      <c r="G800" s="13"/>
      <c r="H800" s="13"/>
      <c r="I800" s="261"/>
      <c r="J800" s="17"/>
      <c r="K800" s="14"/>
      <c r="L800" s="14"/>
      <c r="M800" s="17"/>
      <c r="N800" s="13"/>
      <c r="O800" s="17"/>
      <c r="P800" s="17"/>
      <c r="Q800" s="17"/>
    </row>
    <row r="801" spans="1:17" s="21" customFormat="1" x14ac:dyDescent="0.25">
      <c r="A801" s="7" t="s">
        <v>946</v>
      </c>
      <c r="B801" s="18" t="s">
        <v>947</v>
      </c>
      <c r="C801" s="19"/>
      <c r="D801" s="19"/>
      <c r="E801" s="19"/>
      <c r="F801" s="8"/>
      <c r="G801" s="7"/>
      <c r="H801" s="7"/>
      <c r="I801" s="265"/>
      <c r="J801" s="20"/>
      <c r="K801" s="18"/>
      <c r="L801" s="18"/>
      <c r="M801" s="20"/>
      <c r="N801" s="7"/>
      <c r="O801" s="20"/>
      <c r="P801" s="20"/>
      <c r="Q801" s="20"/>
    </row>
    <row r="802" spans="1:17" s="21" customFormat="1" x14ac:dyDescent="0.25">
      <c r="A802" s="7" t="s">
        <v>948</v>
      </c>
      <c r="B802" s="18" t="s">
        <v>627</v>
      </c>
      <c r="C802" s="19"/>
      <c r="D802" s="19"/>
      <c r="E802" s="19"/>
      <c r="F802" s="8"/>
      <c r="G802" s="7"/>
      <c r="H802" s="7"/>
      <c r="I802" s="265"/>
      <c r="J802" s="20"/>
      <c r="K802" s="18"/>
      <c r="L802" s="18"/>
      <c r="M802" s="20"/>
      <c r="N802" s="7"/>
      <c r="O802" s="20"/>
      <c r="P802" s="20"/>
      <c r="Q802" s="20"/>
    </row>
    <row r="803" spans="1:17" s="28" customFormat="1" x14ac:dyDescent="0.25">
      <c r="A803" s="22"/>
      <c r="B803" s="23" t="s">
        <v>949</v>
      </c>
      <c r="C803" s="24"/>
      <c r="D803" s="24"/>
      <c r="E803" s="24"/>
      <c r="F803" s="25"/>
      <c r="G803" s="22"/>
      <c r="H803" s="22"/>
      <c r="I803" s="25"/>
      <c r="J803" s="26"/>
      <c r="K803" s="23"/>
      <c r="L803" s="23"/>
      <c r="M803" s="26"/>
      <c r="N803" s="22"/>
      <c r="O803" s="26"/>
      <c r="P803" s="26"/>
      <c r="Q803" s="26"/>
    </row>
    <row r="804" spans="1:17" x14ac:dyDescent="0.25">
      <c r="A804" s="96" t="s">
        <v>948</v>
      </c>
      <c r="B804" s="14" t="s">
        <v>950</v>
      </c>
      <c r="C804" s="39" t="e">
        <f ca="1">CELL("contents",INDIRECT(ADDRESS(MATCH($B804,'Req. List'!$A:$A,0),2,,,"Req. List")))</f>
        <v>#N/A</v>
      </c>
      <c r="D804" s="39" t="e">
        <f ca="1">CELL("contents",INDIRECT(ADDRESS(MATCH($B804,'Req. List'!$A:$A,0),3,,,"Req. List")))</f>
        <v>#N/A</v>
      </c>
      <c r="E804" s="39" t="e">
        <f ca="1">CELL("contents",INDIRECT(ADDRESS(MATCH($B804,'Req. List'!$A:$A,0),4,,,"Req. List")))</f>
        <v>#N/A</v>
      </c>
      <c r="F804" s="16"/>
      <c r="G804" s="13"/>
      <c r="H804" s="13"/>
      <c r="I804" s="261"/>
      <c r="J804" s="17"/>
      <c r="K804" s="14"/>
      <c r="L804" s="14"/>
      <c r="M804" s="17"/>
      <c r="N804" s="13"/>
      <c r="O804" s="17"/>
      <c r="P804" s="17"/>
      <c r="Q804" s="17"/>
    </row>
    <row r="805" spans="1:17" x14ac:dyDescent="0.25">
      <c r="A805" s="13"/>
      <c r="B805" s="14"/>
      <c r="C805" s="39"/>
      <c r="D805" s="39"/>
      <c r="E805" s="39"/>
      <c r="F805" s="16"/>
      <c r="G805" s="13"/>
      <c r="H805" s="13"/>
      <c r="I805" s="261"/>
      <c r="J805" s="17"/>
      <c r="K805" s="14"/>
      <c r="L805" s="14"/>
      <c r="M805" s="17"/>
      <c r="N805" s="13"/>
      <c r="O805" s="17"/>
      <c r="P805" s="17"/>
      <c r="Q805" s="17"/>
    </row>
    <row r="806" spans="1:17" x14ac:dyDescent="0.25">
      <c r="A806" s="7">
        <v>6</v>
      </c>
      <c r="B806" s="18" t="s">
        <v>951</v>
      </c>
      <c r="C806" s="39"/>
      <c r="D806" s="39"/>
      <c r="E806" s="39"/>
      <c r="F806" s="16"/>
      <c r="G806" s="13"/>
      <c r="H806" s="13"/>
      <c r="I806" s="261"/>
      <c r="J806" s="17"/>
      <c r="K806" s="14"/>
      <c r="L806" s="14"/>
      <c r="M806" s="17"/>
      <c r="N806" s="13"/>
      <c r="O806" s="17"/>
      <c r="P806" s="17"/>
      <c r="Q806" s="17"/>
    </row>
    <row r="807" spans="1:17" s="28" customFormat="1" x14ac:dyDescent="0.25">
      <c r="A807" s="22"/>
      <c r="B807" s="23" t="s">
        <v>952</v>
      </c>
      <c r="C807" s="24"/>
      <c r="D807" s="24"/>
      <c r="E807" s="24"/>
      <c r="F807" s="25"/>
      <c r="G807" s="22"/>
      <c r="H807" s="22"/>
      <c r="I807" s="25"/>
      <c r="J807" s="26"/>
      <c r="K807" s="23"/>
      <c r="L807" s="23"/>
      <c r="M807" s="26"/>
      <c r="N807" s="22"/>
      <c r="O807" s="26"/>
      <c r="P807" s="26"/>
      <c r="Q807" s="26"/>
    </row>
    <row r="808" spans="1:17" ht="32.25" customHeight="1" x14ac:dyDescent="0.25">
      <c r="A808" s="29">
        <v>6</v>
      </c>
      <c r="B808" s="30" t="s">
        <v>953</v>
      </c>
      <c r="C808" s="31" t="str">
        <f ca="1">CELL("contents",INDIRECT(ADDRESS(MATCH($B808,'Req. List'!$A:$A,0),2,,,"Req. List")))</f>
        <v>362748-MMI-MVI1-XX-SP-000-0010  Tech. Spec.</v>
      </c>
      <c r="D808" s="31" t="str">
        <f ca="1">CELL("contents",INDIRECT(ADDRESS(MATCH($B808,'Req. List'!$A:$A,0),3,,,"Req. List")))</f>
        <v>11.2.3 (SCADA) - 2</v>
      </c>
      <c r="E808" s="31" t="str">
        <f ca="1">CELL("contents",INDIRECT(ADDRESS(MATCH($B808,'Req. List'!$A:$A,0),4,,,"Req. List")))</f>
        <v>The bandwidth for the SCADA system shall be minimum of 1 Mb/s.</v>
      </c>
      <c r="F808" s="32"/>
      <c r="G808" s="52"/>
      <c r="H808" s="52"/>
      <c r="I808" s="267"/>
      <c r="J808" s="51"/>
      <c r="K808" s="30"/>
      <c r="L808" s="30"/>
      <c r="M808" s="51"/>
      <c r="N808" s="52"/>
      <c r="O808" s="51"/>
      <c r="P808" s="51"/>
      <c r="Q808" s="51"/>
    </row>
    <row r="809" spans="1:17" x14ac:dyDescent="0.25">
      <c r="A809" s="29"/>
      <c r="B809" s="30"/>
      <c r="C809" s="31"/>
      <c r="D809" s="31"/>
      <c r="E809" s="31"/>
      <c r="F809" s="32"/>
      <c r="G809" s="52"/>
      <c r="H809" s="52"/>
      <c r="I809" s="267"/>
      <c r="J809" s="51"/>
      <c r="K809" s="30"/>
      <c r="L809" s="30"/>
      <c r="M809" s="51"/>
      <c r="N809" s="52"/>
      <c r="O809" s="51"/>
      <c r="P809" s="51"/>
      <c r="Q809" s="51"/>
    </row>
    <row r="810" spans="1:17" s="59" customFormat="1" x14ac:dyDescent="0.25">
      <c r="A810" s="53"/>
      <c r="B810" s="54" t="s">
        <v>954</v>
      </c>
      <c r="C810" s="55"/>
      <c r="D810" s="55"/>
      <c r="E810" s="55"/>
      <c r="F810" s="56"/>
      <c r="G810" s="57"/>
      <c r="H810" s="57"/>
      <c r="I810" s="66"/>
      <c r="J810" s="58"/>
      <c r="K810" s="54"/>
      <c r="L810" s="54"/>
      <c r="M810" s="58"/>
      <c r="N810" s="57"/>
      <c r="O810" s="58"/>
      <c r="P810" s="58"/>
      <c r="Q810" s="58"/>
    </row>
    <row r="811" spans="1:17" ht="45" x14ac:dyDescent="0.25">
      <c r="A811" s="29">
        <v>6</v>
      </c>
      <c r="B811" s="30" t="s">
        <v>955</v>
      </c>
      <c r="C811" s="31" t="str">
        <f ca="1">CELL("contents",INDIRECT(ADDRESS(MATCH($B811,'Req. List'!$A:$A,0),2,,,"Req. List")))</f>
        <v>362748-MMI-MVI1-XX-SP-000-0010  Tech. Spec.</v>
      </c>
      <c r="D811" s="31" t="str">
        <f ca="1">CELL("contents",INDIRECT(ADDRESS(MATCH($B811,'Req. List'!$A:$A,0),3,,,"Req. List")))</f>
        <v>11.2.3 (SCADA) - 3</v>
      </c>
      <c r="E811" s="31" t="str">
        <f ca="1">CELL("contents",INDIRECT(ADDRESS(MATCH($B811,'Req. List'!$A:$A,0),4,,,"Req. List")))</f>
        <v>Response time of common signal sending from SCADA workstation to field equipment shall be within 1 second</v>
      </c>
      <c r="F811" s="32"/>
      <c r="G811" s="52"/>
      <c r="H811" s="52"/>
      <c r="I811" s="267"/>
      <c r="J811" s="51"/>
      <c r="K811" s="30"/>
      <c r="L811" s="30"/>
      <c r="M811" s="51"/>
      <c r="N811" s="52"/>
      <c r="O811" s="51"/>
      <c r="P811" s="51"/>
      <c r="Q811" s="51"/>
    </row>
    <row r="812" spans="1:17" ht="45" x14ac:dyDescent="0.25">
      <c r="A812" s="29">
        <v>6</v>
      </c>
      <c r="B812" s="30" t="s">
        <v>956</v>
      </c>
      <c r="C812" s="31" t="str">
        <f ca="1">CELL("contents",INDIRECT(ADDRESS(MATCH($B812,'Req. List'!$A:$A,0),2,,,"Req. List")))</f>
        <v>362748-MMI-MVI1-XX-SP-000-0010  Tech. Spec.</v>
      </c>
      <c r="D812" s="31" t="str">
        <f ca="1">CELL("contents",INDIRECT(ADDRESS(MATCH($B812,'Req. List'!$A:$A,0),3,,,"Req. List")))</f>
        <v>11.2.3 (SCADA) - 3</v>
      </c>
      <c r="E812" s="31" t="str">
        <f ca="1">CELL("contents",INDIRECT(ADDRESS(MATCH($B812,'Req. List'!$A:$A,0),4,,,"Req. List")))</f>
        <v>Response time of alarm signal sending to SCADA workstation from field equipment shall be within 1 second</v>
      </c>
      <c r="F812" s="32"/>
      <c r="G812" s="52"/>
      <c r="H812" s="52"/>
      <c r="I812" s="267"/>
      <c r="J812" s="51"/>
      <c r="K812" s="30"/>
      <c r="L812" s="30"/>
      <c r="M812" s="51"/>
      <c r="N812" s="52"/>
      <c r="O812" s="51"/>
      <c r="P812" s="51"/>
      <c r="Q812" s="51"/>
    </row>
    <row r="813" spans="1:17" x14ac:dyDescent="0.25">
      <c r="A813" s="29"/>
      <c r="B813" s="30"/>
      <c r="C813" s="31"/>
      <c r="D813" s="31"/>
      <c r="E813" s="31"/>
      <c r="F813" s="32"/>
      <c r="G813" s="52"/>
      <c r="H813" s="52"/>
      <c r="I813" s="267"/>
      <c r="J813" s="51"/>
      <c r="K813" s="30"/>
      <c r="L813" s="30"/>
      <c r="M813" s="51"/>
      <c r="N813" s="52"/>
      <c r="O813" s="51"/>
      <c r="P813" s="51"/>
      <c r="Q813" s="51"/>
    </row>
    <row r="814" spans="1:17" s="59" customFormat="1" x14ac:dyDescent="0.25">
      <c r="A814" s="53"/>
      <c r="B814" s="54" t="s">
        <v>957</v>
      </c>
      <c r="C814" s="55"/>
      <c r="D814" s="55"/>
      <c r="E814" s="55"/>
      <c r="F814" s="56"/>
      <c r="G814" s="57"/>
      <c r="H814" s="57"/>
      <c r="I814" s="66"/>
      <c r="J814" s="58"/>
      <c r="K814" s="54"/>
      <c r="L814" s="54"/>
      <c r="M814" s="58"/>
      <c r="N814" s="57"/>
      <c r="O814" s="58"/>
      <c r="P814" s="58"/>
      <c r="Q814" s="58"/>
    </row>
    <row r="815" spans="1:17" ht="35.25" customHeight="1" x14ac:dyDescent="0.25">
      <c r="A815" s="29">
        <v>6</v>
      </c>
      <c r="B815" s="30" t="s">
        <v>958</v>
      </c>
      <c r="C815" s="31" t="str">
        <f ca="1">CELL("contents",INDIRECT(ADDRESS(MATCH($B815,'Req. List'!$A:$A,0),2,,,"Req. List")))</f>
        <v>362748-MMI-MVI1-XX-SP-000-0010  Tech. Spec.</v>
      </c>
      <c r="D815" s="31" t="str">
        <f ca="1">CELL("contents",INDIRECT(ADDRESS(MATCH($B815,'Req. List'!$A:$A,0),3,,,"Req. List")))</f>
        <v>11.2.3 (SCADA) - 4</v>
      </c>
      <c r="E815" s="31" t="str">
        <f ca="1">CELL("contents",INDIRECT(ADDRESS(MATCH($B815,'Req. List'!$A:$A,0),4,,,"Req. List")))</f>
        <v>a. Change over time of SCADA servers duty: &lt; 2 seconds
b. Change over time of RTU duty: &lt; 2 second</v>
      </c>
      <c r="F815" s="32"/>
      <c r="G815" s="52"/>
      <c r="H815" s="52"/>
      <c r="I815" s="267"/>
      <c r="J815" s="51"/>
      <c r="K815" s="30"/>
      <c r="L815" s="30"/>
      <c r="M815" s="51"/>
      <c r="N815" s="52"/>
      <c r="O815" s="51"/>
      <c r="P815" s="51"/>
      <c r="Q815" s="51"/>
    </row>
    <row r="816" spans="1:17" x14ac:dyDescent="0.25">
      <c r="A816" s="29"/>
      <c r="B816" s="30"/>
      <c r="C816" s="31"/>
      <c r="D816" s="31"/>
      <c r="E816" s="31"/>
      <c r="F816" s="32"/>
      <c r="G816" s="52"/>
      <c r="H816" s="52"/>
      <c r="I816" s="267"/>
      <c r="J816" s="51"/>
      <c r="K816" s="30"/>
      <c r="L816" s="30"/>
      <c r="M816" s="51"/>
      <c r="N816" s="52"/>
      <c r="O816" s="51"/>
      <c r="P816" s="51"/>
      <c r="Q816" s="51"/>
    </row>
    <row r="817" spans="1:17" s="59" customFormat="1" x14ac:dyDescent="0.25">
      <c r="A817" s="53"/>
      <c r="B817" s="54" t="s">
        <v>959</v>
      </c>
      <c r="C817" s="55"/>
      <c r="D817" s="55"/>
      <c r="E817" s="55"/>
      <c r="F817" s="56"/>
      <c r="G817" s="57"/>
      <c r="H817" s="57"/>
      <c r="I817" s="66"/>
      <c r="J817" s="58"/>
      <c r="K817" s="54"/>
      <c r="L817" s="54"/>
      <c r="M817" s="58"/>
      <c r="N817" s="57"/>
      <c r="O817" s="58"/>
      <c r="P817" s="58"/>
      <c r="Q817" s="58"/>
    </row>
    <row r="818" spans="1:17" ht="120" x14ac:dyDescent="0.25">
      <c r="A818" s="29">
        <v>6</v>
      </c>
      <c r="B818" s="30" t="s">
        <v>960</v>
      </c>
      <c r="C818" s="31" t="str">
        <f ca="1">CELL("contents",INDIRECT(ADDRESS(MATCH($B818,'Req. List'!$A:$A,0),2,,,"Req. List")))</f>
        <v>362748-MMI-MVI1-XX-SP-000-0010  Tech. Spec.</v>
      </c>
      <c r="D818" s="31" t="str">
        <f ca="1">CELL("contents",INDIRECT(ADDRESS(MATCH($B818,'Req. List'!$A:$A,0),3,,,"Req. List")))</f>
        <v>11.2.3 (SCADA) - 4</v>
      </c>
      <c r="E818" s="31" t="str">
        <f ca="1">CELL("contents",INDIRECT(ADDRESS(MATCH($B818,'Req. List'!$A:$A,0),4,,,"Req. List")))</f>
        <v>a. Maximum Scan time of SCADA GUI: &lt; 500m seconds
b. Maximum Scan time of RTU program: &lt; 500m seconds
c. Response time of field alarm input to SCADA GUI: &lt; 1 second
d. Response time of command output from SCADA GUI to field: &lt; 1 second
e. GUI navigation time: &lt; 1.5 seconds</v>
      </c>
      <c r="F818" s="32"/>
      <c r="G818" s="52"/>
      <c r="H818" s="52"/>
      <c r="I818" s="267"/>
      <c r="J818" s="51"/>
      <c r="K818" s="30"/>
      <c r="L818" s="30"/>
      <c r="M818" s="51"/>
      <c r="N818" s="52"/>
      <c r="O818" s="51"/>
      <c r="P818" s="51"/>
      <c r="Q818" s="51"/>
    </row>
    <row r="819" spans="1:17" ht="90" x14ac:dyDescent="0.25">
      <c r="A819" s="29">
        <v>6</v>
      </c>
      <c r="B819" s="30" t="s">
        <v>961</v>
      </c>
      <c r="C819" s="31" t="str">
        <f ca="1">CELL("contents",INDIRECT(ADDRESS(MATCH($B819,'Req. List'!$A:$A,0),2,,,"Req. List")))</f>
        <v>362748-MMI-MVI1-XX-SP-000-0001 Design Criteria</v>
      </c>
      <c r="D819" s="31" t="str">
        <f ca="1">CELL("contents",INDIRECT(ADDRESS(MATCH($B819,'Req. List'!$A:$A,0),3,,,"Req. List")))</f>
        <v>2.12.2.13 Table 2.97 (SCADA) - 37</v>
      </c>
      <c r="E819" s="31" t="str">
        <f ca="1">CELL("contents",INDIRECT(ADDRESS(MATCH($B819,'Req. List'!$A:$A,0),4,,,"Req. List")))</f>
        <v>a. SCADA system shall annunciate the change of state of alarm tagged discrete point within 2 seconds of alarm occurrence
b. SCADA system shall implement an operator requested change of state at appropriate RTU within 4 seconds of request.</v>
      </c>
      <c r="F819" s="32"/>
      <c r="G819" s="52"/>
      <c r="H819" s="52"/>
      <c r="I819" s="267"/>
      <c r="J819" s="51"/>
      <c r="K819" s="30"/>
      <c r="L819" s="30"/>
      <c r="M819" s="51"/>
      <c r="N819" s="52"/>
      <c r="O819" s="51"/>
      <c r="P819" s="51"/>
      <c r="Q819" s="51"/>
    </row>
    <row r="820" spans="1:17" ht="120" x14ac:dyDescent="0.25">
      <c r="A820" s="29">
        <v>6</v>
      </c>
      <c r="B820" s="30" t="s">
        <v>962</v>
      </c>
      <c r="C820" s="31" t="str">
        <f ca="1">CELL("contents",INDIRECT(ADDRESS(MATCH($B820,'Req. List'!$A:$A,0),2,,,"Req. List")))</f>
        <v>362748-MMI-MVI1-XX-SP-000-0001 Design Criteria</v>
      </c>
      <c r="D820" s="31" t="str">
        <f ca="1">CELL("contents",INDIRECT(ADDRESS(MATCH($B820,'Req. List'!$A:$A,0),3,,,"Req. List")))</f>
        <v>2.12.2.13 Table 2.97 (SCADA) - 38</v>
      </c>
      <c r="E820" s="31" t="str">
        <f ca="1">CELL("contents",INDIRECT(ADDRESS(MATCH($B820,'Req. List'!$A:$A,0),4,,,"Req. List")))</f>
        <v>a. SCADA system shall log to database the change of state of discrete point within 3 seconds of the occurrence, and analogue point within 4 seconds
b. SCADA system shall commence display building within 1 second of the operator's request for a graphic display, and complete the display build in less than 4 seconds, showing the current status of all point and equipment represented on display page</v>
      </c>
      <c r="F820" s="32"/>
      <c r="G820" s="52"/>
      <c r="H820" s="52"/>
      <c r="I820" s="267"/>
      <c r="J820" s="51"/>
      <c r="K820" s="30"/>
      <c r="L820" s="30"/>
      <c r="M820" s="51"/>
      <c r="N820" s="52"/>
      <c r="O820" s="51"/>
      <c r="P820" s="51"/>
      <c r="Q820" s="51"/>
    </row>
    <row r="821" spans="1:17" x14ac:dyDescent="0.25">
      <c r="A821" s="13"/>
      <c r="B821" s="14"/>
      <c r="C821" s="39"/>
      <c r="D821" s="39"/>
      <c r="E821" s="39"/>
      <c r="F821" s="16"/>
      <c r="G821" s="13"/>
      <c r="H821" s="13"/>
      <c r="I821" s="261"/>
      <c r="J821" s="17"/>
      <c r="K821" s="14"/>
      <c r="L821" s="14"/>
      <c r="M821" s="17"/>
      <c r="N821" s="13"/>
      <c r="O821" s="17"/>
      <c r="P821" s="17"/>
      <c r="Q821" s="17"/>
    </row>
    <row r="822" spans="1:17" x14ac:dyDescent="0.25">
      <c r="A822" s="7">
        <v>7</v>
      </c>
      <c r="B822" s="18" t="s">
        <v>963</v>
      </c>
      <c r="C822" s="39"/>
      <c r="D822" s="39"/>
      <c r="E822" s="39"/>
      <c r="F822" s="16"/>
      <c r="G822" s="13"/>
      <c r="H822" s="13"/>
      <c r="I822" s="261"/>
      <c r="J822" s="17"/>
      <c r="K822" s="14"/>
      <c r="L822" s="14"/>
      <c r="M822" s="17"/>
      <c r="N822" s="13"/>
      <c r="O822" s="17"/>
      <c r="P822" s="17"/>
      <c r="Q822" s="17"/>
    </row>
    <row r="823" spans="1:17" x14ac:dyDescent="0.25">
      <c r="A823" s="7" t="s">
        <v>964</v>
      </c>
      <c r="B823" s="18" t="s">
        <v>965</v>
      </c>
      <c r="C823" s="39"/>
      <c r="D823" s="39"/>
      <c r="E823" s="39"/>
      <c r="F823" s="16"/>
      <c r="G823" s="13"/>
      <c r="H823" s="13"/>
      <c r="I823" s="261"/>
      <c r="J823" s="17"/>
      <c r="K823" s="14"/>
      <c r="L823" s="14"/>
      <c r="M823" s="17"/>
      <c r="N823" s="13"/>
      <c r="O823" s="17"/>
      <c r="P823" s="17"/>
      <c r="Q823" s="17"/>
    </row>
    <row r="824" spans="1:17" x14ac:dyDescent="0.25">
      <c r="A824" s="21" t="s">
        <v>966</v>
      </c>
      <c r="B824" s="21" t="s">
        <v>967</v>
      </c>
      <c r="C824" s="39"/>
      <c r="D824" s="39"/>
      <c r="E824" s="39"/>
      <c r="F824" s="16"/>
      <c r="G824" s="13"/>
      <c r="H824" s="13"/>
      <c r="I824" s="261"/>
      <c r="J824" s="17"/>
      <c r="K824" s="14"/>
      <c r="L824" s="14"/>
      <c r="M824" s="17"/>
      <c r="N824" s="13"/>
      <c r="O824" s="17"/>
      <c r="P824" s="17"/>
      <c r="Q824" s="17"/>
    </row>
    <row r="825" spans="1:17" s="28" customFormat="1" x14ac:dyDescent="0.25">
      <c r="A825" s="22"/>
      <c r="B825" s="23" t="s">
        <v>968</v>
      </c>
      <c r="C825" s="24"/>
      <c r="D825" s="24"/>
      <c r="E825" s="24"/>
      <c r="F825" s="25"/>
      <c r="G825" s="22"/>
      <c r="H825" s="22"/>
      <c r="I825" s="25"/>
      <c r="J825" s="26"/>
      <c r="K825" s="23"/>
      <c r="L825" s="23"/>
      <c r="M825" s="26"/>
      <c r="N825" s="22"/>
      <c r="O825" s="26"/>
      <c r="P825" s="26"/>
      <c r="Q825" s="26"/>
    </row>
    <row r="826" spans="1:17" ht="30" x14ac:dyDescent="0.25">
      <c r="A826" s="29" t="s">
        <v>966</v>
      </c>
      <c r="B826" s="30" t="s">
        <v>969</v>
      </c>
      <c r="C826" s="31" t="str">
        <f ca="1">CELL("contents",INDIRECT(ADDRESS(MATCH($B826,'Req. List'!$A:$A,0),2,,,"Req. List")))</f>
        <v>362748-MMI-MVI1-XX-SP-000-0010  Tech. Spec.</v>
      </c>
      <c r="D826" s="31" t="str">
        <f ca="1">CELL("contents",INDIRECT(ADDRESS(MATCH($B826,'Req. List'!$A:$A,0),3,,,"Req. List")))</f>
        <v>11.2.2 (SCADA) - 6</v>
      </c>
      <c r="E826" s="31" t="str">
        <f ca="1">CELL("contents",INDIRECT(ADDRESS(MATCH($B826,'Req. List'!$A:$A,0),4,,,"Req. List")))</f>
        <v>Shall construct according international standard and design for safe and efficient operation</v>
      </c>
      <c r="F826" s="32"/>
      <c r="G826" s="52"/>
      <c r="H826" s="52"/>
      <c r="I826" s="267"/>
      <c r="J826" s="51"/>
      <c r="K826" s="30"/>
      <c r="L826" s="30"/>
      <c r="M826" s="51"/>
      <c r="N826" s="52"/>
      <c r="O826" s="51"/>
      <c r="P826" s="51"/>
      <c r="Q826" s="51"/>
    </row>
    <row r="827" spans="1:17" ht="30" x14ac:dyDescent="0.25">
      <c r="A827" s="29" t="s">
        <v>966</v>
      </c>
      <c r="B827" s="30" t="s">
        <v>970</v>
      </c>
      <c r="C827" s="31" t="str">
        <f ca="1">CELL("contents",INDIRECT(ADDRESS(MATCH($B827,'Req. List'!$A:$A,0),2,,,"Req. List")))</f>
        <v>362748-MMI-MVI1-XX-SP-000-0010  Tech. Spec.</v>
      </c>
      <c r="D827" s="31" t="str">
        <f ca="1">CELL("contents",INDIRECT(ADDRESS(MATCH($B827,'Req. List'!$A:$A,0),3,,,"Req. List")))</f>
        <v>11.2.2 (SCADA) - 7</v>
      </c>
      <c r="E827" s="31" t="str">
        <f ca="1">CELL("contents",INDIRECT(ADDRESS(MATCH($B827,'Req. List'!$A:$A,0),4,,,"Req. List")))</f>
        <v>Shall be certified to SIL-2 Standard accordance to EN 61508</v>
      </c>
      <c r="F827" s="32"/>
      <c r="G827" s="52"/>
      <c r="H827" s="52"/>
      <c r="I827" s="267"/>
      <c r="J827" s="51"/>
      <c r="K827" s="30"/>
      <c r="L827" s="30"/>
      <c r="M827" s="51"/>
      <c r="N827" s="52"/>
      <c r="O827" s="51"/>
      <c r="P827" s="51"/>
      <c r="Q827" s="51"/>
    </row>
    <row r="828" spans="1:17" s="37" customFormat="1" ht="120" x14ac:dyDescent="0.25">
      <c r="A828" s="29" t="s">
        <v>966</v>
      </c>
      <c r="B828" s="30" t="s">
        <v>971</v>
      </c>
      <c r="C828" s="31" t="str">
        <f ca="1">CELL("contents",INDIRECT(ADDRESS(MATCH($B828,'Req. List'!$A:$A,0),2,,,"Req. List")))</f>
        <v>362748-MMI-MVI1-XX-SP-000-0001 Design Criteria</v>
      </c>
      <c r="D828" s="31" t="str">
        <f ca="1">CELL("contents",INDIRECT(ADDRESS(MATCH($B828,'Req. List'!$A:$A,0),3,,,"Req. List")))</f>
        <v>2.12.2.13 Table 2.97 (SCADA) - 10</v>
      </c>
      <c r="E828" s="31" t="str">
        <f ca="1">CELL("contents",INDIRECT(ADDRESS(MATCH($B828,'Req. List'!$A:$A,0),4,,,"Req. List")))</f>
        <v>a. SCADA system reliability shall be designed using good engineering practice in accordance with IEC 61508 in order to achieve the SIL 2 rating
b. SCADA System Contractor shall conduct system assurance assessment to validate all software and hardware that implemented for SCADA system and to provide SIL2 certifications for the installed SCADA system</v>
      </c>
      <c r="F828" s="32"/>
      <c r="G828" s="33"/>
      <c r="H828" s="33"/>
      <c r="I828" s="259"/>
      <c r="J828" s="36"/>
      <c r="K828" s="30"/>
      <c r="L828" s="30"/>
      <c r="M828" s="36"/>
      <c r="N828" s="33"/>
      <c r="O828" s="36"/>
      <c r="P828" s="36"/>
      <c r="Q828" s="36"/>
    </row>
    <row r="829" spans="1:17" s="37" customFormat="1" ht="45" x14ac:dyDescent="0.25">
      <c r="A829" s="29" t="s">
        <v>966</v>
      </c>
      <c r="B829" s="30" t="s">
        <v>972</v>
      </c>
      <c r="C829" s="31" t="str">
        <f ca="1">CELL("contents",INDIRECT(ADDRESS(MATCH($B829,'Req. List'!$A:$A,0),2,,,"Req. List")))</f>
        <v>362748-MMI-MVI1-XX-SP-000-0001 Design Criteria</v>
      </c>
      <c r="D829" s="31" t="str">
        <f ca="1">CELL("contents",INDIRECT(ADDRESS(MATCH($B829,'Req. List'!$A:$A,0),3,,,"Req. List")))</f>
        <v>2.12.2.13 Table 2.97 (SCADA) - 13</v>
      </c>
      <c r="E829" s="31" t="str">
        <f ca="1">CELL("contents",INDIRECT(ADDRESS(MATCH($B829,'Req. List'!$A:$A,0),4,,,"Req. List")))</f>
        <v>All equipment of SCADA system shall be installed in accordance with IEC 60065, IEC 60365, and other current safety standard applicable in Indonesia</v>
      </c>
      <c r="F829" s="32"/>
      <c r="G829" s="33"/>
      <c r="H829" s="33"/>
      <c r="I829" s="259"/>
      <c r="J829" s="36"/>
      <c r="K829" s="30"/>
      <c r="L829" s="30"/>
      <c r="M829" s="36"/>
      <c r="N829" s="33"/>
      <c r="O829" s="36"/>
      <c r="P829" s="36"/>
      <c r="Q829" s="36"/>
    </row>
    <row r="830" spans="1:17" s="37" customFormat="1" ht="75" x14ac:dyDescent="0.25">
      <c r="A830" s="29" t="s">
        <v>966</v>
      </c>
      <c r="B830" s="30" t="s">
        <v>973</v>
      </c>
      <c r="C830" s="31" t="str">
        <f ca="1">CELL("contents",INDIRECT(ADDRESS(MATCH($B830,'Req. List'!$A:$A,0),2,,,"Req. List")))</f>
        <v>362748-MMI-MVI1-XX-SP-000-0001 Design Criteria</v>
      </c>
      <c r="D830" s="31" t="str">
        <f ca="1">CELL("contents",INDIRECT(ADDRESS(MATCH($B830,'Req. List'!$A:$A,0),3,,,"Req. List")))</f>
        <v>2.12.2.13 Table 2.97 (SCADA) - 24</v>
      </c>
      <c r="E830" s="31" t="str">
        <f ca="1">CELL("contents",INDIRECT(ADDRESS(MATCH($B830,'Req. List'!$A:$A,0),4,,,"Req. List")))</f>
        <v xml:space="preserve">SCADA Contractor shall clearly Define Software Development Plan, consistent with IEEE 730 standard, and submitted to employer's Reperesentative for approval, if need to undertake SCADA software development. </v>
      </c>
      <c r="F830" s="32"/>
      <c r="G830" s="33"/>
      <c r="H830" s="33"/>
      <c r="I830" s="259"/>
      <c r="J830" s="36"/>
      <c r="K830" s="30"/>
      <c r="L830" s="30"/>
      <c r="M830" s="36"/>
      <c r="N830" s="33"/>
      <c r="O830" s="36"/>
      <c r="P830" s="36"/>
      <c r="Q830" s="36"/>
    </row>
    <row r="831" spans="1:17" s="37" customFormat="1" ht="45" x14ac:dyDescent="0.25">
      <c r="A831" s="29" t="s">
        <v>966</v>
      </c>
      <c r="B831" s="30" t="s">
        <v>974</v>
      </c>
      <c r="C831" s="31" t="str">
        <f ca="1">CELL("contents",INDIRECT(ADDRESS(MATCH($B831,'Req. List'!$A:$A,0),2,,,"Req. List")))</f>
        <v>SHA rev 1-SCADA-PT Len-180905</v>
      </c>
      <c r="D831" s="31" t="str">
        <f ca="1">CELL("contents",INDIRECT(ADDRESS(MATCH($B831,'Req. List'!$A:$A,0),3,,,"Req. List")))</f>
        <v>SHA.SCA.070 - SCADA Software</v>
      </c>
      <c r="E831" s="31" t="str">
        <f ca="1">CELL("contents",INDIRECT(ADDRESS(MATCH($B831,'Req. List'!$A:$A,0),4,,,"Req. List")))</f>
        <v>a. Conduct design V life cycle based on EN50128
b. FRACAS procedure shall be implemented to identify and rectify SW errors in a timely manner</v>
      </c>
      <c r="F831" s="32"/>
      <c r="G831" s="33"/>
      <c r="H831" s="33"/>
      <c r="I831" s="259"/>
      <c r="J831" s="36"/>
      <c r="K831" s="30"/>
      <c r="L831" s="30"/>
      <c r="M831" s="36"/>
      <c r="N831" s="33"/>
      <c r="O831" s="36"/>
      <c r="P831" s="36"/>
      <c r="Q831" s="36"/>
    </row>
    <row r="832" spans="1:17" s="37" customFormat="1" x14ac:dyDescent="0.25">
      <c r="A832" s="29"/>
      <c r="B832" s="30"/>
      <c r="C832" s="31"/>
      <c r="D832" s="31"/>
      <c r="E832" s="31"/>
      <c r="F832" s="32"/>
      <c r="G832" s="33"/>
      <c r="H832" s="33"/>
      <c r="I832" s="259"/>
      <c r="J832" s="36"/>
      <c r="K832" s="30"/>
      <c r="L832" s="30"/>
      <c r="M832" s="36"/>
      <c r="N832" s="33"/>
      <c r="O832" s="36"/>
      <c r="P832" s="36"/>
      <c r="Q832" s="36"/>
    </row>
    <row r="833" spans="1:17" s="59" customFormat="1" x14ac:dyDescent="0.25">
      <c r="A833" s="53"/>
      <c r="B833" s="54" t="s">
        <v>975</v>
      </c>
      <c r="C833" s="55"/>
      <c r="D833" s="55"/>
      <c r="E833" s="55"/>
      <c r="F833" s="56"/>
      <c r="G833" s="57"/>
      <c r="H833" s="57"/>
      <c r="I833" s="66"/>
      <c r="J833" s="58"/>
      <c r="K833" s="54"/>
      <c r="L833" s="54"/>
      <c r="M833" s="58"/>
      <c r="N833" s="57"/>
      <c r="O833" s="58"/>
      <c r="P833" s="58"/>
      <c r="Q833" s="58"/>
    </row>
    <row r="834" spans="1:17" s="37" customFormat="1" ht="30" x14ac:dyDescent="0.25">
      <c r="A834" s="29" t="s">
        <v>966</v>
      </c>
      <c r="B834" s="30" t="s">
        <v>976</v>
      </c>
      <c r="C834" s="31" t="str">
        <f ca="1">CELL("contents",INDIRECT(ADDRESS(MATCH($B834,'Req. List'!$A:$A,0),2,,,"Req. List")))</f>
        <v>362748-MMI-MVI1-XX-SP-000-0010  Tech. Spec.</v>
      </c>
      <c r="D834" s="31" t="str">
        <f ca="1">CELL("contents",INDIRECT(ADDRESS(MATCH($B834,'Req. List'!$A:$A,0),3,,,"Req. List")))</f>
        <v>11.2.3 (SCADA) - 9</v>
      </c>
      <c r="E834" s="31" t="str">
        <f ca="1">CELL("contents",INDIRECT(ADDRESS(MATCH($B834,'Req. List'!$A:$A,0),4,,,"Req. List")))</f>
        <v>SCADA system shall be designed that no single point of failure to cause loss of a full of SCADA system</v>
      </c>
      <c r="F834" s="32"/>
      <c r="G834" s="33"/>
      <c r="H834" s="33"/>
      <c r="I834" s="259"/>
      <c r="J834" s="36"/>
      <c r="K834" s="30"/>
      <c r="L834" s="30"/>
      <c r="M834" s="36"/>
      <c r="N834" s="33"/>
      <c r="O834" s="36"/>
      <c r="P834" s="36"/>
      <c r="Q834" s="36"/>
    </row>
    <row r="835" spans="1:17" s="37" customFormat="1" ht="60" x14ac:dyDescent="0.25">
      <c r="A835" s="29" t="s">
        <v>966</v>
      </c>
      <c r="B835" s="30" t="s">
        <v>977</v>
      </c>
      <c r="C835" s="31" t="str">
        <f ca="1">CELL("contents",INDIRECT(ADDRESS(MATCH($B835,'Req. List'!$A:$A,0),2,,,"Req. List")))</f>
        <v>362748-MMI-MVI1-XX-SP-000-0001 Design Criteria</v>
      </c>
      <c r="D835" s="31" t="str">
        <f ca="1">CELL("contents",INDIRECT(ADDRESS(MATCH($B835,'Req. List'!$A:$A,0),3,,,"Req. List")))</f>
        <v>2.12.2.13 Table 2.97 (SCADA) - 46</v>
      </c>
      <c r="E835" s="31" t="str">
        <f ca="1">CELL("contents",INDIRECT(ADDRESS(MATCH($B835,'Req. List'!$A:$A,0),4,,,"Req. List")))</f>
        <v>Computer system and peripheral equipment of SCADA network shall provide a backup function such that SCADA system will not become inoperable as the result of a single fault.</v>
      </c>
      <c r="F835" s="32"/>
      <c r="G835" s="33"/>
      <c r="H835" s="33"/>
      <c r="I835" s="259"/>
      <c r="J835" s="36"/>
      <c r="K835" s="30"/>
      <c r="L835" s="30"/>
      <c r="M835" s="36"/>
      <c r="N835" s="33"/>
      <c r="O835" s="36"/>
      <c r="P835" s="36"/>
      <c r="Q835" s="36"/>
    </row>
    <row r="836" spans="1:17" ht="30" x14ac:dyDescent="0.25">
      <c r="A836" s="29" t="s">
        <v>966</v>
      </c>
      <c r="B836" s="30" t="s">
        <v>978</v>
      </c>
      <c r="C836" s="31" t="str">
        <f ca="1">CELL("contents",INDIRECT(ADDRESS(MATCH($B836,'Req. List'!$A:$A,0),2,,,"Req. List")))</f>
        <v>362748-MMI-MVI1-XX-SP-000-0001 Design Criteria</v>
      </c>
      <c r="D836" s="31" t="str">
        <f ca="1">CELL("contents",INDIRECT(ADDRESS(MATCH($B836,'Req. List'!$A:$A,0),3,,,"Req. List")))</f>
        <v>2.12.2.13 Table 2.97 (SCADA) - 12</v>
      </c>
      <c r="E836" s="31" t="str">
        <f ca="1">CELL("contents",INDIRECT(ADDRESS(MATCH($B836,'Req. List'!$A:$A,0),4,,,"Req. List")))</f>
        <v>SCADA system shall have no action or failure which create or allow for unsafe train operation condition.</v>
      </c>
      <c r="F836" s="32"/>
      <c r="G836" s="52"/>
      <c r="H836" s="52"/>
      <c r="I836" s="267"/>
      <c r="J836" s="51"/>
      <c r="K836" s="30"/>
      <c r="L836" s="30"/>
      <c r="M836" s="51"/>
      <c r="N836" s="52"/>
      <c r="O836" s="51"/>
      <c r="P836" s="51"/>
      <c r="Q836" s="51"/>
    </row>
    <row r="837" spans="1:17" x14ac:dyDescent="0.25">
      <c r="A837" s="29"/>
      <c r="B837" s="30"/>
      <c r="C837" s="31"/>
      <c r="D837" s="31"/>
      <c r="E837" s="31"/>
      <c r="F837" s="32"/>
      <c r="G837" s="52"/>
      <c r="H837" s="52"/>
      <c r="I837" s="267"/>
      <c r="J837" s="51"/>
      <c r="K837" s="30"/>
      <c r="L837" s="30"/>
      <c r="M837" s="51"/>
      <c r="N837" s="52"/>
      <c r="O837" s="51"/>
      <c r="P837" s="51"/>
      <c r="Q837" s="51"/>
    </row>
    <row r="838" spans="1:17" x14ac:dyDescent="0.25">
      <c r="A838" s="143" t="s">
        <v>979</v>
      </c>
      <c r="B838" s="137" t="s">
        <v>980</v>
      </c>
      <c r="C838" s="31"/>
      <c r="D838" s="31"/>
      <c r="E838" s="31"/>
      <c r="F838" s="32"/>
      <c r="G838" s="52"/>
      <c r="H838" s="52"/>
      <c r="I838" s="267"/>
      <c r="J838" s="51"/>
      <c r="K838" s="30"/>
      <c r="L838" s="30"/>
      <c r="M838" s="51"/>
      <c r="N838" s="52"/>
      <c r="O838" s="51"/>
      <c r="P838" s="51"/>
      <c r="Q838" s="51"/>
    </row>
    <row r="839" spans="1:17" s="37" customFormat="1" ht="30" x14ac:dyDescent="0.25">
      <c r="A839" s="29" t="s">
        <v>979</v>
      </c>
      <c r="B839" s="30" t="s">
        <v>981</v>
      </c>
      <c r="C839" s="31" t="str">
        <f ca="1">CELL("contents",INDIRECT(ADDRESS(MATCH($B839,'Req. List'!$A:$A,0),2,,,"Req. List")))</f>
        <v>362748-MMI-MVI1-XX-SP-000-0010  Tech. Spec.</v>
      </c>
      <c r="D839" s="31" t="str">
        <f ca="1">CELL("contents",INDIRECT(ADDRESS(MATCH($B839,'Req. List'!$A:$A,0),3,,,"Req. List")))</f>
        <v>11.2.2 (SCADA) - 6</v>
      </c>
      <c r="E839" s="31" t="str">
        <f ca="1">CELL("contents",INDIRECT(ADDRESS(MATCH($B839,'Req. List'!$A:$A,0),4,,,"Req. List")))</f>
        <v>Major component shall have service life of at least 15 years</v>
      </c>
      <c r="F839" s="32"/>
      <c r="G839" s="33"/>
      <c r="H839" s="33"/>
      <c r="I839" s="259"/>
      <c r="J839" s="36"/>
      <c r="K839" s="30"/>
      <c r="L839" s="30"/>
      <c r="M839" s="36"/>
      <c r="N839" s="33"/>
      <c r="O839" s="36"/>
      <c r="P839" s="36"/>
      <c r="Q839" s="36"/>
    </row>
    <row r="840" spans="1:17" s="37" customFormat="1" ht="45" x14ac:dyDescent="0.25">
      <c r="A840" s="29" t="s">
        <v>979</v>
      </c>
      <c r="B840" s="30" t="s">
        <v>982</v>
      </c>
      <c r="C840" s="31" t="str">
        <f ca="1">CELL("contents",INDIRECT(ADDRESS(MATCH($B840,'Req. List'!$A:$A,0),2,,,"Req. List")))</f>
        <v>362748-MMI-MVI1-XX-SP-000-0001 Design Criteria</v>
      </c>
      <c r="D840" s="31" t="str">
        <f ca="1">CELL("contents",INDIRECT(ADDRESS(MATCH($B840,'Req. List'!$A:$A,0),3,,,"Req. List")))</f>
        <v>2.12.2.13 Table 2.97 (SCADA) - 7</v>
      </c>
      <c r="E840" s="31" t="str">
        <f ca="1">CELL("contents",INDIRECT(ADDRESS(MATCH($B840,'Req. List'!$A:$A,0),4,,,"Req. List")))</f>
        <v>SCADA material and equipment which supplied shall be proven and have service life of at least 15 years for major core components.</v>
      </c>
      <c r="F840" s="32"/>
      <c r="G840" s="33"/>
      <c r="H840" s="33"/>
      <c r="I840" s="259"/>
      <c r="J840" s="36"/>
      <c r="K840" s="30"/>
      <c r="L840" s="30"/>
      <c r="M840" s="36"/>
      <c r="N840" s="33"/>
      <c r="O840" s="36"/>
      <c r="P840" s="36"/>
      <c r="Q840" s="36"/>
    </row>
    <row r="841" spans="1:17" s="37" customFormat="1" ht="120" x14ac:dyDescent="0.25">
      <c r="A841" s="29" t="s">
        <v>979</v>
      </c>
      <c r="B841" s="30" t="s">
        <v>983</v>
      </c>
      <c r="C841" s="31" t="str">
        <f ca="1">CELL("contents",INDIRECT(ADDRESS(MATCH($B841,'Req. List'!$A:$A,0),2,,,"Req. List")))</f>
        <v>362748-MMI-MVI1-XX-SP-000-0001 Design Criteria</v>
      </c>
      <c r="D841" s="31" t="str">
        <f ca="1">CELL("contents",INDIRECT(ADDRESS(MATCH($B841,'Req. List'!$A:$A,0),3,,,"Req. List")))</f>
        <v>2.12.2.13 Table 2.97 (SCADA) - 11</v>
      </c>
      <c r="E841" s="31" t="str">
        <f ca="1">CELL("contents",INDIRECT(ADDRESS(MATCH($B841,'Req. List'!$A:$A,0),4,,,"Req. List")))</f>
        <v>a. SCADA system shall ensure adequate operational safety and availability for SCADA equipment, interconnections and interfaces.
b. SCADA system shall be designed to meet at least 99.9% hardware availability.
c. SCADA system MTTR value shall be less than 30 minutes, which does not include the administrative delay for technicians to reach the reported failure site</v>
      </c>
      <c r="F841" s="32"/>
      <c r="G841" s="33"/>
      <c r="H841" s="33"/>
      <c r="I841" s="259"/>
      <c r="J841" s="36"/>
      <c r="K841" s="30"/>
      <c r="L841" s="30"/>
      <c r="M841" s="36"/>
      <c r="N841" s="33"/>
      <c r="O841" s="36"/>
      <c r="P841" s="36"/>
      <c r="Q841" s="36"/>
    </row>
    <row r="842" spans="1:17" s="37" customFormat="1" ht="60" x14ac:dyDescent="0.25">
      <c r="A842" s="29" t="s">
        <v>979</v>
      </c>
      <c r="B842" s="30" t="s">
        <v>984</v>
      </c>
      <c r="C842" s="31" t="str">
        <f ca="1">CELL("contents",INDIRECT(ADDRESS(MATCH($B842,'Req. List'!$A:$A,0),2,,,"Req. List")))</f>
        <v>362748-MMI-MVI1-XX-RP-000-0002 Preliminary Design Report Volume 1</v>
      </c>
      <c r="D842" s="31" t="str">
        <f ca="1">CELL("contents",INDIRECT(ADDRESS(MATCH($B842,'Req. List'!$A:$A,0),3,,,"Req. List")))</f>
        <v>4.4.5.3 (CIC)</v>
      </c>
      <c r="E842" s="31" t="str">
        <f ca="1">CELL("contents",INDIRECT(ADDRESS(MATCH($B842,'Req. List'!$A:$A,0),4,,,"Req. List")))</f>
        <v>SCADA system shall have RAM targets of:
       - MTBF : 50,000 hours
       - Availability : 99.90 %
       - MTTR : 0.5 hours</v>
      </c>
      <c r="F842" s="32"/>
      <c r="G842" s="33"/>
      <c r="H842" s="33"/>
      <c r="I842" s="259"/>
      <c r="J842" s="36"/>
      <c r="K842" s="30"/>
      <c r="L842" s="30"/>
      <c r="M842" s="36"/>
      <c r="N842" s="33"/>
      <c r="O842" s="36"/>
      <c r="P842" s="36"/>
      <c r="Q842" s="36"/>
    </row>
    <row r="843" spans="1:17" x14ac:dyDescent="0.25">
      <c r="A843" s="13"/>
      <c r="B843" s="14"/>
      <c r="C843" s="39"/>
      <c r="D843" s="39"/>
      <c r="E843" s="39"/>
      <c r="F843" s="16"/>
      <c r="G843" s="13"/>
      <c r="H843" s="13"/>
      <c r="I843" s="261"/>
      <c r="J843" s="17"/>
      <c r="K843" s="14"/>
      <c r="L843" s="14"/>
      <c r="M843" s="17"/>
      <c r="N843" s="13"/>
      <c r="O843" s="17"/>
      <c r="P843" s="17"/>
      <c r="Q843" s="17"/>
    </row>
    <row r="844" spans="1:17" x14ac:dyDescent="0.25">
      <c r="A844" s="7" t="s">
        <v>985</v>
      </c>
      <c r="B844" s="18" t="s">
        <v>986</v>
      </c>
      <c r="C844" s="39"/>
      <c r="D844" s="39"/>
      <c r="E844" s="39"/>
      <c r="F844" s="16"/>
      <c r="G844" s="13"/>
      <c r="H844" s="13"/>
      <c r="I844" s="261"/>
      <c r="J844" s="17"/>
      <c r="K844" s="14"/>
      <c r="L844" s="14"/>
      <c r="M844" s="17"/>
      <c r="N844" s="13"/>
      <c r="O844" s="17"/>
      <c r="P844" s="17"/>
      <c r="Q844" s="17"/>
    </row>
    <row r="845" spans="1:17" x14ac:dyDescent="0.25">
      <c r="A845" s="7" t="s">
        <v>987</v>
      </c>
      <c r="B845" s="18" t="s">
        <v>988</v>
      </c>
      <c r="C845" s="39"/>
      <c r="D845" s="39"/>
      <c r="E845" s="39"/>
      <c r="F845" s="16"/>
      <c r="G845" s="13"/>
      <c r="H845" s="13"/>
      <c r="I845" s="261"/>
      <c r="J845" s="17"/>
      <c r="K845" s="14"/>
      <c r="L845" s="14"/>
      <c r="M845" s="17"/>
      <c r="N845" s="13"/>
      <c r="O845" s="17"/>
      <c r="P845" s="17"/>
      <c r="Q845" s="17"/>
    </row>
    <row r="846" spans="1:17" s="28" customFormat="1" x14ac:dyDescent="0.25">
      <c r="A846" s="7" t="s">
        <v>989</v>
      </c>
      <c r="B846" s="18" t="s">
        <v>990</v>
      </c>
      <c r="C846" s="24"/>
      <c r="D846" s="24"/>
      <c r="E846" s="24"/>
      <c r="F846" s="25"/>
      <c r="G846" s="22"/>
      <c r="H846" s="22"/>
      <c r="I846" s="25"/>
      <c r="J846" s="26"/>
      <c r="K846" s="23"/>
      <c r="L846" s="23"/>
      <c r="M846" s="26"/>
      <c r="N846" s="22"/>
      <c r="O846" s="26"/>
      <c r="P846" s="26"/>
      <c r="Q846" s="26"/>
    </row>
    <row r="847" spans="1:17" ht="90" x14ac:dyDescent="0.25">
      <c r="A847" s="29" t="s">
        <v>989</v>
      </c>
      <c r="B847" s="30" t="s">
        <v>991</v>
      </c>
      <c r="C847" s="31" t="str">
        <f ca="1">CELL("contents",INDIRECT(ADDRESS(MATCH($B847,'Req. List'!$A:$A,0),2,,,"Req. List")))</f>
        <v>SHA rev 1-SCADA-PT Len-180905</v>
      </c>
      <c r="D847" s="31" t="str">
        <f ca="1">CELL("contents",INDIRECT(ADDRESS(MATCH($B847,'Req. List'!$A:$A,0),3,,,"Req. List")))</f>
        <v>SHA.SCA.001 - OCC and Station equipment - servers, workstations, LAN, FOTS</v>
      </c>
      <c r="E847" s="31" t="str">
        <f ca="1">CELL("contents",INDIRECT(ADDRESS(MATCH($B847,'Req. List'!$A:$A,0),4,,,"Req. List")))</f>
        <v>a. Design and Equipment installation should ensure that there are no sharp or pointed edges for operation staff, and check/inspect by quality control and HSE
b. Provide Maintenance Procedure for inspection on equipment to ensure that there are no sharp or pointed edges after maintenance</v>
      </c>
      <c r="F847" s="32"/>
      <c r="G847" s="52"/>
      <c r="H847" s="52"/>
      <c r="I847" s="267"/>
      <c r="J847" s="51"/>
      <c r="K847" s="30"/>
      <c r="L847" s="30"/>
      <c r="M847" s="51"/>
      <c r="N847" s="52"/>
      <c r="O847" s="51"/>
      <c r="P847" s="51"/>
      <c r="Q847" s="51"/>
    </row>
    <row r="848" spans="1:17" ht="102" customHeight="1" x14ac:dyDescent="0.25">
      <c r="A848" s="29" t="s">
        <v>989</v>
      </c>
      <c r="B848" s="30" t="s">
        <v>992</v>
      </c>
      <c r="C848" s="31" t="str">
        <f ca="1">CELL("contents",INDIRECT(ADDRESS(MATCH($B848,'Req. List'!$A:$A,0),2,,,"Req. List")))</f>
        <v>SHA rev 1-SCADA-PT Len-180905</v>
      </c>
      <c r="D848" s="31" t="str">
        <f ca="1">CELL("contents",INDIRECT(ADDRESS(MATCH($B848,'Req. List'!$A:$A,0),3,,,"Req. List")))</f>
        <v>SHA.SCA.002 - Cables (OCC / Station)</v>
      </c>
      <c r="E848" s="31" t="str">
        <f ca="1">CELL("contents",INDIRECT(ADDRESS(MATCH($B848,'Req. List'!$A:$A,0),4,,,"Req. List")))</f>
        <v>a. Fire prevention and fighting measures at each station
b. Cables/ conductors supplied shall be of low smoke zero halogen free
c. Fire detection and fire fighting system shall be installed by fire suppression system (SCADA will only monitor for alarm and health status of fire fighting system)</v>
      </c>
      <c r="F848" s="32"/>
      <c r="G848" s="52"/>
      <c r="H848" s="52"/>
      <c r="I848" s="267"/>
      <c r="J848" s="51"/>
      <c r="K848" s="30"/>
      <c r="L848" s="30"/>
      <c r="M848" s="51"/>
      <c r="N848" s="52"/>
      <c r="O848" s="51"/>
      <c r="P848" s="51"/>
      <c r="Q848" s="51"/>
    </row>
    <row r="849" spans="1:17" ht="48" customHeight="1" x14ac:dyDescent="0.25">
      <c r="A849" s="29" t="s">
        <v>989</v>
      </c>
      <c r="B849" s="30" t="s">
        <v>993</v>
      </c>
      <c r="C849" s="31" t="str">
        <f ca="1">CELL("contents",INDIRECT(ADDRESS(MATCH($B849,'Req. List'!$A:$A,0),2,,,"Req. List")))</f>
        <v>SHA rev 1-SCADA-PT Len-180905</v>
      </c>
      <c r="D849" s="31" t="str">
        <f ca="1">CELL("contents",INDIRECT(ADDRESS(MATCH($B849,'Req. List'!$A:$A,0),3,,,"Req. List")))</f>
        <v>SHA.SCA.055 - LAN Switch (Station)</v>
      </c>
      <c r="E849" s="31" t="str">
        <f ca="1">CELL("contents",INDIRECT(ADDRESS(MATCH($B849,'Req. List'!$A:$A,0),4,,,"Req. List")))</f>
        <v>a. SCADA Equipment shall comply to EMC standard
b. LAN Equipment from FOTS shall comply to EMC standard</v>
      </c>
      <c r="F849" s="32"/>
      <c r="G849" s="52"/>
      <c r="H849" s="52"/>
      <c r="I849" s="267"/>
      <c r="J849" s="51"/>
      <c r="K849" s="30"/>
      <c r="L849" s="30"/>
      <c r="M849" s="51"/>
      <c r="N849" s="52"/>
      <c r="O849" s="51"/>
      <c r="P849" s="51"/>
      <c r="Q849" s="51"/>
    </row>
    <row r="850" spans="1:17" ht="121.15" customHeight="1" x14ac:dyDescent="0.25">
      <c r="A850" s="29" t="s">
        <v>989</v>
      </c>
      <c r="B850" s="30" t="s">
        <v>994</v>
      </c>
      <c r="C850" s="31" t="str">
        <f ca="1">CELL("contents",INDIRECT(ADDRESS(MATCH($B850,'Req. List'!$A:$A,0),2,,,"Req. List")))</f>
        <v>SHA rev 1-SCADA-PT Len-180905</v>
      </c>
      <c r="D850" s="31" t="str">
        <f ca="1">CELL("contents",INDIRECT(ADDRESS(MATCH($B850,'Req. List'!$A:$A,0),3,,,"Req. List")))</f>
        <v>SHA.SCA.081 - FOTS or LAN</v>
      </c>
      <c r="E850" s="31" t="str">
        <f ca="1">CELL("contents",INDIRECT(ADDRESS(MATCH($B850,'Req. List'!$A:$A,0),4,,,"Req. List")))</f>
        <v>a. FOTS &amp; LAN Wpc shall provide monitoring function which monitor the network latency of the Jakarta LRT System
b. Fulfill the customer technical specification for LAN Bandwith Capacity
c. PA System shall connected directly to fire suppresion system for input for emergency alert to passanger</v>
      </c>
      <c r="F850" s="32"/>
      <c r="G850" s="52"/>
      <c r="H850" s="52"/>
      <c r="I850" s="267"/>
      <c r="J850" s="51"/>
      <c r="K850" s="30"/>
      <c r="L850" s="30"/>
      <c r="M850" s="51"/>
      <c r="N850" s="52"/>
      <c r="O850" s="51"/>
      <c r="P850" s="51"/>
      <c r="Q850" s="51"/>
    </row>
    <row r="851" spans="1:17" ht="58.15" customHeight="1" x14ac:dyDescent="0.25">
      <c r="A851" s="29" t="s">
        <v>989</v>
      </c>
      <c r="B851" s="30" t="s">
        <v>995</v>
      </c>
      <c r="C851" s="31" t="str">
        <f ca="1">CELL("contents",INDIRECT(ADDRESS(MATCH($B851,'Req. List'!$A:$A,0),2,,,"Req. List")))</f>
        <v>SHA rev 1-SCADA-PT Len-180905</v>
      </c>
      <c r="D851" s="31" t="str">
        <f ca="1">CELL("contents",INDIRECT(ADDRESS(MATCH($B851,'Req. List'!$A:$A,0),3,,,"Req. List")))</f>
        <v>- SHA.SCA.057 - FOTS (OCC/Station)</v>
      </c>
      <c r="E851" s="31" t="str">
        <f ca="1">CELL("contents",INDIRECT(ADDRESS(MATCH($B851,'Req. List'!$A:$A,0),4,,,"Req. List")))</f>
        <v xml:space="preserve"> Redundancy of LAN Configuration (SCADA shall be connected to redundant LAN configuration)</v>
      </c>
      <c r="F851" s="32"/>
      <c r="G851" s="52"/>
      <c r="H851" s="52"/>
      <c r="I851" s="267"/>
      <c r="J851" s="51"/>
      <c r="K851" s="30"/>
      <c r="L851" s="30"/>
      <c r="M851" s="51"/>
      <c r="N851" s="52"/>
      <c r="O851" s="51"/>
      <c r="P851" s="51"/>
      <c r="Q851" s="51"/>
    </row>
    <row r="852" spans="1:17" x14ac:dyDescent="0.25">
      <c r="A852" s="29"/>
      <c r="B852" s="30"/>
      <c r="C852" s="31"/>
      <c r="D852" s="31"/>
      <c r="E852" s="31"/>
      <c r="F852" s="32"/>
      <c r="G852" s="52"/>
      <c r="H852" s="52"/>
      <c r="I852" s="267"/>
      <c r="J852" s="51"/>
      <c r="K852" s="30"/>
      <c r="L852" s="30"/>
      <c r="M852" s="51"/>
      <c r="N852" s="52"/>
      <c r="O852" s="51"/>
      <c r="P852" s="51"/>
      <c r="Q852" s="51"/>
    </row>
    <row r="853" spans="1:17" x14ac:dyDescent="0.25">
      <c r="A853" s="7" t="s">
        <v>996</v>
      </c>
      <c r="B853" s="18" t="s">
        <v>420</v>
      </c>
      <c r="C853" s="39"/>
      <c r="D853" s="39"/>
      <c r="E853" s="39"/>
      <c r="F853" s="16"/>
      <c r="G853" s="13"/>
      <c r="H853" s="13"/>
      <c r="I853" s="261"/>
      <c r="J853" s="17"/>
      <c r="K853" s="14"/>
      <c r="L853" s="14"/>
      <c r="M853" s="17"/>
      <c r="N853" s="13"/>
      <c r="O853" s="17"/>
      <c r="P853" s="17"/>
      <c r="Q853" s="17"/>
    </row>
    <row r="854" spans="1:17" ht="97.15" customHeight="1" x14ac:dyDescent="0.25">
      <c r="A854" s="13" t="s">
        <v>996</v>
      </c>
      <c r="B854" s="14" t="s">
        <v>997</v>
      </c>
      <c r="C854" s="31" t="str">
        <f ca="1">CELL("contents",INDIRECT(ADDRESS(MATCH($B854,'Req. List'!$A:$A,0),2,,,"Req. List")))</f>
        <v>SHA rev 1-SCADA-PT Len-180905</v>
      </c>
      <c r="D854" s="31" t="str">
        <f ca="1">CELL("contents",INDIRECT(ADDRESS(MATCH($B854,'Req. List'!$A:$A,0),3,,,"Req. List")))</f>
        <v>SHA.SCA.003 - Cables (OCC / Station)</v>
      </c>
      <c r="E854" s="31" t="str">
        <f ca="1">CELL("contents",INDIRECT(ADDRESS(MATCH($B854,'Req. List'!$A:$A,0),4,,,"Req. List")))</f>
        <v>a. Installation and maintenance completion checklist to include inspections for safe cabling
b. Cable shall be installed on Wall mounted trunking or cable trays
c. In certain area cable shall be installed under rise floor or cable pit</v>
      </c>
      <c r="F854" s="16"/>
      <c r="G854" s="13"/>
      <c r="H854" s="13"/>
      <c r="I854" s="261"/>
      <c r="J854" s="17"/>
      <c r="K854" s="14"/>
      <c r="L854" s="14"/>
      <c r="M854" s="17"/>
      <c r="N854" s="13"/>
      <c r="O854" s="17"/>
      <c r="P854" s="17"/>
      <c r="Q854" s="17"/>
    </row>
    <row r="855" spans="1:17" s="37" customFormat="1" ht="140.44999999999999" customHeight="1" x14ac:dyDescent="0.25">
      <c r="A855" s="13" t="s">
        <v>996</v>
      </c>
      <c r="B855" s="30" t="s">
        <v>998</v>
      </c>
      <c r="C855" s="31" t="str">
        <f ca="1">CELL("contents",INDIRECT(ADDRESS(MATCH($B855,'Req. List'!$A:$A,0),2,,,"Req. List")))</f>
        <v>SHA rev 1-SCADA-PT Len-180905</v>
      </c>
      <c r="D855" s="31" t="str">
        <f ca="1">CELL("contents",INDIRECT(ADDRESS(MATCH($B855,'Req. List'!$A:$A,0),3,,,"Req. List")))</f>
        <v>SHA.SCA.004 - Cables (OCC / Station)</v>
      </c>
      <c r="E855" s="31" t="str">
        <f ca="1">CELL("contents",INDIRECT(ADDRESS(MATCH($B855,'Req. List'!$A:$A,0),4,,,"Req. List")))</f>
        <v>a. Cable and installation accessories shall comply to the customer specification
b. All Cable which installed should be terminated either at equipment or terminal connection
c. All equipment and enclosure Should be earthed correctly
d. Provision for danger warning label where appropriate and inclusion of warning instruction in maintenance manuals</v>
      </c>
      <c r="F855" s="32"/>
      <c r="G855" s="33"/>
      <c r="H855" s="33"/>
      <c r="I855" s="259"/>
      <c r="J855" s="36"/>
      <c r="K855" s="30"/>
      <c r="L855" s="30"/>
      <c r="M855" s="36"/>
      <c r="N855" s="33"/>
      <c r="O855" s="36"/>
      <c r="P855" s="36"/>
      <c r="Q855" s="36"/>
    </row>
    <row r="856" spans="1:17" s="37" customFormat="1" ht="161.44999999999999" customHeight="1" x14ac:dyDescent="0.25">
      <c r="A856" s="13" t="s">
        <v>996</v>
      </c>
      <c r="B856" s="30" t="s">
        <v>999</v>
      </c>
      <c r="C856" s="31" t="str">
        <f ca="1">CELL("contents",INDIRECT(ADDRESS(MATCH($B856,'Req. List'!$A:$A,0),2,,,"Req. List")))</f>
        <v>SHA rev 1-SCADA-PT Len-180905</v>
      </c>
      <c r="D856" s="31" t="str">
        <f ca="1">CELL("contents",INDIRECT(ADDRESS(MATCH($B856,'Req. List'!$A:$A,0),3,,,"Req. List")))</f>
        <v>SHA.SCA.006 - Interface</v>
      </c>
      <c r="E856" s="31" t="str">
        <f ca="1">CELL("contents",INDIRECT(ADDRESS(MATCH($B856,'Req. List'!$A:$A,0),4,,,"Req. List")))</f>
        <v>a. All interfaces shall be tested during T&amp;C., error should have been minimized
b. All cable connection should be terminated at either equipment or terminal connection, and no jointing for the cable directly (for LAN and Hardwired connection)
c. All cable connection between equipment or enclosure should run under cable trunking or ducting
d. Provide adequate maintenance procedure for inspection of cable connection regularly and after maintenance</v>
      </c>
      <c r="F856" s="32"/>
      <c r="G856" s="33"/>
      <c r="H856" s="33"/>
      <c r="I856" s="259"/>
      <c r="J856" s="36"/>
      <c r="K856" s="30"/>
      <c r="L856" s="30"/>
      <c r="M856" s="36"/>
      <c r="N856" s="33"/>
      <c r="O856" s="36"/>
      <c r="P856" s="36"/>
      <c r="Q856" s="36"/>
    </row>
    <row r="857" spans="1:17" s="37" customFormat="1" ht="69.599999999999994" customHeight="1" x14ac:dyDescent="0.25">
      <c r="A857" s="13" t="s">
        <v>996</v>
      </c>
      <c r="B857" s="30" t="s">
        <v>1000</v>
      </c>
      <c r="C857" s="31" t="str">
        <f ca="1">CELL("contents",INDIRECT(ADDRESS(MATCH($B857,'Req. List'!$A:$A,0),2,,,"Req. List")))</f>
        <v>SHA rev 1-SCADA-PT Len-180905</v>
      </c>
      <c r="D857" s="31" t="str">
        <f ca="1">CELL("contents",INDIRECT(ADDRESS(MATCH($B857,'Req. List'!$A:$A,0),3,,,"Req. List")))</f>
        <v>SHA.SCA.045 - Workstation (OCC)</v>
      </c>
      <c r="E857" s="31" t="str">
        <f ca="1">CELL("contents",INDIRECT(ADDRESS(MATCH($B857,'Req. List'!$A:$A,0),4,,,"Req. List")))</f>
        <v>a. All Cable should be Labeled correctly
b. Provide adequate maintenance procedure for inspection of cable connection regularly and after maintenance</v>
      </c>
      <c r="F857" s="32"/>
      <c r="G857" s="33"/>
      <c r="H857" s="33"/>
      <c r="I857" s="259"/>
      <c r="J857" s="36"/>
      <c r="K857" s="30"/>
      <c r="L857" s="30"/>
      <c r="M857" s="36"/>
      <c r="N857" s="33"/>
      <c r="O857" s="36"/>
      <c r="P857" s="36"/>
      <c r="Q857" s="36"/>
    </row>
    <row r="858" spans="1:17" s="37" customFormat="1" x14ac:dyDescent="0.25">
      <c r="A858" s="125"/>
      <c r="B858" s="144"/>
      <c r="C858" s="145"/>
      <c r="D858" s="145"/>
      <c r="E858" s="145"/>
      <c r="F858" s="110"/>
      <c r="G858" s="146"/>
      <c r="H858" s="146"/>
      <c r="I858" s="263"/>
      <c r="J858" s="147"/>
      <c r="K858" s="144"/>
      <c r="L858" s="144"/>
      <c r="M858" s="147"/>
      <c r="N858" s="146"/>
      <c r="O858" s="147"/>
      <c r="P858" s="147"/>
      <c r="Q858" s="147"/>
    </row>
    <row r="859" spans="1:17" s="141" customFormat="1" x14ac:dyDescent="0.25">
      <c r="A859" s="7" t="s">
        <v>1001</v>
      </c>
      <c r="B859" s="18" t="s">
        <v>1002</v>
      </c>
      <c r="C859" s="138"/>
      <c r="D859" s="138"/>
      <c r="E859" s="138"/>
      <c r="F859" s="139"/>
      <c r="G859" s="140"/>
      <c r="H859" s="140"/>
      <c r="I859" s="266"/>
      <c r="K859" s="137"/>
      <c r="L859" s="137"/>
      <c r="N859" s="140"/>
    </row>
    <row r="860" spans="1:17" s="141" customFormat="1" x14ac:dyDescent="0.25">
      <c r="A860" s="7" t="s">
        <v>1003</v>
      </c>
      <c r="B860" s="18" t="s">
        <v>1004</v>
      </c>
      <c r="C860" s="138"/>
      <c r="D860" s="138"/>
      <c r="E860" s="138"/>
      <c r="F860" s="139"/>
      <c r="G860" s="140"/>
      <c r="H860" s="140"/>
      <c r="I860" s="266"/>
      <c r="K860" s="137"/>
      <c r="L860" s="137"/>
      <c r="N860" s="140"/>
    </row>
    <row r="861" spans="1:17" s="36" customFormat="1" ht="130.9" customHeight="1" x14ac:dyDescent="0.25">
      <c r="A861" s="13" t="s">
        <v>1003</v>
      </c>
      <c r="B861" s="14" t="s">
        <v>1005</v>
      </c>
      <c r="C861" s="31" t="str">
        <f ca="1">CELL("contents",INDIRECT(ADDRESS(MATCH($B861,'Req. List'!$A:$A,0),2,,,"Req. List")))</f>
        <v>SHA rev 1-SCADA-PT Len-180905</v>
      </c>
      <c r="D861" s="31" t="str">
        <f ca="1">CELL("contents",INDIRECT(ADDRESS(MATCH($B861,'Req. List'!$A:$A,0),3,,,"Req. List")))</f>
        <v>SHA.SCA.007 - Interface</v>
      </c>
      <c r="E861" s="31" t="str">
        <f ca="1">CELL("contents",INDIRECT(ADDRESS(MATCH($B861,'Req. List'!$A:$A,0),4,,,"Req. List")))</f>
        <v>a. OCC Server shall monitor communication connection status for all interface and raised an alarm if there is a connection failre
b. All interfaces shall be tested during T&amp;C., error should have been minimized
c. Local control via Master Station Workstations and local RTUs shall able  to take over the function, When unable to remote control site equipment</v>
      </c>
      <c r="F861" s="32"/>
      <c r="G861" s="33"/>
      <c r="H861" s="33"/>
      <c r="I861" s="259"/>
      <c r="K861" s="30"/>
      <c r="L861" s="30"/>
      <c r="N861" s="33"/>
    </row>
    <row r="862" spans="1:17" s="36" customFormat="1" ht="45" x14ac:dyDescent="0.25">
      <c r="A862" s="13" t="s">
        <v>1003</v>
      </c>
      <c r="B862" s="14" t="s">
        <v>1006</v>
      </c>
      <c r="C862" s="31" t="str">
        <f ca="1">CELL("contents",INDIRECT(ADDRESS(MATCH($B862,'Req. List'!$A:$A,0),2,,,"Req. List")))</f>
        <v>SHA rev 1-SCADA-PT Len-180905</v>
      </c>
      <c r="D862" s="31" t="str">
        <f ca="1">CELL("contents",INDIRECT(ADDRESS(MATCH($B862,'Req. List'!$A:$A,0),3,,,"Req. List")))</f>
        <v>SHA.SCA.008 - Interface</v>
      </c>
      <c r="E862" s="31" t="str">
        <f ca="1">CELL("contents",INDIRECT(ADDRESS(MATCH($B862,'Req. List'!$A:$A,0),4,,,"Req. List")))</f>
        <v>SCADA Workstation shall have command authority transfer mechanism to allow only one workstation which have the authority to send command</v>
      </c>
      <c r="F862" s="32"/>
      <c r="G862" s="33"/>
      <c r="H862" s="33"/>
      <c r="I862" s="259"/>
      <c r="K862" s="30"/>
      <c r="L862" s="30"/>
      <c r="N862" s="33"/>
    </row>
    <row r="863" spans="1:17" s="36" customFormat="1" ht="93" customHeight="1" x14ac:dyDescent="0.25">
      <c r="A863" s="13" t="s">
        <v>1003</v>
      </c>
      <c r="B863" s="14" t="s">
        <v>1007</v>
      </c>
      <c r="C863" s="31" t="str">
        <f ca="1">CELL("contents",INDIRECT(ADDRESS(MATCH($B863,'Req. List'!$A:$A,0),2,,,"Req. List")))</f>
        <v>SHA rev 1-SCADA-PT Len-180905</v>
      </c>
      <c r="D863" s="31" t="str">
        <f ca="1">CELL("contents",INDIRECT(ADDRESS(MATCH($B863,'Req. List'!$A:$A,0),3,,,"Req. List")))</f>
        <v>- SHA.SCA.023 - Server (OCC)
- SHA.SCA.057 - FOTS (OCC/Station)</v>
      </c>
      <c r="E863" s="31" t="str">
        <f ca="1">CELL("contents",INDIRECT(ADDRESS(MATCH($B863,'Req. List'!$A:$A,0),4,,,"Req. List")))</f>
        <v>a. Supervisory and Control function for subsystem which interfaced locally will be taken over by Master Station on each local Workstation, when BCC Server failure or backup workstation failure
b. Other system which interfaced to SCADA System at OCC shall have local Workstation / local panel</v>
      </c>
      <c r="F863" s="32"/>
      <c r="G863" s="33"/>
      <c r="H863" s="33"/>
      <c r="I863" s="259"/>
      <c r="K863" s="30"/>
      <c r="L863" s="30"/>
      <c r="N863" s="33"/>
    </row>
    <row r="864" spans="1:17" s="36" customFormat="1" ht="75" x14ac:dyDescent="0.25">
      <c r="A864" s="13" t="s">
        <v>1003</v>
      </c>
      <c r="B864" s="14" t="s">
        <v>1008</v>
      </c>
      <c r="C864" s="31" t="str">
        <f ca="1">CELL("contents",INDIRECT(ADDRESS(MATCH($B864,'Req. List'!$A:$A,0),2,,,"Req. List")))</f>
        <v>SHA rev 1-SCADA-PT Len-180905</v>
      </c>
      <c r="D864" s="31" t="str">
        <f ca="1">CELL("contents",INDIRECT(ADDRESS(MATCH($B864,'Req. List'!$A:$A,0),3,,,"Req. List")))</f>
        <v>- SHA.SCA.026 to SHA.SCA.043 - Workstation (OCC)
- SHA.SCA.044 - Workstation (OCC)</v>
      </c>
      <c r="E864" s="31" t="str">
        <f ca="1">CELL("contents",INDIRECT(ADDRESS(MATCH($B864,'Req. List'!$A:$A,0),4,,,"Req. List")))</f>
        <v>a. Shall able to use other workstation at OCC or BOCC for monitoring, when OCC Workstation failure
b. Software shall meeting the required integrity level</v>
      </c>
      <c r="F864" s="32"/>
      <c r="G864" s="33"/>
      <c r="H864" s="33"/>
      <c r="I864" s="259"/>
      <c r="K864" s="30"/>
      <c r="L864" s="30"/>
      <c r="N864" s="33"/>
    </row>
    <row r="865" spans="1:17" s="36" customFormat="1" ht="60" x14ac:dyDescent="0.25">
      <c r="A865" s="13" t="s">
        <v>1003</v>
      </c>
      <c r="B865" s="14" t="s">
        <v>1009</v>
      </c>
      <c r="C865" s="31" t="str">
        <f ca="1">CELL("contents",INDIRECT(ADDRESS(MATCH($B865,'Req. List'!$A:$A,0),2,,,"Req. List")))</f>
        <v>SHA rev 1-SCADA-PT Len-180905</v>
      </c>
      <c r="D865" s="31" t="str">
        <f ca="1">CELL("contents",INDIRECT(ADDRESS(MATCH($B865,'Req. List'!$A:$A,0),3,,,"Req. List")))</f>
        <v>SHA.SCA.058 - FOTS</v>
      </c>
      <c r="E865" s="31" t="str">
        <f ca="1">CELL("contents",INDIRECT(ADDRESS(MATCH($B865,'Req. List'!$A:$A,0),4,,,"Req. List")))</f>
        <v>a. Local SCADA Workstation take over automatically if there is a failure  communication with OCC Server
b. Other system which interfaced to SCADA System at OCC shall have local Workstation / local panel</v>
      </c>
      <c r="F865" s="32"/>
      <c r="G865" s="33"/>
      <c r="H865" s="33"/>
      <c r="I865" s="259"/>
      <c r="K865" s="30"/>
      <c r="L865" s="30"/>
      <c r="N865" s="33"/>
    </row>
    <row r="866" spans="1:17" s="17" customFormat="1" x14ac:dyDescent="0.25">
      <c r="C866" s="39"/>
      <c r="D866" s="39"/>
      <c r="E866" s="39"/>
      <c r="F866" s="16"/>
      <c r="G866" s="13"/>
      <c r="H866" s="13"/>
      <c r="I866" s="261"/>
      <c r="K866" s="14"/>
      <c r="L866" s="14"/>
      <c r="N866" s="13"/>
    </row>
    <row r="867" spans="1:17" x14ac:dyDescent="0.25">
      <c r="A867" s="148" t="s">
        <v>1010</v>
      </c>
      <c r="B867" s="149" t="s">
        <v>342</v>
      </c>
      <c r="C867" s="150"/>
      <c r="D867" s="150"/>
      <c r="E867" s="150"/>
      <c r="F867" s="151"/>
      <c r="G867" s="104"/>
      <c r="H867" s="104"/>
      <c r="I867" s="151"/>
      <c r="J867" s="152"/>
      <c r="K867" s="153"/>
      <c r="L867" s="153"/>
      <c r="M867" s="152"/>
      <c r="N867" s="104"/>
      <c r="O867" s="152"/>
      <c r="P867" s="152"/>
      <c r="Q867" s="152"/>
    </row>
    <row r="868" spans="1:17" ht="45" x14ac:dyDescent="0.25">
      <c r="A868" s="13" t="s">
        <v>1010</v>
      </c>
      <c r="B868" s="14" t="s">
        <v>1011</v>
      </c>
      <c r="C868" s="31" t="str">
        <f ca="1">CELL("contents",INDIRECT(ADDRESS(MATCH($B868,'Req. List'!$A:$A,0),2,,,"Req. List")))</f>
        <v>SHA rev 1-SCADA-PT Len-180905</v>
      </c>
      <c r="D868" s="31" t="str">
        <f ca="1">CELL("contents",INDIRECT(ADDRESS(MATCH($B868,'Req. List'!$A:$A,0),3,,,"Req. List")))</f>
        <v>- SHA.SCA.009 to SHA.SCA.020 - Server (OCC)</v>
      </c>
      <c r="E868" s="31" t="str">
        <f ca="1">CELL("contents",INDIRECT(ADDRESS(MATCH($B868,'Req. List'!$A:$A,0),4,,,"Req. List")))</f>
        <v>When OCC Server failure, Standby Server shall take over the function</v>
      </c>
      <c r="F868" s="16"/>
      <c r="G868" s="13"/>
      <c r="H868" s="13"/>
      <c r="I868" s="261"/>
      <c r="J868" s="17"/>
      <c r="K868" s="14"/>
      <c r="L868" s="14"/>
      <c r="M868" s="17"/>
      <c r="N868" s="13"/>
      <c r="O868" s="17"/>
      <c r="P868" s="17"/>
      <c r="Q868" s="17"/>
    </row>
    <row r="869" spans="1:17" s="28" customFormat="1" x14ac:dyDescent="0.25">
      <c r="A869" s="22"/>
      <c r="B869" s="23"/>
      <c r="C869" s="24"/>
      <c r="D869" s="24"/>
      <c r="E869" s="24"/>
      <c r="F869" s="25"/>
      <c r="G869" s="22"/>
      <c r="H869" s="22"/>
      <c r="I869" s="25"/>
      <c r="J869" s="26"/>
      <c r="K869" s="23"/>
      <c r="L869" s="23"/>
      <c r="M869" s="26"/>
      <c r="N869" s="22"/>
      <c r="O869" s="26"/>
      <c r="P869" s="26"/>
      <c r="Q869" s="26"/>
    </row>
    <row r="870" spans="1:17" x14ac:dyDescent="0.25">
      <c r="A870" s="136" t="s">
        <v>1012</v>
      </c>
      <c r="B870" s="18" t="s">
        <v>1013</v>
      </c>
      <c r="C870" s="39"/>
      <c r="D870" s="39"/>
      <c r="E870" s="39"/>
      <c r="F870" s="16"/>
      <c r="G870" s="13"/>
      <c r="H870" s="13"/>
      <c r="I870" s="261"/>
      <c r="J870" s="17"/>
      <c r="K870" s="14"/>
      <c r="L870" s="14"/>
      <c r="M870" s="17"/>
      <c r="N870" s="13"/>
      <c r="O870" s="17"/>
      <c r="P870" s="17"/>
      <c r="Q870" s="17"/>
    </row>
    <row r="871" spans="1:17" ht="90" x14ac:dyDescent="0.25">
      <c r="A871" s="13" t="s">
        <v>1012</v>
      </c>
      <c r="B871" s="14" t="s">
        <v>1014</v>
      </c>
      <c r="C871" s="31" t="str">
        <f ca="1">CELL("contents",INDIRECT(ADDRESS(MATCH($B871,'Req. List'!$A:$A,0),2,,,"Req. List")))</f>
        <v>SHA rev 1-SCADA-PT Len-180905</v>
      </c>
      <c r="D871" s="31" t="str">
        <f ca="1">CELL("contents",INDIRECT(ADDRESS(MATCH($B871,'Req. List'!$A:$A,0),3,,,"Req. List")))</f>
        <v>SHA.SCA.005 - Interface</v>
      </c>
      <c r="E871" s="31" t="str">
        <f ca="1">CELL("contents",INDIRECT(ADDRESS(MATCH($B871,'Req. List'!$A:$A,0),4,,,"Req. List")))</f>
        <v>a. All interfaces shall be tested during T&amp;C., error should have been minimized
b. SCADA OCC shall diagnose RTU for hardware  and software failure (RTU)
c. When there is hardware failure on RTU,  Standby RTU shall take over the function</v>
      </c>
      <c r="F871" s="16"/>
      <c r="G871" s="13"/>
      <c r="H871" s="13"/>
      <c r="I871" s="261"/>
      <c r="J871" s="17"/>
      <c r="K871" s="14"/>
      <c r="L871" s="14"/>
      <c r="M871" s="17"/>
      <c r="N871" s="13"/>
      <c r="O871" s="17"/>
      <c r="P871" s="17"/>
      <c r="Q871" s="17"/>
    </row>
    <row r="872" spans="1:17" ht="135" x14ac:dyDescent="0.25">
      <c r="A872" s="13" t="s">
        <v>1012</v>
      </c>
      <c r="B872" s="14" t="s">
        <v>1015</v>
      </c>
      <c r="C872" s="31" t="str">
        <f ca="1">CELL("contents",INDIRECT(ADDRESS(MATCH($B872,'Req. List'!$A:$A,0),2,,,"Req. List")))</f>
        <v>SHA rev 1-SCADA-PT Len-180905</v>
      </c>
      <c r="D872" s="31" t="str">
        <f ca="1">CELL("contents",INDIRECT(ADDRESS(MATCH($B872,'Req. List'!$A:$A,0),3,,,"Req. List")))</f>
        <v>- SHA.SCA.047 to SHA.SCA.049 - RTU (OCC)
- SHA.SCA.050 to SHA.SCA.051 - RTU (OCC / Station)
- SHA.SCA.065 to SHA.SCA.067 - RTU (Station)</v>
      </c>
      <c r="E872" s="31" t="str">
        <f ca="1">CELL("contents",INDIRECT(ADDRESS(MATCH($B872,'Req. List'!$A:$A,0),4,,,"Req. List")))</f>
        <v>a. Standby RTU shall take over the function, when main RTU failure
b. OCC Server shall check the diagnose status of RTU and raise alarm when there is a failure
c. Provide O&amp;M manual to include a list of effective corrective action to be carryout based on alarm  raised or diagnose failure status of RTU</v>
      </c>
      <c r="F872" s="16"/>
      <c r="G872" s="13"/>
      <c r="H872" s="13"/>
      <c r="I872" s="261"/>
      <c r="J872" s="17"/>
      <c r="K872" s="14"/>
      <c r="L872" s="14"/>
      <c r="M872" s="17"/>
      <c r="N872" s="13"/>
      <c r="O872" s="17"/>
      <c r="P872" s="17"/>
      <c r="Q872" s="17"/>
    </row>
    <row r="873" spans="1:17" x14ac:dyDescent="0.25">
      <c r="A873" s="29"/>
      <c r="B873" s="30"/>
      <c r="C873" s="31"/>
      <c r="D873" s="31"/>
      <c r="E873" s="31"/>
      <c r="F873" s="32"/>
      <c r="G873" s="52"/>
      <c r="H873" s="52"/>
      <c r="I873" s="267"/>
      <c r="J873" s="51"/>
      <c r="K873" s="30"/>
      <c r="L873" s="30"/>
      <c r="M873" s="51"/>
      <c r="N873" s="52"/>
      <c r="O873" s="51"/>
      <c r="P873" s="51"/>
      <c r="Q873" s="51"/>
    </row>
    <row r="874" spans="1:17" s="59" customFormat="1" x14ac:dyDescent="0.25">
      <c r="A874" s="143" t="s">
        <v>1016</v>
      </c>
      <c r="B874" s="137" t="s">
        <v>1017</v>
      </c>
      <c r="C874" s="55"/>
      <c r="D874" s="55"/>
      <c r="E874" s="55"/>
      <c r="F874" s="56"/>
      <c r="G874" s="57"/>
      <c r="H874" s="57"/>
      <c r="I874" s="66"/>
      <c r="J874" s="58"/>
      <c r="K874" s="54"/>
      <c r="L874" s="54"/>
      <c r="M874" s="58"/>
      <c r="N874" s="57"/>
      <c r="O874" s="58"/>
      <c r="P874" s="58"/>
      <c r="Q874" s="58"/>
    </row>
    <row r="875" spans="1:17" x14ac:dyDescent="0.25">
      <c r="A875" s="53"/>
      <c r="B875" s="54" t="s">
        <v>1018</v>
      </c>
      <c r="C875" s="31"/>
      <c r="D875" s="31"/>
      <c r="E875" s="31"/>
      <c r="F875" s="32"/>
      <c r="G875" s="52"/>
      <c r="H875" s="52"/>
      <c r="I875" s="267"/>
      <c r="J875" s="51"/>
      <c r="K875" s="30"/>
      <c r="L875" s="30"/>
      <c r="M875" s="51"/>
      <c r="N875" s="52"/>
      <c r="O875" s="51"/>
      <c r="P875" s="51"/>
      <c r="Q875" s="51"/>
    </row>
    <row r="876" spans="1:17" ht="111.6" customHeight="1" x14ac:dyDescent="0.25">
      <c r="A876" s="13" t="s">
        <v>1016</v>
      </c>
      <c r="B876" s="14" t="s">
        <v>1019</v>
      </c>
      <c r="C876" s="31" t="str">
        <f ca="1">CELL("contents",INDIRECT(ADDRESS(MATCH($B876,'Req. List'!$A:$A,0),2,,,"Req. List")))</f>
        <v>SHA rev 1-SCADA-PT Len-180905</v>
      </c>
      <c r="D876" s="31" t="str">
        <f ca="1">CELL("contents",INDIRECT(ADDRESS(MATCH($B876,'Req. List'!$A:$A,0),3,,,"Req. List")))</f>
        <v>SHA.SCA.024 - Server (OCC)</v>
      </c>
      <c r="E876" s="31" t="str">
        <f ca="1">CELL("contents",INDIRECT(ADDRESS(MATCH($B876,'Req. List'!$A:$A,0),4,,,"Req. List")))</f>
        <v>a. Software is develop to meet SIL 2 requirement
b. Catagorize alarm priority to be urgent (most important), alert (less important/warning), record (not alarm) 
c. Implement dedicated monitor to display alarm list which are grouped and most recent alarm shall be at the top</v>
      </c>
      <c r="F876" s="32"/>
      <c r="G876" s="52"/>
      <c r="H876" s="52"/>
      <c r="I876" s="267"/>
      <c r="J876" s="51"/>
      <c r="K876" s="30"/>
      <c r="L876" s="30"/>
      <c r="M876" s="51"/>
      <c r="N876" s="52"/>
      <c r="O876" s="51"/>
      <c r="P876" s="51"/>
      <c r="Q876" s="51"/>
    </row>
    <row r="877" spans="1:17" s="59" customFormat="1" x14ac:dyDescent="0.25">
      <c r="A877" s="53"/>
      <c r="B877" s="54"/>
      <c r="C877" s="55"/>
      <c r="D877" s="55"/>
      <c r="E877" s="55"/>
      <c r="F877" s="56"/>
      <c r="G877" s="57"/>
      <c r="H877" s="57"/>
      <c r="I877" s="66"/>
      <c r="J877" s="58"/>
      <c r="K877" s="54"/>
      <c r="L877" s="54"/>
      <c r="M877" s="58"/>
      <c r="N877" s="57"/>
      <c r="O877" s="58"/>
      <c r="P877" s="58"/>
      <c r="Q877" s="58"/>
    </row>
    <row r="878" spans="1:17" x14ac:dyDescent="0.25">
      <c r="A878" s="49"/>
      <c r="B878" s="23" t="s">
        <v>1020</v>
      </c>
      <c r="C878" s="39"/>
      <c r="D878" s="39"/>
      <c r="E878" s="39"/>
      <c r="F878" s="16"/>
      <c r="G878" s="13"/>
      <c r="H878" s="13"/>
      <c r="I878" s="261"/>
      <c r="J878" s="17"/>
      <c r="K878" s="14"/>
      <c r="L878" s="14"/>
      <c r="M878" s="17"/>
      <c r="N878" s="13"/>
      <c r="O878" s="17"/>
      <c r="P878" s="17"/>
      <c r="Q878" s="17"/>
    </row>
    <row r="879" spans="1:17" ht="45" x14ac:dyDescent="0.25">
      <c r="A879" s="13" t="s">
        <v>1016</v>
      </c>
      <c r="B879" s="14" t="s">
        <v>1021</v>
      </c>
      <c r="C879" s="31" t="str">
        <f ca="1">CELL("contents",INDIRECT(ADDRESS(MATCH($B879,'Req. List'!$A:$A,0),2,,,"Req. List")))</f>
        <v>SHA rev 1-SCADA-PT Len-180905</v>
      </c>
      <c r="D879" s="31" t="str">
        <f ca="1">CELL("contents",INDIRECT(ADDRESS(MATCH($B879,'Req. List'!$A:$A,0),3,,,"Req. List")))</f>
        <v>SHA.SCA.079 - Human Factor</v>
      </c>
      <c r="E879" s="31" t="str">
        <f ca="1">CELL("contents",INDIRECT(ADDRESS(MATCH($B879,'Req. List'!$A:$A,0),4,,,"Req. List")))</f>
        <v>a. GUI provide clear and self explanatory description for HMI
b. Raise an alarm during hardware failure</v>
      </c>
      <c r="F879" s="32"/>
      <c r="G879" s="52"/>
      <c r="H879" s="52"/>
      <c r="I879" s="267"/>
      <c r="J879" s="51"/>
      <c r="K879" s="30"/>
      <c r="L879" s="30"/>
      <c r="M879" s="51"/>
      <c r="N879" s="52"/>
      <c r="O879" s="51"/>
      <c r="P879" s="51"/>
      <c r="Q879" s="51"/>
    </row>
    <row r="880" spans="1:17" s="142" customFormat="1" x14ac:dyDescent="0.25">
      <c r="A880" s="143"/>
      <c r="B880" s="137"/>
      <c r="C880" s="138"/>
      <c r="D880" s="138"/>
      <c r="E880" s="138"/>
      <c r="F880" s="139"/>
      <c r="G880" s="140"/>
      <c r="H880" s="140"/>
      <c r="I880" s="266"/>
      <c r="J880" s="141"/>
      <c r="K880" s="137"/>
      <c r="L880" s="137"/>
      <c r="M880" s="141"/>
      <c r="N880" s="140"/>
      <c r="O880" s="141"/>
      <c r="P880" s="141"/>
      <c r="Q880" s="141"/>
    </row>
    <row r="881" spans="1:17" s="59" customFormat="1" x14ac:dyDescent="0.25">
      <c r="A881" s="53"/>
      <c r="B881" s="54" t="s">
        <v>1022</v>
      </c>
      <c r="C881" s="55"/>
      <c r="D881" s="55"/>
      <c r="E881" s="55"/>
      <c r="F881" s="56"/>
      <c r="G881" s="57"/>
      <c r="H881" s="57"/>
      <c r="I881" s="66"/>
      <c r="J881" s="58"/>
      <c r="K881" s="54"/>
      <c r="L881" s="54"/>
      <c r="M881" s="58"/>
      <c r="N881" s="57"/>
      <c r="O881" s="58"/>
      <c r="P881" s="58"/>
      <c r="Q881" s="58"/>
    </row>
    <row r="882" spans="1:17" ht="82.15" customHeight="1" x14ac:dyDescent="0.25">
      <c r="A882" s="13" t="s">
        <v>1016</v>
      </c>
      <c r="B882" s="14" t="s">
        <v>1023</v>
      </c>
      <c r="C882" s="31" t="str">
        <f ca="1">CELL("contents",INDIRECT(ADDRESS(MATCH($B882,'Req. List'!$A:$A,0),2,,,"Req. List")))</f>
        <v>SHA rev 1-SCADA-PT Len-180905</v>
      </c>
      <c r="D882" s="31" t="str">
        <f ca="1">CELL("contents",INDIRECT(ADDRESS(MATCH($B882,'Req. List'!$A:$A,0),3,,,"Req. List")))</f>
        <v>SHA.SCA.080 - Human Factor</v>
      </c>
      <c r="E882" s="31" t="str">
        <f ca="1">CELL("contents",INDIRECT(ADDRESS(MATCH($B882,'Req. List'!$A:$A,0),4,,,"Req. List")))</f>
        <v>a. All interfaces shall be tested during T&amp;C., error should have been minimized
b. System prompt to confirm the command to allow operator to check the command before execution
c. Raise an alarm during hardware failure</v>
      </c>
      <c r="F882" s="32"/>
      <c r="G882" s="52"/>
      <c r="H882" s="52"/>
      <c r="I882" s="267"/>
      <c r="J882" s="51"/>
      <c r="K882" s="30"/>
      <c r="L882" s="30"/>
      <c r="M882" s="51"/>
      <c r="N882" s="52"/>
      <c r="O882" s="51"/>
      <c r="P882" s="51"/>
      <c r="Q882" s="51"/>
    </row>
    <row r="883" spans="1:17" ht="82.9" customHeight="1" x14ac:dyDescent="0.25">
      <c r="A883" s="13" t="s">
        <v>1016</v>
      </c>
      <c r="B883" s="14" t="s">
        <v>1024</v>
      </c>
      <c r="C883" s="31" t="str">
        <f ca="1">CELL("contents",INDIRECT(ADDRESS(MATCH($B883,'Req. List'!$A:$A,0),2,,,"Req. List")))</f>
        <v>SHA rev 1-SCADA-PT Len-180905</v>
      </c>
      <c r="D883" s="31" t="str">
        <f ca="1">CELL("contents",INDIRECT(ADDRESS(MATCH($B883,'Req. List'!$A:$A,0),3,,,"Req. List")))</f>
        <v>SHA.SCA.078 - Human Factor</v>
      </c>
      <c r="E883" s="31" t="str">
        <f ca="1">CELL("contents",INDIRECT(ADDRESS(MATCH($B883,'Req. List'!$A:$A,0),4,,,"Req. List")))</f>
        <v>a. All communication interface shall have connection status
b. Provide Operation procedure that operator shall double check the result of command for maintenance purpose</v>
      </c>
      <c r="F883" s="32"/>
      <c r="G883" s="52"/>
      <c r="H883" s="52"/>
      <c r="I883" s="267"/>
      <c r="J883" s="51"/>
      <c r="K883" s="30"/>
      <c r="L883" s="30"/>
      <c r="M883" s="51"/>
      <c r="N883" s="52"/>
      <c r="O883" s="51"/>
      <c r="P883" s="51"/>
      <c r="Q883" s="51"/>
    </row>
    <row r="884" spans="1:17" x14ac:dyDescent="0.25">
      <c r="A884" s="29"/>
      <c r="B884" s="30"/>
      <c r="C884" s="31"/>
      <c r="D884" s="31"/>
      <c r="E884" s="31"/>
      <c r="F884" s="32"/>
      <c r="G884" s="52"/>
      <c r="H884" s="52"/>
      <c r="I884" s="267"/>
      <c r="J884" s="51"/>
      <c r="K884" s="30"/>
      <c r="L884" s="30"/>
      <c r="M884" s="51"/>
      <c r="N884" s="52"/>
      <c r="O884" s="51"/>
      <c r="P884" s="51"/>
      <c r="Q884" s="51"/>
    </row>
    <row r="885" spans="1:17" s="142" customFormat="1" x14ac:dyDescent="0.25">
      <c r="A885" s="143"/>
      <c r="B885" s="54" t="s">
        <v>1025</v>
      </c>
      <c r="C885" s="138"/>
      <c r="D885" s="138"/>
      <c r="E885" s="138"/>
      <c r="F885" s="139"/>
      <c r="G885" s="140"/>
      <c r="H885" s="140"/>
      <c r="I885" s="266"/>
      <c r="J885" s="141"/>
      <c r="K885" s="137"/>
      <c r="L885" s="137"/>
      <c r="M885" s="141"/>
      <c r="N885" s="140"/>
      <c r="O885" s="141"/>
      <c r="P885" s="141"/>
      <c r="Q885" s="141"/>
    </row>
    <row r="886" spans="1:17" s="59" customFormat="1" ht="45" x14ac:dyDescent="0.25">
      <c r="A886" s="13" t="s">
        <v>1016</v>
      </c>
      <c r="B886" s="14" t="s">
        <v>1026</v>
      </c>
      <c r="C886" s="31" t="str">
        <f ca="1">CELL("contents",INDIRECT(ADDRESS(MATCH($B886,'Req. List'!$A:$A,0),2,,,"Req. List")))</f>
        <v>Appendix C10 PHA-SCADA-PT Len-20180521</v>
      </c>
      <c r="D886" s="31" t="str">
        <f ca="1">CELL("contents",INDIRECT(ADDRESS(MATCH($B886,'Req. List'!$A:$A,0),3,,,"Req. List")))</f>
        <v>SCA 011 - Electrocution</v>
      </c>
      <c r="E886" s="31" t="str">
        <f ca="1">CELL("contents",INDIRECT(ADDRESS(MATCH($B886,'Req. List'!$A:$A,0),4,,,"Req. List")))</f>
        <v>SCADA system shall be able to Power shut down on all related electrical component before carrying out maintenance activities</v>
      </c>
      <c r="F886" s="56"/>
      <c r="G886" s="57"/>
      <c r="H886" s="57"/>
      <c r="I886" s="66"/>
      <c r="J886" s="58"/>
      <c r="K886" s="54"/>
      <c r="L886" s="54"/>
      <c r="M886" s="58"/>
      <c r="N886" s="57"/>
      <c r="O886" s="58"/>
      <c r="P886" s="58"/>
      <c r="Q886" s="58"/>
    </row>
    <row r="887" spans="1:17" ht="60" x14ac:dyDescent="0.25">
      <c r="A887" s="13" t="s">
        <v>1016</v>
      </c>
      <c r="B887" s="14" t="s">
        <v>1027</v>
      </c>
      <c r="C887" s="31" t="str">
        <f ca="1">CELL("contents",INDIRECT(ADDRESS(MATCH($B887,'Req. List'!$A:$A,0),2,,,"Req. List")))</f>
        <v>Appendix C10 PHA-SCADA-PT Len-20180522</v>
      </c>
      <c r="D887" s="31" t="str">
        <f ca="1">CELL("contents",INDIRECT(ADDRESS(MATCH($B887,'Req. List'!$A:$A,0),3,,,"Req. List")))</f>
        <v>- SCA 012 - Stray Current Prevention
- SCA 014 - Traction bonding</v>
      </c>
      <c r="E887" s="31" t="str">
        <f ca="1">CELL("contents",INDIRECT(ADDRESS(MATCH($B887,'Req. List'!$A:$A,0),4,,,"Req. List")))</f>
        <v>Monitoring of traction power system voltages and currents could be carried out which may allow identification of problem areas for investigation by site staff.</v>
      </c>
      <c r="F887" s="16"/>
      <c r="G887" s="13"/>
      <c r="H887" s="13"/>
      <c r="I887" s="261"/>
      <c r="J887" s="17"/>
      <c r="K887" s="14"/>
      <c r="L887" s="14"/>
      <c r="M887" s="17"/>
      <c r="N887" s="13"/>
      <c r="O887" s="17"/>
      <c r="P887" s="17"/>
      <c r="Q887" s="17"/>
    </row>
    <row r="888" spans="1:17" ht="45" x14ac:dyDescent="0.25">
      <c r="A888" s="13" t="s">
        <v>1016</v>
      </c>
      <c r="B888" s="14" t="s">
        <v>1028</v>
      </c>
      <c r="C888" s="31" t="str">
        <f ca="1">CELL("contents",INDIRECT(ADDRESS(MATCH($B888,'Req. List'!$A:$A,0),2,,,"Req. List")))</f>
        <v>Appendix C10 PHA-SCADA-PT Len-20180524</v>
      </c>
      <c r="D888" s="31" t="str">
        <f ca="1">CELL("contents",INDIRECT(ADDRESS(MATCH($B888,'Req. List'!$A:$A,0),3,,,"Req. List")))</f>
        <v>SCA 013 - Third Rail System</v>
      </c>
      <c r="E888" s="31" t="str">
        <f ca="1">CELL("contents",INDIRECT(ADDRESS(MATCH($B888,'Req. List'!$A:$A,0),4,,,"Req. List")))</f>
        <v>Monitor system voltages through SCADA, and SCADA shall detect third rail voltage, if the voltage below certain level, it shall activate the alarm</v>
      </c>
      <c r="F888" s="32"/>
      <c r="G888" s="52"/>
      <c r="H888" s="52"/>
      <c r="I888" s="267"/>
      <c r="J888" s="51"/>
      <c r="K888" s="30"/>
      <c r="L888" s="30"/>
      <c r="M888" s="51"/>
      <c r="N888" s="52"/>
      <c r="O888" s="51"/>
      <c r="P888" s="51"/>
      <c r="Q888" s="51"/>
    </row>
    <row r="889" spans="1:17" s="59" customFormat="1" x14ac:dyDescent="0.25">
      <c r="A889" s="53"/>
      <c r="B889" s="54"/>
      <c r="C889" s="55"/>
      <c r="D889" s="55"/>
      <c r="E889" s="55"/>
      <c r="F889" s="56"/>
      <c r="G889" s="57"/>
      <c r="H889" s="57"/>
      <c r="I889" s="66"/>
      <c r="J889" s="58"/>
      <c r="K889" s="54"/>
      <c r="L889" s="54"/>
      <c r="M889" s="58"/>
      <c r="N889" s="57"/>
      <c r="O889" s="58"/>
      <c r="P889" s="58"/>
      <c r="Q889" s="58"/>
    </row>
    <row r="890" spans="1:17" x14ac:dyDescent="0.25">
      <c r="A890" s="49"/>
      <c r="B890" s="23" t="s">
        <v>1029</v>
      </c>
      <c r="C890" s="39"/>
      <c r="D890" s="39"/>
      <c r="E890" s="39"/>
      <c r="F890" s="16"/>
      <c r="G890" s="13"/>
      <c r="H890" s="13"/>
      <c r="I890" s="261"/>
      <c r="J890" s="17"/>
      <c r="K890" s="14"/>
      <c r="L890" s="14"/>
      <c r="M890" s="17"/>
      <c r="N890" s="13"/>
      <c r="O890" s="17"/>
      <c r="P890" s="17"/>
      <c r="Q890" s="17"/>
    </row>
    <row r="891" spans="1:17" ht="271.89999999999998" customHeight="1" x14ac:dyDescent="0.25">
      <c r="A891" s="13" t="s">
        <v>1016</v>
      </c>
      <c r="B891" s="14" t="s">
        <v>1030</v>
      </c>
      <c r="C891" s="31" t="str">
        <f ca="1">CELL("contents",INDIRECT(ADDRESS(MATCH($B891,'Req. List'!$A:$A,0),2,,,"Req. List")))</f>
        <v>SHA rev 1-SCADA-PT Len-180905</v>
      </c>
      <c r="D891" s="31" t="str">
        <f ca="1">CELL("contents",INDIRECT(ADDRESS(MATCH($B891,'Req. List'!$A:$A,0),3,,,"Req. List")))</f>
        <v>- SHA.SCA.008 - Interface
- SHA.SCA.009 to SHA.SCA.020 - Server (OCC)
- SHA.SCA.026 to SHA.SCA.044 - Workstation (OCC)
- SHA.SCA.047 to SHA.SCA.049 - RTU (OCC)
- SHA.SCA.065 to SHA.SCA.068 - RTU (Station)
- SHA.SCA.069 - RTU (Depot)
- SHA.SCA.076 - Human Factor</v>
      </c>
      <c r="E891" s="31" t="str">
        <f ca="1">CELL("contents",INDIRECT(ADDRESS(MATCH($B891,'Req. List'!$A:$A,0),4,,,"Req. List")))</f>
        <v>a. Provide O&amp;M Manual to include maintenance procedure of SCADA server, Workstation, and RTU
b. Provide regular and adequate training to maintenance staff</v>
      </c>
      <c r="F891" s="16"/>
      <c r="G891" s="13"/>
      <c r="H891" s="13"/>
      <c r="I891" s="261"/>
      <c r="J891" s="17"/>
      <c r="K891" s="14"/>
      <c r="L891" s="14"/>
      <c r="M891" s="17"/>
      <c r="N891" s="13"/>
      <c r="O891" s="17"/>
      <c r="P891" s="17"/>
      <c r="Q891" s="17"/>
    </row>
    <row r="892" spans="1:17" ht="30" x14ac:dyDescent="0.25">
      <c r="A892" s="13" t="s">
        <v>1016</v>
      </c>
      <c r="B892" s="14" t="s">
        <v>1031</v>
      </c>
      <c r="C892" s="31" t="str">
        <f ca="1">CELL("contents",INDIRECT(ADDRESS(MATCH($B892,'Req. List'!$A:$A,0),2,,,"Req. List")))</f>
        <v>SHA rev 1-SCADA-PT Len-180905</v>
      </c>
      <c r="D892" s="31" t="str">
        <f ca="1">CELL("contents",INDIRECT(ADDRESS(MATCH($B892,'Req. List'!$A:$A,0),3,,,"Req. List")))</f>
        <v>SH.SCA.076 - Human Factor</v>
      </c>
      <c r="E892" s="31" t="str">
        <f ca="1">CELL("contents",INDIRECT(ADDRESS(MATCH($B892,'Req. List'!$A:$A,0),4,,,"Req. List")))</f>
        <v>Provide O&amp;M Manual for Emergency Operation procedure for all Jakarta LRT System</v>
      </c>
      <c r="F892" s="16"/>
      <c r="G892" s="13"/>
      <c r="H892" s="13"/>
      <c r="I892" s="261"/>
      <c r="J892" s="17"/>
      <c r="K892" s="14"/>
      <c r="L892" s="14"/>
      <c r="M892" s="17"/>
      <c r="N892" s="13"/>
      <c r="O892" s="17"/>
      <c r="P892" s="17"/>
      <c r="Q892" s="17"/>
    </row>
  </sheetData>
  <mergeCells count="159">
    <mergeCell ref="A5:A6"/>
    <mergeCell ref="B5:B6"/>
    <mergeCell ref="C5:F5"/>
    <mergeCell ref="G5:G6"/>
    <mergeCell ref="H5:H6"/>
    <mergeCell ref="I5:Q5"/>
    <mergeCell ref="F71:F76"/>
    <mergeCell ref="G71:G76"/>
    <mergeCell ref="H71:H76"/>
    <mergeCell ref="I71:I76"/>
    <mergeCell ref="J71:J76"/>
    <mergeCell ref="K71:K76"/>
    <mergeCell ref="L71:L76"/>
    <mergeCell ref="F80:F83"/>
    <mergeCell ref="G80:G83"/>
    <mergeCell ref="K81:K83"/>
    <mergeCell ref="L81:L83"/>
    <mergeCell ref="K86:K94"/>
    <mergeCell ref="L86:L94"/>
    <mergeCell ref="F87:F94"/>
    <mergeCell ref="G87:G94"/>
    <mergeCell ref="H87:H94"/>
    <mergeCell ref="F97:F98"/>
    <mergeCell ref="G97:G98"/>
    <mergeCell ref="H97:H98"/>
    <mergeCell ref="F110:F111"/>
    <mergeCell ref="G110:G111"/>
    <mergeCell ref="H110:H111"/>
    <mergeCell ref="F128:F131"/>
    <mergeCell ref="G128:G131"/>
    <mergeCell ref="H128:H131"/>
    <mergeCell ref="F132:F133"/>
    <mergeCell ref="G132:G133"/>
    <mergeCell ref="H132:H133"/>
    <mergeCell ref="F144:F145"/>
    <mergeCell ref="G144:G145"/>
    <mergeCell ref="H144:H145"/>
    <mergeCell ref="F154:F155"/>
    <mergeCell ref="G154:G155"/>
    <mergeCell ref="H154:H155"/>
    <mergeCell ref="F159:F160"/>
    <mergeCell ref="G159:G160"/>
    <mergeCell ref="H159:H160"/>
    <mergeCell ref="I159:I160"/>
    <mergeCell ref="J159:J160"/>
    <mergeCell ref="F163:F164"/>
    <mergeCell ref="G163:G164"/>
    <mergeCell ref="H163:H164"/>
    <mergeCell ref="J163:J164"/>
    <mergeCell ref="F167:F168"/>
    <mergeCell ref="G167:G168"/>
    <mergeCell ref="H167:H168"/>
    <mergeCell ref="F191:F192"/>
    <mergeCell ref="G191:G192"/>
    <mergeCell ref="H191:H192"/>
    <mergeCell ref="F198:F200"/>
    <mergeCell ref="G198:G200"/>
    <mergeCell ref="H198:H200"/>
    <mergeCell ref="I198:I199"/>
    <mergeCell ref="J198:J199"/>
    <mergeCell ref="F218:F220"/>
    <mergeCell ref="G218:G220"/>
    <mergeCell ref="H218:H220"/>
    <mergeCell ref="F249:F250"/>
    <mergeCell ref="G249:G250"/>
    <mergeCell ref="H249:H250"/>
    <mergeCell ref="F254:F257"/>
    <mergeCell ref="G254:G257"/>
    <mergeCell ref="H254:H257"/>
    <mergeCell ref="F267:F268"/>
    <mergeCell ref="G267:G268"/>
    <mergeCell ref="F298:F299"/>
    <mergeCell ref="G298:G299"/>
    <mergeCell ref="H298:H299"/>
    <mergeCell ref="F312:F314"/>
    <mergeCell ref="G312:G314"/>
    <mergeCell ref="H312:H314"/>
    <mergeCell ref="I313:I314"/>
    <mergeCell ref="J313:J314"/>
    <mergeCell ref="F327:F328"/>
    <mergeCell ref="G327:G328"/>
    <mergeCell ref="H327:H328"/>
    <mergeCell ref="I327:I331"/>
    <mergeCell ref="J327:J331"/>
    <mergeCell ref="F330:F331"/>
    <mergeCell ref="G330:G331"/>
    <mergeCell ref="H330:H331"/>
    <mergeCell ref="F340:F341"/>
    <mergeCell ref="G340:G341"/>
    <mergeCell ref="H340:H341"/>
    <mergeCell ref="F350:F352"/>
    <mergeCell ref="G350:G352"/>
    <mergeCell ref="H350:H352"/>
    <mergeCell ref="I350:I353"/>
    <mergeCell ref="J350:J353"/>
    <mergeCell ref="I356:I360"/>
    <mergeCell ref="J356:J360"/>
    <mergeCell ref="I363:I364"/>
    <mergeCell ref="J363:J364"/>
    <mergeCell ref="F368:F372"/>
    <mergeCell ref="G368:G372"/>
    <mergeCell ref="H368:H372"/>
    <mergeCell ref="I368:I372"/>
    <mergeCell ref="J368:J372"/>
    <mergeCell ref="F375:F378"/>
    <mergeCell ref="G375:G378"/>
    <mergeCell ref="H375:H378"/>
    <mergeCell ref="I375:I378"/>
    <mergeCell ref="J375:J378"/>
    <mergeCell ref="F381:F382"/>
    <mergeCell ref="G381:G382"/>
    <mergeCell ref="H381:H382"/>
    <mergeCell ref="F383:F384"/>
    <mergeCell ref="G383:G384"/>
    <mergeCell ref="H383:H384"/>
    <mergeCell ref="F394:F395"/>
    <mergeCell ref="G394:G395"/>
    <mergeCell ref="H394:H395"/>
    <mergeCell ref="F399:F402"/>
    <mergeCell ref="G399:G402"/>
    <mergeCell ref="H399:H402"/>
    <mergeCell ref="F412:F415"/>
    <mergeCell ref="G412:G415"/>
    <mergeCell ref="H412:H415"/>
    <mergeCell ref="F418:F419"/>
    <mergeCell ref="G418:G419"/>
    <mergeCell ref="H418:H419"/>
    <mergeCell ref="I765:I768"/>
    <mergeCell ref="J765:J768"/>
    <mergeCell ref="I452:I454"/>
    <mergeCell ref="J452:J454"/>
    <mergeCell ref="I461:I462"/>
    <mergeCell ref="J461:J462"/>
    <mergeCell ref="I465:I466"/>
    <mergeCell ref="J465:J466"/>
    <mergeCell ref="I469:I470"/>
    <mergeCell ref="J469:J470"/>
    <mergeCell ref="I520:I527"/>
    <mergeCell ref="J520:J527"/>
    <mergeCell ref="G425:G427"/>
    <mergeCell ref="F425:F427"/>
    <mergeCell ref="I646:I650"/>
    <mergeCell ref="J646:J650"/>
    <mergeCell ref="I686:I689"/>
    <mergeCell ref="J686:J689"/>
    <mergeCell ref="I726:I735"/>
    <mergeCell ref="J726:J735"/>
    <mergeCell ref="I747:I748"/>
    <mergeCell ref="J747:J748"/>
    <mergeCell ref="I425:I427"/>
    <mergeCell ref="J425:J427"/>
    <mergeCell ref="I430:I431"/>
    <mergeCell ref="J430:J431"/>
    <mergeCell ref="I437:I439"/>
    <mergeCell ref="J437:J439"/>
    <mergeCell ref="I442:I444"/>
    <mergeCell ref="J442:J444"/>
    <mergeCell ref="I447:I448"/>
    <mergeCell ref="J447:J448"/>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74"/>
  <sheetViews>
    <sheetView topLeftCell="B34" zoomScale="120" zoomScaleNormal="120" workbookViewId="0">
      <selection activeCell="H8" sqref="H8"/>
    </sheetView>
  </sheetViews>
  <sheetFormatPr defaultRowHeight="15" x14ac:dyDescent="0.25"/>
  <cols>
    <col min="1" max="1" width="16" style="154" customWidth="1"/>
    <col min="2" max="2" width="24.5703125" style="155" customWidth="1"/>
    <col min="3" max="3" width="20.7109375" style="155" customWidth="1"/>
    <col min="4" max="4" width="56.7109375" style="155" customWidth="1"/>
    <col min="5" max="5" width="14.140625" style="156" customWidth="1"/>
    <col min="6" max="6" width="16.140625" style="157" customWidth="1"/>
    <col min="7" max="7" width="32" style="158" customWidth="1"/>
    <col min="8" max="8" width="21.85546875" style="155" customWidth="1"/>
    <col min="9" max="9" width="24.7109375" style="155" customWidth="1"/>
    <col min="10" max="10" width="21.7109375" style="155" customWidth="1"/>
    <col min="11" max="11" width="21.7109375" style="159" customWidth="1"/>
    <col min="12" max="12" width="37.85546875" style="155" customWidth="1"/>
    <col min="13" max="13" width="21" style="155" customWidth="1"/>
    <col min="14" max="14" width="25.42578125" style="155" customWidth="1"/>
    <col min="15" max="15" width="11.140625" style="155" customWidth="1"/>
    <col min="16" max="17" width="20.7109375" style="155" customWidth="1"/>
    <col min="18" max="18" width="14.85546875" style="155" customWidth="1"/>
    <col min="19" max="19" width="22.42578125" style="159" customWidth="1"/>
    <col min="20" max="20" width="9.140625" style="155" customWidth="1"/>
    <col min="21" max="21" width="10.42578125" style="155" customWidth="1"/>
    <col min="22" max="22" width="15" style="155" customWidth="1"/>
    <col min="23" max="23" width="28" style="155" customWidth="1"/>
    <col min="24" max="24" width="18.42578125" style="155" customWidth="1"/>
    <col min="25" max="25" width="15.28515625" style="155" customWidth="1"/>
    <col min="26" max="26" width="14.5703125" style="155" customWidth="1"/>
    <col min="27" max="27" width="37" style="155" customWidth="1"/>
    <col min="28" max="1025" width="9.140625" style="155" customWidth="1"/>
  </cols>
  <sheetData>
    <row r="1" spans="1:27" x14ac:dyDescent="0.25">
      <c r="A1" s="160" t="s">
        <v>1032</v>
      </c>
    </row>
    <row r="2" spans="1:27" x14ac:dyDescent="0.25">
      <c r="B2" s="161" t="s">
        <v>1</v>
      </c>
      <c r="C2" s="155" t="s">
        <v>2</v>
      </c>
    </row>
    <row r="3" spans="1:27" x14ac:dyDescent="0.25">
      <c r="B3" s="161" t="s">
        <v>3</v>
      </c>
      <c r="C3" s="162">
        <v>43336</v>
      </c>
    </row>
    <row r="5" spans="1:27" ht="15" customHeight="1" x14ac:dyDescent="0.25">
      <c r="A5" s="326" t="s">
        <v>1033</v>
      </c>
      <c r="B5" s="326" t="s">
        <v>1034</v>
      </c>
      <c r="C5" s="326"/>
      <c r="D5" s="326"/>
      <c r="E5" s="326"/>
      <c r="F5" s="326"/>
      <c r="G5" s="326"/>
      <c r="H5" s="326"/>
      <c r="I5" s="326"/>
      <c r="J5" s="326"/>
      <c r="K5" s="163"/>
      <c r="L5" s="326"/>
      <c r="M5" s="326"/>
      <c r="N5" s="326"/>
      <c r="O5" s="90"/>
      <c r="P5" s="35"/>
      <c r="Q5" s="35"/>
      <c r="R5" s="35"/>
      <c r="S5" s="165"/>
    </row>
    <row r="6" spans="1:27" ht="30" x14ac:dyDescent="0.25">
      <c r="A6" s="326"/>
      <c r="B6" s="164" t="s">
        <v>1035</v>
      </c>
      <c r="C6" s="164" t="s">
        <v>1036</v>
      </c>
      <c r="D6" s="164" t="s">
        <v>1037</v>
      </c>
      <c r="E6" s="164" t="s">
        <v>1038</v>
      </c>
      <c r="F6" s="163" t="s">
        <v>1039</v>
      </c>
      <c r="G6" s="166" t="s">
        <v>8</v>
      </c>
      <c r="H6" s="163" t="s">
        <v>1040</v>
      </c>
      <c r="I6" s="163" t="s">
        <v>1041</v>
      </c>
      <c r="J6" s="164" t="s">
        <v>1042</v>
      </c>
      <c r="K6" s="163" t="s">
        <v>1043</v>
      </c>
      <c r="L6" s="164" t="s">
        <v>1044</v>
      </c>
      <c r="M6" s="164" t="s">
        <v>1045</v>
      </c>
      <c r="N6" s="164" t="s">
        <v>15</v>
      </c>
      <c r="O6" s="35" t="s">
        <v>18</v>
      </c>
      <c r="P6" s="35" t="s">
        <v>19</v>
      </c>
      <c r="Q6" s="35" t="s">
        <v>1046</v>
      </c>
      <c r="R6" s="35" t="s">
        <v>21</v>
      </c>
      <c r="S6" s="167" t="s">
        <v>22</v>
      </c>
      <c r="U6" s="168" t="s">
        <v>27</v>
      </c>
      <c r="V6" s="168" t="s">
        <v>965</v>
      </c>
      <c r="W6" s="168" t="s">
        <v>1047</v>
      </c>
      <c r="X6" s="168" t="s">
        <v>1048</v>
      </c>
      <c r="Y6" s="168" t="s">
        <v>1049</v>
      </c>
      <c r="Z6" s="168" t="s">
        <v>253</v>
      </c>
      <c r="AA6" s="168" t="s">
        <v>1050</v>
      </c>
    </row>
    <row r="7" spans="1:27" x14ac:dyDescent="0.25">
      <c r="A7" s="71"/>
      <c r="B7" s="35"/>
      <c r="C7" s="35"/>
      <c r="D7" s="35"/>
      <c r="E7" s="90"/>
      <c r="F7" s="169"/>
      <c r="G7" s="170"/>
      <c r="H7" s="171"/>
      <c r="I7" s="71"/>
      <c r="J7" s="172"/>
      <c r="K7" s="71"/>
      <c r="L7" s="35"/>
      <c r="M7" s="35"/>
      <c r="N7" s="35"/>
      <c r="O7" s="35"/>
      <c r="P7" s="35"/>
      <c r="Q7" s="35"/>
      <c r="R7" s="35"/>
      <c r="S7" s="167"/>
      <c r="U7" s="155" t="s">
        <v>1051</v>
      </c>
      <c r="V7" s="155" t="s">
        <v>986</v>
      </c>
      <c r="W7" s="155" t="s">
        <v>1002</v>
      </c>
      <c r="X7" s="155" t="s">
        <v>81</v>
      </c>
      <c r="Y7" s="155" t="s">
        <v>1052</v>
      </c>
      <c r="Z7" s="155" t="s">
        <v>1053</v>
      </c>
      <c r="AA7" s="155" t="s">
        <v>1054</v>
      </c>
    </row>
    <row r="8" spans="1:27" ht="45" x14ac:dyDescent="0.25">
      <c r="A8" s="71" t="s">
        <v>216</v>
      </c>
      <c r="B8" s="71" t="s">
        <v>1055</v>
      </c>
      <c r="C8" s="71" t="s">
        <v>1056</v>
      </c>
      <c r="D8" s="71" t="s">
        <v>1057</v>
      </c>
      <c r="E8" s="173" t="str">
        <f ca="1">CELL("contents",INDIRECT(ADDRESS(MATCH(A8,'RTM (ARS)'!B:B,0),1,,,"RTM (ARS)")))</f>
        <v>4.2.1</v>
      </c>
      <c r="F8" s="169"/>
      <c r="G8" s="170"/>
      <c r="H8" s="174" t="s">
        <v>27</v>
      </c>
      <c r="I8" s="174" t="s">
        <v>1058</v>
      </c>
      <c r="J8" s="175" t="s">
        <v>1047</v>
      </c>
      <c r="K8" s="167" t="s">
        <v>1059</v>
      </c>
      <c r="L8" s="176" t="s">
        <v>1060</v>
      </c>
      <c r="M8" s="175" t="s">
        <v>81</v>
      </c>
      <c r="N8" s="35"/>
      <c r="O8" s="175" t="s">
        <v>1061</v>
      </c>
      <c r="P8" s="35"/>
      <c r="Q8" s="35"/>
      <c r="R8" s="35"/>
      <c r="S8" s="167"/>
      <c r="U8" s="155" t="s">
        <v>1062</v>
      </c>
      <c r="V8" s="155" t="s">
        <v>1063</v>
      </c>
      <c r="W8" s="155" t="s">
        <v>1064</v>
      </c>
      <c r="X8" s="155" t="s">
        <v>1065</v>
      </c>
      <c r="Y8" s="155" t="s">
        <v>1061</v>
      </c>
      <c r="Z8" s="155" t="s">
        <v>1066</v>
      </c>
      <c r="AA8" s="155" t="s">
        <v>1067</v>
      </c>
    </row>
    <row r="9" spans="1:27" s="179" customFormat="1" ht="45" x14ac:dyDescent="0.25">
      <c r="A9" s="71" t="s">
        <v>344</v>
      </c>
      <c r="B9" s="71" t="s">
        <v>1055</v>
      </c>
      <c r="C9" s="71" t="s">
        <v>1068</v>
      </c>
      <c r="D9" s="71" t="s">
        <v>1069</v>
      </c>
      <c r="E9" s="173" t="str">
        <f ca="1">CELL("contents",INDIRECT(ADDRESS(MATCH(A9,'RTM (ARS)'!B:B,0),1,,,"RTM (ARS)")))</f>
        <v>5.1.1</v>
      </c>
      <c r="F9" s="169"/>
      <c r="G9" s="170"/>
      <c r="H9" s="174" t="s">
        <v>1051</v>
      </c>
      <c r="I9" s="174" t="s">
        <v>1063</v>
      </c>
      <c r="J9" s="175" t="s">
        <v>1047</v>
      </c>
      <c r="K9" s="167" t="s">
        <v>1066</v>
      </c>
      <c r="L9" s="177" t="s">
        <v>1070</v>
      </c>
      <c r="M9" s="178" t="s">
        <v>1065</v>
      </c>
      <c r="N9" s="177" t="s">
        <v>1071</v>
      </c>
      <c r="O9" s="178" t="s">
        <v>1061</v>
      </c>
      <c r="P9" s="178" t="s">
        <v>1072</v>
      </c>
      <c r="Q9" s="178" t="s">
        <v>1072</v>
      </c>
      <c r="R9" s="178" t="s">
        <v>1072</v>
      </c>
      <c r="S9" s="167"/>
      <c r="U9" s="179" t="s">
        <v>1073</v>
      </c>
      <c r="V9" s="179" t="s">
        <v>1074</v>
      </c>
      <c r="W9" s="179" t="s">
        <v>1075</v>
      </c>
      <c r="X9" s="179" t="s">
        <v>54</v>
      </c>
      <c r="Y9" s="155"/>
      <c r="Z9" s="179" t="s">
        <v>1076</v>
      </c>
      <c r="AA9" s="155" t="s">
        <v>1077</v>
      </c>
    </row>
    <row r="10" spans="1:27" ht="30" x14ac:dyDescent="0.25">
      <c r="A10" s="71" t="s">
        <v>240</v>
      </c>
      <c r="B10" s="71" t="s">
        <v>1055</v>
      </c>
      <c r="C10" s="71" t="s">
        <v>1078</v>
      </c>
      <c r="D10" s="180" t="s">
        <v>1079</v>
      </c>
      <c r="E10" s="173" t="str">
        <f ca="1">CELL("contents",INDIRECT(ADDRESS(MATCH(A10,'RTM (ARS)'!B:B,0),1,,,"RTM (ARS)")))</f>
        <v>4.2.1</v>
      </c>
      <c r="F10" s="169"/>
      <c r="G10" s="170"/>
      <c r="H10" s="174" t="s">
        <v>1062</v>
      </c>
      <c r="I10" s="174" t="s">
        <v>1058</v>
      </c>
      <c r="J10" s="175" t="s">
        <v>1002</v>
      </c>
      <c r="K10" s="167" t="s">
        <v>1066</v>
      </c>
      <c r="L10" s="177" t="s">
        <v>1080</v>
      </c>
      <c r="M10" s="175"/>
      <c r="N10" s="35"/>
      <c r="O10" s="175"/>
      <c r="P10" s="35"/>
      <c r="Q10" s="35"/>
      <c r="R10" s="35"/>
      <c r="S10" s="167"/>
      <c r="U10" s="155" t="s">
        <v>1081</v>
      </c>
      <c r="V10" s="179" t="s">
        <v>1058</v>
      </c>
      <c r="W10" s="155" t="s">
        <v>1082</v>
      </c>
      <c r="Z10" s="155" t="s">
        <v>1059</v>
      </c>
      <c r="AA10" s="155" t="s">
        <v>1083</v>
      </c>
    </row>
    <row r="11" spans="1:27" ht="45" x14ac:dyDescent="0.25">
      <c r="A11" s="71" t="s">
        <v>596</v>
      </c>
      <c r="B11" s="71" t="s">
        <v>1055</v>
      </c>
      <c r="C11" s="71" t="s">
        <v>1078</v>
      </c>
      <c r="D11" s="180" t="s">
        <v>1084</v>
      </c>
      <c r="E11" s="173" t="str">
        <f ca="1">CELL("contents",INDIRECT(ADDRESS(MATCH(A11,'RTM (ARS)'!B:B,0),1,,,"RTM (ARS)")))</f>
        <v>5.2.2.4</v>
      </c>
      <c r="F11" s="169"/>
      <c r="G11" s="170"/>
      <c r="H11" s="174"/>
      <c r="I11" s="174"/>
      <c r="J11" s="175"/>
      <c r="K11" s="167"/>
      <c r="L11" s="177"/>
      <c r="M11" s="175"/>
      <c r="N11" s="35"/>
      <c r="O11" s="175"/>
      <c r="P11" s="35"/>
      <c r="Q11" s="35"/>
      <c r="R11" s="35"/>
      <c r="S11" s="167"/>
      <c r="V11" s="179"/>
    </row>
    <row r="12" spans="1:27" ht="45" x14ac:dyDescent="0.25">
      <c r="A12" s="71" t="s">
        <v>565</v>
      </c>
      <c r="B12" s="71" t="s">
        <v>1055</v>
      </c>
      <c r="C12" s="71" t="s">
        <v>1078</v>
      </c>
      <c r="D12" s="180" t="s">
        <v>1085</v>
      </c>
      <c r="E12" s="173" t="str">
        <f ca="1">CELL("contents",INDIRECT(ADDRESS(MATCH(A12,'RTM (ARS)'!B:B,0),1,,,"RTM (ARS)")))</f>
        <v>5.2.2.3</v>
      </c>
      <c r="F12" s="169"/>
      <c r="G12" s="170"/>
      <c r="H12" s="174"/>
      <c r="I12" s="174"/>
      <c r="J12" s="175"/>
      <c r="K12" s="167"/>
      <c r="L12" s="177"/>
      <c r="M12" s="175"/>
      <c r="N12" s="35"/>
      <c r="O12" s="175"/>
      <c r="P12" s="35"/>
      <c r="Q12" s="35"/>
      <c r="R12" s="35"/>
      <c r="S12" s="167"/>
      <c r="V12" s="179"/>
    </row>
    <row r="13" spans="1:27" s="179" customFormat="1" ht="60" x14ac:dyDescent="0.25">
      <c r="A13" s="71" t="s">
        <v>575</v>
      </c>
      <c r="B13" s="71" t="s">
        <v>1055</v>
      </c>
      <c r="C13" s="71" t="s">
        <v>1086</v>
      </c>
      <c r="D13" s="71" t="s">
        <v>1087</v>
      </c>
      <c r="E13" s="173" t="str">
        <f ca="1">CELL("contents",INDIRECT(ADDRESS(MATCH(A13,'RTM (ARS)'!B:B,0),1,,,"RTM (ARS)")))</f>
        <v>5.2.2.3</v>
      </c>
      <c r="F13" s="169"/>
      <c r="G13" s="170"/>
      <c r="H13" s="174" t="s">
        <v>1073</v>
      </c>
      <c r="I13" s="174" t="s">
        <v>1063</v>
      </c>
      <c r="J13" s="175" t="s">
        <v>1064</v>
      </c>
      <c r="K13" s="167" t="s">
        <v>1066</v>
      </c>
      <c r="L13" s="177" t="s">
        <v>1088</v>
      </c>
      <c r="M13" s="178" t="s">
        <v>1065</v>
      </c>
      <c r="N13" s="178" t="s">
        <v>1089</v>
      </c>
      <c r="O13" s="178" t="s">
        <v>1061</v>
      </c>
      <c r="P13" s="178" t="s">
        <v>1072</v>
      </c>
      <c r="Q13" s="178" t="s">
        <v>1072</v>
      </c>
      <c r="R13" s="178" t="s">
        <v>1072</v>
      </c>
      <c r="S13" s="167"/>
      <c r="Z13" s="179" t="s">
        <v>1090</v>
      </c>
      <c r="AA13" s="155" t="s">
        <v>1091</v>
      </c>
    </row>
    <row r="14" spans="1:27" ht="68.25" customHeight="1" x14ac:dyDescent="0.25">
      <c r="A14" s="71" t="s">
        <v>88</v>
      </c>
      <c r="B14" s="71" t="s">
        <v>1055</v>
      </c>
      <c r="C14" s="71" t="s">
        <v>1092</v>
      </c>
      <c r="D14" s="181" t="s">
        <v>1093</v>
      </c>
      <c r="E14" s="173" t="str">
        <f ca="1">CELL("contents",INDIRECT(ADDRESS(MATCH(A14,'RTM (ARS)'!B:B,0),1,,,"RTM (ARS)")))</f>
        <v>4.1.1.2</v>
      </c>
      <c r="F14" s="169"/>
      <c r="G14" s="170"/>
      <c r="H14" s="174" t="s">
        <v>27</v>
      </c>
      <c r="I14" s="174" t="s">
        <v>1058</v>
      </c>
      <c r="J14" s="175" t="s">
        <v>1047</v>
      </c>
      <c r="K14" s="167" t="s">
        <v>1059</v>
      </c>
      <c r="L14" s="177" t="s">
        <v>1094</v>
      </c>
      <c r="M14" s="175"/>
      <c r="N14" s="35"/>
      <c r="O14" s="175"/>
      <c r="P14" s="35"/>
      <c r="Q14" s="35"/>
      <c r="R14" s="35"/>
      <c r="S14" s="167"/>
      <c r="Y14" s="179"/>
      <c r="AA14" s="179" t="s">
        <v>1095</v>
      </c>
    </row>
    <row r="15" spans="1:27" ht="30" x14ac:dyDescent="0.25">
      <c r="A15" s="71" t="s">
        <v>969</v>
      </c>
      <c r="B15" s="71" t="s">
        <v>1055</v>
      </c>
      <c r="C15" s="71" t="s">
        <v>1096</v>
      </c>
      <c r="D15" s="182" t="s">
        <v>1097</v>
      </c>
      <c r="E15" s="173" t="str">
        <f ca="1">CELL("contents",INDIRECT(ADDRESS(MATCH(A15,'RTM (ARS)'!B:B,0),1,,,"RTM (ARS)")))</f>
        <v>7.1.1</v>
      </c>
      <c r="F15" s="169"/>
      <c r="G15" s="170"/>
      <c r="H15" s="174" t="s">
        <v>27</v>
      </c>
      <c r="I15" s="174" t="s">
        <v>965</v>
      </c>
      <c r="J15" s="175" t="s">
        <v>1047</v>
      </c>
      <c r="K15" s="167" t="s">
        <v>1059</v>
      </c>
      <c r="L15" s="177" t="s">
        <v>1098</v>
      </c>
      <c r="M15" s="175"/>
      <c r="N15" s="35"/>
      <c r="O15" s="175"/>
      <c r="P15" s="35"/>
      <c r="Q15" s="35"/>
      <c r="R15" s="35"/>
      <c r="S15" s="167"/>
      <c r="AA15" s="155" t="s">
        <v>1099</v>
      </c>
    </row>
    <row r="16" spans="1:27" ht="30" x14ac:dyDescent="0.25">
      <c r="A16" s="71" t="s">
        <v>981</v>
      </c>
      <c r="B16" s="71" t="s">
        <v>1055</v>
      </c>
      <c r="C16" s="71" t="s">
        <v>1096</v>
      </c>
      <c r="D16" s="182" t="s">
        <v>1100</v>
      </c>
      <c r="E16" s="173" t="str">
        <f ca="1">CELL("contents",INDIRECT(ADDRESS(MATCH(A16,'RTM (ARS)'!B:B,0),1,,,"RTM (ARS)")))</f>
        <v>7.1.2</v>
      </c>
      <c r="F16" s="169"/>
      <c r="G16" s="170"/>
      <c r="H16" s="174"/>
      <c r="I16" s="174"/>
      <c r="J16" s="175"/>
      <c r="K16" s="167"/>
      <c r="L16" s="177"/>
      <c r="M16" s="175"/>
      <c r="N16" s="35"/>
      <c r="O16" s="175"/>
      <c r="P16" s="35"/>
      <c r="Q16" s="35"/>
      <c r="R16" s="35"/>
      <c r="S16" s="167"/>
    </row>
    <row r="17" spans="1:27" ht="60" x14ac:dyDescent="0.25">
      <c r="A17" s="71" t="s">
        <v>970</v>
      </c>
      <c r="B17" s="71" t="s">
        <v>1055</v>
      </c>
      <c r="C17" s="71" t="s">
        <v>1101</v>
      </c>
      <c r="D17" s="181" t="s">
        <v>1102</v>
      </c>
      <c r="E17" s="173" t="str">
        <f ca="1">CELL("contents",INDIRECT(ADDRESS(MATCH(A17,'RTM (ARS)'!B:B,0),1,,,"RTM (ARS)")))</f>
        <v>7.1.1</v>
      </c>
      <c r="F17" s="169"/>
      <c r="G17" s="170"/>
      <c r="H17" s="174" t="s">
        <v>27</v>
      </c>
      <c r="I17" s="174" t="s">
        <v>986</v>
      </c>
      <c r="J17" s="175" t="s">
        <v>1047</v>
      </c>
      <c r="K17" s="167" t="s">
        <v>1059</v>
      </c>
      <c r="L17" s="183" t="s">
        <v>1103</v>
      </c>
      <c r="M17" s="175"/>
      <c r="N17" s="35"/>
      <c r="O17" s="175"/>
      <c r="P17" s="35"/>
      <c r="Q17" s="35"/>
      <c r="R17" s="35"/>
      <c r="S17" s="167"/>
      <c r="U17" s="179"/>
      <c r="V17" s="179"/>
      <c r="W17" s="179"/>
      <c r="X17" s="179"/>
      <c r="Y17" s="179"/>
      <c r="AA17" s="179" t="s">
        <v>1104</v>
      </c>
    </row>
    <row r="18" spans="1:27" ht="60" x14ac:dyDescent="0.25">
      <c r="A18" s="184" t="s">
        <v>100</v>
      </c>
      <c r="B18" s="184" t="s">
        <v>1055</v>
      </c>
      <c r="C18" s="184" t="s">
        <v>1105</v>
      </c>
      <c r="D18" s="181" t="s">
        <v>1106</v>
      </c>
      <c r="E18" s="173" t="str">
        <f ca="1">CELL("contents",INDIRECT(ADDRESS(MATCH(A18,'RTM (ARS)'!B:B,0),1,,,"RTM (ARS)")))</f>
        <v>4.1.1.3</v>
      </c>
      <c r="F18" s="185"/>
      <c r="G18" s="186"/>
      <c r="H18" s="187" t="s">
        <v>27</v>
      </c>
      <c r="I18" s="187" t="s">
        <v>1058</v>
      </c>
      <c r="J18" s="188" t="s">
        <v>1047</v>
      </c>
      <c r="K18" s="189" t="s">
        <v>1059</v>
      </c>
      <c r="L18" s="190" t="s">
        <v>1107</v>
      </c>
      <c r="M18" s="191"/>
      <c r="N18" s="192"/>
      <c r="O18" s="191"/>
      <c r="P18" s="192"/>
      <c r="Q18" s="192"/>
      <c r="R18" s="192"/>
      <c r="S18" s="193"/>
      <c r="U18" s="179"/>
      <c r="V18" s="179"/>
      <c r="W18" s="179"/>
      <c r="X18" s="179"/>
      <c r="Y18" s="179"/>
      <c r="Z18" s="179"/>
      <c r="AA18" s="179" t="s">
        <v>1108</v>
      </c>
    </row>
    <row r="19" spans="1:27" ht="60" x14ac:dyDescent="0.25">
      <c r="A19" s="184" t="s">
        <v>106</v>
      </c>
      <c r="B19" s="184" t="s">
        <v>1055</v>
      </c>
      <c r="C19" s="184" t="s">
        <v>1105</v>
      </c>
      <c r="D19" s="181" t="s">
        <v>1109</v>
      </c>
      <c r="E19" s="173" t="str">
        <f ca="1">CELL("contents",INDIRECT(ADDRESS(MATCH(A19,'RTM (ARS)'!B:B,0),1,,,"RTM (ARS)")))</f>
        <v>4.1.1.3</v>
      </c>
      <c r="F19" s="185"/>
      <c r="G19" s="186"/>
      <c r="H19" s="187"/>
      <c r="I19" s="187"/>
      <c r="J19" s="188"/>
      <c r="K19" s="189"/>
      <c r="L19" s="190"/>
      <c r="M19" s="191"/>
      <c r="N19" s="192"/>
      <c r="O19" s="191"/>
      <c r="P19" s="192"/>
      <c r="Q19" s="192"/>
      <c r="R19" s="192"/>
      <c r="S19" s="193"/>
      <c r="U19" s="179"/>
      <c r="V19" s="179"/>
      <c r="W19" s="179"/>
      <c r="X19" s="179"/>
      <c r="Y19" s="179"/>
      <c r="Z19" s="179"/>
      <c r="AA19" s="179"/>
    </row>
    <row r="20" spans="1:27" ht="30" x14ac:dyDescent="0.25">
      <c r="A20" s="184" t="s">
        <v>127</v>
      </c>
      <c r="B20" s="184" t="s">
        <v>1055</v>
      </c>
      <c r="C20" s="184" t="s">
        <v>1105</v>
      </c>
      <c r="D20" s="181" t="s">
        <v>1110</v>
      </c>
      <c r="E20" s="173" t="str">
        <f ca="1">CELL("contents",INDIRECT(ADDRESS(MATCH(A20,'RTM (ARS)'!B:B,0),1,,,"RTM (ARS)")))</f>
        <v>4.1.2</v>
      </c>
      <c r="F20" s="185"/>
      <c r="G20" s="186"/>
      <c r="H20" s="187"/>
      <c r="I20" s="187"/>
      <c r="J20" s="188"/>
      <c r="K20" s="189"/>
      <c r="L20" s="190"/>
      <c r="M20" s="191"/>
      <c r="N20" s="192"/>
      <c r="O20" s="191"/>
      <c r="P20" s="192"/>
      <c r="Q20" s="192"/>
      <c r="R20" s="192"/>
      <c r="S20" s="193"/>
      <c r="U20" s="179"/>
      <c r="V20" s="179"/>
      <c r="W20" s="179"/>
      <c r="X20" s="179"/>
      <c r="Y20" s="179"/>
      <c r="Z20" s="179"/>
      <c r="AA20" s="179"/>
    </row>
    <row r="21" spans="1:27" ht="45" x14ac:dyDescent="0.25">
      <c r="A21" s="71" t="s">
        <v>205</v>
      </c>
      <c r="B21" s="71" t="s">
        <v>1055</v>
      </c>
      <c r="C21" s="71" t="s">
        <v>1111</v>
      </c>
      <c r="D21" s="182" t="s">
        <v>1112</v>
      </c>
      <c r="E21" s="173" t="str">
        <f ca="1">CELL("contents",INDIRECT(ADDRESS(MATCH(A21,'RTM (ARS)'!B:B,0),1,,,"RTM (ARS)")))</f>
        <v>5.2.17.1</v>
      </c>
      <c r="F21" s="169"/>
      <c r="G21" s="170"/>
      <c r="H21" s="174" t="s">
        <v>1073</v>
      </c>
      <c r="I21" s="174" t="s">
        <v>1063</v>
      </c>
      <c r="J21" s="175" t="s">
        <v>1064</v>
      </c>
      <c r="K21" s="167" t="s">
        <v>1066</v>
      </c>
      <c r="L21" s="183" t="s">
        <v>1113</v>
      </c>
      <c r="M21" s="175" t="s">
        <v>1065</v>
      </c>
      <c r="N21" s="35"/>
      <c r="O21" s="175"/>
      <c r="P21" s="35"/>
      <c r="Q21" s="35"/>
      <c r="R21" s="35"/>
      <c r="S21" s="167"/>
      <c r="U21" s="179"/>
      <c r="V21" s="179"/>
      <c r="W21" s="179"/>
      <c r="X21" s="179"/>
      <c r="Y21" s="179"/>
      <c r="Z21" s="179"/>
      <c r="AA21" s="179" t="s">
        <v>1114</v>
      </c>
    </row>
    <row r="22" spans="1:27" ht="68.25" customHeight="1" x14ac:dyDescent="0.25">
      <c r="A22" s="71" t="s">
        <v>109</v>
      </c>
      <c r="B22" s="71" t="s">
        <v>1055</v>
      </c>
      <c r="C22" s="71" t="s">
        <v>1115</v>
      </c>
      <c r="D22" s="182" t="s">
        <v>1116</v>
      </c>
      <c r="E22" s="173" t="str">
        <f ca="1">CELL("contents",INDIRECT(ADDRESS(MATCH(A22,'RTM (ARS)'!B:B,0),1,,,"RTM (ARS)")))</f>
        <v>4.1.1.3</v>
      </c>
      <c r="F22" s="169"/>
      <c r="G22" s="170" t="s">
        <v>1117</v>
      </c>
      <c r="H22" s="174" t="s">
        <v>1051</v>
      </c>
      <c r="I22" s="174" t="s">
        <v>1058</v>
      </c>
      <c r="J22" s="175" t="s">
        <v>1047</v>
      </c>
      <c r="K22" s="167" t="s">
        <v>1066</v>
      </c>
      <c r="L22" s="194" t="s">
        <v>1118</v>
      </c>
      <c r="M22" s="175" t="s">
        <v>1065</v>
      </c>
      <c r="N22" s="195"/>
      <c r="O22" s="175"/>
      <c r="P22" s="35"/>
      <c r="Q22" s="35"/>
      <c r="R22" s="35"/>
      <c r="S22" s="167"/>
      <c r="U22" s="179"/>
      <c r="V22" s="179"/>
      <c r="W22" s="179"/>
      <c r="X22" s="179"/>
      <c r="Y22" s="179"/>
      <c r="Z22" s="179"/>
      <c r="AA22" s="179" t="s">
        <v>1119</v>
      </c>
    </row>
    <row r="23" spans="1:27" s="154" customFormat="1" ht="60" x14ac:dyDescent="0.25">
      <c r="A23" s="71" t="s">
        <v>265</v>
      </c>
      <c r="B23" s="71" t="s">
        <v>1055</v>
      </c>
      <c r="C23" s="71" t="s">
        <v>1120</v>
      </c>
      <c r="D23" s="182" t="s">
        <v>1121</v>
      </c>
      <c r="E23" s="173" t="str">
        <f ca="1">CELL("contents",INDIRECT(ADDRESS(MATCH(A23,'RTM (ARS)'!B:B,0),1,,,"RTM (ARS)")))</f>
        <v>4.2.3</v>
      </c>
      <c r="F23" s="169"/>
      <c r="G23" s="170"/>
      <c r="H23" s="174" t="s">
        <v>1062</v>
      </c>
      <c r="I23" s="174" t="s">
        <v>1063</v>
      </c>
      <c r="J23" s="175" t="s">
        <v>1002</v>
      </c>
      <c r="K23" s="167" t="s">
        <v>253</v>
      </c>
      <c r="L23" s="194" t="s">
        <v>1122</v>
      </c>
      <c r="M23" s="175"/>
      <c r="N23" s="195"/>
      <c r="O23" s="175"/>
      <c r="P23" s="71"/>
      <c r="Q23" s="71"/>
      <c r="R23" s="71"/>
      <c r="S23" s="167"/>
      <c r="U23" s="179"/>
      <c r="V23" s="179"/>
      <c r="W23" s="179"/>
      <c r="X23" s="179"/>
      <c r="Y23" s="179"/>
      <c r="Z23" s="179"/>
      <c r="AA23" s="179" t="s">
        <v>1123</v>
      </c>
    </row>
    <row r="24" spans="1:27" ht="90" x14ac:dyDescent="0.25">
      <c r="A24" s="71" t="s">
        <v>350</v>
      </c>
      <c r="B24" s="71" t="s">
        <v>1055</v>
      </c>
      <c r="C24" s="71" t="s">
        <v>1124</v>
      </c>
      <c r="D24" s="181" t="s">
        <v>1125</v>
      </c>
      <c r="E24" s="173" t="str">
        <f ca="1">CELL("contents",INDIRECT(ADDRESS(MATCH(A24,'RTM (ARS)'!B:B,0),1,,,"RTM (ARS)")))</f>
        <v>5.1.1</v>
      </c>
      <c r="F24" s="169"/>
      <c r="G24" s="170"/>
      <c r="H24" s="174" t="s">
        <v>27</v>
      </c>
      <c r="I24" s="174" t="s">
        <v>1058</v>
      </c>
      <c r="J24" s="175" t="s">
        <v>1047</v>
      </c>
      <c r="K24" s="167" t="s">
        <v>1066</v>
      </c>
      <c r="L24" s="183" t="s">
        <v>1113</v>
      </c>
      <c r="M24" s="175"/>
      <c r="N24" s="35"/>
      <c r="O24" s="175"/>
      <c r="P24" s="35"/>
      <c r="Q24" s="35"/>
      <c r="R24" s="35"/>
      <c r="S24" s="167"/>
      <c r="U24" s="179"/>
      <c r="V24" s="179"/>
      <c r="W24" s="179"/>
      <c r="X24" s="179"/>
      <c r="Y24" s="179"/>
      <c r="Z24" s="179"/>
      <c r="AA24" s="179" t="s">
        <v>1126</v>
      </c>
    </row>
    <row r="25" spans="1:27" ht="48" customHeight="1" x14ac:dyDescent="0.25">
      <c r="A25" s="71" t="s">
        <v>143</v>
      </c>
      <c r="B25" s="71" t="s">
        <v>1055</v>
      </c>
      <c r="C25" s="71" t="s">
        <v>1127</v>
      </c>
      <c r="D25" s="181" t="s">
        <v>1128</v>
      </c>
      <c r="E25" s="173" t="str">
        <f ca="1">CELL("contents",INDIRECT(ADDRESS(MATCH(A25,'RTM (ARS)'!B:B,0),1,,,"RTM (ARS)")))</f>
        <v>4.1.3</v>
      </c>
      <c r="F25" s="169"/>
      <c r="G25" s="170"/>
      <c r="H25" s="174" t="s">
        <v>27</v>
      </c>
      <c r="I25" s="174" t="s">
        <v>1058</v>
      </c>
      <c r="J25" s="175" t="s">
        <v>1047</v>
      </c>
      <c r="K25" s="167" t="s">
        <v>1059</v>
      </c>
      <c r="L25" s="183" t="s">
        <v>1129</v>
      </c>
      <c r="M25" s="175"/>
      <c r="N25" s="35"/>
      <c r="O25" s="175"/>
      <c r="P25" s="35"/>
      <c r="Q25" s="35"/>
      <c r="R25" s="35"/>
      <c r="S25" s="167"/>
      <c r="U25" s="179"/>
      <c r="V25" s="179"/>
      <c r="W25" s="179"/>
      <c r="X25" s="179"/>
      <c r="Y25" s="179"/>
      <c r="Z25" s="179"/>
      <c r="AA25" s="179" t="s">
        <v>1130</v>
      </c>
    </row>
    <row r="26" spans="1:27" ht="75" x14ac:dyDescent="0.25">
      <c r="A26" s="71" t="s">
        <v>271</v>
      </c>
      <c r="B26" s="71" t="s">
        <v>1055</v>
      </c>
      <c r="C26" s="71" t="s">
        <v>1131</v>
      </c>
      <c r="D26" s="181" t="s">
        <v>1132</v>
      </c>
      <c r="E26" s="173" t="str">
        <f ca="1">CELL("contents",INDIRECT(ADDRESS(MATCH(A26,'RTM (ARS)'!B:B,0),1,,,"RTM (ARS)")))</f>
        <v>4.2.3</v>
      </c>
      <c r="F26" s="169"/>
      <c r="G26" s="170"/>
      <c r="H26" s="174" t="s">
        <v>1062</v>
      </c>
      <c r="I26" s="174" t="s">
        <v>1063</v>
      </c>
      <c r="J26" s="175" t="s">
        <v>1002</v>
      </c>
      <c r="K26" s="167" t="s">
        <v>253</v>
      </c>
      <c r="L26" s="183" t="s">
        <v>1133</v>
      </c>
      <c r="M26" s="175"/>
      <c r="N26" s="35"/>
      <c r="O26" s="175"/>
      <c r="P26" s="35"/>
      <c r="Q26" s="35"/>
      <c r="R26" s="35"/>
      <c r="S26" s="167"/>
      <c r="U26" s="179"/>
      <c r="V26" s="179"/>
      <c r="W26" s="179"/>
      <c r="X26" s="179"/>
      <c r="Y26" s="179"/>
      <c r="Z26" s="179"/>
      <c r="AA26" s="179" t="s">
        <v>1134</v>
      </c>
    </row>
    <row r="27" spans="1:27" ht="105" x14ac:dyDescent="0.25">
      <c r="A27" s="71" t="s">
        <v>255</v>
      </c>
      <c r="B27" s="71" t="s">
        <v>1055</v>
      </c>
      <c r="C27" s="71" t="s">
        <v>1135</v>
      </c>
      <c r="D27" s="181" t="s">
        <v>1136</v>
      </c>
      <c r="E27" s="173" t="str">
        <f ca="1">CELL("contents",INDIRECT(ADDRESS(MATCH(A27,'RTM (ARS)'!B:B,0),1,,,"RTM (ARS)")))</f>
        <v>4.2.3</v>
      </c>
      <c r="F27" s="169"/>
      <c r="G27" s="170"/>
      <c r="H27" s="174" t="s">
        <v>1062</v>
      </c>
      <c r="I27" s="174" t="s">
        <v>1063</v>
      </c>
      <c r="J27" s="175" t="s">
        <v>1002</v>
      </c>
      <c r="K27" s="167" t="s">
        <v>253</v>
      </c>
      <c r="L27" s="183" t="s">
        <v>1137</v>
      </c>
      <c r="M27" s="175"/>
      <c r="N27" s="35"/>
      <c r="O27" s="175"/>
      <c r="P27" s="35"/>
      <c r="Q27" s="35"/>
      <c r="R27" s="35"/>
      <c r="S27" s="167"/>
      <c r="U27" s="179"/>
      <c r="V27" s="179"/>
      <c r="W27" s="179"/>
      <c r="X27" s="179"/>
      <c r="Y27" s="179"/>
      <c r="Z27" s="179"/>
      <c r="AA27" s="179" t="s">
        <v>1138</v>
      </c>
    </row>
    <row r="28" spans="1:27" ht="45" x14ac:dyDescent="0.25">
      <c r="A28" s="71" t="s">
        <v>262</v>
      </c>
      <c r="B28" s="71" t="s">
        <v>1055</v>
      </c>
      <c r="C28" s="71" t="s">
        <v>1139</v>
      </c>
      <c r="D28" s="181" t="s">
        <v>1140</v>
      </c>
      <c r="E28" s="173" t="str">
        <f ca="1">CELL("contents",INDIRECT(ADDRESS(MATCH(A28,'RTM (ARS)'!B:B,0),1,,,"RTM (ARS)")))</f>
        <v>4.2.3</v>
      </c>
      <c r="F28" s="169"/>
      <c r="G28" s="170"/>
      <c r="H28" s="174" t="s">
        <v>1062</v>
      </c>
      <c r="I28" s="174" t="s">
        <v>1063</v>
      </c>
      <c r="J28" s="175" t="s">
        <v>1002</v>
      </c>
      <c r="K28" s="167" t="s">
        <v>253</v>
      </c>
      <c r="L28" s="183" t="s">
        <v>1137</v>
      </c>
      <c r="M28" s="175"/>
      <c r="N28" s="35"/>
      <c r="O28" s="175"/>
      <c r="P28" s="35"/>
      <c r="Q28" s="35"/>
      <c r="R28" s="35"/>
      <c r="S28" s="167"/>
      <c r="U28" s="179"/>
      <c r="V28" s="179"/>
      <c r="W28" s="179"/>
      <c r="X28" s="179"/>
      <c r="Y28" s="179"/>
      <c r="Z28" s="179"/>
      <c r="AA28" s="179" t="s">
        <v>1141</v>
      </c>
    </row>
    <row r="29" spans="1:27" ht="30" x14ac:dyDescent="0.25">
      <c r="A29" s="71" t="s">
        <v>294</v>
      </c>
      <c r="B29" s="71" t="s">
        <v>1055</v>
      </c>
      <c r="C29" s="71" t="s">
        <v>1139</v>
      </c>
      <c r="D29" s="181" t="s">
        <v>1142</v>
      </c>
      <c r="E29" s="173" t="str">
        <f ca="1">CELL("contents",INDIRECT(ADDRESS(MATCH(A29,'RTM (ARS)'!B:B,0),1,,,"RTM (ARS)")))</f>
        <v>4.2.3</v>
      </c>
      <c r="F29" s="169"/>
      <c r="G29" s="170"/>
      <c r="H29" s="174"/>
      <c r="I29" s="174"/>
      <c r="J29" s="175"/>
      <c r="K29" s="167"/>
      <c r="L29" s="183"/>
      <c r="M29" s="175"/>
      <c r="N29" s="35"/>
      <c r="O29" s="175"/>
      <c r="P29" s="35"/>
      <c r="Q29" s="35"/>
      <c r="R29" s="35"/>
      <c r="S29" s="167"/>
      <c r="U29" s="179"/>
      <c r="V29" s="179"/>
      <c r="W29" s="179"/>
      <c r="X29" s="179"/>
      <c r="Y29" s="179"/>
      <c r="Z29" s="179"/>
      <c r="AA29" s="179"/>
    </row>
    <row r="30" spans="1:27" ht="90" x14ac:dyDescent="0.25">
      <c r="A30" s="71" t="s">
        <v>356</v>
      </c>
      <c r="B30" s="71" t="s">
        <v>1055</v>
      </c>
      <c r="C30" s="71" t="s">
        <v>1143</v>
      </c>
      <c r="D30" s="181" t="s">
        <v>1144</v>
      </c>
      <c r="E30" s="173" t="str">
        <f ca="1">CELL("contents",INDIRECT(ADDRESS(MATCH(A30,'RTM (ARS)'!B:B,0),1,,,"RTM (ARS)")))</f>
        <v>5.1.2</v>
      </c>
      <c r="F30" s="169"/>
      <c r="G30" s="170"/>
      <c r="H30" s="174" t="s">
        <v>1051</v>
      </c>
      <c r="I30" s="174" t="s">
        <v>1058</v>
      </c>
      <c r="J30" s="175" t="s">
        <v>1047</v>
      </c>
      <c r="K30" s="167" t="s">
        <v>1066</v>
      </c>
      <c r="L30" s="183" t="s">
        <v>1145</v>
      </c>
      <c r="M30" s="175"/>
      <c r="N30" s="35"/>
      <c r="O30" s="175"/>
      <c r="P30" s="35"/>
      <c r="Q30" s="35"/>
      <c r="R30" s="35"/>
      <c r="S30" s="167"/>
      <c r="AA30" s="179" t="s">
        <v>1146</v>
      </c>
    </row>
    <row r="31" spans="1:27" ht="30" x14ac:dyDescent="0.25">
      <c r="A31" s="71" t="s">
        <v>219</v>
      </c>
      <c r="B31" s="71" t="s">
        <v>1055</v>
      </c>
      <c r="C31" s="71" t="s">
        <v>1147</v>
      </c>
      <c r="D31" s="182" t="s">
        <v>1148</v>
      </c>
      <c r="E31" s="173" t="str">
        <f ca="1">CELL("contents",INDIRECT(ADDRESS(MATCH(A31,'RTM (ARS)'!B:B,0),1,,,"RTM (ARS)")))</f>
        <v>4.2.1</v>
      </c>
      <c r="F31" s="169"/>
      <c r="G31" s="170"/>
      <c r="H31" s="174" t="s">
        <v>27</v>
      </c>
      <c r="I31" s="174" t="s">
        <v>1058</v>
      </c>
      <c r="J31" s="175" t="s">
        <v>1047</v>
      </c>
      <c r="K31" s="167" t="s">
        <v>1059</v>
      </c>
      <c r="L31" s="183" t="s">
        <v>1149</v>
      </c>
      <c r="M31" s="175"/>
      <c r="N31" s="35"/>
      <c r="O31" s="175"/>
      <c r="P31" s="35"/>
      <c r="Q31" s="35"/>
      <c r="R31" s="35"/>
      <c r="S31" s="167"/>
      <c r="AA31" s="179" t="s">
        <v>1150</v>
      </c>
    </row>
    <row r="32" spans="1:27" ht="45" x14ac:dyDescent="0.25">
      <c r="A32" s="71" t="s">
        <v>225</v>
      </c>
      <c r="B32" s="71" t="s">
        <v>1055</v>
      </c>
      <c r="C32" s="71" t="s">
        <v>1147</v>
      </c>
      <c r="D32" s="182" t="s">
        <v>1151</v>
      </c>
      <c r="E32" s="173" t="str">
        <f ca="1">CELL("contents",INDIRECT(ADDRESS(MATCH(A32,'RTM (ARS)'!B:B,0),1,,,"RTM (ARS)")))</f>
        <v>4.2.1</v>
      </c>
      <c r="F32" s="169"/>
      <c r="G32" s="170"/>
      <c r="H32" s="174"/>
      <c r="I32" s="174"/>
      <c r="J32" s="175"/>
      <c r="K32" s="167"/>
      <c r="L32" s="183"/>
      <c r="M32" s="175"/>
      <c r="N32" s="35"/>
      <c r="O32" s="175"/>
      <c r="P32" s="35"/>
      <c r="Q32" s="35"/>
      <c r="R32" s="35"/>
      <c r="S32" s="167"/>
      <c r="AA32" s="179"/>
    </row>
    <row r="33" spans="1:27" ht="120" x14ac:dyDescent="0.25">
      <c r="A33" s="71" t="s">
        <v>359</v>
      </c>
      <c r="B33" s="71" t="s">
        <v>1055</v>
      </c>
      <c r="C33" s="71" t="s">
        <v>1152</v>
      </c>
      <c r="D33" s="182" t="s">
        <v>1153</v>
      </c>
      <c r="E33" s="173" t="str">
        <f ca="1">CELL("contents",INDIRECT(ADDRESS(MATCH(A33,'RTM (ARS)'!B:B,0),1,,,"RTM (ARS)")))</f>
        <v>5.1.2</v>
      </c>
      <c r="F33" s="169"/>
      <c r="G33" s="170"/>
      <c r="H33" s="174" t="s">
        <v>1073</v>
      </c>
      <c r="I33" s="174" t="s">
        <v>1063</v>
      </c>
      <c r="J33" s="175" t="s">
        <v>1064</v>
      </c>
      <c r="K33" s="167" t="s">
        <v>1066</v>
      </c>
      <c r="L33" s="183" t="s">
        <v>1154</v>
      </c>
      <c r="M33" s="175"/>
      <c r="N33" s="35"/>
      <c r="O33" s="175"/>
      <c r="P33" s="35"/>
      <c r="Q33" s="35"/>
      <c r="R33" s="35"/>
      <c r="S33" s="167"/>
      <c r="AA33" s="179" t="s">
        <v>1155</v>
      </c>
    </row>
    <row r="34" spans="1:27" ht="60" x14ac:dyDescent="0.25">
      <c r="A34" s="71" t="s">
        <v>530</v>
      </c>
      <c r="B34" s="71" t="s">
        <v>1055</v>
      </c>
      <c r="C34" s="71" t="s">
        <v>1156</v>
      </c>
      <c r="D34" s="182" t="s">
        <v>1157</v>
      </c>
      <c r="E34" s="173" t="str">
        <f ca="1">CELL("contents",INDIRECT(ADDRESS(MATCH(A34,'RTM (ARS)'!B:B,0),1,,,"RTM (ARS)")))</f>
        <v>5.2.2.2</v>
      </c>
      <c r="F34" s="169"/>
      <c r="G34" s="170"/>
      <c r="H34" s="174" t="s">
        <v>1073</v>
      </c>
      <c r="I34" s="174" t="s">
        <v>1063</v>
      </c>
      <c r="J34" s="175" t="s">
        <v>1064</v>
      </c>
      <c r="K34" s="167" t="s">
        <v>1066</v>
      </c>
      <c r="L34" s="183" t="s">
        <v>1158</v>
      </c>
      <c r="M34" s="175"/>
      <c r="N34" s="35"/>
      <c r="O34" s="175"/>
      <c r="P34" s="35"/>
      <c r="Q34" s="35"/>
      <c r="R34" s="35"/>
      <c r="S34" s="167"/>
      <c r="AA34" s="179" t="s">
        <v>1159</v>
      </c>
    </row>
    <row r="35" spans="1:27" ht="75" x14ac:dyDescent="0.25">
      <c r="A35" s="71" t="s">
        <v>122</v>
      </c>
      <c r="B35" s="180" t="s">
        <v>1055</v>
      </c>
      <c r="C35" s="180" t="s">
        <v>1160</v>
      </c>
      <c r="D35" s="182" t="s">
        <v>1161</v>
      </c>
      <c r="E35" s="173" t="str">
        <f ca="1">CELL("contents",INDIRECT(ADDRESS(MATCH(A35,'RTM (ARS)'!B:B,0),1,,,"RTM (ARS)")))</f>
        <v>4.1.1.3</v>
      </c>
      <c r="F35" s="169"/>
      <c r="G35" s="170"/>
      <c r="H35" s="174" t="s">
        <v>1051</v>
      </c>
      <c r="I35" s="174" t="s">
        <v>1063</v>
      </c>
      <c r="J35" s="175" t="s">
        <v>1047</v>
      </c>
      <c r="K35" s="167" t="s">
        <v>1059</v>
      </c>
      <c r="L35" s="183" t="s">
        <v>1162</v>
      </c>
      <c r="M35" s="175"/>
      <c r="N35" s="35"/>
      <c r="O35" s="175"/>
      <c r="P35" s="35"/>
      <c r="Q35" s="35"/>
      <c r="R35" s="35"/>
      <c r="S35" s="167"/>
      <c r="AA35" s="179" t="s">
        <v>1163</v>
      </c>
    </row>
    <row r="36" spans="1:27" ht="30" x14ac:dyDescent="0.25">
      <c r="A36" s="71" t="s">
        <v>497</v>
      </c>
      <c r="B36" s="180" t="s">
        <v>1055</v>
      </c>
      <c r="C36" s="180" t="s">
        <v>1160</v>
      </c>
      <c r="D36" s="182" t="s">
        <v>1164</v>
      </c>
      <c r="E36" s="173" t="str">
        <f ca="1">CELL("contents",INDIRECT(ADDRESS(MATCH(A36,'RTM (ARS)'!B:B,0),1,,,"RTM (ARS)")))</f>
        <v>5.2.2.1</v>
      </c>
      <c r="F36" s="169"/>
      <c r="G36" s="170"/>
      <c r="H36" s="174" t="s">
        <v>1073</v>
      </c>
      <c r="I36" s="174" t="s">
        <v>1063</v>
      </c>
      <c r="J36" s="175" t="s">
        <v>1064</v>
      </c>
      <c r="K36" s="167" t="s">
        <v>1066</v>
      </c>
      <c r="L36" s="183" t="s">
        <v>1165</v>
      </c>
      <c r="M36" s="175"/>
      <c r="N36" s="35"/>
      <c r="O36" s="175"/>
      <c r="P36" s="35"/>
      <c r="Q36" s="35"/>
      <c r="R36" s="35"/>
      <c r="S36" s="167"/>
      <c r="AA36" s="179" t="s">
        <v>1166</v>
      </c>
    </row>
    <row r="37" spans="1:27" x14ac:dyDescent="0.25">
      <c r="A37" s="178" t="s">
        <v>1167</v>
      </c>
      <c r="B37" s="196"/>
      <c r="C37" s="196"/>
      <c r="D37" s="197"/>
      <c r="E37" s="173" t="e">
        <f ca="1">CELL("contents",INDIRECT(ADDRESS(MATCH(A37,'RTM (ARS)'!B:B,0),1,,,"RTM (ARS)")))</f>
        <v>#N/A</v>
      </c>
      <c r="F37" s="169" t="s">
        <v>1168</v>
      </c>
      <c r="G37" s="170"/>
      <c r="H37" s="174"/>
      <c r="I37" s="174"/>
      <c r="J37" s="175"/>
      <c r="K37" s="167"/>
      <c r="L37" s="183"/>
      <c r="M37" s="175"/>
      <c r="N37" s="35"/>
      <c r="O37" s="175"/>
      <c r="P37" s="35"/>
      <c r="Q37" s="35"/>
      <c r="R37" s="35"/>
      <c r="S37" s="167"/>
      <c r="AA37" s="179"/>
    </row>
    <row r="38" spans="1:27" ht="75" x14ac:dyDescent="0.25">
      <c r="A38" s="71" t="s">
        <v>75</v>
      </c>
      <c r="B38" s="180" t="s">
        <v>1055</v>
      </c>
      <c r="C38" s="180" t="s">
        <v>1169</v>
      </c>
      <c r="D38" s="182" t="s">
        <v>1170</v>
      </c>
      <c r="E38" s="173" t="str">
        <f ca="1">CELL("contents",INDIRECT(ADDRESS(MATCH(A38,'RTM (ARS)'!B:B,0),1,,,"RTM (ARS)")))</f>
        <v>4.1.1.1</v>
      </c>
      <c r="F38" s="169"/>
      <c r="G38" s="170"/>
      <c r="H38" s="174" t="s">
        <v>1073</v>
      </c>
      <c r="I38" s="174" t="s">
        <v>1063</v>
      </c>
      <c r="J38" s="175" t="s">
        <v>1064</v>
      </c>
      <c r="K38" s="167" t="s">
        <v>1066</v>
      </c>
      <c r="L38" s="183" t="s">
        <v>1171</v>
      </c>
      <c r="M38" s="175"/>
      <c r="N38" s="35"/>
      <c r="O38" s="175"/>
      <c r="P38" s="35"/>
      <c r="Q38" s="35"/>
      <c r="R38" s="35"/>
      <c r="S38" s="167"/>
      <c r="U38" s="154"/>
      <c r="V38" s="154"/>
      <c r="W38" s="154"/>
      <c r="X38" s="154"/>
      <c r="Y38" s="154"/>
      <c r="Z38" s="154"/>
      <c r="AA38" s="179" t="s">
        <v>1172</v>
      </c>
    </row>
    <row r="39" spans="1:27" ht="15.75" customHeight="1" x14ac:dyDescent="0.25">
      <c r="A39" s="178" t="s">
        <v>1173</v>
      </c>
      <c r="B39" s="196"/>
      <c r="C39" s="196"/>
      <c r="D39" s="197"/>
      <c r="E39" s="173" t="e">
        <f ca="1">CELL("contents",INDIRECT(ADDRESS(MATCH(A39,'RTM (ARS)'!B:B,0),1,,,"RTM (ARS)")))</f>
        <v>#N/A</v>
      </c>
      <c r="F39" s="169" t="s">
        <v>1168</v>
      </c>
      <c r="G39" s="170"/>
      <c r="H39" s="174" t="s">
        <v>1073</v>
      </c>
      <c r="I39" s="174" t="s">
        <v>1063</v>
      </c>
      <c r="J39" s="175" t="s">
        <v>1064</v>
      </c>
      <c r="K39" s="167" t="s">
        <v>1066</v>
      </c>
      <c r="L39" s="183" t="s">
        <v>1171</v>
      </c>
      <c r="M39" s="175"/>
      <c r="N39" s="35"/>
      <c r="O39" s="175"/>
      <c r="P39" s="35"/>
      <c r="Q39" s="35"/>
      <c r="R39" s="35"/>
      <c r="S39" s="167"/>
      <c r="AA39" s="179" t="s">
        <v>1174</v>
      </c>
    </row>
    <row r="40" spans="1:27" ht="51.75" customHeight="1" x14ac:dyDescent="0.25">
      <c r="A40" s="71" t="s">
        <v>31</v>
      </c>
      <c r="B40" s="180" t="s">
        <v>1055</v>
      </c>
      <c r="C40" s="180" t="s">
        <v>1175</v>
      </c>
      <c r="D40" s="182" t="s">
        <v>1176</v>
      </c>
      <c r="E40" s="173" t="str">
        <f ca="1">CELL("contents",INDIRECT(ADDRESS(MATCH(A40,'RTM (ARS)'!B:B,0),1,,,"RTM (ARS)")))</f>
        <v>4.1.1.1</v>
      </c>
      <c r="F40" s="169"/>
      <c r="G40" s="170"/>
      <c r="H40" s="174" t="s">
        <v>27</v>
      </c>
      <c r="I40" s="174" t="s">
        <v>1058</v>
      </c>
      <c r="J40" s="175" t="s">
        <v>1047</v>
      </c>
      <c r="K40" s="167" t="s">
        <v>1059</v>
      </c>
      <c r="L40" s="183" t="s">
        <v>1177</v>
      </c>
      <c r="M40" s="175"/>
      <c r="N40" s="35"/>
      <c r="O40" s="175"/>
      <c r="P40" s="35"/>
      <c r="Q40" s="35"/>
      <c r="R40" s="35"/>
      <c r="S40" s="167"/>
      <c r="AA40" s="179" t="s">
        <v>1178</v>
      </c>
    </row>
    <row r="41" spans="1:27" ht="75" x14ac:dyDescent="0.25">
      <c r="A41" s="71" t="s">
        <v>367</v>
      </c>
      <c r="B41" s="180" t="s">
        <v>1055</v>
      </c>
      <c r="C41" s="180" t="s">
        <v>1179</v>
      </c>
      <c r="D41" s="182" t="s">
        <v>1180</v>
      </c>
      <c r="E41" s="173" t="str">
        <f ca="1">CELL("contents",INDIRECT(ADDRESS(MATCH(A41,'RTM (ARS)'!B:B,0),1,,,"RTM (ARS)")))</f>
        <v>5.1.3.1</v>
      </c>
      <c r="F41" s="169"/>
      <c r="G41" s="170"/>
      <c r="H41" s="174" t="s">
        <v>27</v>
      </c>
      <c r="I41" s="174" t="s">
        <v>1058</v>
      </c>
      <c r="J41" s="175" t="s">
        <v>1047</v>
      </c>
      <c r="K41" s="167" t="s">
        <v>1066</v>
      </c>
      <c r="L41" s="183" t="s">
        <v>1177</v>
      </c>
      <c r="M41" s="175"/>
      <c r="N41" s="35"/>
      <c r="O41" s="175"/>
      <c r="P41" s="35"/>
      <c r="Q41" s="35"/>
      <c r="R41" s="35"/>
      <c r="S41" s="167"/>
      <c r="AA41" s="179" t="s">
        <v>1181</v>
      </c>
    </row>
    <row r="42" spans="1:27" ht="45" x14ac:dyDescent="0.25">
      <c r="A42" s="71" t="s">
        <v>326</v>
      </c>
      <c r="B42" s="180" t="s">
        <v>1055</v>
      </c>
      <c r="C42" s="180" t="s">
        <v>1182</v>
      </c>
      <c r="D42" s="182" t="s">
        <v>1183</v>
      </c>
      <c r="E42" s="173" t="str">
        <f ca="1">CELL("contents",INDIRECT(ADDRESS(MATCH(A42,'RTM (ARS)'!B:B,0),1,,,"RTM (ARS)")))</f>
        <v>4.2.4</v>
      </c>
      <c r="F42" s="169"/>
      <c r="G42" s="170"/>
      <c r="H42" s="174" t="s">
        <v>1062</v>
      </c>
      <c r="I42" s="174" t="s">
        <v>1063</v>
      </c>
      <c r="J42" s="175" t="s">
        <v>1002</v>
      </c>
      <c r="K42" s="167" t="s">
        <v>1053</v>
      </c>
      <c r="L42" s="183" t="s">
        <v>1177</v>
      </c>
      <c r="M42" s="175"/>
      <c r="N42" s="35"/>
      <c r="O42" s="175"/>
      <c r="P42" s="35"/>
      <c r="Q42" s="35"/>
      <c r="R42" s="35"/>
      <c r="S42" s="167"/>
      <c r="AA42" s="179" t="s">
        <v>1184</v>
      </c>
    </row>
    <row r="43" spans="1:27" ht="76.5" customHeight="1" x14ac:dyDescent="0.25">
      <c r="A43" s="71" t="s">
        <v>111</v>
      </c>
      <c r="B43" s="180" t="s">
        <v>1055</v>
      </c>
      <c r="C43" s="180" t="s">
        <v>1185</v>
      </c>
      <c r="D43" s="182" t="s">
        <v>1186</v>
      </c>
      <c r="E43" s="173" t="str">
        <f ca="1">CELL("contents",INDIRECT(ADDRESS(MATCH(A43,'RTM (ARS)'!B:B,0),1,,,"RTM (ARS)")))</f>
        <v>4.1.1.3</v>
      </c>
      <c r="F43" s="169"/>
      <c r="G43" s="170"/>
      <c r="H43" s="174" t="s">
        <v>27</v>
      </c>
      <c r="I43" s="174" t="s">
        <v>1063</v>
      </c>
      <c r="J43" s="175" t="s">
        <v>1047</v>
      </c>
      <c r="K43" s="167" t="s">
        <v>1059</v>
      </c>
      <c r="L43" s="183" t="s">
        <v>1177</v>
      </c>
      <c r="M43" s="175"/>
      <c r="N43" s="35"/>
      <c r="O43" s="175"/>
      <c r="P43" s="35"/>
      <c r="Q43" s="35"/>
      <c r="R43" s="35"/>
      <c r="S43" s="167"/>
      <c r="AA43" s="179" t="s">
        <v>1187</v>
      </c>
    </row>
    <row r="44" spans="1:27" ht="45" x14ac:dyDescent="0.25">
      <c r="A44" s="71" t="s">
        <v>303</v>
      </c>
      <c r="B44" s="180" t="s">
        <v>1055</v>
      </c>
      <c r="C44" s="180" t="s">
        <v>1188</v>
      </c>
      <c r="D44" s="182" t="s">
        <v>1189</v>
      </c>
      <c r="E44" s="173" t="str">
        <f ca="1">CELL("contents",INDIRECT(ADDRESS(MATCH(A44,'RTM (ARS)'!B:B,0),1,,,"RTM (ARS)")))</f>
        <v>4.2.4</v>
      </c>
      <c r="F44" s="169"/>
      <c r="G44" s="170"/>
      <c r="H44" s="174" t="s">
        <v>1051</v>
      </c>
      <c r="I44" s="174" t="s">
        <v>1063</v>
      </c>
      <c r="J44" s="175" t="s">
        <v>1047</v>
      </c>
      <c r="K44" s="167" t="s">
        <v>1066</v>
      </c>
      <c r="L44" s="183" t="s">
        <v>1177</v>
      </c>
      <c r="M44" s="175"/>
      <c r="N44" s="35"/>
      <c r="O44" s="175"/>
      <c r="P44" s="35"/>
      <c r="Q44" s="35"/>
      <c r="R44" s="35"/>
      <c r="S44" s="167"/>
      <c r="AA44" s="179" t="s">
        <v>1190</v>
      </c>
    </row>
    <row r="45" spans="1:27" ht="30" x14ac:dyDescent="0.25">
      <c r="A45" s="71" t="s">
        <v>375</v>
      </c>
      <c r="B45" s="180" t="s">
        <v>1055</v>
      </c>
      <c r="C45" s="180" t="s">
        <v>1191</v>
      </c>
      <c r="D45" s="182" t="s">
        <v>1192</v>
      </c>
      <c r="E45" s="173" t="str">
        <f ca="1">CELL("contents",INDIRECT(ADDRESS(MATCH(A45,'RTM (ARS)'!B:B,0),1,,,"RTM (ARS)")))</f>
        <v>5.1.3.1</v>
      </c>
      <c r="F45" s="169"/>
      <c r="G45" s="170"/>
      <c r="H45" s="174" t="s">
        <v>1051</v>
      </c>
      <c r="I45" s="174" t="s">
        <v>1063</v>
      </c>
      <c r="J45" s="175" t="s">
        <v>1047</v>
      </c>
      <c r="K45" s="167" t="s">
        <v>1066</v>
      </c>
      <c r="L45" s="183" t="s">
        <v>1177</v>
      </c>
      <c r="M45" s="175"/>
      <c r="N45" s="35"/>
      <c r="O45" s="175"/>
      <c r="P45" s="35"/>
      <c r="Q45" s="35"/>
      <c r="R45" s="35"/>
      <c r="S45" s="167"/>
      <c r="AA45" s="179" t="s">
        <v>1193</v>
      </c>
    </row>
    <row r="46" spans="1:27" ht="60" x14ac:dyDescent="0.25">
      <c r="A46" s="71" t="s">
        <v>382</v>
      </c>
      <c r="B46" s="180" t="s">
        <v>1055</v>
      </c>
      <c r="C46" s="180" t="s">
        <v>1194</v>
      </c>
      <c r="D46" s="182" t="s">
        <v>1195</v>
      </c>
      <c r="E46" s="173" t="str">
        <f ca="1">CELL("contents",INDIRECT(ADDRESS(MATCH(A46,'RTM (ARS)'!B:B,0),1,,,"RTM (ARS)")))</f>
        <v>5.1.3.1</v>
      </c>
      <c r="F46" s="169"/>
      <c r="G46" s="170"/>
      <c r="H46" s="174" t="s">
        <v>1051</v>
      </c>
      <c r="I46" s="174" t="s">
        <v>1063</v>
      </c>
      <c r="J46" s="175" t="s">
        <v>1047</v>
      </c>
      <c r="K46" s="167" t="s">
        <v>1066</v>
      </c>
      <c r="L46" s="183" t="s">
        <v>1177</v>
      </c>
      <c r="M46" s="175"/>
      <c r="N46" s="35"/>
      <c r="O46" s="175"/>
      <c r="P46" s="35"/>
      <c r="Q46" s="35"/>
      <c r="R46" s="35"/>
      <c r="S46" s="167"/>
      <c r="AA46" s="179" t="s">
        <v>1196</v>
      </c>
    </row>
    <row r="47" spans="1:27" ht="60.75" customHeight="1" x14ac:dyDescent="0.25">
      <c r="A47" s="71" t="s">
        <v>152</v>
      </c>
      <c r="B47" s="180" t="s">
        <v>1055</v>
      </c>
      <c r="C47" s="180" t="s">
        <v>1197</v>
      </c>
      <c r="D47" s="182" t="s">
        <v>1198</v>
      </c>
      <c r="E47" s="173" t="str">
        <f ca="1">CELL("contents",INDIRECT(ADDRESS(MATCH(A47,'RTM (ARS)'!B:B,0),1,,,"RTM (ARS)")))</f>
        <v>4.1.3</v>
      </c>
      <c r="F47" s="169"/>
      <c r="G47" s="170"/>
      <c r="H47" s="174" t="s">
        <v>27</v>
      </c>
      <c r="I47" s="174" t="s">
        <v>1058</v>
      </c>
      <c r="J47" s="175" t="s">
        <v>1047</v>
      </c>
      <c r="K47" s="167" t="s">
        <v>1059</v>
      </c>
      <c r="L47" s="183" t="s">
        <v>1177</v>
      </c>
      <c r="M47" s="175"/>
      <c r="N47" s="35"/>
      <c r="O47" s="175"/>
      <c r="P47" s="35"/>
      <c r="Q47" s="35"/>
      <c r="R47" s="35"/>
      <c r="S47" s="167"/>
      <c r="AA47" s="179" t="s">
        <v>1199</v>
      </c>
    </row>
    <row r="48" spans="1:27" ht="45" x14ac:dyDescent="0.25">
      <c r="A48" s="71" t="s">
        <v>393</v>
      </c>
      <c r="B48" s="180" t="s">
        <v>1055</v>
      </c>
      <c r="C48" s="180" t="s">
        <v>1200</v>
      </c>
      <c r="D48" s="182" t="s">
        <v>1201</v>
      </c>
      <c r="E48" s="173" t="str">
        <f ca="1">CELL("contents",INDIRECT(ADDRESS(MATCH(A48,'RTM (ARS)'!B:B,0),1,,,"RTM (ARS)")))</f>
        <v>5.1.3.2</v>
      </c>
      <c r="F48" s="169"/>
      <c r="G48" s="170"/>
      <c r="H48" s="174" t="s">
        <v>1051</v>
      </c>
      <c r="I48" s="174" t="s">
        <v>1063</v>
      </c>
      <c r="J48" s="175" t="s">
        <v>1047</v>
      </c>
      <c r="K48" s="167" t="s">
        <v>1066</v>
      </c>
      <c r="L48" s="183" t="s">
        <v>1177</v>
      </c>
      <c r="M48" s="175"/>
      <c r="N48" s="35"/>
      <c r="O48" s="175"/>
      <c r="P48" s="35"/>
      <c r="Q48" s="35"/>
      <c r="R48" s="35"/>
      <c r="S48" s="167"/>
      <c r="AA48" s="179" t="s">
        <v>1202</v>
      </c>
    </row>
    <row r="49" spans="1:27" ht="60" x14ac:dyDescent="0.25">
      <c r="A49" s="71" t="s">
        <v>460</v>
      </c>
      <c r="B49" s="180" t="s">
        <v>1055</v>
      </c>
      <c r="C49" s="180" t="s">
        <v>1203</v>
      </c>
      <c r="D49" s="182" t="s">
        <v>1204</v>
      </c>
      <c r="E49" s="173" t="str">
        <f ca="1">CELL("contents",INDIRECT(ADDRESS(MATCH(A49,'RTM (ARS)'!B:B,0),1,,,"RTM (ARS)")))</f>
        <v>5.2.1</v>
      </c>
      <c r="F49" s="169"/>
      <c r="G49" s="170"/>
      <c r="H49" s="174" t="s">
        <v>1062</v>
      </c>
      <c r="I49" s="174" t="s">
        <v>1063</v>
      </c>
      <c r="J49" s="175" t="s">
        <v>1002</v>
      </c>
      <c r="K49" s="167" t="s">
        <v>1066</v>
      </c>
      <c r="L49" s="183" t="s">
        <v>1177</v>
      </c>
      <c r="M49" s="175"/>
      <c r="N49" s="35"/>
      <c r="O49" s="175"/>
      <c r="P49" s="35"/>
      <c r="Q49" s="35"/>
      <c r="R49" s="35"/>
      <c r="S49" s="167"/>
      <c r="AA49" s="179" t="s">
        <v>1205</v>
      </c>
    </row>
    <row r="50" spans="1:27" ht="75" customHeight="1" x14ac:dyDescent="0.25">
      <c r="A50" s="71" t="s">
        <v>397</v>
      </c>
      <c r="B50" s="180" t="s">
        <v>1055</v>
      </c>
      <c r="C50" s="180" t="s">
        <v>1206</v>
      </c>
      <c r="D50" s="182" t="s">
        <v>1207</v>
      </c>
      <c r="E50" s="173" t="str">
        <f ca="1">CELL("contents",INDIRECT(ADDRESS(MATCH(A50,'RTM (ARS)'!B:B,0),1,,,"RTM (ARS)")))</f>
        <v>5.1.3.2</v>
      </c>
      <c r="F50" s="169"/>
      <c r="G50" s="170"/>
      <c r="H50" s="174" t="s">
        <v>1051</v>
      </c>
      <c r="I50" s="174" t="s">
        <v>1063</v>
      </c>
      <c r="J50" s="175" t="s">
        <v>1047</v>
      </c>
      <c r="K50" s="167" t="s">
        <v>1066</v>
      </c>
      <c r="L50" s="183" t="s">
        <v>1177</v>
      </c>
      <c r="M50" s="175"/>
      <c r="N50" s="35"/>
      <c r="O50" s="175"/>
      <c r="P50" s="35"/>
      <c r="Q50" s="35"/>
      <c r="R50" s="35"/>
      <c r="S50" s="167"/>
      <c r="AA50" s="179" t="s">
        <v>1208</v>
      </c>
    </row>
    <row r="51" spans="1:27" ht="84.75" customHeight="1" x14ac:dyDescent="0.25">
      <c r="A51" s="71" t="s">
        <v>402</v>
      </c>
      <c r="B51" s="180" t="s">
        <v>1055</v>
      </c>
      <c r="C51" s="180" t="s">
        <v>1209</v>
      </c>
      <c r="D51" s="182" t="s">
        <v>1210</v>
      </c>
      <c r="E51" s="173" t="str">
        <f ca="1">CELL("contents",INDIRECT(ADDRESS(MATCH(A51,'RTM (ARS)'!B:B,0),1,,,"RTM (ARS)")))</f>
        <v>5.1.3.2</v>
      </c>
      <c r="F51" s="169"/>
      <c r="G51" s="170"/>
      <c r="H51" s="174" t="s">
        <v>1051</v>
      </c>
      <c r="I51" s="174" t="s">
        <v>1063</v>
      </c>
      <c r="J51" s="175" t="s">
        <v>1047</v>
      </c>
      <c r="K51" s="167" t="s">
        <v>1066</v>
      </c>
      <c r="L51" s="183" t="s">
        <v>1177</v>
      </c>
      <c r="M51" s="175"/>
      <c r="N51" s="35"/>
      <c r="O51" s="175"/>
      <c r="P51" s="35"/>
      <c r="Q51" s="35"/>
      <c r="R51" s="35"/>
      <c r="S51" s="167"/>
      <c r="AA51" s="179" t="s">
        <v>1211</v>
      </c>
    </row>
    <row r="52" spans="1:27" ht="48" customHeight="1" x14ac:dyDescent="0.25">
      <c r="A52" s="71" t="s">
        <v>463</v>
      </c>
      <c r="B52" s="180" t="s">
        <v>1055</v>
      </c>
      <c r="C52" s="180" t="s">
        <v>1212</v>
      </c>
      <c r="D52" s="182" t="s">
        <v>1213</v>
      </c>
      <c r="E52" s="173" t="str">
        <f ca="1">CELL("contents",INDIRECT(ADDRESS(MATCH(A52,'RTM (ARS)'!B:B,0),1,,,"RTM (ARS)")))</f>
        <v>5.2.1</v>
      </c>
      <c r="F52" s="169"/>
      <c r="G52" s="170"/>
      <c r="H52" s="174" t="s">
        <v>1062</v>
      </c>
      <c r="I52" s="174" t="s">
        <v>1058</v>
      </c>
      <c r="J52" s="175" t="s">
        <v>1082</v>
      </c>
      <c r="K52" s="167" t="s">
        <v>1066</v>
      </c>
      <c r="L52" s="183" t="s">
        <v>1177</v>
      </c>
      <c r="M52" s="175"/>
      <c r="N52" s="195"/>
      <c r="O52" s="175"/>
      <c r="P52" s="35"/>
      <c r="Q52" s="35"/>
      <c r="R52" s="35"/>
      <c r="S52" s="167"/>
      <c r="AA52" s="179" t="s">
        <v>1214</v>
      </c>
    </row>
    <row r="53" spans="1:27" ht="90" x14ac:dyDescent="0.25">
      <c r="A53" s="71" t="s">
        <v>465</v>
      </c>
      <c r="B53" s="180" t="s">
        <v>1055</v>
      </c>
      <c r="C53" s="180" t="s">
        <v>1215</v>
      </c>
      <c r="D53" s="182" t="s">
        <v>1216</v>
      </c>
      <c r="E53" s="173" t="str">
        <f ca="1">CELL("contents",INDIRECT(ADDRESS(MATCH(A53,'RTM (ARS)'!B:B,0),1,,,"RTM (ARS)")))</f>
        <v>5.2.1</v>
      </c>
      <c r="F53" s="169"/>
      <c r="G53" s="170"/>
      <c r="H53" s="174" t="s">
        <v>1062</v>
      </c>
      <c r="I53" s="174" t="s">
        <v>1063</v>
      </c>
      <c r="J53" s="175" t="s">
        <v>1002</v>
      </c>
      <c r="K53" s="167" t="s">
        <v>1066</v>
      </c>
      <c r="L53" s="183" t="s">
        <v>1177</v>
      </c>
      <c r="M53" s="175"/>
      <c r="N53" s="35"/>
      <c r="O53" s="175"/>
      <c r="P53" s="35"/>
      <c r="Q53" s="35"/>
      <c r="R53" s="35"/>
      <c r="S53" s="167"/>
      <c r="AA53" s="155" t="s">
        <v>1217</v>
      </c>
    </row>
    <row r="54" spans="1:27" ht="60" x14ac:dyDescent="0.25">
      <c r="A54" s="71" t="s">
        <v>424</v>
      </c>
      <c r="B54" s="180" t="s">
        <v>1055</v>
      </c>
      <c r="C54" s="180" t="s">
        <v>1218</v>
      </c>
      <c r="D54" s="182" t="s">
        <v>1219</v>
      </c>
      <c r="E54" s="173" t="str">
        <f ca="1">CELL("contents",INDIRECT(ADDRESS(MATCH(A54,'RTM (ARS)'!B:B,0),1,,,"RTM (ARS)")))</f>
        <v>5.1.4.1</v>
      </c>
      <c r="F54" s="169"/>
      <c r="G54" s="170"/>
      <c r="H54" s="174" t="s">
        <v>1051</v>
      </c>
      <c r="I54" s="174" t="s">
        <v>1058</v>
      </c>
      <c r="J54" s="175" t="s">
        <v>1047</v>
      </c>
      <c r="K54" s="167" t="s">
        <v>1066</v>
      </c>
      <c r="L54" s="183" t="s">
        <v>1177</v>
      </c>
      <c r="M54" s="175"/>
      <c r="N54" s="35"/>
      <c r="O54" s="175"/>
      <c r="P54" s="35"/>
      <c r="Q54" s="35"/>
      <c r="R54" s="35"/>
      <c r="S54" s="167"/>
      <c r="AA54" s="179" t="s">
        <v>1220</v>
      </c>
    </row>
    <row r="55" spans="1:27" ht="75" x14ac:dyDescent="0.25">
      <c r="A55" s="71" t="s">
        <v>482</v>
      </c>
      <c r="B55" s="180" t="s">
        <v>1055</v>
      </c>
      <c r="C55" s="180" t="s">
        <v>1221</v>
      </c>
      <c r="D55" s="182" t="s">
        <v>1222</v>
      </c>
      <c r="E55" s="173" t="str">
        <f ca="1">CELL("contents",INDIRECT(ADDRESS(MATCH(A55,'RTM (ARS)'!B:B,0),1,,,"RTM (ARS)")))</f>
        <v>5.2.1</v>
      </c>
      <c r="F55" s="169"/>
      <c r="G55" s="170"/>
      <c r="H55" s="174" t="s">
        <v>1062</v>
      </c>
      <c r="I55" s="174" t="s">
        <v>1063</v>
      </c>
      <c r="J55" s="175" t="s">
        <v>1002</v>
      </c>
      <c r="K55" s="167" t="s">
        <v>1066</v>
      </c>
      <c r="L55" s="183" t="s">
        <v>1177</v>
      </c>
      <c r="M55" s="175"/>
      <c r="N55" s="35"/>
      <c r="O55" s="175"/>
      <c r="P55" s="35"/>
      <c r="Q55" s="35"/>
      <c r="R55" s="35"/>
      <c r="S55" s="167"/>
      <c r="AA55" s="179" t="s">
        <v>1074</v>
      </c>
    </row>
    <row r="56" spans="1:27" ht="22.5" customHeight="1" x14ac:dyDescent="0.25">
      <c r="A56" s="178" t="s">
        <v>1223</v>
      </c>
      <c r="B56" s="196"/>
      <c r="C56" s="196"/>
      <c r="D56" s="197"/>
      <c r="E56" s="173" t="e">
        <f ca="1">CELL("contents",INDIRECT(ADDRESS(MATCH(A56,'RTM (ARS)'!B:B,0),1,,,"RTM (ARS)")))</f>
        <v>#N/A</v>
      </c>
      <c r="F56" s="169" t="s">
        <v>1168</v>
      </c>
      <c r="G56" s="170"/>
      <c r="H56" s="174" t="s">
        <v>1062</v>
      </c>
      <c r="I56" s="174" t="s">
        <v>1063</v>
      </c>
      <c r="J56" s="175" t="s">
        <v>1002</v>
      </c>
      <c r="K56" s="167" t="s">
        <v>1066</v>
      </c>
      <c r="L56" s="183" t="s">
        <v>1177</v>
      </c>
      <c r="M56" s="175"/>
      <c r="N56" s="35"/>
      <c r="O56" s="175"/>
      <c r="P56" s="35"/>
      <c r="Q56" s="35"/>
      <c r="R56" s="35"/>
      <c r="S56" s="167"/>
      <c r="AA56" s="179" t="s">
        <v>965</v>
      </c>
    </row>
    <row r="57" spans="1:27" ht="75" x14ac:dyDescent="0.25">
      <c r="A57" s="71" t="s">
        <v>387</v>
      </c>
      <c r="B57" s="180" t="s">
        <v>1055</v>
      </c>
      <c r="C57" s="180" t="s">
        <v>1224</v>
      </c>
      <c r="D57" s="182" t="s">
        <v>1225</v>
      </c>
      <c r="E57" s="173" t="str">
        <f ca="1">CELL("contents",INDIRECT(ADDRESS(MATCH(A57,'RTM (ARS)'!B:B,0),1,,,"RTM (ARS)")))</f>
        <v>5.1.3.1</v>
      </c>
      <c r="F57" s="169"/>
      <c r="G57" s="170"/>
      <c r="H57" s="174" t="s">
        <v>1051</v>
      </c>
      <c r="I57" s="174" t="s">
        <v>1063</v>
      </c>
      <c r="J57" s="175" t="s">
        <v>1047</v>
      </c>
      <c r="K57" s="167" t="s">
        <v>1066</v>
      </c>
      <c r="L57" s="183" t="s">
        <v>1177</v>
      </c>
      <c r="M57" s="175"/>
      <c r="N57" s="35"/>
      <c r="O57" s="175"/>
      <c r="P57" s="35"/>
      <c r="Q57" s="35"/>
      <c r="R57" s="35"/>
      <c r="S57" s="167"/>
      <c r="AA57" s="179" t="s">
        <v>1226</v>
      </c>
    </row>
    <row r="58" spans="1:27" ht="75" x14ac:dyDescent="0.25">
      <c r="A58" s="71" t="s">
        <v>307</v>
      </c>
      <c r="B58" s="180" t="s">
        <v>1055</v>
      </c>
      <c r="C58" s="180" t="s">
        <v>1227</v>
      </c>
      <c r="D58" s="182" t="s">
        <v>1228</v>
      </c>
      <c r="E58" s="173" t="str">
        <f ca="1">CELL("contents",INDIRECT(ADDRESS(MATCH(A58,'RTM (ARS)'!B:B,0),1,,,"RTM (ARS)")))</f>
        <v>4.2.4</v>
      </c>
      <c r="F58" s="169"/>
      <c r="G58" s="170"/>
      <c r="H58" s="174" t="s">
        <v>1062</v>
      </c>
      <c r="I58" s="174" t="s">
        <v>1063</v>
      </c>
      <c r="J58" s="175" t="s">
        <v>1002</v>
      </c>
      <c r="K58" s="167" t="s">
        <v>1053</v>
      </c>
      <c r="L58" s="183" t="s">
        <v>1177</v>
      </c>
      <c r="M58" s="175"/>
      <c r="N58" s="35"/>
      <c r="O58" s="175"/>
      <c r="P58" s="35"/>
      <c r="Q58" s="35"/>
      <c r="R58" s="35"/>
      <c r="S58" s="167"/>
      <c r="AA58" s="179" t="s">
        <v>1229</v>
      </c>
    </row>
    <row r="59" spans="1:27" ht="30" x14ac:dyDescent="0.25">
      <c r="A59" s="71" t="s">
        <v>473</v>
      </c>
      <c r="B59" s="180" t="s">
        <v>1055</v>
      </c>
      <c r="C59" s="180" t="s">
        <v>1230</v>
      </c>
      <c r="D59" s="182" t="s">
        <v>1231</v>
      </c>
      <c r="E59" s="173" t="str">
        <f ca="1">CELL("contents",INDIRECT(ADDRESS(MATCH(A59,'RTM (ARS)'!B:B,0),1,,,"RTM (ARS)")))</f>
        <v>5.2.1</v>
      </c>
      <c r="F59" s="169"/>
      <c r="G59" s="170"/>
      <c r="H59" s="174" t="s">
        <v>1062</v>
      </c>
      <c r="I59" s="174" t="s">
        <v>1063</v>
      </c>
      <c r="J59" s="175" t="s">
        <v>1002</v>
      </c>
      <c r="K59" s="167" t="s">
        <v>1066</v>
      </c>
      <c r="L59" s="183" t="s">
        <v>1177</v>
      </c>
      <c r="M59" s="175"/>
      <c r="N59" s="35"/>
      <c r="O59" s="175"/>
      <c r="P59" s="35"/>
      <c r="Q59" s="35"/>
      <c r="R59" s="35"/>
      <c r="S59" s="167"/>
      <c r="AA59" s="179" t="s">
        <v>1232</v>
      </c>
    </row>
    <row r="60" spans="1:27" ht="66" customHeight="1" x14ac:dyDescent="0.25">
      <c r="A60" s="71" t="s">
        <v>412</v>
      </c>
      <c r="B60" s="180" t="s">
        <v>1055</v>
      </c>
      <c r="C60" s="180" t="s">
        <v>1233</v>
      </c>
      <c r="D60" s="182" t="s">
        <v>1234</v>
      </c>
      <c r="E60" s="173" t="str">
        <f ca="1">CELL("contents",INDIRECT(ADDRESS(MATCH(A60,'RTM (ARS)'!B:B,0),1,,,"RTM (ARS)")))</f>
        <v>5.1.3.2</v>
      </c>
      <c r="F60" s="169"/>
      <c r="G60" s="170"/>
      <c r="H60" s="174" t="s">
        <v>1051</v>
      </c>
      <c r="I60" s="174" t="s">
        <v>1058</v>
      </c>
      <c r="J60" s="175" t="s">
        <v>1047</v>
      </c>
      <c r="K60" s="167" t="s">
        <v>1066</v>
      </c>
      <c r="L60" s="183" t="s">
        <v>1177</v>
      </c>
      <c r="M60" s="175"/>
      <c r="N60" s="35"/>
      <c r="O60" s="175"/>
      <c r="P60" s="35"/>
      <c r="Q60" s="35"/>
      <c r="R60" s="35"/>
      <c r="S60" s="167"/>
    </row>
    <row r="61" spans="1:27" ht="111.75" customHeight="1" x14ac:dyDescent="0.25">
      <c r="A61" s="71" t="s">
        <v>311</v>
      </c>
      <c r="B61" s="180" t="s">
        <v>1055</v>
      </c>
      <c r="C61" s="180" t="s">
        <v>1235</v>
      </c>
      <c r="D61" s="182" t="s">
        <v>1236</v>
      </c>
      <c r="E61" s="173" t="str">
        <f ca="1">CELL("contents",INDIRECT(ADDRESS(MATCH(A61,'RTM (ARS)'!B:B,0),1,,,"RTM (ARS)")))</f>
        <v>4.2.4</v>
      </c>
      <c r="F61" s="169"/>
      <c r="G61" s="170"/>
      <c r="H61" s="174" t="s">
        <v>1062</v>
      </c>
      <c r="I61" s="174" t="s">
        <v>1063</v>
      </c>
      <c r="J61" s="175" t="s">
        <v>1002</v>
      </c>
      <c r="K61" s="167" t="s">
        <v>1053</v>
      </c>
      <c r="L61" s="183" t="s">
        <v>1177</v>
      </c>
      <c r="M61" s="175"/>
      <c r="N61" s="35"/>
      <c r="O61" s="175"/>
      <c r="P61" s="35"/>
      <c r="Q61" s="35"/>
      <c r="R61" s="35"/>
      <c r="S61" s="167"/>
    </row>
    <row r="62" spans="1:27" ht="45" x14ac:dyDescent="0.25">
      <c r="A62" s="71" t="s">
        <v>557</v>
      </c>
      <c r="B62" s="180" t="s">
        <v>1055</v>
      </c>
      <c r="C62" s="180" t="s">
        <v>1237</v>
      </c>
      <c r="D62" s="182" t="s">
        <v>1238</v>
      </c>
      <c r="E62" s="173" t="str">
        <f ca="1">CELL("contents",INDIRECT(ADDRESS(MATCH(A62,'RTM (ARS)'!B:B,0),1,,,"RTM (ARS)")))</f>
        <v>5.2.2.3</v>
      </c>
      <c r="F62" s="169"/>
      <c r="G62" s="170"/>
      <c r="H62" s="174"/>
      <c r="I62" s="174"/>
      <c r="J62" s="175"/>
      <c r="K62" s="167"/>
      <c r="L62" s="183"/>
      <c r="M62" s="175"/>
      <c r="N62" s="35"/>
      <c r="O62" s="175"/>
      <c r="P62" s="35"/>
      <c r="Q62" s="35"/>
      <c r="R62" s="35"/>
      <c r="S62" s="167"/>
    </row>
    <row r="63" spans="1:27" ht="75" x14ac:dyDescent="0.25">
      <c r="A63" s="71" t="s">
        <v>613</v>
      </c>
      <c r="B63" s="180" t="s">
        <v>1055</v>
      </c>
      <c r="C63" s="180" t="s">
        <v>1237</v>
      </c>
      <c r="D63" s="182" t="s">
        <v>1239</v>
      </c>
      <c r="E63" s="173" t="str">
        <f ca="1">CELL("contents",INDIRECT(ADDRESS(MATCH(A63,'RTM (ARS)'!B:B,0),1,,,"RTM (ARS)")))</f>
        <v>5.2.2.4</v>
      </c>
      <c r="F63" s="169"/>
      <c r="G63" s="170"/>
      <c r="H63" s="174"/>
      <c r="I63" s="174"/>
      <c r="J63" s="175"/>
      <c r="K63" s="167"/>
      <c r="L63" s="183"/>
      <c r="M63" s="175"/>
      <c r="N63" s="35"/>
      <c r="O63" s="175"/>
      <c r="P63" s="35"/>
      <c r="Q63" s="35"/>
      <c r="R63" s="35"/>
      <c r="S63" s="167"/>
    </row>
    <row r="64" spans="1:27" ht="120" x14ac:dyDescent="0.25">
      <c r="A64" s="71" t="s">
        <v>615</v>
      </c>
      <c r="B64" s="180" t="s">
        <v>1055</v>
      </c>
      <c r="C64" s="180" t="s">
        <v>1237</v>
      </c>
      <c r="D64" s="182" t="s">
        <v>1240</v>
      </c>
      <c r="E64" s="173" t="str">
        <f ca="1">CELL("contents",INDIRECT(ADDRESS(MATCH(A64,'RTM (ARS)'!B:B,0),1,,,"RTM (ARS)")))</f>
        <v>5.2.2.4</v>
      </c>
      <c r="F64" s="169"/>
      <c r="G64" s="170"/>
      <c r="H64" s="174"/>
      <c r="I64" s="174"/>
      <c r="J64" s="175"/>
      <c r="K64" s="167"/>
      <c r="L64" s="183"/>
      <c r="M64" s="175"/>
      <c r="N64" s="35"/>
      <c r="O64" s="175"/>
      <c r="P64" s="35"/>
      <c r="Q64" s="35"/>
      <c r="R64" s="35"/>
      <c r="S64" s="167"/>
    </row>
    <row r="65" spans="1:19" ht="228" customHeight="1" x14ac:dyDescent="0.25">
      <c r="A65" s="71" t="s">
        <v>602</v>
      </c>
      <c r="B65" s="180" t="s">
        <v>1055</v>
      </c>
      <c r="C65" s="180" t="s">
        <v>1237</v>
      </c>
      <c r="D65" s="182" t="s">
        <v>1241</v>
      </c>
      <c r="E65" s="173" t="str">
        <f ca="1">CELL("contents",INDIRECT(ADDRESS(MATCH(A65,'RTM (ARS)'!B:B,0),1,,,"RTM (ARS)")))</f>
        <v>5.2.2.4</v>
      </c>
      <c r="F65" s="169"/>
      <c r="G65" s="170"/>
      <c r="H65" s="174" t="s">
        <v>1062</v>
      </c>
      <c r="I65" s="174" t="s">
        <v>1063</v>
      </c>
      <c r="J65" s="175" t="s">
        <v>1002</v>
      </c>
      <c r="K65" s="167" t="s">
        <v>1066</v>
      </c>
      <c r="L65" s="183" t="s">
        <v>1242</v>
      </c>
      <c r="M65" s="175"/>
      <c r="N65" s="35"/>
      <c r="O65" s="175"/>
      <c r="P65" s="35"/>
      <c r="Q65" s="35"/>
      <c r="R65" s="35"/>
      <c r="S65" s="167"/>
    </row>
    <row r="66" spans="1:19" ht="60" x14ac:dyDescent="0.25">
      <c r="A66" s="71" t="s">
        <v>534</v>
      </c>
      <c r="B66" s="180" t="s">
        <v>1055</v>
      </c>
      <c r="C66" s="180" t="s">
        <v>1243</v>
      </c>
      <c r="D66" s="182" t="s">
        <v>1244</v>
      </c>
      <c r="E66" s="173" t="str">
        <f ca="1">CELL("contents",INDIRECT(ADDRESS(MATCH(A66,'RTM (ARS)'!B:B,0),1,,,"RTM (ARS)")))</f>
        <v>5.2.2.2</v>
      </c>
      <c r="F66" s="169"/>
      <c r="G66" s="170"/>
      <c r="H66" s="174" t="s">
        <v>1062</v>
      </c>
      <c r="I66" s="174" t="s">
        <v>1063</v>
      </c>
      <c r="J66" s="175" t="s">
        <v>1002</v>
      </c>
      <c r="K66" s="167" t="s">
        <v>1066</v>
      </c>
      <c r="L66" s="183" t="s">
        <v>1158</v>
      </c>
      <c r="M66" s="175"/>
      <c r="N66" s="35"/>
      <c r="O66" s="175"/>
      <c r="P66" s="35"/>
      <c r="Q66" s="35"/>
      <c r="R66" s="35"/>
      <c r="S66" s="167"/>
    </row>
    <row r="67" spans="1:19" ht="90" x14ac:dyDescent="0.25">
      <c r="A67" s="71" t="s">
        <v>560</v>
      </c>
      <c r="B67" s="180" t="s">
        <v>1055</v>
      </c>
      <c r="C67" s="180" t="s">
        <v>1245</v>
      </c>
      <c r="D67" s="182" t="s">
        <v>1246</v>
      </c>
      <c r="E67" s="173" t="str">
        <f ca="1">CELL("contents",INDIRECT(ADDRESS(MATCH(A67,'RTM (ARS)'!B:B,0),1,,,"RTM (ARS)")))</f>
        <v>5.2.2.3</v>
      </c>
      <c r="F67" s="169"/>
      <c r="G67" s="170"/>
      <c r="H67" s="174" t="s">
        <v>1073</v>
      </c>
      <c r="I67" s="174" t="s">
        <v>1063</v>
      </c>
      <c r="J67" s="175" t="s">
        <v>1064</v>
      </c>
      <c r="K67" s="167" t="s">
        <v>1066</v>
      </c>
      <c r="L67" s="183" t="s">
        <v>1247</v>
      </c>
      <c r="M67" s="175"/>
      <c r="N67" s="35"/>
      <c r="O67" s="175"/>
      <c r="P67" s="35"/>
      <c r="Q67" s="35"/>
      <c r="R67" s="35"/>
      <c r="S67" s="167"/>
    </row>
    <row r="68" spans="1:19" ht="133.5" customHeight="1" x14ac:dyDescent="0.25">
      <c r="A68" s="71" t="s">
        <v>572</v>
      </c>
      <c r="B68" s="180" t="s">
        <v>1055</v>
      </c>
      <c r="C68" s="180" t="s">
        <v>1248</v>
      </c>
      <c r="D68" s="182" t="s">
        <v>1249</v>
      </c>
      <c r="E68" s="173" t="str">
        <f ca="1">CELL("contents",INDIRECT(ADDRESS(MATCH(A68,'RTM (ARS)'!B:B,0),1,,,"RTM (ARS)")))</f>
        <v>5.2.2.3</v>
      </c>
      <c r="F68" s="169"/>
      <c r="G68" s="170"/>
      <c r="H68" s="174" t="s">
        <v>1062</v>
      </c>
      <c r="I68" s="174" t="s">
        <v>1063</v>
      </c>
      <c r="J68" s="175" t="s">
        <v>1002</v>
      </c>
      <c r="K68" s="167" t="s">
        <v>1066</v>
      </c>
      <c r="L68" s="183" t="s">
        <v>1247</v>
      </c>
      <c r="M68" s="175"/>
      <c r="N68" s="35"/>
      <c r="O68" s="175"/>
      <c r="P68" s="35"/>
      <c r="Q68" s="35"/>
      <c r="R68" s="35"/>
      <c r="S68" s="167"/>
    </row>
    <row r="69" spans="1:19" ht="79.5" customHeight="1" x14ac:dyDescent="0.25">
      <c r="A69" s="71" t="s">
        <v>561</v>
      </c>
      <c r="B69" s="180" t="s">
        <v>1055</v>
      </c>
      <c r="C69" s="180" t="s">
        <v>1250</v>
      </c>
      <c r="D69" s="182" t="s">
        <v>1251</v>
      </c>
      <c r="E69" s="173" t="str">
        <f ca="1">CELL("contents",INDIRECT(ADDRESS(MATCH(A69,'RTM (ARS)'!B:B,0),1,,,"RTM (ARS)")))</f>
        <v>5.2.2.3</v>
      </c>
      <c r="F69" s="169"/>
      <c r="G69" s="170"/>
      <c r="H69" s="174" t="s">
        <v>1073</v>
      </c>
      <c r="I69" s="174" t="s">
        <v>1063</v>
      </c>
      <c r="J69" s="175" t="s">
        <v>1064</v>
      </c>
      <c r="K69" s="167" t="s">
        <v>1066</v>
      </c>
      <c r="L69" s="183" t="s">
        <v>1252</v>
      </c>
      <c r="M69" s="175"/>
      <c r="N69" s="35"/>
      <c r="O69" s="175"/>
      <c r="P69" s="35"/>
      <c r="Q69" s="35"/>
      <c r="R69" s="35"/>
      <c r="S69" s="167"/>
    </row>
    <row r="70" spans="1:19" ht="105" x14ac:dyDescent="0.25">
      <c r="A70" s="71" t="s">
        <v>562</v>
      </c>
      <c r="B70" s="180" t="s">
        <v>1055</v>
      </c>
      <c r="C70" s="180" t="s">
        <v>1253</v>
      </c>
      <c r="D70" s="182" t="s">
        <v>1254</v>
      </c>
      <c r="E70" s="173" t="str">
        <f ca="1">CELL("contents",INDIRECT(ADDRESS(MATCH(A70,'RTM (ARS)'!B:B,0),1,,,"RTM (ARS)")))</f>
        <v>5.2.2.3</v>
      </c>
      <c r="F70" s="169"/>
      <c r="G70" s="170"/>
      <c r="H70" s="174" t="s">
        <v>1073</v>
      </c>
      <c r="I70" s="174" t="s">
        <v>1063</v>
      </c>
      <c r="J70" s="175" t="s">
        <v>1064</v>
      </c>
      <c r="K70" s="167" t="s">
        <v>1066</v>
      </c>
      <c r="L70" s="183" t="s">
        <v>1255</v>
      </c>
      <c r="M70" s="175"/>
      <c r="N70" s="35"/>
      <c r="O70" s="175"/>
      <c r="P70" s="35"/>
      <c r="Q70" s="35"/>
      <c r="R70" s="35"/>
      <c r="S70" s="167"/>
    </row>
    <row r="71" spans="1:19" ht="243" customHeight="1" x14ac:dyDescent="0.25">
      <c r="A71" s="71" t="s">
        <v>580</v>
      </c>
      <c r="B71" s="180" t="s">
        <v>1055</v>
      </c>
      <c r="C71" s="180" t="s">
        <v>1256</v>
      </c>
      <c r="D71" s="182" t="s">
        <v>1257</v>
      </c>
      <c r="E71" s="173" t="str">
        <f ca="1">CELL("contents",INDIRECT(ADDRESS(MATCH(A71,'RTM (ARS)'!B:B,0),1,,,"RTM (ARS)")))</f>
        <v>5.2.2.3</v>
      </c>
      <c r="F71" s="169"/>
      <c r="G71" s="170"/>
      <c r="H71" s="174" t="s">
        <v>1062</v>
      </c>
      <c r="I71" s="174" t="s">
        <v>1063</v>
      </c>
      <c r="J71" s="175" t="s">
        <v>1002</v>
      </c>
      <c r="K71" s="167" t="s">
        <v>1066</v>
      </c>
      <c r="L71" s="183" t="s">
        <v>1255</v>
      </c>
      <c r="M71" s="175"/>
      <c r="N71" s="35"/>
      <c r="O71" s="175"/>
      <c r="P71" s="35"/>
      <c r="Q71" s="35"/>
      <c r="R71" s="35"/>
      <c r="S71" s="167"/>
    </row>
    <row r="72" spans="1:19" ht="75" x14ac:dyDescent="0.25">
      <c r="A72" s="71" t="s">
        <v>589</v>
      </c>
      <c r="B72" s="180" t="s">
        <v>1055</v>
      </c>
      <c r="C72" s="180" t="s">
        <v>1258</v>
      </c>
      <c r="D72" s="182" t="s">
        <v>1259</v>
      </c>
      <c r="E72" s="173" t="str">
        <f ca="1">CELL("contents",INDIRECT(ADDRESS(MATCH(A72,'RTM (ARS)'!B:B,0),1,,,"RTM (ARS)")))</f>
        <v>5.2.2.4</v>
      </c>
      <c r="F72" s="169"/>
      <c r="G72" s="170"/>
      <c r="H72" s="174" t="s">
        <v>27</v>
      </c>
      <c r="I72" s="174" t="s">
        <v>1058</v>
      </c>
      <c r="J72" s="175" t="s">
        <v>1047</v>
      </c>
      <c r="K72" s="167" t="s">
        <v>1059</v>
      </c>
      <c r="L72" s="183" t="s">
        <v>1260</v>
      </c>
      <c r="M72" s="175"/>
      <c r="N72" s="35"/>
      <c r="O72" s="175"/>
      <c r="P72" s="35"/>
      <c r="Q72" s="35"/>
      <c r="R72" s="35"/>
      <c r="S72" s="167"/>
    </row>
    <row r="73" spans="1:19" ht="165" x14ac:dyDescent="0.25">
      <c r="A73" s="71" t="s">
        <v>604</v>
      </c>
      <c r="B73" s="180" t="s">
        <v>1055</v>
      </c>
      <c r="C73" s="180" t="s">
        <v>1261</v>
      </c>
      <c r="D73" s="182" t="s">
        <v>1262</v>
      </c>
      <c r="E73" s="173" t="str">
        <f ca="1">CELL("contents",INDIRECT(ADDRESS(MATCH(A73,'RTM (ARS)'!B:B,0),1,,,"RTM (ARS)")))</f>
        <v>5.2.2.4</v>
      </c>
      <c r="F73" s="169"/>
      <c r="G73" s="170"/>
      <c r="H73" s="174" t="s">
        <v>1062</v>
      </c>
      <c r="I73" s="174" t="s">
        <v>1063</v>
      </c>
      <c r="J73" s="175" t="s">
        <v>1002</v>
      </c>
      <c r="K73" s="167" t="s">
        <v>1066</v>
      </c>
      <c r="L73" s="183" t="s">
        <v>1260</v>
      </c>
      <c r="M73" s="175"/>
      <c r="N73" s="35"/>
      <c r="O73" s="175"/>
      <c r="P73" s="35"/>
      <c r="Q73" s="35"/>
      <c r="R73" s="35"/>
      <c r="S73" s="167"/>
    </row>
    <row r="74" spans="1:19" ht="168" customHeight="1" x14ac:dyDescent="0.25">
      <c r="A74" s="71" t="s">
        <v>607</v>
      </c>
      <c r="B74" s="180" t="s">
        <v>1055</v>
      </c>
      <c r="C74" s="180" t="s">
        <v>1263</v>
      </c>
      <c r="D74" s="182" t="s">
        <v>1264</v>
      </c>
      <c r="E74" s="173" t="str">
        <f ca="1">CELL("contents",INDIRECT(ADDRESS(MATCH(A74,'RTM (ARS)'!B:B,0),1,,,"RTM (ARS)")))</f>
        <v>5.2.2.4</v>
      </c>
      <c r="F74" s="169"/>
      <c r="G74" s="170"/>
      <c r="H74" s="174" t="s">
        <v>1062</v>
      </c>
      <c r="I74" s="174" t="s">
        <v>1063</v>
      </c>
      <c r="J74" s="175" t="s">
        <v>1002</v>
      </c>
      <c r="K74" s="167" t="s">
        <v>1066</v>
      </c>
      <c r="L74" s="183" t="s">
        <v>1260</v>
      </c>
      <c r="M74" s="175"/>
      <c r="N74" s="35"/>
      <c r="O74" s="175"/>
      <c r="P74" s="35"/>
      <c r="Q74" s="35"/>
      <c r="R74" s="35"/>
      <c r="S74" s="167"/>
    </row>
    <row r="75" spans="1:19" ht="325.5" customHeight="1" x14ac:dyDescent="0.25">
      <c r="A75" s="71" t="s">
        <v>609</v>
      </c>
      <c r="B75" s="180" t="s">
        <v>1055</v>
      </c>
      <c r="C75" s="180" t="s">
        <v>1265</v>
      </c>
      <c r="D75" s="182" t="s">
        <v>1266</v>
      </c>
      <c r="E75" s="173" t="str">
        <f ca="1">CELL("contents",INDIRECT(ADDRESS(MATCH(A75,'RTM (ARS)'!B:B,0),1,,,"RTM (ARS)")))</f>
        <v>5.2.2.4</v>
      </c>
      <c r="F75" s="169"/>
      <c r="G75" s="170"/>
      <c r="H75" s="174" t="s">
        <v>1062</v>
      </c>
      <c r="I75" s="174" t="s">
        <v>1063</v>
      </c>
      <c r="J75" s="175" t="s">
        <v>1002</v>
      </c>
      <c r="K75" s="167" t="s">
        <v>1066</v>
      </c>
      <c r="L75" s="183" t="s">
        <v>1255</v>
      </c>
      <c r="M75" s="175"/>
      <c r="N75" s="35"/>
      <c r="O75" s="175"/>
      <c r="P75" s="35"/>
      <c r="Q75" s="35"/>
      <c r="R75" s="35"/>
      <c r="S75" s="167"/>
    </row>
    <row r="76" spans="1:19" ht="60" x14ac:dyDescent="0.25">
      <c r="A76" s="71" t="s">
        <v>539</v>
      </c>
      <c r="B76" s="180" t="s">
        <v>1055</v>
      </c>
      <c r="C76" s="180" t="s">
        <v>1267</v>
      </c>
      <c r="D76" s="182" t="s">
        <v>1268</v>
      </c>
      <c r="E76" s="173" t="str">
        <f ca="1">CELL("contents",INDIRECT(ADDRESS(MATCH(A76,'RTM (ARS)'!B:B,0),1,,,"RTM (ARS)")))</f>
        <v>5.2.2.2</v>
      </c>
      <c r="F76" s="169"/>
      <c r="G76" s="170"/>
      <c r="H76" s="174" t="s">
        <v>1062</v>
      </c>
      <c r="I76" s="174" t="s">
        <v>1063</v>
      </c>
      <c r="J76" s="175" t="s">
        <v>1002</v>
      </c>
      <c r="K76" s="167" t="s">
        <v>1066</v>
      </c>
      <c r="L76" s="183" t="s">
        <v>1269</v>
      </c>
      <c r="M76" s="175"/>
      <c r="N76" s="35"/>
      <c r="O76" s="175"/>
      <c r="P76" s="35"/>
      <c r="Q76" s="35"/>
      <c r="R76" s="35"/>
      <c r="S76" s="167"/>
    </row>
    <row r="77" spans="1:19" ht="105" x14ac:dyDescent="0.25">
      <c r="A77" s="71" t="s">
        <v>541</v>
      </c>
      <c r="B77" s="180" t="s">
        <v>1055</v>
      </c>
      <c r="C77" s="180" t="s">
        <v>1270</v>
      </c>
      <c r="D77" s="182" t="s">
        <v>1271</v>
      </c>
      <c r="E77" s="173" t="str">
        <f ca="1">CELL("contents",INDIRECT(ADDRESS(MATCH(A77,'RTM (ARS)'!B:B,0),1,,,"RTM (ARS)")))</f>
        <v>5.2.2.2</v>
      </c>
      <c r="F77" s="169"/>
      <c r="G77" s="170"/>
      <c r="H77" s="174" t="s">
        <v>1062</v>
      </c>
      <c r="I77" s="174" t="s">
        <v>1063</v>
      </c>
      <c r="J77" s="175" t="s">
        <v>1002</v>
      </c>
      <c r="K77" s="167" t="s">
        <v>1066</v>
      </c>
      <c r="L77" s="183" t="s">
        <v>1269</v>
      </c>
      <c r="M77" s="175"/>
      <c r="N77" s="35"/>
      <c r="O77" s="175"/>
      <c r="P77" s="35"/>
      <c r="Q77" s="35"/>
      <c r="R77" s="35"/>
      <c r="S77" s="167"/>
    </row>
    <row r="78" spans="1:19" ht="165" x14ac:dyDescent="0.25">
      <c r="A78" s="71" t="s">
        <v>543</v>
      </c>
      <c r="B78" s="180" t="s">
        <v>1055</v>
      </c>
      <c r="C78" s="180" t="s">
        <v>1272</v>
      </c>
      <c r="D78" s="182" t="s">
        <v>1273</v>
      </c>
      <c r="E78" s="173" t="str">
        <f ca="1">CELL("contents",INDIRECT(ADDRESS(MATCH(A78,'RTM (ARS)'!B:B,0),1,,,"RTM (ARS)")))</f>
        <v>5.2.2.2</v>
      </c>
      <c r="F78" s="169"/>
      <c r="G78" s="170"/>
      <c r="H78" s="174" t="s">
        <v>1062</v>
      </c>
      <c r="I78" s="174" t="s">
        <v>1063</v>
      </c>
      <c r="J78" s="175" t="s">
        <v>1002</v>
      </c>
      <c r="K78" s="167" t="s">
        <v>1066</v>
      </c>
      <c r="L78" s="183" t="s">
        <v>1269</v>
      </c>
      <c r="M78" s="175"/>
      <c r="N78" s="35"/>
      <c r="O78" s="175"/>
      <c r="P78" s="35"/>
      <c r="Q78" s="35"/>
      <c r="R78" s="35"/>
      <c r="S78" s="167"/>
    </row>
    <row r="79" spans="1:19" ht="45" x14ac:dyDescent="0.25">
      <c r="A79" s="71" t="s">
        <v>545</v>
      </c>
      <c r="B79" s="180" t="s">
        <v>1055</v>
      </c>
      <c r="C79" s="180" t="s">
        <v>1274</v>
      </c>
      <c r="D79" s="182" t="s">
        <v>1275</v>
      </c>
      <c r="E79" s="173" t="str">
        <f ca="1">CELL("contents",INDIRECT(ADDRESS(MATCH(A79,'RTM (ARS)'!B:B,0),1,,,"RTM (ARS)")))</f>
        <v>5.2.2.2</v>
      </c>
      <c r="F79" s="169"/>
      <c r="G79" s="170"/>
      <c r="H79" s="174" t="s">
        <v>1062</v>
      </c>
      <c r="I79" s="174" t="s">
        <v>1063</v>
      </c>
      <c r="J79" s="175" t="s">
        <v>1002</v>
      </c>
      <c r="K79" s="167" t="s">
        <v>1066</v>
      </c>
      <c r="L79" s="183" t="s">
        <v>1269</v>
      </c>
      <c r="M79" s="175"/>
      <c r="N79" s="35"/>
      <c r="O79" s="175"/>
      <c r="P79" s="35"/>
      <c r="Q79" s="35"/>
      <c r="R79" s="35"/>
      <c r="S79" s="167"/>
    </row>
    <row r="80" spans="1:19" ht="30" x14ac:dyDescent="0.25">
      <c r="A80" s="71" t="s">
        <v>536</v>
      </c>
      <c r="B80" s="180" t="s">
        <v>1055</v>
      </c>
      <c r="C80" s="180" t="s">
        <v>1276</v>
      </c>
      <c r="D80" s="182" t="s">
        <v>1277</v>
      </c>
      <c r="E80" s="173" t="str">
        <f ca="1">CELL("contents",INDIRECT(ADDRESS(MATCH(A80,'RTM (ARS)'!B:B,0),1,,,"RTM (ARS)")))</f>
        <v>5.2.2.2</v>
      </c>
      <c r="F80" s="169"/>
      <c r="G80" s="170"/>
      <c r="H80" s="174" t="s">
        <v>1062</v>
      </c>
      <c r="I80" s="174" t="s">
        <v>1063</v>
      </c>
      <c r="J80" s="175" t="s">
        <v>1002</v>
      </c>
      <c r="K80" s="167" t="s">
        <v>1066</v>
      </c>
      <c r="L80" s="183" t="s">
        <v>1269</v>
      </c>
      <c r="M80" s="175"/>
      <c r="N80" s="35"/>
      <c r="O80" s="175"/>
      <c r="P80" s="35"/>
      <c r="Q80" s="35"/>
      <c r="R80" s="35"/>
      <c r="S80" s="167"/>
    </row>
    <row r="81" spans="1:19" ht="105" x14ac:dyDescent="0.25">
      <c r="A81" s="71" t="s">
        <v>550</v>
      </c>
      <c r="B81" s="180" t="s">
        <v>1055</v>
      </c>
      <c r="C81" s="180" t="s">
        <v>1278</v>
      </c>
      <c r="D81" s="182" t="s">
        <v>1279</v>
      </c>
      <c r="E81" s="173" t="str">
        <f ca="1">CELL("contents",INDIRECT(ADDRESS(MATCH(A81,'RTM (ARS)'!B:B,0),1,,,"RTM (ARS)")))</f>
        <v>5.2.2.2</v>
      </c>
      <c r="F81" s="169"/>
      <c r="G81" s="170"/>
      <c r="H81" s="174" t="s">
        <v>1062</v>
      </c>
      <c r="I81" s="174" t="s">
        <v>986</v>
      </c>
      <c r="J81" s="175" t="s">
        <v>1002</v>
      </c>
      <c r="K81" s="167" t="s">
        <v>1066</v>
      </c>
      <c r="L81" s="183" t="s">
        <v>1280</v>
      </c>
      <c r="M81" s="175"/>
      <c r="N81" s="35"/>
      <c r="O81" s="175"/>
      <c r="P81" s="35"/>
      <c r="Q81" s="35"/>
      <c r="R81" s="35"/>
      <c r="S81" s="167"/>
    </row>
    <row r="82" spans="1:19" ht="30" x14ac:dyDescent="0.25">
      <c r="A82" s="71" t="s">
        <v>547</v>
      </c>
      <c r="B82" s="180" t="s">
        <v>1055</v>
      </c>
      <c r="C82" s="180" t="s">
        <v>1281</v>
      </c>
      <c r="D82" s="182" t="s">
        <v>1282</v>
      </c>
      <c r="E82" s="173" t="str">
        <f ca="1">CELL("contents",INDIRECT(ADDRESS(MATCH(A82,'RTM (ARS)'!B:B,0),1,,,"RTM (ARS)")))</f>
        <v>5.2.2.2</v>
      </c>
      <c r="F82" s="169"/>
      <c r="G82" s="170"/>
      <c r="H82" s="174" t="s">
        <v>1062</v>
      </c>
      <c r="I82" s="174" t="s">
        <v>986</v>
      </c>
      <c r="J82" s="175" t="s">
        <v>1002</v>
      </c>
      <c r="K82" s="167" t="s">
        <v>1066</v>
      </c>
      <c r="L82" s="183" t="s">
        <v>1269</v>
      </c>
      <c r="M82" s="175"/>
      <c r="N82" s="35"/>
      <c r="O82" s="175"/>
      <c r="P82" s="35"/>
      <c r="Q82" s="35"/>
      <c r="R82" s="35"/>
      <c r="S82" s="167"/>
    </row>
    <row r="83" spans="1:19" ht="30" x14ac:dyDescent="0.25">
      <c r="A83" s="71" t="s">
        <v>552</v>
      </c>
      <c r="B83" s="180" t="s">
        <v>1055</v>
      </c>
      <c r="C83" s="180" t="s">
        <v>1281</v>
      </c>
      <c r="D83" s="182" t="s">
        <v>1283</v>
      </c>
      <c r="E83" s="173" t="str">
        <f ca="1">CELL("contents",INDIRECT(ADDRESS(MATCH(A83,'RTM (ARS)'!B:B,0),1,,,"RTM (ARS)")))</f>
        <v>5.2.2.2</v>
      </c>
      <c r="F83" s="169"/>
      <c r="G83" s="170"/>
      <c r="H83" s="174"/>
      <c r="I83" s="174"/>
      <c r="J83" s="175"/>
      <c r="K83" s="167"/>
      <c r="L83" s="183"/>
      <c r="M83" s="175"/>
      <c r="N83" s="35"/>
      <c r="O83" s="175"/>
      <c r="P83" s="35"/>
      <c r="Q83" s="35"/>
      <c r="R83" s="35"/>
      <c r="S83" s="167"/>
    </row>
    <row r="84" spans="1:19" ht="75" x14ac:dyDescent="0.25">
      <c r="A84" s="71" t="s">
        <v>41</v>
      </c>
      <c r="B84" s="180" t="s">
        <v>1055</v>
      </c>
      <c r="C84" s="180" t="s">
        <v>1284</v>
      </c>
      <c r="D84" s="182" t="s">
        <v>1285</v>
      </c>
      <c r="E84" s="173" t="str">
        <f ca="1">CELL("contents",INDIRECT(ADDRESS(MATCH(A84,'RTM (ARS)'!B:B,0),1,,,"RTM (ARS)")))</f>
        <v>4.1.1.1</v>
      </c>
      <c r="F84" s="169"/>
      <c r="G84" s="170"/>
      <c r="H84" s="174" t="s">
        <v>27</v>
      </c>
      <c r="I84" s="174" t="s">
        <v>1058</v>
      </c>
      <c r="J84" s="175" t="s">
        <v>1047</v>
      </c>
      <c r="K84" s="167" t="s">
        <v>1059</v>
      </c>
      <c r="L84" s="183" t="s">
        <v>1137</v>
      </c>
      <c r="M84" s="175"/>
      <c r="N84" s="35"/>
      <c r="O84" s="175"/>
      <c r="P84" s="35"/>
      <c r="Q84" s="35"/>
      <c r="R84" s="35"/>
      <c r="S84" s="167"/>
    </row>
    <row r="85" spans="1:19" ht="30" x14ac:dyDescent="0.25">
      <c r="A85" s="71" t="s">
        <v>154</v>
      </c>
      <c r="B85" s="180" t="s">
        <v>1055</v>
      </c>
      <c r="C85" s="180" t="s">
        <v>1286</v>
      </c>
      <c r="D85" s="182" t="s">
        <v>1287</v>
      </c>
      <c r="E85" s="173" t="str">
        <f ca="1">CELL("contents",INDIRECT(ADDRESS(MATCH(A85,'RTM (ARS)'!B:B,0),1,,,"RTM (ARS)")))</f>
        <v>4.1.3</v>
      </c>
      <c r="F85" s="169"/>
      <c r="G85" s="170"/>
      <c r="H85" s="174" t="s">
        <v>27</v>
      </c>
      <c r="I85" s="174" t="s">
        <v>1058</v>
      </c>
      <c r="J85" s="175" t="s">
        <v>1047</v>
      </c>
      <c r="K85" s="167" t="s">
        <v>1059</v>
      </c>
      <c r="L85" s="183" t="s">
        <v>1165</v>
      </c>
      <c r="M85" s="175"/>
      <c r="N85" s="35"/>
      <c r="O85" s="175"/>
      <c r="P85" s="35"/>
      <c r="Q85" s="35"/>
      <c r="R85" s="35"/>
      <c r="S85" s="167"/>
    </row>
    <row r="86" spans="1:19" ht="30" x14ac:dyDescent="0.25">
      <c r="A86" s="71" t="s">
        <v>953</v>
      </c>
      <c r="B86" s="180" t="s">
        <v>1055</v>
      </c>
      <c r="C86" s="180" t="s">
        <v>1286</v>
      </c>
      <c r="D86" s="182" t="s">
        <v>1288</v>
      </c>
      <c r="E86" s="173">
        <f ca="1">CELL("contents",INDIRECT(ADDRESS(MATCH(A86,'RTM (ARS)'!B:B,0),1,,,"RTM (ARS)")))</f>
        <v>6</v>
      </c>
      <c r="F86" s="169"/>
      <c r="G86" s="170"/>
      <c r="H86" s="174" t="s">
        <v>1051</v>
      </c>
      <c r="I86" s="174" t="s">
        <v>1074</v>
      </c>
      <c r="J86" s="175" t="s">
        <v>1047</v>
      </c>
      <c r="K86" s="167" t="s">
        <v>1059</v>
      </c>
      <c r="L86" s="183" t="s">
        <v>1289</v>
      </c>
      <c r="M86" s="175"/>
      <c r="N86" s="35"/>
      <c r="O86" s="175"/>
      <c r="P86" s="35"/>
      <c r="Q86" s="35"/>
      <c r="R86" s="35"/>
      <c r="S86" s="167"/>
    </row>
    <row r="87" spans="1:19" x14ac:dyDescent="0.25">
      <c r="A87" s="178" t="s">
        <v>1290</v>
      </c>
      <c r="B87" s="196"/>
      <c r="C87" s="196"/>
      <c r="D87" s="197"/>
      <c r="E87" s="173" t="e">
        <f ca="1">CELL("contents",INDIRECT(ADDRESS(MATCH(A87,'RTM (ARS)'!B:B,0),1,,,"RTM (ARS)")))</f>
        <v>#N/A</v>
      </c>
      <c r="F87" s="169" t="s">
        <v>1168</v>
      </c>
      <c r="G87" s="170"/>
      <c r="H87" s="174"/>
      <c r="I87" s="174"/>
      <c r="J87" s="175"/>
      <c r="K87" s="167"/>
      <c r="L87" s="183"/>
      <c r="M87" s="175"/>
      <c r="N87" s="35"/>
      <c r="O87" s="175"/>
      <c r="P87" s="35"/>
      <c r="Q87" s="35"/>
      <c r="R87" s="35"/>
      <c r="S87" s="167"/>
    </row>
    <row r="88" spans="1:19" ht="33" customHeight="1" x14ac:dyDescent="0.25">
      <c r="A88" s="71" t="s">
        <v>244</v>
      </c>
      <c r="B88" s="180" t="s">
        <v>1055</v>
      </c>
      <c r="C88" s="180" t="s">
        <v>1291</v>
      </c>
      <c r="D88" s="182" t="s">
        <v>1292</v>
      </c>
      <c r="E88" s="173" t="str">
        <f ca="1">CELL("contents",INDIRECT(ADDRESS(MATCH(A88,'RTM (ARS)'!B:B,0),1,,,"RTM (ARS)")))</f>
        <v>4.2.1</v>
      </c>
      <c r="F88" s="169"/>
      <c r="G88" s="170"/>
      <c r="H88" s="174" t="s">
        <v>27</v>
      </c>
      <c r="I88" s="174"/>
      <c r="J88" s="175" t="s">
        <v>1002</v>
      </c>
      <c r="K88" s="167" t="s">
        <v>1059</v>
      </c>
      <c r="L88" s="35"/>
      <c r="M88" s="175" t="s">
        <v>1065</v>
      </c>
      <c r="N88" s="35"/>
      <c r="O88" s="175"/>
      <c r="P88" s="35"/>
      <c r="Q88" s="35"/>
      <c r="R88" s="35"/>
      <c r="S88" s="167"/>
    </row>
    <row r="89" spans="1:19" ht="30" x14ac:dyDescent="0.25">
      <c r="A89" s="71" t="s">
        <v>955</v>
      </c>
      <c r="B89" s="180" t="s">
        <v>1055</v>
      </c>
      <c r="C89" s="180" t="s">
        <v>1291</v>
      </c>
      <c r="D89" s="182" t="s">
        <v>1293</v>
      </c>
      <c r="E89" s="173">
        <f ca="1">CELL("contents",INDIRECT(ADDRESS(MATCH(A89,'RTM (ARS)'!B:B,0),1,,,"RTM (ARS)")))</f>
        <v>6</v>
      </c>
      <c r="F89" s="169"/>
      <c r="G89" s="170"/>
      <c r="H89" s="174" t="s">
        <v>27</v>
      </c>
      <c r="I89" s="174" t="s">
        <v>1074</v>
      </c>
      <c r="J89" s="175" t="s">
        <v>1047</v>
      </c>
      <c r="K89" s="167" t="s">
        <v>1059</v>
      </c>
      <c r="L89" s="35"/>
      <c r="M89" s="175"/>
      <c r="N89" s="35"/>
      <c r="O89" s="175"/>
      <c r="P89" s="35"/>
      <c r="Q89" s="35"/>
      <c r="R89" s="35"/>
      <c r="S89" s="167"/>
    </row>
    <row r="90" spans="1:19" ht="30" x14ac:dyDescent="0.25">
      <c r="A90" s="71" t="s">
        <v>956</v>
      </c>
      <c r="B90" s="180" t="s">
        <v>1055</v>
      </c>
      <c r="C90" s="180" t="s">
        <v>1291</v>
      </c>
      <c r="D90" s="182" t="s">
        <v>1294</v>
      </c>
      <c r="E90" s="173">
        <f ca="1">CELL("contents",INDIRECT(ADDRESS(MATCH(A90,'RTM (ARS)'!B:B,0),1,,,"RTM (ARS)")))</f>
        <v>6</v>
      </c>
      <c r="F90" s="169"/>
      <c r="G90" s="170"/>
      <c r="H90" s="174" t="s">
        <v>27</v>
      </c>
      <c r="I90" s="174" t="s">
        <v>1074</v>
      </c>
      <c r="J90" s="175" t="s">
        <v>1047</v>
      </c>
      <c r="K90" s="167" t="s">
        <v>1059</v>
      </c>
      <c r="L90" s="35"/>
      <c r="M90" s="175"/>
      <c r="N90" s="35"/>
      <c r="O90" s="175"/>
      <c r="P90" s="35"/>
      <c r="Q90" s="35"/>
      <c r="R90" s="35"/>
      <c r="S90" s="167"/>
    </row>
    <row r="91" spans="1:19" ht="30" x14ac:dyDescent="0.25">
      <c r="A91" s="71" t="s">
        <v>958</v>
      </c>
      <c r="B91" s="180" t="s">
        <v>1055</v>
      </c>
      <c r="C91" s="180" t="s">
        <v>1295</v>
      </c>
      <c r="D91" s="182" t="s">
        <v>1296</v>
      </c>
      <c r="E91" s="173">
        <f ca="1">CELL("contents",INDIRECT(ADDRESS(MATCH(A91,'RTM (ARS)'!B:B,0),1,,,"RTM (ARS)")))</f>
        <v>6</v>
      </c>
      <c r="F91" s="169"/>
      <c r="G91" s="170"/>
      <c r="H91" s="174" t="s">
        <v>1051</v>
      </c>
      <c r="I91" s="174" t="s">
        <v>1074</v>
      </c>
      <c r="J91" s="175" t="s">
        <v>1047</v>
      </c>
      <c r="K91" s="167" t="s">
        <v>1090</v>
      </c>
      <c r="L91" s="35"/>
      <c r="M91" s="175"/>
      <c r="N91" s="35"/>
      <c r="O91" s="175"/>
      <c r="P91" s="35"/>
      <c r="Q91" s="35"/>
      <c r="R91" s="35"/>
      <c r="S91" s="167"/>
    </row>
    <row r="92" spans="1:19" ht="105" x14ac:dyDescent="0.25">
      <c r="A92" s="71" t="s">
        <v>960</v>
      </c>
      <c r="B92" s="180" t="s">
        <v>1055</v>
      </c>
      <c r="C92" s="180" t="s">
        <v>1295</v>
      </c>
      <c r="D92" s="182" t="s">
        <v>1297</v>
      </c>
      <c r="E92" s="173">
        <f ca="1">CELL("contents",INDIRECT(ADDRESS(MATCH(A92,'RTM (ARS)'!B:B,0),1,,,"RTM (ARS)")))</f>
        <v>6</v>
      </c>
      <c r="F92" s="169"/>
      <c r="G92" s="170"/>
      <c r="H92" s="174" t="s">
        <v>1062</v>
      </c>
      <c r="I92" s="174" t="s">
        <v>1074</v>
      </c>
      <c r="J92" s="175" t="s">
        <v>1002</v>
      </c>
      <c r="K92" s="167" t="s">
        <v>1090</v>
      </c>
      <c r="L92" s="35"/>
      <c r="M92" s="175"/>
      <c r="N92" s="35"/>
      <c r="O92" s="175"/>
      <c r="P92" s="35"/>
      <c r="Q92" s="35"/>
      <c r="R92" s="35"/>
      <c r="S92" s="167"/>
    </row>
    <row r="93" spans="1:19" x14ac:dyDescent="0.25">
      <c r="A93" s="178" t="s">
        <v>1298</v>
      </c>
      <c r="B93" s="196"/>
      <c r="C93" s="196"/>
      <c r="D93" s="197"/>
      <c r="E93" s="173" t="e">
        <f ca="1">CELL("contents",INDIRECT(ADDRESS(MATCH(A93,'RTM (ARS)'!B:B,0),1,,,"RTM (ARS)")))</f>
        <v>#N/A</v>
      </c>
      <c r="F93" s="169" t="s">
        <v>1168</v>
      </c>
      <c r="G93" s="170"/>
      <c r="H93" s="174"/>
      <c r="I93" s="174"/>
      <c r="J93" s="175"/>
      <c r="K93" s="167"/>
      <c r="L93" s="35"/>
      <c r="M93" s="175"/>
      <c r="N93" s="35"/>
      <c r="O93" s="175"/>
      <c r="P93" s="35"/>
      <c r="Q93" s="35"/>
      <c r="R93" s="35"/>
      <c r="S93" s="167"/>
    </row>
    <row r="94" spans="1:19" ht="45" x14ac:dyDescent="0.25">
      <c r="A94" s="71" t="s">
        <v>415</v>
      </c>
      <c r="B94" s="180" t="s">
        <v>1055</v>
      </c>
      <c r="C94" s="180" t="s">
        <v>1299</v>
      </c>
      <c r="D94" s="182" t="s">
        <v>1300</v>
      </c>
      <c r="E94" s="173" t="str">
        <f ca="1">CELL("contents",INDIRECT(ADDRESS(MATCH(A94,'RTM (ARS)'!B:B,0),1,,,"RTM (ARS)")))</f>
        <v>5.1.3.2</v>
      </c>
      <c r="F94" s="169"/>
      <c r="G94" s="170"/>
      <c r="H94" s="174" t="s">
        <v>1051</v>
      </c>
      <c r="I94" s="174" t="s">
        <v>1063</v>
      </c>
      <c r="J94" s="175" t="s">
        <v>1047</v>
      </c>
      <c r="K94" s="167" t="s">
        <v>1066</v>
      </c>
      <c r="L94" s="35"/>
      <c r="M94" s="175"/>
      <c r="N94" s="35"/>
      <c r="O94" s="175"/>
      <c r="P94" s="35"/>
      <c r="Q94" s="35"/>
      <c r="R94" s="35"/>
      <c r="S94" s="167"/>
    </row>
    <row r="95" spans="1:19" ht="80.25" customHeight="1" x14ac:dyDescent="0.25">
      <c r="A95" s="71" t="s">
        <v>434</v>
      </c>
      <c r="B95" s="180" t="s">
        <v>1055</v>
      </c>
      <c r="C95" s="180" t="s">
        <v>1301</v>
      </c>
      <c r="D95" s="182" t="s">
        <v>1302</v>
      </c>
      <c r="E95" s="173" t="str">
        <f ca="1">CELL("contents",INDIRECT(ADDRESS(MATCH(A95,'RTM (ARS)'!B:B,0),1,,,"RTM (ARS)")))</f>
        <v>5.1.4.1</v>
      </c>
      <c r="F95" s="169"/>
      <c r="G95" s="170"/>
      <c r="H95" s="174" t="s">
        <v>1051</v>
      </c>
      <c r="I95" s="174" t="s">
        <v>1058</v>
      </c>
      <c r="J95" s="175" t="s">
        <v>1047</v>
      </c>
      <c r="K95" s="167" t="s">
        <v>1066</v>
      </c>
      <c r="L95" s="183" t="s">
        <v>1303</v>
      </c>
      <c r="M95" s="175"/>
      <c r="N95" s="35"/>
      <c r="O95" s="175"/>
      <c r="P95" s="35"/>
      <c r="Q95" s="35"/>
      <c r="R95" s="35"/>
      <c r="S95" s="167"/>
    </row>
    <row r="96" spans="1:19" ht="45" x14ac:dyDescent="0.25">
      <c r="A96" s="71" t="s">
        <v>175</v>
      </c>
      <c r="B96" s="180" t="s">
        <v>1055</v>
      </c>
      <c r="C96" s="180" t="s">
        <v>1304</v>
      </c>
      <c r="D96" s="182" t="s">
        <v>1305</v>
      </c>
      <c r="E96" s="173" t="str">
        <f ca="1">CELL("contents",INDIRECT(ADDRESS(MATCH(A96,'RTM (ARS)'!B:B,0),1,,,"RTM (ARS)")))</f>
        <v>4.1.4</v>
      </c>
      <c r="F96" s="169"/>
      <c r="G96" s="170"/>
      <c r="H96" s="174" t="s">
        <v>27</v>
      </c>
      <c r="I96" s="174" t="s">
        <v>1063</v>
      </c>
      <c r="J96" s="175" t="s">
        <v>1047</v>
      </c>
      <c r="K96" s="167" t="s">
        <v>1059</v>
      </c>
      <c r="L96" s="35"/>
      <c r="M96" s="175"/>
      <c r="N96" s="35"/>
      <c r="O96" s="175"/>
      <c r="P96" s="35"/>
      <c r="Q96" s="35"/>
      <c r="R96" s="35"/>
      <c r="S96" s="167"/>
    </row>
    <row r="97" spans="1:19" ht="60" x14ac:dyDescent="0.25">
      <c r="A97" s="198" t="s">
        <v>1306</v>
      </c>
      <c r="B97" s="180" t="s">
        <v>1055</v>
      </c>
      <c r="C97" s="180" t="s">
        <v>1307</v>
      </c>
      <c r="D97" s="182" t="s">
        <v>1308</v>
      </c>
      <c r="E97" s="173" t="e">
        <f ca="1">CELL("contents",INDIRECT(ADDRESS(MATCH(A97,'RTM (ARS)'!B:B,0),1,,,"RTM (ARS)")))</f>
        <v>#N/A</v>
      </c>
      <c r="F97" s="169" t="s">
        <v>1309</v>
      </c>
      <c r="G97" s="170"/>
      <c r="H97" s="174" t="s">
        <v>27</v>
      </c>
      <c r="I97" s="174" t="s">
        <v>1063</v>
      </c>
      <c r="J97" s="175" t="s">
        <v>1047</v>
      </c>
      <c r="K97" s="167" t="s">
        <v>1059</v>
      </c>
      <c r="L97" s="35" t="s">
        <v>1310</v>
      </c>
      <c r="M97" s="175"/>
      <c r="N97" s="35"/>
      <c r="O97" s="175"/>
      <c r="P97" s="35"/>
      <c r="Q97" s="35"/>
      <c r="R97" s="35"/>
      <c r="S97" s="167"/>
    </row>
    <row r="98" spans="1:19" ht="105" x14ac:dyDescent="0.25">
      <c r="A98" s="198" t="s">
        <v>179</v>
      </c>
      <c r="B98" s="180" t="s">
        <v>1311</v>
      </c>
      <c r="C98" s="180" t="s">
        <v>1312</v>
      </c>
      <c r="D98" s="182" t="s">
        <v>1313</v>
      </c>
      <c r="E98" s="173" t="str">
        <f ca="1">CELL("contents",INDIRECT(ADDRESS(MATCH(A98,'RTM (ARS)'!B:B,0),1,,,"RTM (ARS)")))</f>
        <v>4.1.4</v>
      </c>
      <c r="F98" s="169" t="s">
        <v>1314</v>
      </c>
      <c r="G98" s="170"/>
      <c r="H98" s="174"/>
      <c r="I98" s="174"/>
      <c r="J98" s="175"/>
      <c r="K98" s="167"/>
      <c r="L98" s="35"/>
      <c r="M98" s="175"/>
      <c r="N98" s="35"/>
      <c r="O98" s="175"/>
      <c r="P98" s="35"/>
      <c r="Q98" s="35"/>
      <c r="R98" s="35"/>
      <c r="S98" s="167"/>
    </row>
    <row r="99" spans="1:19" ht="30" x14ac:dyDescent="0.25">
      <c r="A99" s="71" t="s">
        <v>976</v>
      </c>
      <c r="B99" s="180" t="s">
        <v>1055</v>
      </c>
      <c r="C99" s="180" t="s">
        <v>1315</v>
      </c>
      <c r="D99" s="182" t="s">
        <v>1316</v>
      </c>
      <c r="E99" s="173" t="str">
        <f ca="1">CELL("contents",INDIRECT(ADDRESS(MATCH(A99,'RTM (ARS)'!B:B,0),1,,,"RTM (ARS)")))</f>
        <v>7.1.1</v>
      </c>
      <c r="F99" s="169"/>
      <c r="G99" s="170"/>
      <c r="H99" s="174" t="s">
        <v>27</v>
      </c>
      <c r="I99" s="174" t="s">
        <v>965</v>
      </c>
      <c r="J99" s="175" t="s">
        <v>1047</v>
      </c>
      <c r="K99" s="167" t="s">
        <v>1059</v>
      </c>
      <c r="L99" s="35"/>
      <c r="M99" s="175"/>
      <c r="N99" s="35"/>
      <c r="O99" s="175"/>
      <c r="P99" s="35"/>
      <c r="Q99" s="35"/>
      <c r="R99" s="35"/>
      <c r="S99" s="167"/>
    </row>
    <row r="100" spans="1:19" ht="30" x14ac:dyDescent="0.25">
      <c r="A100" s="71" t="s">
        <v>48</v>
      </c>
      <c r="B100" s="180" t="s">
        <v>1055</v>
      </c>
      <c r="C100" s="180" t="s">
        <v>1315</v>
      </c>
      <c r="D100" s="182" t="s">
        <v>1317</v>
      </c>
      <c r="E100" s="173" t="str">
        <f ca="1">CELL("contents",INDIRECT(ADDRESS(MATCH(A100,'RTM (ARS)'!B:B,0),1,,,"RTM (ARS)")))</f>
        <v>4.1.1.1</v>
      </c>
      <c r="F100" s="169"/>
      <c r="G100" s="170"/>
      <c r="H100" s="174"/>
      <c r="I100" s="174"/>
      <c r="J100" s="175"/>
      <c r="K100" s="167"/>
      <c r="L100" s="35"/>
      <c r="M100" s="175"/>
      <c r="N100" s="35"/>
      <c r="O100" s="175"/>
      <c r="P100" s="35"/>
      <c r="Q100" s="35"/>
      <c r="R100" s="35"/>
      <c r="S100" s="167"/>
    </row>
    <row r="101" spans="1:19" ht="30" x14ac:dyDescent="0.25">
      <c r="A101" s="71" t="s">
        <v>57</v>
      </c>
      <c r="B101" s="180" t="s">
        <v>1055</v>
      </c>
      <c r="C101" s="180" t="s">
        <v>1315</v>
      </c>
      <c r="D101" s="182" t="s">
        <v>1318</v>
      </c>
      <c r="E101" s="173" t="str">
        <f ca="1">CELL("contents",INDIRECT(ADDRESS(MATCH(A101,'RTM (ARS)'!B:B,0),1,,,"RTM (ARS)")))</f>
        <v>4.1.1.1</v>
      </c>
      <c r="F101" s="169"/>
      <c r="G101" s="170"/>
      <c r="H101" s="174"/>
      <c r="I101" s="174"/>
      <c r="J101" s="175"/>
      <c r="K101" s="167"/>
      <c r="L101" s="35"/>
      <c r="M101" s="175"/>
      <c r="N101" s="35"/>
      <c r="O101" s="175"/>
      <c r="P101" s="35"/>
      <c r="Q101" s="35"/>
      <c r="R101" s="35"/>
      <c r="S101" s="167"/>
    </row>
    <row r="102" spans="1:19" ht="45" x14ac:dyDescent="0.25">
      <c r="A102" s="71" t="s">
        <v>52</v>
      </c>
      <c r="B102" s="180" t="s">
        <v>1055</v>
      </c>
      <c r="C102" s="180" t="s">
        <v>1315</v>
      </c>
      <c r="D102" s="182" t="s">
        <v>1319</v>
      </c>
      <c r="E102" s="173" t="str">
        <f ca="1">CELL("contents",INDIRECT(ADDRESS(MATCH(A102,'RTM (ARS)'!B:B,0),1,,,"RTM (ARS)")))</f>
        <v>4.1.1.1</v>
      </c>
      <c r="F102" s="169"/>
      <c r="G102" s="170"/>
      <c r="H102" s="174"/>
      <c r="I102" s="174"/>
      <c r="J102" s="175"/>
      <c r="K102" s="167"/>
      <c r="L102" s="35"/>
      <c r="M102" s="175"/>
      <c r="N102" s="35"/>
      <c r="O102" s="175"/>
      <c r="P102" s="35"/>
      <c r="Q102" s="35"/>
      <c r="R102" s="35"/>
      <c r="S102" s="167"/>
    </row>
    <row r="103" spans="1:19" ht="30" x14ac:dyDescent="0.25">
      <c r="A103" s="71" t="s">
        <v>131</v>
      </c>
      <c r="B103" s="180" t="s">
        <v>1055</v>
      </c>
      <c r="C103" s="180" t="s">
        <v>1315</v>
      </c>
      <c r="D103" s="182" t="s">
        <v>1320</v>
      </c>
      <c r="E103" s="173" t="str">
        <f ca="1">CELL("contents",INDIRECT(ADDRESS(MATCH(A103,'RTM (ARS)'!B:B,0),1,,,"RTM (ARS)")))</f>
        <v>4.1.2</v>
      </c>
      <c r="F103" s="169"/>
      <c r="G103" s="170"/>
      <c r="H103" s="174"/>
      <c r="I103" s="174"/>
      <c r="J103" s="175"/>
      <c r="K103" s="167"/>
      <c r="L103" s="35"/>
      <c r="M103" s="175"/>
      <c r="N103" s="35"/>
      <c r="O103" s="175"/>
      <c r="P103" s="35"/>
      <c r="Q103" s="35"/>
      <c r="R103" s="35"/>
      <c r="S103" s="167"/>
    </row>
    <row r="104" spans="1:19" ht="45" x14ac:dyDescent="0.25">
      <c r="A104" s="71" t="s">
        <v>684</v>
      </c>
      <c r="B104" s="180" t="s">
        <v>1055</v>
      </c>
      <c r="C104" s="180" t="s">
        <v>1321</v>
      </c>
      <c r="D104" s="182" t="s">
        <v>1322</v>
      </c>
      <c r="E104" s="173" t="str">
        <f ca="1">CELL("contents",INDIRECT(ADDRESS(MATCH(A104,'RTM (ARS)'!B:B,0),1,,,"RTM (ARS)")))</f>
        <v>5.2.3.2.1</v>
      </c>
      <c r="F104" s="169"/>
      <c r="G104" s="170"/>
      <c r="H104" s="174" t="s">
        <v>1062</v>
      </c>
      <c r="I104" s="174" t="s">
        <v>1063</v>
      </c>
      <c r="J104" s="175" t="s">
        <v>1002</v>
      </c>
      <c r="K104" s="167" t="s">
        <v>1076</v>
      </c>
      <c r="L104" s="35"/>
      <c r="M104" s="175"/>
      <c r="N104" s="35"/>
      <c r="O104" s="175"/>
      <c r="P104" s="35"/>
      <c r="Q104" s="35"/>
      <c r="R104" s="35"/>
      <c r="S104" s="167"/>
    </row>
    <row r="105" spans="1:19" ht="90" x14ac:dyDescent="0.25">
      <c r="A105" s="71" t="s">
        <v>648</v>
      </c>
      <c r="B105" s="180" t="s">
        <v>1055</v>
      </c>
      <c r="C105" s="180" t="s">
        <v>1323</v>
      </c>
      <c r="D105" s="182" t="s">
        <v>1324</v>
      </c>
      <c r="E105" s="173" t="str">
        <f ca="1">CELL("contents",INDIRECT(ADDRESS(MATCH(A105,'RTM (ARS)'!B:B,0),1,,,"RTM (ARS)")))</f>
        <v>5.2.3.1.1</v>
      </c>
      <c r="F105" s="169"/>
      <c r="G105" s="170"/>
      <c r="H105" s="174" t="s">
        <v>1062</v>
      </c>
      <c r="I105" s="174" t="s">
        <v>1063</v>
      </c>
      <c r="J105" s="175" t="s">
        <v>1002</v>
      </c>
      <c r="K105" s="167" t="s">
        <v>1076</v>
      </c>
      <c r="L105" s="35"/>
      <c r="M105" s="175"/>
      <c r="N105" s="35"/>
      <c r="O105" s="175"/>
      <c r="P105" s="35"/>
      <c r="Q105" s="35"/>
      <c r="R105" s="35"/>
      <c r="S105" s="167"/>
    </row>
    <row r="106" spans="1:19" ht="30" x14ac:dyDescent="0.25">
      <c r="A106" s="71" t="s">
        <v>652</v>
      </c>
      <c r="B106" s="180" t="s">
        <v>1055</v>
      </c>
      <c r="C106" s="180" t="s">
        <v>1325</v>
      </c>
      <c r="D106" s="182" t="s">
        <v>1326</v>
      </c>
      <c r="E106" s="173" t="str">
        <f ca="1">CELL("contents",INDIRECT(ADDRESS(MATCH(A106,'RTM (ARS)'!B:B,0),1,,,"RTM (ARS)")))</f>
        <v>5.2.3.1.2</v>
      </c>
      <c r="F106" s="169"/>
      <c r="G106" s="170"/>
      <c r="H106" s="174" t="s">
        <v>1062</v>
      </c>
      <c r="I106" s="174" t="s">
        <v>1063</v>
      </c>
      <c r="J106" s="175" t="s">
        <v>1002</v>
      </c>
      <c r="K106" s="167" t="s">
        <v>1076</v>
      </c>
      <c r="L106" s="35"/>
      <c r="M106" s="175"/>
      <c r="N106" s="35"/>
      <c r="O106" s="175"/>
      <c r="P106" s="35"/>
      <c r="Q106" s="35"/>
      <c r="R106" s="35"/>
      <c r="S106" s="167"/>
    </row>
    <row r="107" spans="1:19" ht="45" x14ac:dyDescent="0.25">
      <c r="A107" s="71" t="s">
        <v>656</v>
      </c>
      <c r="B107" s="180" t="s">
        <v>1055</v>
      </c>
      <c r="C107" s="180" t="s">
        <v>1325</v>
      </c>
      <c r="D107" s="182" t="s">
        <v>1327</v>
      </c>
      <c r="E107" s="173"/>
      <c r="F107" s="169"/>
      <c r="G107" s="170"/>
      <c r="H107" s="174"/>
      <c r="I107" s="174"/>
      <c r="J107" s="175"/>
      <c r="K107" s="167"/>
      <c r="L107" s="35"/>
      <c r="M107" s="175"/>
      <c r="N107" s="35"/>
      <c r="O107" s="175"/>
      <c r="P107" s="35"/>
      <c r="Q107" s="35"/>
      <c r="R107" s="35"/>
      <c r="S107" s="167"/>
    </row>
    <row r="108" spans="1:19" ht="135" x14ac:dyDescent="0.25">
      <c r="A108" s="71" t="s">
        <v>629</v>
      </c>
      <c r="B108" s="180" t="s">
        <v>1055</v>
      </c>
      <c r="C108" s="180" t="s">
        <v>1328</v>
      </c>
      <c r="D108" s="182" t="s">
        <v>1329</v>
      </c>
      <c r="E108" s="173" t="str">
        <f ca="1">CELL("contents",INDIRECT(ADDRESS(MATCH(A108,'RTM (ARS)'!B:B,0),1,,,"RTM (ARS)")))</f>
        <v>5.2.3.1.1</v>
      </c>
      <c r="F108" s="169"/>
      <c r="G108" s="170"/>
      <c r="H108" s="174" t="s">
        <v>1062</v>
      </c>
      <c r="I108" s="174" t="s">
        <v>1063</v>
      </c>
      <c r="J108" s="175" t="s">
        <v>1002</v>
      </c>
      <c r="K108" s="167" t="s">
        <v>1076</v>
      </c>
      <c r="L108" s="35"/>
      <c r="M108" s="175"/>
      <c r="N108" s="35"/>
      <c r="O108" s="175"/>
      <c r="P108" s="35"/>
      <c r="Q108" s="35"/>
      <c r="R108" s="35"/>
      <c r="S108" s="167"/>
    </row>
    <row r="109" spans="1:19" ht="30" x14ac:dyDescent="0.25">
      <c r="A109" s="71" t="s">
        <v>634</v>
      </c>
      <c r="B109" s="180" t="s">
        <v>1055</v>
      </c>
      <c r="C109" s="180" t="s">
        <v>1328</v>
      </c>
      <c r="D109" s="182" t="s">
        <v>1330</v>
      </c>
      <c r="E109" s="173" t="str">
        <f ca="1">CELL("contents",INDIRECT(ADDRESS(MATCH(A109,'RTM (ARS)'!B:B,0),1,,,"RTM (ARS)")))</f>
        <v>5.2.3.1.1</v>
      </c>
      <c r="F109" s="169"/>
      <c r="G109" s="170"/>
      <c r="H109" s="174" t="s">
        <v>1062</v>
      </c>
      <c r="I109" s="174" t="s">
        <v>1063</v>
      </c>
      <c r="J109" s="175" t="s">
        <v>1002</v>
      </c>
      <c r="K109" s="167" t="s">
        <v>1076</v>
      </c>
      <c r="L109" s="35"/>
      <c r="M109" s="175"/>
      <c r="N109" s="35"/>
      <c r="O109" s="175"/>
      <c r="P109" s="35"/>
      <c r="Q109" s="35"/>
      <c r="R109" s="35"/>
      <c r="S109" s="167"/>
    </row>
    <row r="110" spans="1:19" x14ac:dyDescent="0.25">
      <c r="A110" s="178" t="s">
        <v>1331</v>
      </c>
      <c r="B110" s="196"/>
      <c r="C110" s="196"/>
      <c r="D110" s="197"/>
      <c r="E110" s="173" t="e">
        <f ca="1">CELL("contents",INDIRECT(ADDRESS(MATCH(A110,'RTM (ARS)'!B:B,0),1,,,"RTM (ARS)")))</f>
        <v>#N/A</v>
      </c>
      <c r="F110" s="169" t="s">
        <v>1168</v>
      </c>
      <c r="G110" s="170"/>
      <c r="H110" s="174"/>
      <c r="I110" s="174"/>
      <c r="J110" s="175"/>
      <c r="K110" s="167"/>
      <c r="L110" s="35"/>
      <c r="M110" s="175"/>
      <c r="N110" s="35"/>
      <c r="O110" s="175"/>
      <c r="P110" s="35"/>
      <c r="Q110" s="35"/>
      <c r="R110" s="35"/>
      <c r="S110" s="167"/>
    </row>
    <row r="111" spans="1:19" ht="45" x14ac:dyDescent="0.25">
      <c r="A111" s="71" t="s">
        <v>637</v>
      </c>
      <c r="B111" s="180" t="s">
        <v>1055</v>
      </c>
      <c r="C111" s="180" t="s">
        <v>1332</v>
      </c>
      <c r="D111" s="182" t="s">
        <v>1333</v>
      </c>
      <c r="E111" s="173" t="str">
        <f ca="1">CELL("contents",INDIRECT(ADDRESS(MATCH(A111,'RTM (ARS)'!B:B,0),1,,,"RTM (ARS)")))</f>
        <v>5.2.3.1.1</v>
      </c>
      <c r="F111" s="169"/>
      <c r="G111" s="170"/>
      <c r="H111" s="174" t="s">
        <v>1062</v>
      </c>
      <c r="I111" s="174" t="s">
        <v>1063</v>
      </c>
      <c r="J111" s="175" t="s">
        <v>1002</v>
      </c>
      <c r="K111" s="167" t="s">
        <v>1076</v>
      </c>
      <c r="L111" s="35"/>
      <c r="M111" s="175"/>
      <c r="N111" s="35"/>
      <c r="O111" s="175"/>
      <c r="P111" s="35"/>
      <c r="Q111" s="35"/>
      <c r="R111" s="35"/>
      <c r="S111" s="167"/>
    </row>
    <row r="112" spans="1:19" ht="30" x14ac:dyDescent="0.25">
      <c r="A112" s="71" t="s">
        <v>639</v>
      </c>
      <c r="B112" s="180" t="s">
        <v>1055</v>
      </c>
      <c r="C112" s="180" t="s">
        <v>1334</v>
      </c>
      <c r="D112" s="182" t="s">
        <v>1335</v>
      </c>
      <c r="E112" s="173" t="str">
        <f ca="1">CELL("contents",INDIRECT(ADDRESS(MATCH(A112,'RTM (ARS)'!B:B,0),1,,,"RTM (ARS)")))</f>
        <v>5.2.3.1.1</v>
      </c>
      <c r="F112" s="169"/>
      <c r="G112" s="170"/>
      <c r="H112" s="174" t="s">
        <v>1062</v>
      </c>
      <c r="I112" s="174" t="s">
        <v>1063</v>
      </c>
      <c r="J112" s="175" t="s">
        <v>1002</v>
      </c>
      <c r="K112" s="167" t="s">
        <v>1076</v>
      </c>
      <c r="L112" s="35"/>
      <c r="M112" s="175"/>
      <c r="N112" s="35"/>
      <c r="O112" s="175"/>
      <c r="P112" s="35"/>
      <c r="Q112" s="35"/>
      <c r="R112" s="35"/>
      <c r="S112" s="167"/>
    </row>
    <row r="113" spans="1:19" ht="30" x14ac:dyDescent="0.25">
      <c r="A113" s="71" t="s">
        <v>640</v>
      </c>
      <c r="B113" s="180" t="s">
        <v>1055</v>
      </c>
      <c r="C113" s="180" t="s">
        <v>1336</v>
      </c>
      <c r="D113" s="182" t="s">
        <v>1337</v>
      </c>
      <c r="E113" s="173" t="str">
        <f ca="1">CELL("contents",INDIRECT(ADDRESS(MATCH(A113,'RTM (ARS)'!B:B,0),1,,,"RTM (ARS)")))</f>
        <v>5.2.3.1.1</v>
      </c>
      <c r="F113" s="169"/>
      <c r="G113" s="170"/>
      <c r="H113" s="174" t="s">
        <v>1062</v>
      </c>
      <c r="I113" s="174" t="s">
        <v>1063</v>
      </c>
      <c r="J113" s="175" t="s">
        <v>1002</v>
      </c>
      <c r="K113" s="167" t="s">
        <v>1076</v>
      </c>
      <c r="L113" s="35"/>
      <c r="M113" s="175"/>
      <c r="N113" s="35"/>
      <c r="O113" s="175"/>
      <c r="P113" s="35"/>
      <c r="Q113" s="35"/>
      <c r="R113" s="35"/>
      <c r="S113" s="167"/>
    </row>
    <row r="114" spans="1:19" ht="30" x14ac:dyDescent="0.25">
      <c r="A114" s="71" t="s">
        <v>643</v>
      </c>
      <c r="B114" s="180" t="s">
        <v>1055</v>
      </c>
      <c r="C114" s="180" t="s">
        <v>1338</v>
      </c>
      <c r="D114" s="182" t="s">
        <v>1339</v>
      </c>
      <c r="E114" s="173" t="str">
        <f ca="1">CELL("contents",INDIRECT(ADDRESS(MATCH(A114,'RTM (ARS)'!B:B,0),1,,,"RTM (ARS)")))</f>
        <v>5.2.3.1.1</v>
      </c>
      <c r="F114" s="169"/>
      <c r="G114" s="170"/>
      <c r="H114" s="174" t="s">
        <v>1062</v>
      </c>
      <c r="I114" s="174" t="s">
        <v>1063</v>
      </c>
      <c r="J114" s="175" t="s">
        <v>1002</v>
      </c>
      <c r="K114" s="167" t="s">
        <v>1076</v>
      </c>
      <c r="L114" s="35"/>
      <c r="M114" s="175"/>
      <c r="N114" s="35"/>
      <c r="O114" s="175"/>
      <c r="P114" s="35"/>
      <c r="Q114" s="35"/>
      <c r="R114" s="35"/>
      <c r="S114" s="167"/>
    </row>
    <row r="115" spans="1:19" ht="30" x14ac:dyDescent="0.25">
      <c r="A115" s="71" t="s">
        <v>659</v>
      </c>
      <c r="B115" s="180" t="s">
        <v>1055</v>
      </c>
      <c r="C115" s="180" t="s">
        <v>1340</v>
      </c>
      <c r="D115" s="182" t="s">
        <v>1341</v>
      </c>
      <c r="E115" s="173" t="str">
        <f ca="1">CELL("contents",INDIRECT(ADDRESS(MATCH(A115,'RTM (ARS)'!B:B,0),1,,,"RTM (ARS)")))</f>
        <v>5.2.3.1.2</v>
      </c>
      <c r="F115" s="169"/>
      <c r="G115" s="170"/>
      <c r="H115" s="174" t="s">
        <v>1062</v>
      </c>
      <c r="I115" s="174" t="s">
        <v>1063</v>
      </c>
      <c r="J115" s="175" t="s">
        <v>1002</v>
      </c>
      <c r="K115" s="167" t="s">
        <v>1076</v>
      </c>
      <c r="L115" s="35"/>
      <c r="M115" s="175"/>
      <c r="N115" s="35"/>
      <c r="O115" s="175"/>
      <c r="P115" s="35"/>
      <c r="Q115" s="35"/>
      <c r="R115" s="35"/>
      <c r="S115" s="167"/>
    </row>
    <row r="116" spans="1:19" ht="45" x14ac:dyDescent="0.25">
      <c r="A116" s="71" t="s">
        <v>644</v>
      </c>
      <c r="B116" s="180" t="s">
        <v>1055</v>
      </c>
      <c r="C116" s="180" t="s">
        <v>1342</v>
      </c>
      <c r="D116" s="182" t="s">
        <v>1343</v>
      </c>
      <c r="E116" s="173" t="str">
        <f ca="1">CELL("contents",INDIRECT(ADDRESS(MATCH(A116,'RTM (ARS)'!B:B,0),1,,,"RTM (ARS)")))</f>
        <v>5.2.3.1.1</v>
      </c>
      <c r="F116" s="169"/>
      <c r="G116" s="170"/>
      <c r="H116" s="174" t="s">
        <v>1062</v>
      </c>
      <c r="I116" s="174" t="s">
        <v>1063</v>
      </c>
      <c r="J116" s="175" t="s">
        <v>1002</v>
      </c>
      <c r="K116" s="167" t="s">
        <v>1076</v>
      </c>
      <c r="L116" s="35"/>
      <c r="M116" s="175"/>
      <c r="N116" s="35"/>
      <c r="O116" s="175"/>
      <c r="P116" s="35"/>
      <c r="Q116" s="35"/>
      <c r="R116" s="35"/>
      <c r="S116" s="167"/>
    </row>
    <row r="117" spans="1:19" ht="30" x14ac:dyDescent="0.25">
      <c r="A117" s="71" t="s">
        <v>165</v>
      </c>
      <c r="B117" s="180" t="s">
        <v>1055</v>
      </c>
      <c r="C117" s="180" t="s">
        <v>1344</v>
      </c>
      <c r="D117" s="182" t="s">
        <v>1345</v>
      </c>
      <c r="E117" s="173" t="str">
        <f ca="1">CELL("contents",INDIRECT(ADDRESS(MATCH(A117,'RTM (ARS)'!B:B,0),1,,,"RTM (ARS)")))</f>
        <v>4.1.3</v>
      </c>
      <c r="F117" s="169"/>
      <c r="G117" s="170"/>
      <c r="H117" s="174" t="s">
        <v>1062</v>
      </c>
      <c r="I117" s="174" t="s">
        <v>1063</v>
      </c>
      <c r="J117" s="175" t="s">
        <v>1002</v>
      </c>
      <c r="K117" s="167" t="s">
        <v>1076</v>
      </c>
      <c r="L117" s="35"/>
      <c r="M117" s="175"/>
      <c r="N117" s="35"/>
      <c r="O117" s="175"/>
      <c r="P117" s="35"/>
      <c r="Q117" s="35"/>
      <c r="R117" s="35"/>
      <c r="S117" s="167"/>
    </row>
    <row r="118" spans="1:19" ht="30" x14ac:dyDescent="0.25">
      <c r="A118" s="71" t="s">
        <v>156</v>
      </c>
      <c r="B118" s="180" t="s">
        <v>1055</v>
      </c>
      <c r="C118" s="180" t="s">
        <v>1346</v>
      </c>
      <c r="D118" s="182" t="s">
        <v>1347</v>
      </c>
      <c r="E118" s="173" t="str">
        <f ca="1">CELL("contents",INDIRECT(ADDRESS(MATCH(A118,'RTM (ARS)'!B:B,0),1,,,"RTM (ARS)")))</f>
        <v>4.1.3</v>
      </c>
      <c r="F118" s="169"/>
      <c r="G118" s="170"/>
      <c r="H118" s="174" t="s">
        <v>27</v>
      </c>
      <c r="I118" s="174" t="s">
        <v>1058</v>
      </c>
      <c r="J118" s="175" t="s">
        <v>1047</v>
      </c>
      <c r="K118" s="167" t="s">
        <v>1059</v>
      </c>
      <c r="L118" s="35"/>
      <c r="M118" s="175"/>
      <c r="N118" s="35"/>
      <c r="O118" s="175"/>
      <c r="P118" s="35"/>
      <c r="Q118" s="35"/>
      <c r="R118" s="35"/>
      <c r="S118" s="167"/>
    </row>
    <row r="119" spans="1:19" ht="60" x14ac:dyDescent="0.25">
      <c r="A119" s="71" t="s">
        <v>157</v>
      </c>
      <c r="B119" s="180" t="s">
        <v>1055</v>
      </c>
      <c r="C119" s="180" t="s">
        <v>1348</v>
      </c>
      <c r="D119" s="182" t="s">
        <v>1349</v>
      </c>
      <c r="E119" s="173" t="str">
        <f ca="1">CELL("contents",INDIRECT(ADDRESS(MATCH(A119,'RTM (ARS)'!B:B,0),1,,,"RTM (ARS)")))</f>
        <v>4.1.3</v>
      </c>
      <c r="F119" s="169"/>
      <c r="G119" s="170"/>
      <c r="H119" s="174" t="s">
        <v>27</v>
      </c>
      <c r="I119" s="174" t="s">
        <v>1058</v>
      </c>
      <c r="J119" s="175" t="s">
        <v>1047</v>
      </c>
      <c r="K119" s="167" t="s">
        <v>1059</v>
      </c>
      <c r="L119" s="35"/>
      <c r="M119" s="175"/>
      <c r="N119" s="35"/>
      <c r="O119" s="175"/>
      <c r="P119" s="35"/>
      <c r="Q119" s="35"/>
      <c r="R119" s="35"/>
      <c r="S119" s="167"/>
    </row>
    <row r="120" spans="1:19" ht="30" x14ac:dyDescent="0.25">
      <c r="A120" s="71" t="s">
        <v>851</v>
      </c>
      <c r="B120" s="180" t="s">
        <v>1055</v>
      </c>
      <c r="C120" s="180" t="s">
        <v>1350</v>
      </c>
      <c r="D120" s="182" t="s">
        <v>1351</v>
      </c>
      <c r="E120" s="173" t="str">
        <f ca="1">CELL("contents",INDIRECT(ADDRESS(MATCH(A120,'RTM (ARS)'!B:B,0),1,,,"RTM (ARS)")))</f>
        <v>5.2.3.7.2</v>
      </c>
      <c r="F120" s="169"/>
      <c r="G120" s="170"/>
      <c r="H120" s="174" t="s">
        <v>1062</v>
      </c>
      <c r="I120" s="174" t="s">
        <v>1063</v>
      </c>
      <c r="J120" s="175" t="s">
        <v>1002</v>
      </c>
      <c r="K120" s="167" t="s">
        <v>1076</v>
      </c>
      <c r="L120" s="35"/>
      <c r="M120" s="175"/>
      <c r="N120" s="35"/>
      <c r="O120" s="175"/>
      <c r="P120" s="35"/>
      <c r="Q120" s="35"/>
      <c r="R120" s="35"/>
      <c r="S120" s="167"/>
    </row>
    <row r="121" spans="1:19" ht="30" x14ac:dyDescent="0.25">
      <c r="A121" s="71" t="s">
        <v>841</v>
      </c>
      <c r="B121" s="180" t="s">
        <v>1055</v>
      </c>
      <c r="C121" s="180" t="s">
        <v>1350</v>
      </c>
      <c r="D121" s="182" t="s">
        <v>1352</v>
      </c>
      <c r="E121" s="173" t="str">
        <f ca="1">CELL("contents",INDIRECT(ADDRESS(MATCH(A121,'RTM (ARS)'!B:B,0),1,,,"RTM (ARS)")))</f>
        <v>5.2.3.7.1</v>
      </c>
      <c r="F121" s="169"/>
      <c r="G121" s="170"/>
      <c r="H121" s="174" t="s">
        <v>1062</v>
      </c>
      <c r="I121" s="174" t="s">
        <v>1063</v>
      </c>
      <c r="J121" s="175" t="s">
        <v>1002</v>
      </c>
      <c r="K121" s="167" t="s">
        <v>1076</v>
      </c>
      <c r="L121" s="35"/>
      <c r="M121" s="175"/>
      <c r="N121" s="35"/>
      <c r="O121" s="175"/>
      <c r="P121" s="35"/>
      <c r="Q121" s="35"/>
      <c r="R121" s="35"/>
      <c r="S121" s="167"/>
    </row>
    <row r="122" spans="1:19" ht="75" x14ac:dyDescent="0.25">
      <c r="A122" s="71" t="s">
        <v>852</v>
      </c>
      <c r="B122" s="180" t="s">
        <v>1055</v>
      </c>
      <c r="C122" s="180" t="s">
        <v>1353</v>
      </c>
      <c r="D122" s="182" t="s">
        <v>1354</v>
      </c>
      <c r="E122" s="173" t="str">
        <f ca="1">CELL("contents",INDIRECT(ADDRESS(MATCH(A122,'RTM (ARS)'!B:B,0),1,,,"RTM (ARS)")))</f>
        <v>5.2.3.7.2</v>
      </c>
      <c r="F122" s="169"/>
      <c r="G122" s="170"/>
      <c r="H122" s="174" t="s">
        <v>1062</v>
      </c>
      <c r="I122" s="174" t="s">
        <v>1063</v>
      </c>
      <c r="J122" s="175" t="s">
        <v>1002</v>
      </c>
      <c r="K122" s="167" t="s">
        <v>1076</v>
      </c>
      <c r="L122" s="35"/>
      <c r="M122" s="175"/>
      <c r="N122" s="35"/>
      <c r="O122" s="175"/>
      <c r="P122" s="35"/>
      <c r="Q122" s="35"/>
      <c r="R122" s="35"/>
      <c r="S122" s="167"/>
    </row>
    <row r="123" spans="1:19" ht="45" x14ac:dyDescent="0.25">
      <c r="A123" s="71" t="s">
        <v>853</v>
      </c>
      <c r="B123" s="180" t="s">
        <v>1055</v>
      </c>
      <c r="C123" s="180" t="s">
        <v>1355</v>
      </c>
      <c r="D123" s="182" t="s">
        <v>1356</v>
      </c>
      <c r="E123" s="173" t="str">
        <f ca="1">CELL("contents",INDIRECT(ADDRESS(MATCH(A123,'RTM (ARS)'!B:B,0),1,,,"RTM (ARS)")))</f>
        <v>5.2.3.7.2</v>
      </c>
      <c r="F123" s="169"/>
      <c r="G123" s="170"/>
      <c r="H123" s="174" t="s">
        <v>1062</v>
      </c>
      <c r="I123" s="174" t="s">
        <v>1063</v>
      </c>
      <c r="J123" s="175" t="s">
        <v>1002</v>
      </c>
      <c r="K123" s="167" t="s">
        <v>1076</v>
      </c>
      <c r="L123" s="35"/>
      <c r="M123" s="175"/>
      <c r="N123" s="35"/>
      <c r="O123" s="175"/>
      <c r="P123" s="35"/>
      <c r="Q123" s="35"/>
      <c r="R123" s="35"/>
      <c r="S123" s="167"/>
    </row>
    <row r="124" spans="1:19" ht="30" x14ac:dyDescent="0.25">
      <c r="A124" s="71" t="s">
        <v>863</v>
      </c>
      <c r="B124" s="180" t="s">
        <v>1055</v>
      </c>
      <c r="C124" s="180" t="s">
        <v>1357</v>
      </c>
      <c r="D124" s="182" t="s">
        <v>1358</v>
      </c>
      <c r="E124" s="173" t="str">
        <f ca="1">CELL("contents",INDIRECT(ADDRESS(MATCH(A124,'RTM (ARS)'!B:B,0),1,,,"RTM (ARS)")))</f>
        <v>5.2.3.7.2</v>
      </c>
      <c r="F124" s="169"/>
      <c r="G124" s="170"/>
      <c r="H124" s="174" t="s">
        <v>1062</v>
      </c>
      <c r="I124" s="174" t="s">
        <v>1063</v>
      </c>
      <c r="J124" s="175" t="s">
        <v>1002</v>
      </c>
      <c r="K124" s="167" t="s">
        <v>1076</v>
      </c>
      <c r="L124" s="35"/>
      <c r="M124" s="175"/>
      <c r="N124" s="35"/>
      <c r="O124" s="175"/>
      <c r="P124" s="35"/>
      <c r="Q124" s="35"/>
      <c r="R124" s="35"/>
      <c r="S124" s="167"/>
    </row>
    <row r="125" spans="1:19" ht="45" x14ac:dyDescent="0.25">
      <c r="A125" s="71" t="s">
        <v>854</v>
      </c>
      <c r="B125" s="180" t="s">
        <v>1055</v>
      </c>
      <c r="C125" s="180" t="s">
        <v>1359</v>
      </c>
      <c r="D125" s="182" t="s">
        <v>1360</v>
      </c>
      <c r="E125" s="173" t="str">
        <f ca="1">CELL("contents",INDIRECT(ADDRESS(MATCH(A125,'RTM (ARS)'!B:B,0),1,,,"RTM (ARS)")))</f>
        <v>5.2.3.7.2</v>
      </c>
      <c r="F125" s="169"/>
      <c r="G125" s="170"/>
      <c r="H125" s="174" t="s">
        <v>1062</v>
      </c>
      <c r="I125" s="174" t="s">
        <v>1063</v>
      </c>
      <c r="J125" s="175" t="s">
        <v>1002</v>
      </c>
      <c r="K125" s="167" t="s">
        <v>1076</v>
      </c>
      <c r="L125" s="35"/>
      <c r="M125" s="175"/>
      <c r="N125" s="35"/>
      <c r="O125" s="175"/>
      <c r="P125" s="35"/>
      <c r="Q125" s="35"/>
      <c r="R125" s="35"/>
      <c r="S125" s="167"/>
    </row>
    <row r="126" spans="1:19" ht="30" x14ac:dyDescent="0.25">
      <c r="A126" s="71" t="s">
        <v>866</v>
      </c>
      <c r="B126" s="180" t="s">
        <v>1055</v>
      </c>
      <c r="C126" s="180" t="s">
        <v>1361</v>
      </c>
      <c r="D126" s="182" t="s">
        <v>1362</v>
      </c>
      <c r="E126" s="173" t="str">
        <f ca="1">CELL("contents",INDIRECT(ADDRESS(MATCH(A126,'RTM (ARS)'!B:B,0),1,,,"RTM (ARS)")))</f>
        <v>5.2.3.7.2</v>
      </c>
      <c r="F126" s="169"/>
      <c r="G126" s="170"/>
      <c r="H126" s="174" t="s">
        <v>1062</v>
      </c>
      <c r="I126" s="174" t="s">
        <v>1063</v>
      </c>
      <c r="J126" s="175" t="s">
        <v>1002</v>
      </c>
      <c r="K126" s="167" t="s">
        <v>1076</v>
      </c>
      <c r="L126" s="35"/>
      <c r="M126" s="175"/>
      <c r="N126" s="35"/>
      <c r="O126" s="175"/>
      <c r="P126" s="35"/>
      <c r="Q126" s="35"/>
      <c r="R126" s="35"/>
      <c r="S126" s="167"/>
    </row>
    <row r="127" spans="1:19" ht="45" x14ac:dyDescent="0.25">
      <c r="A127" s="71" t="s">
        <v>860</v>
      </c>
      <c r="B127" s="180" t="s">
        <v>1055</v>
      </c>
      <c r="C127" s="180" t="s">
        <v>1363</v>
      </c>
      <c r="D127" s="182" t="s">
        <v>1364</v>
      </c>
      <c r="E127" s="173" t="str">
        <f ca="1">CELL("contents",INDIRECT(ADDRESS(MATCH(A127,'RTM (ARS)'!B:B,0),1,,,"RTM (ARS)")))</f>
        <v>5.2.3.7.2</v>
      </c>
      <c r="F127" s="169"/>
      <c r="G127" s="170"/>
      <c r="H127" s="174" t="s">
        <v>1062</v>
      </c>
      <c r="I127" s="174" t="s">
        <v>1063</v>
      </c>
      <c r="J127" s="175" t="s">
        <v>1002</v>
      </c>
      <c r="K127" s="167" t="s">
        <v>1076</v>
      </c>
      <c r="L127" s="35"/>
      <c r="M127" s="175"/>
      <c r="N127" s="35"/>
      <c r="O127" s="175"/>
      <c r="P127" s="35"/>
      <c r="Q127" s="35"/>
      <c r="R127" s="35"/>
      <c r="S127" s="167"/>
    </row>
    <row r="128" spans="1:19" ht="30" x14ac:dyDescent="0.25">
      <c r="A128" s="71" t="s">
        <v>867</v>
      </c>
      <c r="B128" s="180" t="s">
        <v>1055</v>
      </c>
      <c r="C128" s="180" t="s">
        <v>1365</v>
      </c>
      <c r="D128" s="182" t="s">
        <v>1362</v>
      </c>
      <c r="E128" s="173" t="str">
        <f ca="1">CELL("contents",INDIRECT(ADDRESS(MATCH(A128,'RTM (ARS)'!B:B,0),1,,,"RTM (ARS)")))</f>
        <v>5.2.3.7.2</v>
      </c>
      <c r="F128" s="169"/>
      <c r="G128" s="170"/>
      <c r="H128" s="174" t="s">
        <v>1062</v>
      </c>
      <c r="I128" s="174" t="s">
        <v>1063</v>
      </c>
      <c r="J128" s="175" t="s">
        <v>1002</v>
      </c>
      <c r="K128" s="167" t="s">
        <v>1076</v>
      </c>
      <c r="L128" s="35"/>
      <c r="M128" s="175"/>
      <c r="N128" s="35"/>
      <c r="O128" s="175"/>
      <c r="P128" s="35"/>
      <c r="Q128" s="35"/>
      <c r="R128" s="35"/>
      <c r="S128" s="167"/>
    </row>
    <row r="129" spans="1:19" ht="30" x14ac:dyDescent="0.25">
      <c r="A129" s="71" t="s">
        <v>847</v>
      </c>
      <c r="B129" s="180" t="s">
        <v>1055</v>
      </c>
      <c r="C129" s="180" t="s">
        <v>1366</v>
      </c>
      <c r="D129" s="182" t="s">
        <v>1367</v>
      </c>
      <c r="E129" s="173" t="str">
        <f ca="1">CELL("contents",INDIRECT(ADDRESS(MATCH(A129,'RTM (ARS)'!B:B,0),1,,,"RTM (ARS)")))</f>
        <v>5.2.3.7.1</v>
      </c>
      <c r="F129" s="169"/>
      <c r="G129" s="170"/>
      <c r="H129" s="174" t="s">
        <v>1062</v>
      </c>
      <c r="I129" s="174" t="s">
        <v>1063</v>
      </c>
      <c r="J129" s="175" t="s">
        <v>1002</v>
      </c>
      <c r="K129" s="167" t="s">
        <v>1076</v>
      </c>
      <c r="L129" s="35"/>
      <c r="M129" s="175"/>
      <c r="N129" s="35"/>
      <c r="O129" s="175"/>
      <c r="P129" s="35"/>
      <c r="Q129" s="35"/>
      <c r="R129" s="35"/>
      <c r="S129" s="167"/>
    </row>
    <row r="130" spans="1:19" ht="45" customHeight="1" x14ac:dyDescent="0.25">
      <c r="A130" s="71" t="s">
        <v>859</v>
      </c>
      <c r="B130" s="180" t="s">
        <v>1055</v>
      </c>
      <c r="C130" s="180" t="s">
        <v>1368</v>
      </c>
      <c r="D130" s="182" t="s">
        <v>1369</v>
      </c>
      <c r="E130" s="173" t="str">
        <f ca="1">CELL("contents",INDIRECT(ADDRESS(MATCH(A130,'RTM (ARS)'!B:B,0),1,,,"RTM (ARS)")))</f>
        <v>5.2.3.7.2</v>
      </c>
      <c r="F130" s="169"/>
      <c r="G130" s="170"/>
      <c r="H130" s="174" t="s">
        <v>1062</v>
      </c>
      <c r="I130" s="174" t="s">
        <v>1063</v>
      </c>
      <c r="J130" s="175" t="s">
        <v>1002</v>
      </c>
      <c r="K130" s="167" t="s">
        <v>1076</v>
      </c>
      <c r="L130" s="35"/>
      <c r="M130" s="175"/>
      <c r="N130" s="35"/>
      <c r="O130" s="175"/>
      <c r="P130" s="35"/>
      <c r="Q130" s="35"/>
      <c r="R130" s="35"/>
      <c r="S130" s="167"/>
    </row>
    <row r="131" spans="1:19" ht="45" x14ac:dyDescent="0.25">
      <c r="A131" s="71" t="s">
        <v>743</v>
      </c>
      <c r="B131" s="180" t="s">
        <v>1055</v>
      </c>
      <c r="C131" s="180" t="s">
        <v>1370</v>
      </c>
      <c r="D131" s="182" t="s">
        <v>1371</v>
      </c>
      <c r="E131" s="173" t="str">
        <f ca="1">CELL("contents",INDIRECT(ADDRESS(MATCH(A131,'RTM (ARS)'!B:B,0),1,,,"RTM (ARS)")))</f>
        <v>5.2.3.4.2</v>
      </c>
      <c r="F131" s="169"/>
      <c r="G131" s="170"/>
      <c r="H131" s="174" t="s">
        <v>1062</v>
      </c>
      <c r="I131" s="174" t="s">
        <v>1063</v>
      </c>
      <c r="J131" s="175" t="s">
        <v>1002</v>
      </c>
      <c r="K131" s="167" t="s">
        <v>1066</v>
      </c>
      <c r="L131" s="35"/>
      <c r="M131" s="175"/>
      <c r="N131" s="35"/>
      <c r="O131" s="175"/>
      <c r="P131" s="35"/>
      <c r="Q131" s="35"/>
      <c r="R131" s="35"/>
      <c r="S131" s="167"/>
    </row>
    <row r="132" spans="1:19" ht="45" x14ac:dyDescent="0.25">
      <c r="A132" s="199" t="s">
        <v>1372</v>
      </c>
      <c r="B132" s="180" t="s">
        <v>1373</v>
      </c>
      <c r="C132" s="180" t="s">
        <v>1374</v>
      </c>
      <c r="D132" s="182" t="s">
        <v>1375</v>
      </c>
      <c r="E132" s="173" t="e">
        <f ca="1">CELL("contents",INDIRECT(ADDRESS(MATCH(A132,'RTM (ARS)'!B:B,0),1,,,"RTM (ARS)")))</f>
        <v>#N/A</v>
      </c>
      <c r="F132" s="169" t="s">
        <v>1309</v>
      </c>
      <c r="G132" s="170"/>
      <c r="H132" s="174" t="s">
        <v>1062</v>
      </c>
      <c r="I132" s="174" t="s">
        <v>1063</v>
      </c>
      <c r="J132" s="175" t="s">
        <v>1002</v>
      </c>
      <c r="K132" s="167" t="s">
        <v>1076</v>
      </c>
      <c r="L132" s="35"/>
      <c r="M132" s="175"/>
      <c r="N132" s="35"/>
      <c r="O132" s="175"/>
      <c r="P132" s="35"/>
      <c r="Q132" s="35"/>
      <c r="R132" s="35"/>
      <c r="S132" s="167"/>
    </row>
    <row r="133" spans="1:19" ht="60" x14ac:dyDescent="0.25">
      <c r="A133" s="199" t="s">
        <v>722</v>
      </c>
      <c r="B133" s="180" t="s">
        <v>1311</v>
      </c>
      <c r="C133" s="180" t="s">
        <v>1376</v>
      </c>
      <c r="D133" s="182" t="s">
        <v>1377</v>
      </c>
      <c r="E133" s="173" t="str">
        <f ca="1">CELL("contents",INDIRECT(ADDRESS(MATCH(A133,'RTM (ARS)'!B:B,0),1,,,"RTM (ARS)")))</f>
        <v>5.2.3.4.1</v>
      </c>
      <c r="F133" s="169"/>
      <c r="G133" s="170"/>
      <c r="H133" s="174"/>
      <c r="I133" s="174"/>
      <c r="J133" s="175"/>
      <c r="K133" s="167"/>
      <c r="L133" s="35"/>
      <c r="M133" s="175"/>
      <c r="N133" s="35"/>
      <c r="O133" s="175"/>
      <c r="P133" s="35"/>
      <c r="Q133" s="35"/>
      <c r="R133" s="35"/>
      <c r="S133" s="167"/>
    </row>
    <row r="134" spans="1:19" ht="30" x14ac:dyDescent="0.25">
      <c r="A134" s="71" t="s">
        <v>750</v>
      </c>
      <c r="B134" s="180" t="s">
        <v>1055</v>
      </c>
      <c r="C134" s="180" t="s">
        <v>1378</v>
      </c>
      <c r="D134" s="182" t="s">
        <v>1379</v>
      </c>
      <c r="E134" s="173" t="str">
        <f ca="1">CELL("contents",INDIRECT(ADDRESS(MATCH(A134,'RTM (ARS)'!B:B,0),1,,,"RTM (ARS)")))</f>
        <v>5.2.3.4.2</v>
      </c>
      <c r="F134" s="169"/>
      <c r="G134" s="170"/>
      <c r="H134" s="174" t="s">
        <v>1062</v>
      </c>
      <c r="I134" s="174" t="s">
        <v>1063</v>
      </c>
      <c r="J134" s="175" t="s">
        <v>1002</v>
      </c>
      <c r="K134" s="167" t="s">
        <v>1066</v>
      </c>
      <c r="L134" s="35"/>
      <c r="M134" s="175"/>
      <c r="N134" s="35"/>
      <c r="O134" s="175"/>
      <c r="P134" s="35"/>
      <c r="Q134" s="35"/>
      <c r="R134" s="35"/>
      <c r="S134" s="167"/>
    </row>
    <row r="135" spans="1:19" ht="66" customHeight="1" x14ac:dyDescent="0.25">
      <c r="A135" s="71" t="s">
        <v>751</v>
      </c>
      <c r="B135" s="180" t="s">
        <v>1055</v>
      </c>
      <c r="C135" s="180" t="s">
        <v>1380</v>
      </c>
      <c r="D135" s="182" t="s">
        <v>1381</v>
      </c>
      <c r="E135" s="173" t="str">
        <f ca="1">CELL("contents",INDIRECT(ADDRESS(MATCH(A135,'RTM (ARS)'!B:B,0),1,,,"RTM (ARS)")))</f>
        <v>5.2.3.4.2</v>
      </c>
      <c r="F135" s="169"/>
      <c r="G135" s="170"/>
      <c r="H135" s="174" t="s">
        <v>1062</v>
      </c>
      <c r="I135" s="174" t="s">
        <v>1063</v>
      </c>
      <c r="J135" s="175" t="s">
        <v>1002</v>
      </c>
      <c r="K135" s="167" t="s">
        <v>1066</v>
      </c>
      <c r="L135" s="35"/>
      <c r="M135" s="175"/>
      <c r="N135" s="35"/>
      <c r="O135" s="175"/>
      <c r="P135" s="35"/>
      <c r="Q135" s="35"/>
      <c r="R135" s="35"/>
      <c r="S135" s="167"/>
    </row>
    <row r="136" spans="1:19" ht="45" x14ac:dyDescent="0.25">
      <c r="A136" s="71" t="s">
        <v>744</v>
      </c>
      <c r="B136" s="180" t="s">
        <v>1055</v>
      </c>
      <c r="C136" s="180" t="s">
        <v>1382</v>
      </c>
      <c r="D136" s="182" t="s">
        <v>1383</v>
      </c>
      <c r="E136" s="173" t="str">
        <f ca="1">CELL("contents",INDIRECT(ADDRESS(MATCH(A136,'RTM (ARS)'!B:B,0),1,,,"RTM (ARS)")))</f>
        <v>5.2.3.4.2</v>
      </c>
      <c r="F136" s="169"/>
      <c r="G136" s="170"/>
      <c r="H136" s="174" t="s">
        <v>1062</v>
      </c>
      <c r="I136" s="174" t="s">
        <v>1063</v>
      </c>
      <c r="J136" s="175" t="s">
        <v>1002</v>
      </c>
      <c r="K136" s="167" t="s">
        <v>1066</v>
      </c>
      <c r="L136" s="35"/>
      <c r="M136" s="175"/>
      <c r="N136" s="35"/>
      <c r="O136" s="175"/>
      <c r="P136" s="35"/>
      <c r="Q136" s="35"/>
      <c r="R136" s="35"/>
      <c r="S136" s="167"/>
    </row>
    <row r="137" spans="1:19" ht="30" x14ac:dyDescent="0.25">
      <c r="A137" s="71" t="s">
        <v>709</v>
      </c>
      <c r="B137" s="180" t="s">
        <v>1055</v>
      </c>
      <c r="C137" s="180" t="s">
        <v>1384</v>
      </c>
      <c r="D137" s="182" t="s">
        <v>1385</v>
      </c>
      <c r="E137" s="173" t="str">
        <f ca="1">CELL("contents",INDIRECT(ADDRESS(MATCH(A137,'RTM (ARS)'!B:B,0),1,,,"RTM (ARS)")))</f>
        <v>5.2.3.4.1</v>
      </c>
      <c r="F137" s="169"/>
      <c r="G137" s="170"/>
      <c r="H137" s="174" t="s">
        <v>1062</v>
      </c>
      <c r="I137" s="174" t="s">
        <v>1063</v>
      </c>
      <c r="J137" s="175" t="s">
        <v>1002</v>
      </c>
      <c r="K137" s="167" t="s">
        <v>1076</v>
      </c>
      <c r="L137" s="35"/>
      <c r="M137" s="175"/>
      <c r="N137" s="35"/>
      <c r="O137" s="175"/>
      <c r="P137" s="35"/>
      <c r="Q137" s="35"/>
      <c r="R137" s="35"/>
      <c r="S137" s="167"/>
    </row>
    <row r="138" spans="1:19" ht="45" x14ac:dyDescent="0.25">
      <c r="A138" s="71" t="s">
        <v>735</v>
      </c>
      <c r="B138" s="180" t="s">
        <v>1055</v>
      </c>
      <c r="C138" s="180" t="s">
        <v>1386</v>
      </c>
      <c r="D138" s="182" t="s">
        <v>1387</v>
      </c>
      <c r="E138" s="173" t="str">
        <f ca="1">CELL("contents",INDIRECT(ADDRESS(MATCH(A138,'RTM (ARS)'!B:B,0),1,,,"RTM (ARS)")))</f>
        <v>5.2.3.4.2</v>
      </c>
      <c r="F138" s="169"/>
      <c r="G138" s="170"/>
      <c r="H138" s="174" t="s">
        <v>1062</v>
      </c>
      <c r="I138" s="174" t="s">
        <v>1063</v>
      </c>
      <c r="J138" s="175" t="s">
        <v>1002</v>
      </c>
      <c r="K138" s="167" t="s">
        <v>1076</v>
      </c>
      <c r="L138" s="35"/>
      <c r="M138" s="175"/>
      <c r="N138" s="35"/>
      <c r="O138" s="175"/>
      <c r="P138" s="35"/>
      <c r="Q138" s="35"/>
      <c r="R138" s="35"/>
      <c r="S138" s="167"/>
    </row>
    <row r="139" spans="1:19" ht="45" x14ac:dyDescent="0.25">
      <c r="A139" s="71" t="s">
        <v>736</v>
      </c>
      <c r="B139" s="180" t="s">
        <v>1055</v>
      </c>
      <c r="C139" s="180" t="s">
        <v>1388</v>
      </c>
      <c r="D139" s="182" t="s">
        <v>1389</v>
      </c>
      <c r="E139" s="173" t="str">
        <f ca="1">CELL("contents",INDIRECT(ADDRESS(MATCH(A139,'RTM (ARS)'!B:B,0),1,,,"RTM (ARS)")))</f>
        <v>5.2.3.4.2</v>
      </c>
      <c r="F139" s="169"/>
      <c r="G139" s="170"/>
      <c r="H139" s="174" t="s">
        <v>1062</v>
      </c>
      <c r="I139" s="174" t="s">
        <v>1063</v>
      </c>
      <c r="J139" s="175" t="s">
        <v>1002</v>
      </c>
      <c r="K139" s="167" t="s">
        <v>1076</v>
      </c>
      <c r="L139" s="35"/>
      <c r="M139" s="175"/>
      <c r="N139" s="35"/>
      <c r="O139" s="175"/>
      <c r="P139" s="35"/>
      <c r="Q139" s="35"/>
      <c r="R139" s="35"/>
      <c r="S139" s="167"/>
    </row>
    <row r="140" spans="1:19" ht="47.25" customHeight="1" x14ac:dyDescent="0.25">
      <c r="A140" s="71" t="s">
        <v>737</v>
      </c>
      <c r="B140" s="180" t="s">
        <v>1055</v>
      </c>
      <c r="C140" s="180" t="s">
        <v>1390</v>
      </c>
      <c r="D140" s="182" t="s">
        <v>1391</v>
      </c>
      <c r="E140" s="173" t="str">
        <f ca="1">CELL("contents",INDIRECT(ADDRESS(MATCH(A140,'RTM (ARS)'!B:B,0),1,,,"RTM (ARS)")))</f>
        <v>5.2.3.4.2</v>
      </c>
      <c r="F140" s="169"/>
      <c r="G140" s="170"/>
      <c r="H140" s="174" t="s">
        <v>1062</v>
      </c>
      <c r="I140" s="174" t="s">
        <v>1063</v>
      </c>
      <c r="J140" s="175" t="s">
        <v>1002</v>
      </c>
      <c r="K140" s="167" t="s">
        <v>1076</v>
      </c>
      <c r="L140" s="35"/>
      <c r="M140" s="175"/>
      <c r="N140" s="35"/>
      <c r="O140" s="175"/>
      <c r="P140" s="35"/>
      <c r="Q140" s="35"/>
      <c r="R140" s="35"/>
      <c r="S140" s="167"/>
    </row>
    <row r="141" spans="1:19" ht="45" x14ac:dyDescent="0.25">
      <c r="A141" s="71" t="s">
        <v>745</v>
      </c>
      <c r="B141" s="180" t="s">
        <v>1055</v>
      </c>
      <c r="C141" s="180" t="s">
        <v>1392</v>
      </c>
      <c r="D141" s="182" t="s">
        <v>1393</v>
      </c>
      <c r="E141" s="173" t="str">
        <f ca="1">CELL("contents",INDIRECT(ADDRESS(MATCH(A141,'RTM (ARS)'!B:B,0),1,,,"RTM (ARS)")))</f>
        <v>5.2.3.4.2</v>
      </c>
      <c r="F141" s="169"/>
      <c r="G141" s="170"/>
      <c r="H141" s="174" t="s">
        <v>1062</v>
      </c>
      <c r="I141" s="174" t="s">
        <v>1063</v>
      </c>
      <c r="J141" s="175" t="s">
        <v>1002</v>
      </c>
      <c r="K141" s="167" t="s">
        <v>1076</v>
      </c>
      <c r="L141" s="35"/>
      <c r="M141" s="175"/>
      <c r="N141" s="35"/>
      <c r="O141" s="175"/>
      <c r="P141" s="35"/>
      <c r="Q141" s="35"/>
      <c r="R141" s="35"/>
      <c r="S141" s="167"/>
    </row>
    <row r="142" spans="1:19" ht="45" x14ac:dyDescent="0.25">
      <c r="A142" s="71" t="s">
        <v>738</v>
      </c>
      <c r="B142" s="180" t="s">
        <v>1055</v>
      </c>
      <c r="C142" s="180" t="s">
        <v>1394</v>
      </c>
      <c r="D142" s="182" t="s">
        <v>1395</v>
      </c>
      <c r="E142" s="173" t="str">
        <f ca="1">CELL("contents",INDIRECT(ADDRESS(MATCH(A142,'RTM (ARS)'!B:B,0),1,,,"RTM (ARS)")))</f>
        <v>5.2.3.4.2</v>
      </c>
      <c r="F142" s="169"/>
      <c r="G142" s="170"/>
      <c r="H142" s="174" t="s">
        <v>1062</v>
      </c>
      <c r="I142" s="174" t="s">
        <v>1063</v>
      </c>
      <c r="J142" s="175" t="s">
        <v>1002</v>
      </c>
      <c r="K142" s="167" t="s">
        <v>1076</v>
      </c>
      <c r="L142" s="35"/>
      <c r="M142" s="175"/>
      <c r="N142" s="35"/>
      <c r="O142" s="175"/>
      <c r="P142" s="35"/>
      <c r="Q142" s="35"/>
      <c r="R142" s="35"/>
      <c r="S142" s="167"/>
    </row>
    <row r="143" spans="1:19" ht="30" x14ac:dyDescent="0.25">
      <c r="A143" s="71" t="s">
        <v>752</v>
      </c>
      <c r="B143" s="180" t="s">
        <v>1055</v>
      </c>
      <c r="C143" s="180" t="s">
        <v>1394</v>
      </c>
      <c r="D143" s="182" t="s">
        <v>1396</v>
      </c>
      <c r="E143" s="173" t="str">
        <f ca="1">CELL("contents",INDIRECT(ADDRESS(MATCH(A143,'RTM (ARS)'!B:B,0),1,,,"RTM (ARS)")))</f>
        <v>5.2.3.4.2</v>
      </c>
      <c r="F143" s="169"/>
      <c r="G143" s="170"/>
      <c r="H143" s="174"/>
      <c r="I143" s="174"/>
      <c r="J143" s="175"/>
      <c r="K143" s="167"/>
      <c r="L143" s="35"/>
      <c r="M143" s="175"/>
      <c r="N143" s="35"/>
      <c r="O143" s="175"/>
      <c r="P143" s="35"/>
      <c r="Q143" s="35"/>
      <c r="R143" s="35"/>
      <c r="S143" s="167"/>
    </row>
    <row r="144" spans="1:19" ht="30" x14ac:dyDescent="0.25">
      <c r="A144" s="71" t="s">
        <v>755</v>
      </c>
      <c r="B144" s="180" t="s">
        <v>1055</v>
      </c>
      <c r="C144" s="180" t="s">
        <v>1394</v>
      </c>
      <c r="D144" s="182" t="s">
        <v>1397</v>
      </c>
      <c r="E144" s="173" t="str">
        <f ca="1">CELL("contents",INDIRECT(ADDRESS(MATCH(A144,'RTM (ARS)'!B:B,0),1,,,"RTM (ARS)")))</f>
        <v>5.2.3.4.2</v>
      </c>
      <c r="F144" s="169"/>
      <c r="G144" s="170"/>
      <c r="H144" s="174"/>
      <c r="I144" s="174"/>
      <c r="J144" s="175"/>
      <c r="K144" s="167"/>
      <c r="L144" s="35"/>
      <c r="M144" s="175"/>
      <c r="N144" s="35"/>
      <c r="O144" s="175"/>
      <c r="P144" s="35"/>
      <c r="Q144" s="35"/>
      <c r="R144" s="35"/>
      <c r="S144" s="167"/>
    </row>
    <row r="145" spans="1:19" ht="30" x14ac:dyDescent="0.25">
      <c r="A145" s="71" t="s">
        <v>726</v>
      </c>
      <c r="B145" s="180" t="s">
        <v>1055</v>
      </c>
      <c r="C145" s="180" t="s">
        <v>1398</v>
      </c>
      <c r="D145" s="182" t="s">
        <v>1399</v>
      </c>
      <c r="E145" s="173" t="str">
        <f ca="1">CELL("contents",INDIRECT(ADDRESS(MATCH(A145,'RTM (ARS)'!B:B,0),1,,,"RTM (ARS)")))</f>
        <v>5.2.3.4.1</v>
      </c>
      <c r="F145" s="169"/>
      <c r="G145" s="170"/>
      <c r="H145" s="174" t="s">
        <v>1062</v>
      </c>
      <c r="I145" s="174" t="s">
        <v>1063</v>
      </c>
      <c r="J145" s="175" t="s">
        <v>1002</v>
      </c>
      <c r="K145" s="167" t="s">
        <v>1076</v>
      </c>
      <c r="L145" s="35"/>
      <c r="M145" s="175"/>
      <c r="N145" s="35"/>
      <c r="O145" s="175"/>
      <c r="P145" s="35"/>
      <c r="Q145" s="35"/>
      <c r="R145" s="35"/>
      <c r="S145" s="167"/>
    </row>
    <row r="146" spans="1:19" ht="30" x14ac:dyDescent="0.25">
      <c r="A146" s="71" t="s">
        <v>728</v>
      </c>
      <c r="B146" s="180" t="s">
        <v>1055</v>
      </c>
      <c r="C146" s="180" t="s">
        <v>1400</v>
      </c>
      <c r="D146" s="182" t="s">
        <v>1401</v>
      </c>
      <c r="E146" s="173" t="str">
        <f ca="1">CELL("contents",INDIRECT(ADDRESS(MATCH(A146,'RTM (ARS)'!B:B,0),1,,,"RTM (ARS)")))</f>
        <v>5.2.3.4.1</v>
      </c>
      <c r="F146" s="169"/>
      <c r="G146" s="170"/>
      <c r="H146" s="174" t="s">
        <v>1062</v>
      </c>
      <c r="I146" s="174" t="s">
        <v>1063</v>
      </c>
      <c r="J146" s="175" t="s">
        <v>1002</v>
      </c>
      <c r="K146" s="167" t="s">
        <v>1076</v>
      </c>
      <c r="L146" s="35"/>
      <c r="M146" s="175"/>
      <c r="N146" s="35"/>
      <c r="O146" s="175"/>
      <c r="P146" s="35"/>
      <c r="Q146" s="35"/>
      <c r="R146" s="35"/>
      <c r="S146" s="167"/>
    </row>
    <row r="147" spans="1:19" ht="45" x14ac:dyDescent="0.25">
      <c r="A147" s="71" t="s">
        <v>723</v>
      </c>
      <c r="B147" s="180" t="s">
        <v>1055</v>
      </c>
      <c r="C147" s="180" t="s">
        <v>1402</v>
      </c>
      <c r="D147" s="182" t="s">
        <v>1403</v>
      </c>
      <c r="E147" s="173" t="str">
        <f ca="1">CELL("contents",INDIRECT(ADDRESS(MATCH(A147,'RTM (ARS)'!B:B,0),1,,,"RTM (ARS)")))</f>
        <v>5.2.3.4.1</v>
      </c>
      <c r="F147" s="169"/>
      <c r="G147" s="170"/>
      <c r="H147" s="174" t="s">
        <v>1062</v>
      </c>
      <c r="I147" s="174" t="s">
        <v>1063</v>
      </c>
      <c r="J147" s="175" t="s">
        <v>1002</v>
      </c>
      <c r="K147" s="167" t="s">
        <v>1076</v>
      </c>
      <c r="L147" s="35"/>
      <c r="M147" s="175"/>
      <c r="N147" s="35"/>
      <c r="O147" s="175"/>
      <c r="P147" s="35"/>
      <c r="Q147" s="35"/>
      <c r="R147" s="35"/>
      <c r="S147" s="167"/>
    </row>
    <row r="148" spans="1:19" ht="45" x14ac:dyDescent="0.25">
      <c r="A148" s="71" t="s">
        <v>739</v>
      </c>
      <c r="B148" s="180" t="s">
        <v>1055</v>
      </c>
      <c r="C148" s="180" t="s">
        <v>1404</v>
      </c>
      <c r="D148" s="182" t="s">
        <v>1405</v>
      </c>
      <c r="E148" s="173" t="str">
        <f ca="1">CELL("contents",INDIRECT(ADDRESS(MATCH(A148,'RTM (ARS)'!B:B,0),1,,,"RTM (ARS)")))</f>
        <v>5.2.3.4.2</v>
      </c>
      <c r="F148" s="169"/>
      <c r="G148" s="170"/>
      <c r="H148" s="174" t="s">
        <v>1062</v>
      </c>
      <c r="I148" s="174" t="s">
        <v>1063</v>
      </c>
      <c r="J148" s="175" t="s">
        <v>1002</v>
      </c>
      <c r="K148" s="167" t="s">
        <v>1076</v>
      </c>
      <c r="L148" s="35"/>
      <c r="M148" s="175"/>
      <c r="N148" s="35"/>
      <c r="O148" s="175"/>
      <c r="P148" s="35"/>
      <c r="Q148" s="35"/>
      <c r="R148" s="35"/>
      <c r="S148" s="167"/>
    </row>
    <row r="149" spans="1:19" ht="30" x14ac:dyDescent="0.25">
      <c r="A149" s="71" t="s">
        <v>753</v>
      </c>
      <c r="B149" s="180" t="s">
        <v>1055</v>
      </c>
      <c r="C149" s="180" t="s">
        <v>1406</v>
      </c>
      <c r="D149" s="182" t="s">
        <v>1407</v>
      </c>
      <c r="E149" s="173" t="str">
        <f ca="1">CELL("contents",INDIRECT(ADDRESS(MATCH(A149,'RTM (ARS)'!B:B,0),1,,,"RTM (ARS)")))</f>
        <v>5.2.3.4.2</v>
      </c>
      <c r="F149" s="169"/>
      <c r="G149" s="170"/>
      <c r="H149" s="174" t="s">
        <v>1062</v>
      </c>
      <c r="I149" s="174" t="s">
        <v>1063</v>
      </c>
      <c r="J149" s="175" t="s">
        <v>1002</v>
      </c>
      <c r="K149" s="167" t="s">
        <v>1076</v>
      </c>
      <c r="L149" s="35"/>
      <c r="M149" s="175"/>
      <c r="N149" s="35"/>
      <c r="O149" s="175"/>
      <c r="P149" s="35"/>
      <c r="Q149" s="35"/>
      <c r="R149" s="35"/>
      <c r="S149" s="167"/>
    </row>
    <row r="150" spans="1:19" ht="30" x14ac:dyDescent="0.25">
      <c r="A150" s="71" t="s">
        <v>730</v>
      </c>
      <c r="B150" s="180" t="s">
        <v>1055</v>
      </c>
      <c r="C150" s="180" t="s">
        <v>1408</v>
      </c>
      <c r="D150" s="182" t="s">
        <v>1409</v>
      </c>
      <c r="E150" s="173" t="str">
        <f ca="1">CELL("contents",INDIRECT(ADDRESS(MATCH(A150,'RTM (ARS)'!B:B,0),1,,,"RTM (ARS)")))</f>
        <v>5.2.3.4.1</v>
      </c>
      <c r="F150" s="169"/>
      <c r="G150" s="170"/>
      <c r="H150" s="174" t="s">
        <v>1062</v>
      </c>
      <c r="I150" s="174" t="s">
        <v>1063</v>
      </c>
      <c r="J150" s="175" t="s">
        <v>1002</v>
      </c>
      <c r="K150" s="167" t="s">
        <v>1076</v>
      </c>
      <c r="L150" s="35"/>
      <c r="M150" s="175"/>
      <c r="N150" s="35"/>
      <c r="O150" s="175"/>
      <c r="P150" s="35"/>
      <c r="Q150" s="35"/>
      <c r="R150" s="35"/>
      <c r="S150" s="167"/>
    </row>
    <row r="151" spans="1:19" ht="30" x14ac:dyDescent="0.25">
      <c r="A151" s="71" t="s">
        <v>720</v>
      </c>
      <c r="B151" s="180" t="s">
        <v>1055</v>
      </c>
      <c r="C151" s="180" t="s">
        <v>1410</v>
      </c>
      <c r="D151" s="182" t="s">
        <v>1411</v>
      </c>
      <c r="E151" s="173" t="str">
        <f ca="1">CELL("contents",INDIRECT(ADDRESS(MATCH(A151,'RTM (ARS)'!B:B,0),1,,,"RTM (ARS)")))</f>
        <v>5.2.3.4.1</v>
      </c>
      <c r="F151" s="169"/>
      <c r="G151" s="170"/>
      <c r="H151" s="174" t="s">
        <v>1062</v>
      </c>
      <c r="I151" s="174" t="s">
        <v>1063</v>
      </c>
      <c r="J151" s="175" t="s">
        <v>1002</v>
      </c>
      <c r="K151" s="167" t="s">
        <v>1076</v>
      </c>
      <c r="L151" s="35"/>
      <c r="M151" s="175"/>
      <c r="N151" s="35"/>
      <c r="O151" s="175"/>
      <c r="P151" s="35"/>
      <c r="Q151" s="35"/>
      <c r="R151" s="35"/>
      <c r="S151" s="167"/>
    </row>
    <row r="152" spans="1:19" ht="75" x14ac:dyDescent="0.25">
      <c r="A152" s="199" t="s">
        <v>1412</v>
      </c>
      <c r="B152" s="180" t="s">
        <v>1055</v>
      </c>
      <c r="C152" s="180" t="s">
        <v>1413</v>
      </c>
      <c r="D152" s="182" t="s">
        <v>1414</v>
      </c>
      <c r="E152" s="173" t="e">
        <f ca="1">CELL("contents",INDIRECT(ADDRESS(MATCH(A152,'RTM (ARS)'!B:B,0),1,,,"RTM (ARS)")))</f>
        <v>#N/A</v>
      </c>
      <c r="F152" s="169" t="s">
        <v>1309</v>
      </c>
      <c r="G152" s="170"/>
      <c r="H152" s="174" t="s">
        <v>1062</v>
      </c>
      <c r="I152" s="174" t="s">
        <v>1063</v>
      </c>
      <c r="J152" s="175" t="s">
        <v>1002</v>
      </c>
      <c r="K152" s="167" t="s">
        <v>1076</v>
      </c>
      <c r="L152" s="35"/>
      <c r="M152" s="175"/>
      <c r="N152" s="35"/>
      <c r="O152" s="175"/>
      <c r="P152" s="35"/>
      <c r="Q152" s="35"/>
      <c r="R152" s="35"/>
      <c r="S152" s="167"/>
    </row>
    <row r="153" spans="1:19" ht="90" x14ac:dyDescent="0.25">
      <c r="A153" s="199" t="s">
        <v>712</v>
      </c>
      <c r="B153" s="180" t="s">
        <v>1311</v>
      </c>
      <c r="C153" s="180" t="s">
        <v>1415</v>
      </c>
      <c r="D153" s="182" t="s">
        <v>1416</v>
      </c>
      <c r="E153" s="173" t="str">
        <f ca="1">CELL("contents",INDIRECT(ADDRESS(MATCH(A153,'RTM (ARS)'!B:B,0),1,,,"RTM (ARS)")))</f>
        <v>5.2.3.4.1</v>
      </c>
      <c r="F153" s="169"/>
      <c r="G153" s="170"/>
      <c r="H153" s="174"/>
      <c r="I153" s="174"/>
      <c r="J153" s="175"/>
      <c r="K153" s="167"/>
      <c r="L153" s="35"/>
      <c r="M153" s="175"/>
      <c r="N153" s="35"/>
      <c r="O153" s="175"/>
      <c r="P153" s="35"/>
      <c r="Q153" s="35"/>
      <c r="R153" s="35"/>
      <c r="S153" s="167"/>
    </row>
    <row r="154" spans="1:19" ht="30" x14ac:dyDescent="0.25">
      <c r="A154" s="71" t="s">
        <v>718</v>
      </c>
      <c r="B154" s="180" t="s">
        <v>1417</v>
      </c>
      <c r="C154" s="180" t="s">
        <v>1418</v>
      </c>
      <c r="D154" s="182" t="s">
        <v>1419</v>
      </c>
      <c r="E154" s="173" t="str">
        <f ca="1">CELL("contents",INDIRECT(ADDRESS(MATCH(A154,'RTM (ARS)'!B:B,0),1,,,"RTM (ARS)")))</f>
        <v>5.2.3.4.1</v>
      </c>
      <c r="F154" s="169"/>
      <c r="G154" s="170"/>
      <c r="H154" s="174" t="s">
        <v>1062</v>
      </c>
      <c r="I154" s="174" t="s">
        <v>1063</v>
      </c>
      <c r="J154" s="175" t="s">
        <v>1002</v>
      </c>
      <c r="K154" s="167" t="s">
        <v>1076</v>
      </c>
      <c r="L154" s="35"/>
      <c r="M154" s="175"/>
      <c r="N154" s="35"/>
      <c r="O154" s="175"/>
      <c r="P154" s="35"/>
      <c r="Q154" s="35"/>
      <c r="R154" s="35"/>
      <c r="S154" s="167"/>
    </row>
    <row r="155" spans="1:19" ht="30" x14ac:dyDescent="0.25">
      <c r="A155" s="71" t="s">
        <v>816</v>
      </c>
      <c r="B155" s="180" t="s">
        <v>1055</v>
      </c>
      <c r="C155" s="180" t="s">
        <v>1420</v>
      </c>
      <c r="D155" s="182" t="s">
        <v>1421</v>
      </c>
      <c r="E155" s="173" t="str">
        <f ca="1">CELL("contents",INDIRECT(ADDRESS(MATCH(A155,'RTM (ARS)'!B:B,0),1,,,"RTM (ARS)")))</f>
        <v>5.2.3.6.2</v>
      </c>
      <c r="F155" s="169"/>
      <c r="G155" s="170"/>
      <c r="H155" s="174" t="s">
        <v>1062</v>
      </c>
      <c r="I155" s="174" t="s">
        <v>1063</v>
      </c>
      <c r="J155" s="175" t="s">
        <v>1002</v>
      </c>
      <c r="K155" s="167" t="s">
        <v>1076</v>
      </c>
      <c r="L155" s="35"/>
      <c r="M155" s="175"/>
      <c r="N155" s="35"/>
      <c r="O155" s="175"/>
      <c r="P155" s="35"/>
      <c r="Q155" s="35"/>
      <c r="R155" s="35"/>
      <c r="S155" s="167"/>
    </row>
    <row r="156" spans="1:19" ht="60" x14ac:dyDescent="0.25">
      <c r="A156" s="71" t="s">
        <v>820</v>
      </c>
      <c r="B156" s="180" t="s">
        <v>1055</v>
      </c>
      <c r="C156" s="180" t="s">
        <v>1420</v>
      </c>
      <c r="D156" s="182" t="s">
        <v>1422</v>
      </c>
      <c r="E156" s="173" t="str">
        <f ca="1">CELL("contents",INDIRECT(ADDRESS(MATCH(A156,'RTM (ARS)'!B:B,0),1,,,"RTM (ARS)")))</f>
        <v>5.2.3.6.2</v>
      </c>
      <c r="F156" s="169"/>
      <c r="G156" s="170"/>
      <c r="H156" s="174" t="s">
        <v>1062</v>
      </c>
      <c r="I156" s="174" t="s">
        <v>1063</v>
      </c>
      <c r="J156" s="175" t="s">
        <v>1002</v>
      </c>
      <c r="K156" s="167" t="s">
        <v>1076</v>
      </c>
      <c r="L156" s="35"/>
      <c r="M156" s="175"/>
      <c r="N156" s="35"/>
      <c r="O156" s="175"/>
      <c r="P156" s="35"/>
      <c r="Q156" s="35"/>
      <c r="R156" s="35"/>
      <c r="S156" s="167"/>
    </row>
    <row r="157" spans="1:19" ht="30" x14ac:dyDescent="0.25">
      <c r="A157" s="71" t="s">
        <v>808</v>
      </c>
      <c r="B157" s="180" t="s">
        <v>1055</v>
      </c>
      <c r="C157" s="180" t="s">
        <v>1423</v>
      </c>
      <c r="D157" s="182" t="s">
        <v>1424</v>
      </c>
      <c r="E157" s="173" t="str">
        <f ca="1">CELL("contents",INDIRECT(ADDRESS(MATCH(A157,'RTM (ARS)'!B:B,0),1,,,"RTM (ARS)")))</f>
        <v>5.2.3.6.1</v>
      </c>
      <c r="F157" s="169"/>
      <c r="G157" s="170"/>
      <c r="H157" s="174" t="s">
        <v>1062</v>
      </c>
      <c r="I157" s="174" t="s">
        <v>1063</v>
      </c>
      <c r="J157" s="175" t="s">
        <v>1002</v>
      </c>
      <c r="K157" s="167" t="s">
        <v>1076</v>
      </c>
      <c r="L157" s="35"/>
      <c r="M157" s="175"/>
      <c r="N157" s="35"/>
      <c r="O157" s="175"/>
      <c r="P157" s="35"/>
      <c r="Q157" s="35"/>
      <c r="R157" s="35"/>
      <c r="S157" s="167"/>
    </row>
    <row r="158" spans="1:19" ht="45" x14ac:dyDescent="0.25">
      <c r="A158" s="71" t="s">
        <v>829</v>
      </c>
      <c r="B158" s="180" t="s">
        <v>1055</v>
      </c>
      <c r="C158" s="180" t="s">
        <v>1425</v>
      </c>
      <c r="D158" s="182" t="s">
        <v>1426</v>
      </c>
      <c r="E158" s="173" t="str">
        <f ca="1">CELL("contents",INDIRECT(ADDRESS(MATCH(A158,'RTM (ARS)'!B:B,0),1,,,"RTM (ARS)")))</f>
        <v>5.2.3.6.2</v>
      </c>
      <c r="F158" s="169"/>
      <c r="G158" s="170"/>
      <c r="H158" s="174" t="s">
        <v>1062</v>
      </c>
      <c r="I158" s="174" t="s">
        <v>1063</v>
      </c>
      <c r="J158" s="175" t="s">
        <v>1002</v>
      </c>
      <c r="K158" s="167" t="s">
        <v>1076</v>
      </c>
      <c r="L158" s="35"/>
      <c r="M158" s="175"/>
      <c r="N158" s="35"/>
      <c r="O158" s="175"/>
      <c r="P158" s="35"/>
      <c r="Q158" s="35"/>
      <c r="R158" s="35"/>
      <c r="S158" s="167"/>
    </row>
    <row r="159" spans="1:19" ht="45" x14ac:dyDescent="0.25">
      <c r="A159" s="71" t="s">
        <v>824</v>
      </c>
      <c r="B159" s="180" t="s">
        <v>1055</v>
      </c>
      <c r="C159" s="180" t="s">
        <v>1427</v>
      </c>
      <c r="D159" s="182" t="s">
        <v>1428</v>
      </c>
      <c r="E159" s="173" t="str">
        <f ca="1">CELL("contents",INDIRECT(ADDRESS(MATCH(A159,'RTM (ARS)'!B:B,0),1,,,"RTM (ARS)")))</f>
        <v>5.2.3.6.2</v>
      </c>
      <c r="F159" s="169"/>
      <c r="G159" s="170"/>
      <c r="H159" s="174" t="s">
        <v>1062</v>
      </c>
      <c r="I159" s="174" t="s">
        <v>1063</v>
      </c>
      <c r="J159" s="175" t="s">
        <v>1002</v>
      </c>
      <c r="K159" s="167" t="s">
        <v>1076</v>
      </c>
      <c r="L159" s="35"/>
      <c r="M159" s="175"/>
      <c r="N159" s="35"/>
      <c r="O159" s="175"/>
      <c r="P159" s="35"/>
      <c r="Q159" s="35"/>
      <c r="R159" s="35"/>
      <c r="S159" s="167"/>
    </row>
    <row r="160" spans="1:19" ht="75" x14ac:dyDescent="0.25">
      <c r="A160" s="71" t="s">
        <v>830</v>
      </c>
      <c r="B160" s="180" t="s">
        <v>1055</v>
      </c>
      <c r="C160" s="180" t="s">
        <v>1429</v>
      </c>
      <c r="D160" s="182" t="s">
        <v>1430</v>
      </c>
      <c r="E160" s="173" t="str">
        <f ca="1">CELL("contents",INDIRECT(ADDRESS(MATCH(A160,'RTM (ARS)'!B:B,0),1,,,"RTM (ARS)")))</f>
        <v>5.2.3.6.2</v>
      </c>
      <c r="F160" s="169"/>
      <c r="G160" s="170"/>
      <c r="H160" s="174" t="s">
        <v>1062</v>
      </c>
      <c r="I160" s="174" t="s">
        <v>1063</v>
      </c>
      <c r="J160" s="175" t="s">
        <v>1002</v>
      </c>
      <c r="K160" s="167" t="s">
        <v>1076</v>
      </c>
      <c r="L160" s="35"/>
      <c r="M160" s="175"/>
      <c r="N160" s="35"/>
      <c r="O160" s="175"/>
      <c r="P160" s="35"/>
      <c r="Q160" s="35"/>
      <c r="R160" s="35"/>
      <c r="S160" s="167"/>
    </row>
    <row r="161" spans="1:19" ht="30" x14ac:dyDescent="0.25">
      <c r="A161" s="71" t="s">
        <v>918</v>
      </c>
      <c r="B161" s="180" t="s">
        <v>1055</v>
      </c>
      <c r="C161" s="180" t="s">
        <v>1431</v>
      </c>
      <c r="D161" s="182" t="s">
        <v>1432</v>
      </c>
      <c r="E161" s="173" t="str">
        <f ca="1">CELL("contents",INDIRECT(ADDRESS(MATCH(A161,'RTM (ARS)'!B:B,0),1,,,"RTM (ARS)")))</f>
        <v>5.2.3.11.2</v>
      </c>
      <c r="F161" s="169"/>
      <c r="G161" s="170"/>
      <c r="H161" s="174" t="s">
        <v>1062</v>
      </c>
      <c r="I161" s="174" t="s">
        <v>1063</v>
      </c>
      <c r="J161" s="175" t="s">
        <v>1002</v>
      </c>
      <c r="K161" s="167" t="s">
        <v>1076</v>
      </c>
      <c r="L161" s="35"/>
      <c r="M161" s="175"/>
      <c r="N161" s="35"/>
      <c r="O161" s="175"/>
      <c r="P161" s="35"/>
      <c r="Q161" s="35"/>
      <c r="R161" s="35"/>
      <c r="S161" s="167"/>
    </row>
    <row r="162" spans="1:19" ht="30" x14ac:dyDescent="0.25">
      <c r="A162" s="71" t="s">
        <v>911</v>
      </c>
      <c r="B162" s="180" t="s">
        <v>1055</v>
      </c>
      <c r="C162" s="180" t="s">
        <v>1433</v>
      </c>
      <c r="D162" s="182" t="s">
        <v>1434</v>
      </c>
      <c r="E162" s="173" t="str">
        <f ca="1">CELL("contents",INDIRECT(ADDRESS(MATCH(A162,'RTM (ARS)'!B:B,0),1,,,"RTM (ARS)")))</f>
        <v>5.2.3.11.1</v>
      </c>
      <c r="F162" s="169"/>
      <c r="G162" s="170"/>
      <c r="H162" s="174" t="s">
        <v>1062</v>
      </c>
      <c r="I162" s="174" t="s">
        <v>1063</v>
      </c>
      <c r="J162" s="175" t="s">
        <v>1002</v>
      </c>
      <c r="K162" s="167" t="s">
        <v>1076</v>
      </c>
      <c r="L162" s="35"/>
      <c r="M162" s="175"/>
      <c r="N162" s="35"/>
      <c r="O162" s="175"/>
      <c r="P162" s="35"/>
      <c r="Q162" s="35"/>
      <c r="R162" s="35"/>
      <c r="S162" s="167"/>
    </row>
    <row r="163" spans="1:19" ht="30" x14ac:dyDescent="0.25">
      <c r="A163" s="71" t="s">
        <v>763</v>
      </c>
      <c r="B163" s="180" t="s">
        <v>1055</v>
      </c>
      <c r="C163" s="180" t="s">
        <v>1435</v>
      </c>
      <c r="D163" s="182" t="s">
        <v>1436</v>
      </c>
      <c r="E163" s="173" t="str">
        <f ca="1">CELL("contents",INDIRECT(ADDRESS(MATCH(A163,'RTM (ARS)'!B:B,0),1,,,"RTM (ARS)")))</f>
        <v>5.2.3.5.1</v>
      </c>
      <c r="F163" s="169"/>
      <c r="G163" s="170"/>
      <c r="H163" s="174" t="s">
        <v>1062</v>
      </c>
      <c r="I163" s="174" t="s">
        <v>1063</v>
      </c>
      <c r="J163" s="175" t="s">
        <v>1002</v>
      </c>
      <c r="K163" s="167" t="s">
        <v>1076</v>
      </c>
      <c r="L163" s="35"/>
      <c r="M163" s="175"/>
      <c r="N163" s="35"/>
      <c r="O163" s="175"/>
      <c r="P163" s="35"/>
      <c r="Q163" s="35"/>
      <c r="R163" s="35"/>
      <c r="S163" s="167"/>
    </row>
    <row r="164" spans="1:19" ht="30" x14ac:dyDescent="0.25">
      <c r="A164" s="71" t="s">
        <v>765</v>
      </c>
      <c r="B164" s="180" t="s">
        <v>1055</v>
      </c>
      <c r="C164" s="180" t="s">
        <v>1437</v>
      </c>
      <c r="D164" s="182" t="s">
        <v>1438</v>
      </c>
      <c r="E164" s="173" t="str">
        <f ca="1">CELL("contents",INDIRECT(ADDRESS(MATCH(A164,'RTM (ARS)'!B:B,0),1,,,"RTM (ARS)")))</f>
        <v>5.2.3.5.1</v>
      </c>
      <c r="F164" s="169"/>
      <c r="G164" s="170"/>
      <c r="H164" s="174" t="s">
        <v>1062</v>
      </c>
      <c r="I164" s="174" t="s">
        <v>1063</v>
      </c>
      <c r="J164" s="175" t="s">
        <v>1002</v>
      </c>
      <c r="K164" s="167" t="s">
        <v>1076</v>
      </c>
      <c r="L164" s="35"/>
      <c r="M164" s="175"/>
      <c r="N164" s="35"/>
      <c r="O164" s="175"/>
      <c r="P164" s="35"/>
      <c r="Q164" s="35"/>
      <c r="R164" s="35"/>
      <c r="S164" s="167"/>
    </row>
    <row r="165" spans="1:19" ht="60" x14ac:dyDescent="0.25">
      <c r="A165" s="186" t="s">
        <v>778</v>
      </c>
      <c r="B165" s="180" t="s">
        <v>1055</v>
      </c>
      <c r="C165" s="38" t="s">
        <v>1439</v>
      </c>
      <c r="D165" s="181" t="s">
        <v>1440</v>
      </c>
      <c r="E165" s="173" t="str">
        <f ca="1">CELL("contents",INDIRECT(ADDRESS(MATCH(A165,'RTM (ARS)'!B:B,0),1,,,"RTM (ARS)")))</f>
        <v>5.2.3.5.2</v>
      </c>
      <c r="F165" s="169"/>
      <c r="G165" s="170"/>
      <c r="H165" s="174" t="s">
        <v>1062</v>
      </c>
      <c r="I165" s="174" t="s">
        <v>1063</v>
      </c>
      <c r="J165" s="175" t="s">
        <v>1002</v>
      </c>
      <c r="K165" s="167" t="s">
        <v>1076</v>
      </c>
      <c r="L165" s="35"/>
      <c r="M165" s="175"/>
      <c r="N165" s="35"/>
      <c r="O165" s="175"/>
      <c r="P165" s="35"/>
      <c r="Q165" s="35"/>
      <c r="R165" s="35"/>
      <c r="S165" s="167"/>
    </row>
    <row r="166" spans="1:19" ht="45" x14ac:dyDescent="0.25">
      <c r="A166" s="71" t="s">
        <v>702</v>
      </c>
      <c r="B166" s="180" t="s">
        <v>1055</v>
      </c>
      <c r="C166" s="180" t="s">
        <v>1441</v>
      </c>
      <c r="D166" s="182" t="s">
        <v>1442</v>
      </c>
      <c r="E166" s="173" t="str">
        <f ca="1">CELL("contents",INDIRECT(ADDRESS(MATCH(A166,'RTM (ARS)'!B:B,0),1,,,"RTM (ARS)")))</f>
        <v>5.2.3.3.1 - restated from 5.2.3.5.2</v>
      </c>
      <c r="F166" s="169"/>
      <c r="G166" s="170"/>
      <c r="H166" s="174" t="s">
        <v>1062</v>
      </c>
      <c r="I166" s="174" t="s">
        <v>1063</v>
      </c>
      <c r="J166" s="175" t="s">
        <v>1002</v>
      </c>
      <c r="K166" s="167" t="s">
        <v>1076</v>
      </c>
      <c r="L166" s="35"/>
      <c r="M166" s="175"/>
      <c r="N166" s="35"/>
      <c r="O166" s="175"/>
      <c r="P166" s="35"/>
      <c r="Q166" s="35"/>
      <c r="R166" s="35"/>
      <c r="S166" s="167"/>
    </row>
    <row r="167" spans="1:19" ht="30" x14ac:dyDescent="0.25">
      <c r="A167" s="71" t="s">
        <v>785</v>
      </c>
      <c r="B167" s="180" t="s">
        <v>1055</v>
      </c>
      <c r="C167" s="180" t="s">
        <v>1441</v>
      </c>
      <c r="D167" s="182" t="s">
        <v>1443</v>
      </c>
      <c r="E167" s="173" t="str">
        <f ca="1">CELL("contents",INDIRECT(ADDRESS(MATCH(A167,'RTM (ARS)'!B:B,0),1,,,"RTM (ARS)")))</f>
        <v>5.2.3.5.2</v>
      </c>
      <c r="F167" s="169"/>
      <c r="G167" s="170"/>
      <c r="H167" s="174"/>
      <c r="I167" s="174"/>
      <c r="J167" s="175"/>
      <c r="K167" s="167"/>
      <c r="L167" s="35"/>
      <c r="M167" s="175"/>
      <c r="N167" s="35"/>
      <c r="O167" s="175"/>
      <c r="P167" s="35"/>
      <c r="Q167" s="35"/>
      <c r="R167" s="35"/>
      <c r="S167" s="167"/>
    </row>
    <row r="168" spans="1:19" ht="45" x14ac:dyDescent="0.25">
      <c r="A168" s="71" t="s">
        <v>792</v>
      </c>
      <c r="B168" s="180" t="s">
        <v>1055</v>
      </c>
      <c r="C168" s="180" t="s">
        <v>1444</v>
      </c>
      <c r="D168" s="182" t="s">
        <v>1445</v>
      </c>
      <c r="E168" s="173" t="str">
        <f ca="1">CELL("contents",INDIRECT(ADDRESS(MATCH(A168,'RTM (ARS)'!B:B,0),1,,,"RTM (ARS)")))</f>
        <v>5.2.3.5.2</v>
      </c>
      <c r="F168" s="169"/>
      <c r="G168" s="170"/>
      <c r="H168" s="174" t="s">
        <v>1062</v>
      </c>
      <c r="I168" s="174" t="s">
        <v>1063</v>
      </c>
      <c r="J168" s="175" t="s">
        <v>1002</v>
      </c>
      <c r="K168" s="167" t="s">
        <v>1076</v>
      </c>
      <c r="L168" s="35"/>
      <c r="M168" s="175"/>
      <c r="N168" s="35"/>
      <c r="O168" s="175"/>
      <c r="P168" s="35"/>
      <c r="Q168" s="35"/>
      <c r="R168" s="35"/>
      <c r="S168" s="167"/>
    </row>
    <row r="169" spans="1:19" ht="30" x14ac:dyDescent="0.25">
      <c r="A169" s="71" t="s">
        <v>779</v>
      </c>
      <c r="B169" s="180" t="s">
        <v>1055</v>
      </c>
      <c r="C169" s="180" t="s">
        <v>1446</v>
      </c>
      <c r="D169" s="182" t="s">
        <v>1447</v>
      </c>
      <c r="E169" s="173" t="str">
        <f ca="1">CELL("contents",INDIRECT(ADDRESS(MATCH(A169,'RTM (ARS)'!B:B,0),1,,,"RTM (ARS)")))</f>
        <v>5.2.3.5.2</v>
      </c>
      <c r="F169" s="169"/>
      <c r="G169" s="170"/>
      <c r="H169" s="174" t="s">
        <v>1062</v>
      </c>
      <c r="I169" s="174" t="s">
        <v>1063</v>
      </c>
      <c r="J169" s="175" t="s">
        <v>1002</v>
      </c>
      <c r="K169" s="167" t="s">
        <v>1076</v>
      </c>
      <c r="L169" s="35"/>
      <c r="M169" s="175"/>
      <c r="N169" s="35"/>
      <c r="O169" s="175"/>
      <c r="P169" s="35"/>
      <c r="Q169" s="35"/>
      <c r="R169" s="35"/>
      <c r="S169" s="167"/>
    </row>
    <row r="170" spans="1:19" ht="30" x14ac:dyDescent="0.25">
      <c r="A170" s="71" t="s">
        <v>771</v>
      </c>
      <c r="B170" s="180" t="s">
        <v>1055</v>
      </c>
      <c r="C170" s="180" t="s">
        <v>1448</v>
      </c>
      <c r="D170" s="182" t="s">
        <v>1449</v>
      </c>
      <c r="E170" s="173" t="str">
        <f ca="1">CELL("contents",INDIRECT(ADDRESS(MATCH(A170,'RTM (ARS)'!B:B,0),1,,,"RTM (ARS)")))</f>
        <v>5.2.3.5.1</v>
      </c>
      <c r="F170" s="169"/>
      <c r="G170" s="170"/>
      <c r="H170" s="174" t="s">
        <v>1062</v>
      </c>
      <c r="I170" s="174" t="s">
        <v>1063</v>
      </c>
      <c r="J170" s="175" t="s">
        <v>1002</v>
      </c>
      <c r="K170" s="167" t="s">
        <v>1076</v>
      </c>
      <c r="L170" s="35"/>
      <c r="M170" s="175"/>
      <c r="N170" s="35"/>
      <c r="O170" s="175"/>
      <c r="P170" s="35"/>
      <c r="Q170" s="35"/>
      <c r="R170" s="35"/>
      <c r="S170" s="167"/>
    </row>
    <row r="171" spans="1:19" ht="30" x14ac:dyDescent="0.25">
      <c r="A171" s="71" t="s">
        <v>766</v>
      </c>
      <c r="B171" s="180" t="s">
        <v>1055</v>
      </c>
      <c r="C171" s="180" t="s">
        <v>1450</v>
      </c>
      <c r="D171" s="182" t="s">
        <v>1451</v>
      </c>
      <c r="E171" s="173" t="str">
        <f ca="1">CELL("contents",INDIRECT(ADDRESS(MATCH(A171,'RTM (ARS)'!B:B,0),1,,,"RTM (ARS)")))</f>
        <v>5.2.3.5.1</v>
      </c>
      <c r="F171" s="169"/>
      <c r="G171" s="170"/>
      <c r="H171" s="174" t="s">
        <v>1062</v>
      </c>
      <c r="I171" s="174" t="s">
        <v>1063</v>
      </c>
      <c r="J171" s="175" t="s">
        <v>1002</v>
      </c>
      <c r="K171" s="167" t="s">
        <v>1076</v>
      </c>
      <c r="L171" s="35"/>
      <c r="M171" s="175"/>
      <c r="N171" s="35"/>
      <c r="O171" s="175"/>
      <c r="P171" s="35"/>
      <c r="Q171" s="35"/>
      <c r="R171" s="35"/>
      <c r="S171" s="167"/>
    </row>
    <row r="172" spans="1:19" ht="30" x14ac:dyDescent="0.25">
      <c r="A172" s="71" t="s">
        <v>773</v>
      </c>
      <c r="B172" s="180" t="s">
        <v>1055</v>
      </c>
      <c r="C172" s="180" t="s">
        <v>1452</v>
      </c>
      <c r="D172" s="182" t="s">
        <v>1453</v>
      </c>
      <c r="E172" s="173" t="str">
        <f ca="1">CELL("contents",INDIRECT(ADDRESS(MATCH(A172,'RTM (ARS)'!B:B,0),1,,,"RTM (ARS)")))</f>
        <v>5.2.3.5.1</v>
      </c>
      <c r="F172" s="169"/>
      <c r="G172" s="170"/>
      <c r="H172" s="174" t="s">
        <v>1062</v>
      </c>
      <c r="I172" s="174" t="s">
        <v>1063</v>
      </c>
      <c r="J172" s="175" t="s">
        <v>1002</v>
      </c>
      <c r="K172" s="167" t="s">
        <v>1076</v>
      </c>
      <c r="L172" s="35"/>
      <c r="M172" s="175"/>
      <c r="N172" s="35"/>
      <c r="O172" s="175"/>
      <c r="P172" s="35"/>
      <c r="Q172" s="35"/>
      <c r="R172" s="35"/>
      <c r="S172" s="167"/>
    </row>
    <row r="173" spans="1:19" ht="30" x14ac:dyDescent="0.25">
      <c r="A173" s="199" t="s">
        <v>1454</v>
      </c>
      <c r="B173" s="180" t="s">
        <v>1055</v>
      </c>
      <c r="C173" s="180" t="s">
        <v>1452</v>
      </c>
      <c r="D173" s="182" t="s">
        <v>1455</v>
      </c>
      <c r="E173" s="173" t="e">
        <f ca="1">CELL("contents",INDIRECT(ADDRESS(MATCH(A173,'RTM (ARS)'!B:B,0),1,,,"RTM (ARS)")))</f>
        <v>#N/A</v>
      </c>
      <c r="F173" s="169" t="s">
        <v>1309</v>
      </c>
      <c r="G173" s="170"/>
      <c r="H173" s="174"/>
      <c r="I173" s="174"/>
      <c r="J173" s="175"/>
      <c r="K173" s="167"/>
      <c r="L173" s="35"/>
      <c r="M173" s="175"/>
      <c r="N173" s="35"/>
      <c r="O173" s="175"/>
      <c r="P173" s="35"/>
      <c r="Q173" s="35"/>
      <c r="R173" s="35"/>
      <c r="S173" s="167"/>
    </row>
    <row r="174" spans="1:19" ht="45" x14ac:dyDescent="0.25">
      <c r="A174" s="199" t="s">
        <v>696</v>
      </c>
      <c r="B174" s="180" t="s">
        <v>1311</v>
      </c>
      <c r="C174" s="180" t="s">
        <v>1456</v>
      </c>
      <c r="D174" s="182" t="s">
        <v>1457</v>
      </c>
      <c r="E174" s="173" t="str">
        <f ca="1">CELL("contents",INDIRECT(ADDRESS(MATCH(A174,'RTM (ARS)'!B:B,0),1,,,"RTM (ARS)")))</f>
        <v>5.2.3.3.1</v>
      </c>
      <c r="F174" s="169" t="s">
        <v>1314</v>
      </c>
      <c r="G174" s="170"/>
      <c r="H174" s="174"/>
      <c r="I174" s="174"/>
      <c r="J174" s="175"/>
      <c r="K174" s="167"/>
      <c r="L174" s="35"/>
      <c r="M174" s="175"/>
      <c r="N174" s="35"/>
      <c r="O174" s="175"/>
      <c r="P174" s="35"/>
      <c r="Q174" s="35"/>
      <c r="R174" s="35"/>
      <c r="S174" s="167"/>
    </row>
    <row r="175" spans="1:19" ht="90" x14ac:dyDescent="0.25">
      <c r="A175" s="199" t="s">
        <v>1458</v>
      </c>
      <c r="B175" s="180" t="s">
        <v>1055</v>
      </c>
      <c r="C175" s="180" t="s">
        <v>1452</v>
      </c>
      <c r="D175" s="182" t="s">
        <v>1459</v>
      </c>
      <c r="E175" s="173" t="e">
        <f ca="1">CELL("contents",INDIRECT(ADDRESS(MATCH(A175,'RTM (ARS)'!B:B,0),1,,,"RTM (ARS)")))</f>
        <v>#N/A</v>
      </c>
      <c r="F175" s="169" t="s">
        <v>1309</v>
      </c>
      <c r="G175" s="170"/>
      <c r="H175" s="174"/>
      <c r="I175" s="174"/>
      <c r="J175" s="175"/>
      <c r="K175" s="167"/>
      <c r="L175" s="35"/>
      <c r="M175" s="175"/>
      <c r="N175" s="35"/>
      <c r="O175" s="175"/>
      <c r="P175" s="35"/>
      <c r="Q175" s="35"/>
      <c r="R175" s="35"/>
      <c r="S175" s="167"/>
    </row>
    <row r="176" spans="1:19" ht="45" x14ac:dyDescent="0.25">
      <c r="A176" s="199" t="s">
        <v>775</v>
      </c>
      <c r="B176" s="180" t="s">
        <v>1311</v>
      </c>
      <c r="C176" s="180" t="s">
        <v>1456</v>
      </c>
      <c r="D176" s="182" t="s">
        <v>1460</v>
      </c>
      <c r="E176" s="173" t="str">
        <f ca="1">CELL("contents",INDIRECT(ADDRESS(MATCH(A176,'RTM (ARS)'!B:B,0),1,,,"RTM (ARS)")))</f>
        <v>5.2.3.5.1</v>
      </c>
      <c r="F176" s="169" t="s">
        <v>1314</v>
      </c>
      <c r="G176" s="170"/>
      <c r="H176" s="174"/>
      <c r="I176" s="174"/>
      <c r="J176" s="175"/>
      <c r="K176" s="167"/>
      <c r="L176" s="35"/>
      <c r="M176" s="175"/>
      <c r="N176" s="35"/>
      <c r="O176" s="175"/>
      <c r="P176" s="35"/>
      <c r="Q176" s="35"/>
      <c r="R176" s="35"/>
      <c r="S176" s="167"/>
    </row>
    <row r="177" spans="1:19" ht="30" x14ac:dyDescent="0.25">
      <c r="A177" s="71" t="s">
        <v>799</v>
      </c>
      <c r="B177" s="180" t="s">
        <v>1055</v>
      </c>
      <c r="C177" s="180" t="s">
        <v>1461</v>
      </c>
      <c r="D177" s="182" t="s">
        <v>1462</v>
      </c>
      <c r="E177" s="173" t="str">
        <f ca="1">CELL("contents",INDIRECT(ADDRESS(MATCH(A177,'RTM (ARS)'!B:B,0),1,,,"RTM (ARS)")))</f>
        <v>5.2.3.5.2</v>
      </c>
      <c r="F177" s="169"/>
      <c r="G177" s="170"/>
      <c r="H177" s="174" t="s">
        <v>1062</v>
      </c>
      <c r="I177" s="174" t="s">
        <v>1063</v>
      </c>
      <c r="J177" s="175" t="s">
        <v>1002</v>
      </c>
      <c r="K177" s="167" t="s">
        <v>1076</v>
      </c>
      <c r="L177" s="35"/>
      <c r="M177" s="175"/>
      <c r="N177" s="35"/>
      <c r="O177" s="175"/>
      <c r="P177" s="35"/>
      <c r="Q177" s="35"/>
      <c r="R177" s="35"/>
      <c r="S177" s="167"/>
    </row>
    <row r="178" spans="1:19" ht="44.25" customHeight="1" x14ac:dyDescent="0.25">
      <c r="A178" s="71" t="s">
        <v>790</v>
      </c>
      <c r="B178" s="180" t="s">
        <v>1055</v>
      </c>
      <c r="C178" s="180" t="s">
        <v>1463</v>
      </c>
      <c r="D178" s="182" t="s">
        <v>1464</v>
      </c>
      <c r="E178" s="173" t="str">
        <f ca="1">CELL("contents",INDIRECT(ADDRESS(MATCH(A178,'RTM (ARS)'!B:B,0),1,,,"RTM (ARS)")))</f>
        <v>5.2.3.5.2</v>
      </c>
      <c r="F178" s="169"/>
      <c r="G178" s="170"/>
      <c r="H178" s="174" t="s">
        <v>1062</v>
      </c>
      <c r="I178" s="174" t="s">
        <v>1063</v>
      </c>
      <c r="J178" s="175" t="s">
        <v>1002</v>
      </c>
      <c r="K178" s="167" t="s">
        <v>1076</v>
      </c>
      <c r="L178" s="35"/>
      <c r="M178" s="175"/>
      <c r="N178" s="35"/>
      <c r="O178" s="175"/>
      <c r="P178" s="35"/>
      <c r="Q178" s="35"/>
      <c r="R178" s="35"/>
      <c r="S178" s="167"/>
    </row>
    <row r="179" spans="1:19" ht="45" x14ac:dyDescent="0.25">
      <c r="A179" s="71" t="s">
        <v>704</v>
      </c>
      <c r="B179" s="180" t="s">
        <v>1055</v>
      </c>
      <c r="C179" s="180" t="s">
        <v>1465</v>
      </c>
      <c r="D179" s="182" t="s">
        <v>1466</v>
      </c>
      <c r="E179" s="173" t="str">
        <f ca="1">CELL("contents",INDIRECT(ADDRESS(MATCH(A179,'RTM (ARS)'!B:B,0),1,,,"RTM (ARS)")))</f>
        <v>5.2.3.3.1 - restated from 5.2.3.5.2</v>
      </c>
      <c r="F179" s="169"/>
      <c r="G179" s="170"/>
      <c r="H179" s="174" t="s">
        <v>27</v>
      </c>
      <c r="I179" s="174" t="s">
        <v>1058</v>
      </c>
      <c r="J179" s="175" t="s">
        <v>1047</v>
      </c>
      <c r="K179" s="167" t="s">
        <v>1076</v>
      </c>
      <c r="L179" s="35"/>
      <c r="M179" s="175"/>
      <c r="N179" s="35"/>
      <c r="O179" s="175"/>
      <c r="P179" s="35"/>
      <c r="Q179" s="35"/>
      <c r="R179" s="35"/>
      <c r="S179" s="167"/>
    </row>
    <row r="180" spans="1:19" ht="90" x14ac:dyDescent="0.25">
      <c r="A180" s="71" t="s">
        <v>795</v>
      </c>
      <c r="B180" s="180" t="s">
        <v>1055</v>
      </c>
      <c r="C180" s="180" t="s">
        <v>1467</v>
      </c>
      <c r="D180" s="182" t="s">
        <v>1468</v>
      </c>
      <c r="E180" s="173" t="str">
        <f ca="1">CELL("contents",INDIRECT(ADDRESS(MATCH(A180,'RTM (ARS)'!B:B,0),1,,,"RTM (ARS)")))</f>
        <v>5.2.3.5.2</v>
      </c>
      <c r="F180" s="169"/>
      <c r="G180" s="170" t="s">
        <v>1469</v>
      </c>
      <c r="H180" s="174"/>
      <c r="I180" s="174"/>
      <c r="J180" s="175"/>
      <c r="K180" s="167"/>
      <c r="L180" s="35"/>
      <c r="M180" s="175"/>
      <c r="N180" s="35"/>
      <c r="O180" s="175"/>
      <c r="P180" s="35"/>
      <c r="Q180" s="35"/>
      <c r="R180" s="35"/>
      <c r="S180" s="167"/>
    </row>
    <row r="181" spans="1:19" ht="97.5" customHeight="1" x14ac:dyDescent="0.25">
      <c r="A181" s="71" t="s">
        <v>796</v>
      </c>
      <c r="B181" s="180" t="s">
        <v>1055</v>
      </c>
      <c r="C181" s="180" t="s">
        <v>1470</v>
      </c>
      <c r="D181" s="182" t="s">
        <v>1471</v>
      </c>
      <c r="E181" s="173" t="str">
        <f ca="1">CELL("contents",INDIRECT(ADDRESS(MATCH(A181,'RTM (ARS)'!B:B,0),1,,,"RTM (ARS)")))</f>
        <v>5.2.3.5.2</v>
      </c>
      <c r="F181" s="169"/>
      <c r="G181" s="170"/>
      <c r="H181" s="174"/>
      <c r="I181" s="174"/>
      <c r="J181" s="175"/>
      <c r="K181" s="167"/>
      <c r="L181" s="35"/>
      <c r="M181" s="175"/>
      <c r="N181" s="35"/>
      <c r="O181" s="175"/>
      <c r="P181" s="35"/>
      <c r="Q181" s="35"/>
      <c r="R181" s="35"/>
      <c r="S181" s="167"/>
    </row>
    <row r="182" spans="1:19" ht="45" x14ac:dyDescent="0.25">
      <c r="A182" s="71" t="s">
        <v>875</v>
      </c>
      <c r="B182" s="180" t="s">
        <v>1055</v>
      </c>
      <c r="C182" s="180" t="s">
        <v>1472</v>
      </c>
      <c r="D182" s="182" t="s">
        <v>1473</v>
      </c>
      <c r="E182" s="173" t="str">
        <f ca="1">CELL("contents",INDIRECT(ADDRESS(MATCH(A182,'RTM (ARS)'!B:B,0),1,,,"RTM (ARS)")))</f>
        <v>5.2.3.8.1</v>
      </c>
      <c r="F182" s="169"/>
      <c r="G182" s="170"/>
      <c r="H182" s="174" t="s">
        <v>1062</v>
      </c>
      <c r="I182" s="174" t="s">
        <v>1063</v>
      </c>
      <c r="J182" s="175" t="s">
        <v>1002</v>
      </c>
      <c r="K182" s="167" t="s">
        <v>1076</v>
      </c>
      <c r="L182" s="35"/>
      <c r="M182" s="175"/>
      <c r="N182" s="35"/>
      <c r="O182" s="175"/>
      <c r="P182" s="35"/>
      <c r="Q182" s="35"/>
      <c r="R182" s="35"/>
      <c r="S182" s="167"/>
    </row>
    <row r="183" spans="1:19" ht="30" x14ac:dyDescent="0.25">
      <c r="A183" s="71" t="s">
        <v>877</v>
      </c>
      <c r="B183" s="180" t="s">
        <v>1055</v>
      </c>
      <c r="C183" s="180" t="s">
        <v>1474</v>
      </c>
      <c r="D183" s="182" t="s">
        <v>1475</v>
      </c>
      <c r="E183" s="173" t="str">
        <f ca="1">CELL("contents",INDIRECT(ADDRESS(MATCH(A183,'RTM (ARS)'!B:B,0),1,,,"RTM (ARS)")))</f>
        <v>5.2.3.8.1</v>
      </c>
      <c r="F183" s="169"/>
      <c r="G183" s="170"/>
      <c r="H183" s="174" t="s">
        <v>1062</v>
      </c>
      <c r="I183" s="174" t="s">
        <v>1063</v>
      </c>
      <c r="J183" s="175" t="s">
        <v>1002</v>
      </c>
      <c r="K183" s="167" t="s">
        <v>1076</v>
      </c>
      <c r="L183" s="35"/>
      <c r="M183" s="175"/>
      <c r="N183" s="35"/>
      <c r="O183" s="175"/>
      <c r="P183" s="35"/>
      <c r="Q183" s="35"/>
      <c r="R183" s="35"/>
      <c r="S183" s="167"/>
    </row>
    <row r="184" spans="1:19" ht="30" x14ac:dyDescent="0.25">
      <c r="A184" s="71" t="s">
        <v>878</v>
      </c>
      <c r="B184" s="180" t="s">
        <v>1055</v>
      </c>
      <c r="C184" s="180" t="s">
        <v>1476</v>
      </c>
      <c r="D184" s="182" t="s">
        <v>1477</v>
      </c>
      <c r="E184" s="173" t="str">
        <f ca="1">CELL("contents",INDIRECT(ADDRESS(MATCH(A184,'RTM (ARS)'!B:B,0),1,,,"RTM (ARS)")))</f>
        <v>5.2.3.8.1</v>
      </c>
      <c r="F184" s="169"/>
      <c r="G184" s="170"/>
      <c r="H184" s="174" t="s">
        <v>1062</v>
      </c>
      <c r="I184" s="174" t="s">
        <v>1063</v>
      </c>
      <c r="J184" s="175" t="s">
        <v>1002</v>
      </c>
      <c r="K184" s="167" t="s">
        <v>1076</v>
      </c>
      <c r="L184" s="35"/>
      <c r="M184" s="175"/>
      <c r="N184" s="35"/>
      <c r="O184" s="175"/>
      <c r="P184" s="35"/>
      <c r="Q184" s="35"/>
      <c r="R184" s="35"/>
      <c r="S184" s="167"/>
    </row>
    <row r="185" spans="1:19" ht="30" x14ac:dyDescent="0.25">
      <c r="A185" s="71" t="s">
        <v>891</v>
      </c>
      <c r="B185" s="180" t="s">
        <v>1055</v>
      </c>
      <c r="C185" s="180" t="s">
        <v>1478</v>
      </c>
      <c r="D185" s="182" t="s">
        <v>1479</v>
      </c>
      <c r="E185" s="173" t="str">
        <f ca="1">CELL("contents",INDIRECT(ADDRESS(MATCH(A185,'RTM (ARS)'!B:B,0),1,,,"RTM (ARS)")))</f>
        <v>5.2.3.8.1</v>
      </c>
      <c r="F185" s="169"/>
      <c r="G185" s="170"/>
      <c r="H185" s="174" t="s">
        <v>1062</v>
      </c>
      <c r="I185" s="174" t="s">
        <v>1063</v>
      </c>
      <c r="J185" s="175" t="s">
        <v>1002</v>
      </c>
      <c r="K185" s="167" t="s">
        <v>1076</v>
      </c>
      <c r="L185" s="35"/>
      <c r="M185" s="175"/>
      <c r="N185" s="35"/>
      <c r="O185" s="175"/>
      <c r="P185" s="35"/>
      <c r="Q185" s="35"/>
      <c r="R185" s="35"/>
      <c r="S185" s="167"/>
    </row>
    <row r="186" spans="1:19" ht="30" x14ac:dyDescent="0.25">
      <c r="A186" s="71" t="s">
        <v>894</v>
      </c>
      <c r="B186" s="180" t="s">
        <v>1055</v>
      </c>
      <c r="C186" s="180" t="s">
        <v>1478</v>
      </c>
      <c r="D186" s="182" t="s">
        <v>1480</v>
      </c>
      <c r="E186" s="173" t="str">
        <f ca="1">CELL("contents",INDIRECT(ADDRESS(MATCH(A186,'RTM (ARS)'!B:B,0),1,,,"RTM (ARS)")))</f>
        <v>5.2.3.8.2</v>
      </c>
      <c r="F186" s="169"/>
      <c r="G186" s="170"/>
      <c r="H186" s="174"/>
      <c r="I186" s="174"/>
      <c r="J186" s="175"/>
      <c r="K186" s="167"/>
      <c r="L186" s="35"/>
      <c r="M186" s="175"/>
      <c r="N186" s="35"/>
      <c r="O186" s="175"/>
      <c r="P186" s="35"/>
      <c r="Q186" s="35"/>
      <c r="R186" s="35"/>
      <c r="S186" s="167"/>
    </row>
    <row r="187" spans="1:19" ht="30" x14ac:dyDescent="0.25">
      <c r="A187" s="71" t="s">
        <v>887</v>
      </c>
      <c r="B187" s="180" t="s">
        <v>1055</v>
      </c>
      <c r="C187" s="180" t="s">
        <v>1481</v>
      </c>
      <c r="D187" s="182" t="s">
        <v>1482</v>
      </c>
      <c r="E187" s="173" t="str">
        <f ca="1">CELL("contents",INDIRECT(ADDRESS(MATCH(A187,'RTM (ARS)'!B:B,0),1,,,"RTM (ARS)")))</f>
        <v>5.2.3.8.1</v>
      </c>
      <c r="F187" s="169"/>
      <c r="G187" s="170"/>
      <c r="H187" s="174" t="s">
        <v>1062</v>
      </c>
      <c r="I187" s="174" t="s">
        <v>1063</v>
      </c>
      <c r="J187" s="175" t="s">
        <v>1002</v>
      </c>
      <c r="K187" s="167" t="s">
        <v>1076</v>
      </c>
      <c r="L187" s="35"/>
      <c r="M187" s="175"/>
      <c r="N187" s="35"/>
      <c r="O187" s="175"/>
      <c r="P187" s="35"/>
      <c r="Q187" s="35"/>
      <c r="R187" s="35"/>
      <c r="S187" s="167"/>
    </row>
    <row r="188" spans="1:19" ht="30" x14ac:dyDescent="0.25">
      <c r="A188" s="71" t="s">
        <v>145</v>
      </c>
      <c r="B188" s="180" t="s">
        <v>1055</v>
      </c>
      <c r="C188" s="180" t="s">
        <v>1483</v>
      </c>
      <c r="D188" s="182" t="s">
        <v>1484</v>
      </c>
      <c r="E188" s="173" t="str">
        <f ca="1">CELL("contents",INDIRECT(ADDRESS(MATCH(A188,'RTM (ARS)'!B:B,0),1,,,"RTM (ARS)")))</f>
        <v>4.1.3</v>
      </c>
      <c r="F188" s="169"/>
      <c r="G188" s="170"/>
      <c r="H188" s="174" t="s">
        <v>27</v>
      </c>
      <c r="I188" s="174" t="s">
        <v>1058</v>
      </c>
      <c r="J188" s="175" t="s">
        <v>1047</v>
      </c>
      <c r="K188" s="167" t="s">
        <v>1059</v>
      </c>
      <c r="L188" s="35"/>
      <c r="M188" s="175"/>
      <c r="N188" s="35"/>
      <c r="O188" s="175"/>
      <c r="P188" s="35"/>
      <c r="Q188" s="35"/>
      <c r="R188" s="35"/>
      <c r="S188" s="167"/>
    </row>
    <row r="189" spans="1:19" ht="30" x14ac:dyDescent="0.25">
      <c r="A189" s="71" t="s">
        <v>170</v>
      </c>
      <c r="B189" s="180" t="s">
        <v>1055</v>
      </c>
      <c r="C189" s="180" t="s">
        <v>1485</v>
      </c>
      <c r="D189" s="182" t="s">
        <v>1486</v>
      </c>
      <c r="E189" s="173" t="str">
        <f ca="1">CELL("contents",INDIRECT(ADDRESS(MATCH(A189,'RTM (ARS)'!B:B,0),1,,,"RTM (ARS)")))</f>
        <v>4.1.3</v>
      </c>
      <c r="F189" s="169"/>
      <c r="G189" s="170"/>
      <c r="H189" s="174" t="s">
        <v>27</v>
      </c>
      <c r="I189" s="174" t="s">
        <v>1058</v>
      </c>
      <c r="J189" s="175" t="s">
        <v>1047</v>
      </c>
      <c r="K189" s="167" t="s">
        <v>1059</v>
      </c>
      <c r="L189" s="35"/>
      <c r="M189" s="175"/>
      <c r="N189" s="35"/>
      <c r="O189" s="175"/>
      <c r="P189" s="35"/>
      <c r="Q189" s="35"/>
      <c r="R189" s="35"/>
      <c r="S189" s="167"/>
    </row>
    <row r="190" spans="1:19" s="206" customFormat="1" x14ac:dyDescent="0.25">
      <c r="A190" s="200"/>
      <c r="B190" s="200"/>
      <c r="C190" s="200"/>
      <c r="D190" s="201"/>
      <c r="E190" s="202"/>
      <c r="F190" s="203"/>
      <c r="G190" s="204"/>
      <c r="H190" s="200"/>
      <c r="I190" s="200"/>
      <c r="J190" s="205"/>
      <c r="K190" s="205"/>
      <c r="L190" s="205"/>
      <c r="M190" s="205"/>
      <c r="N190" s="205"/>
      <c r="O190" s="205"/>
      <c r="P190" s="205"/>
      <c r="Q190" s="205"/>
      <c r="R190" s="205"/>
      <c r="S190" s="205"/>
    </row>
    <row r="191" spans="1:19" ht="60" x14ac:dyDescent="0.25">
      <c r="A191" s="180" t="s">
        <v>181</v>
      </c>
      <c r="B191" s="35" t="s">
        <v>1487</v>
      </c>
      <c r="C191" s="35" t="s">
        <v>1488</v>
      </c>
      <c r="D191" s="181" t="s">
        <v>1489</v>
      </c>
      <c r="E191" s="173" t="str">
        <f ca="1">CELL("contents",INDIRECT(ADDRESS(MATCH(A191,'RTM (ARS)'!B:B,0),1,,,"RTM (ARS)")))</f>
        <v>4.1.4</v>
      </c>
      <c r="F191" s="169"/>
      <c r="G191" s="170"/>
      <c r="H191" s="174" t="s">
        <v>1051</v>
      </c>
      <c r="I191" s="174" t="s">
        <v>1058</v>
      </c>
      <c r="J191" s="174" t="s">
        <v>1082</v>
      </c>
      <c r="K191" s="207" t="s">
        <v>1076</v>
      </c>
      <c r="L191" s="15"/>
      <c r="M191" s="174"/>
      <c r="N191" s="15"/>
      <c r="O191" s="174"/>
      <c r="P191" s="15"/>
      <c r="Q191" s="15"/>
      <c r="R191" s="15"/>
      <c r="S191" s="207"/>
    </row>
    <row r="192" spans="1:19" s="168" customFormat="1" ht="90" x14ac:dyDescent="0.25">
      <c r="A192" s="208" t="s">
        <v>1490</v>
      </c>
      <c r="B192" s="209" t="s">
        <v>1487</v>
      </c>
      <c r="C192" s="209" t="s">
        <v>1491</v>
      </c>
      <c r="D192" s="210" t="s">
        <v>1492</v>
      </c>
      <c r="E192" s="173" t="e">
        <f ca="1">CELL("contents",INDIRECT(ADDRESS(MATCH(A192,'RTM (ARS)'!B:B,0),1,,,"RTM (ARS)")))</f>
        <v>#N/A</v>
      </c>
      <c r="F192" s="211" t="s">
        <v>1493</v>
      </c>
      <c r="G192" s="212" t="s">
        <v>1494</v>
      </c>
      <c r="H192" s="175" t="s">
        <v>1062</v>
      </c>
      <c r="I192" s="175" t="s">
        <v>1063</v>
      </c>
      <c r="J192" s="175" t="s">
        <v>1002</v>
      </c>
      <c r="K192" s="167" t="s">
        <v>1076</v>
      </c>
      <c r="L192" s="35"/>
      <c r="M192" s="175"/>
      <c r="N192" s="35"/>
      <c r="O192" s="175"/>
      <c r="P192" s="35"/>
      <c r="Q192" s="35"/>
      <c r="R192" s="35"/>
      <c r="S192" s="167"/>
    </row>
    <row r="193" spans="1:27" ht="45" x14ac:dyDescent="0.25">
      <c r="A193" s="180" t="s">
        <v>662</v>
      </c>
      <c r="B193" s="35" t="s">
        <v>1487</v>
      </c>
      <c r="C193" s="35" t="s">
        <v>1495</v>
      </c>
      <c r="D193" s="181" t="s">
        <v>1496</v>
      </c>
      <c r="E193" s="173" t="str">
        <f ca="1">CELL("contents",INDIRECT(ADDRESS(MATCH(A193,'RTM (ARS)'!B:B,0),1,,,"RTM (ARS)")))</f>
        <v>5.2.3.1.2</v>
      </c>
      <c r="F193" s="169"/>
      <c r="G193" s="170"/>
      <c r="H193" s="174" t="s">
        <v>1062</v>
      </c>
      <c r="I193" s="174" t="s">
        <v>1063</v>
      </c>
      <c r="J193" s="174" t="s">
        <v>1002</v>
      </c>
      <c r="K193" s="207" t="s">
        <v>1076</v>
      </c>
      <c r="L193" s="15"/>
      <c r="M193" s="174"/>
      <c r="N193" s="15"/>
      <c r="O193" s="174"/>
      <c r="P193" s="15"/>
      <c r="Q193" s="15"/>
      <c r="R193" s="15"/>
      <c r="S193" s="207"/>
    </row>
    <row r="194" spans="1:27" ht="30" x14ac:dyDescent="0.25">
      <c r="A194" s="180" t="s">
        <v>645</v>
      </c>
      <c r="B194" s="35" t="s">
        <v>1487</v>
      </c>
      <c r="C194" s="71" t="s">
        <v>1497</v>
      </c>
      <c r="D194" s="182" t="s">
        <v>1498</v>
      </c>
      <c r="E194" s="173" t="str">
        <f ca="1">CELL("contents",INDIRECT(ADDRESS(MATCH(A194,'RTM (ARS)'!B:B,0),1,,,"RTM (ARS)")))</f>
        <v>5.2.3.1.1</v>
      </c>
      <c r="F194" s="169"/>
      <c r="G194" s="170"/>
      <c r="H194" s="174" t="s">
        <v>1062</v>
      </c>
      <c r="I194" s="174" t="s">
        <v>1063</v>
      </c>
      <c r="J194" s="174" t="s">
        <v>1002</v>
      </c>
      <c r="K194" s="207" t="s">
        <v>1076</v>
      </c>
      <c r="L194" s="15"/>
      <c r="M194" s="174"/>
      <c r="N194" s="15"/>
      <c r="O194" s="174"/>
      <c r="P194" s="15"/>
      <c r="Q194" s="15"/>
      <c r="R194" s="15"/>
      <c r="S194" s="207"/>
    </row>
    <row r="195" spans="1:27" ht="48" customHeight="1" x14ac:dyDescent="0.25">
      <c r="A195" s="180" t="s">
        <v>663</v>
      </c>
      <c r="B195" s="35" t="s">
        <v>1487</v>
      </c>
      <c r="C195" s="35" t="s">
        <v>1499</v>
      </c>
      <c r="D195" s="181" t="s">
        <v>1500</v>
      </c>
      <c r="E195" s="173" t="str">
        <f ca="1">CELL("contents",INDIRECT(ADDRESS(MATCH(A195,'RTM (ARS)'!B:B,0),1,,,"RTM (ARS)")))</f>
        <v>5.2.3.1.2</v>
      </c>
      <c r="F195" s="169"/>
      <c r="G195" s="170"/>
      <c r="H195" s="174" t="s">
        <v>1062</v>
      </c>
      <c r="I195" s="174" t="s">
        <v>1063</v>
      </c>
      <c r="J195" s="174" t="s">
        <v>1002</v>
      </c>
      <c r="K195" s="207" t="s">
        <v>1076</v>
      </c>
      <c r="L195" s="15"/>
      <c r="M195" s="174"/>
      <c r="N195" s="15"/>
      <c r="O195" s="174"/>
      <c r="P195" s="15"/>
      <c r="Q195" s="15"/>
      <c r="R195" s="15"/>
      <c r="S195" s="207"/>
    </row>
    <row r="196" spans="1:27" ht="30" x14ac:dyDescent="0.25">
      <c r="A196" s="180" t="s">
        <v>660</v>
      </c>
      <c r="B196" s="35" t="s">
        <v>1487</v>
      </c>
      <c r="C196" s="35" t="s">
        <v>1501</v>
      </c>
      <c r="D196" s="181" t="s">
        <v>1502</v>
      </c>
      <c r="E196" s="173" t="str">
        <f ca="1">CELL("contents",INDIRECT(ADDRESS(MATCH(A196,'RTM (ARS)'!B:B,0),1,,,"RTM (ARS)")))</f>
        <v>5.2.3.1.2</v>
      </c>
      <c r="F196" s="169"/>
      <c r="G196" s="170"/>
      <c r="H196" s="174" t="s">
        <v>1051</v>
      </c>
      <c r="I196" s="174" t="s">
        <v>1058</v>
      </c>
      <c r="J196" s="174" t="s">
        <v>1002</v>
      </c>
      <c r="K196" s="207" t="s">
        <v>1076</v>
      </c>
      <c r="L196" s="15"/>
      <c r="M196" s="174"/>
      <c r="N196" s="15"/>
      <c r="O196" s="174"/>
      <c r="P196" s="15"/>
      <c r="Q196" s="15"/>
      <c r="R196" s="15"/>
      <c r="S196" s="207"/>
    </row>
    <row r="197" spans="1:27" ht="47.25" customHeight="1" x14ac:dyDescent="0.25">
      <c r="A197" s="180" t="s">
        <v>168</v>
      </c>
      <c r="B197" s="35" t="s">
        <v>1487</v>
      </c>
      <c r="C197" s="71" t="s">
        <v>1503</v>
      </c>
      <c r="D197" s="182" t="s">
        <v>1504</v>
      </c>
      <c r="E197" s="173" t="str">
        <f ca="1">CELL("contents",INDIRECT(ADDRESS(MATCH(A197,'RTM (ARS)'!B:B,0),1,,,"RTM (ARS)")))</f>
        <v>4.1.3</v>
      </c>
      <c r="F197" s="169"/>
      <c r="G197" s="170"/>
      <c r="H197" s="174" t="s">
        <v>1062</v>
      </c>
      <c r="I197" s="174" t="s">
        <v>1063</v>
      </c>
      <c r="J197" s="174" t="s">
        <v>1002</v>
      </c>
      <c r="K197" s="207" t="s">
        <v>1076</v>
      </c>
      <c r="L197" s="15"/>
      <c r="M197" s="174"/>
      <c r="N197" s="15"/>
      <c r="O197" s="174"/>
      <c r="P197" s="15"/>
      <c r="Q197" s="15"/>
      <c r="R197" s="15"/>
      <c r="S197" s="207"/>
    </row>
    <row r="198" spans="1:27" ht="45" x14ac:dyDescent="0.25">
      <c r="A198" s="180" t="s">
        <v>220</v>
      </c>
      <c r="B198" s="35" t="s">
        <v>1487</v>
      </c>
      <c r="C198" s="35" t="s">
        <v>1505</v>
      </c>
      <c r="D198" s="181" t="s">
        <v>1506</v>
      </c>
      <c r="E198" s="173" t="str">
        <f ca="1">CELL("contents",INDIRECT(ADDRESS(MATCH(A198,'RTM (ARS)'!B:B,0),1,,,"RTM (ARS)")))</f>
        <v>4.2.1</v>
      </c>
      <c r="F198" s="169"/>
      <c r="G198" s="170"/>
      <c r="H198" s="174" t="s">
        <v>27</v>
      </c>
      <c r="I198" s="174" t="s">
        <v>1058</v>
      </c>
      <c r="J198" s="174" t="s">
        <v>1047</v>
      </c>
      <c r="K198" s="207" t="s">
        <v>1059</v>
      </c>
      <c r="L198" s="15"/>
      <c r="M198" s="174"/>
      <c r="N198" s="15"/>
      <c r="O198" s="174"/>
      <c r="P198" s="15"/>
      <c r="Q198" s="15"/>
      <c r="R198" s="15"/>
      <c r="S198" s="207"/>
    </row>
    <row r="199" spans="1:27" ht="30" x14ac:dyDescent="0.25">
      <c r="A199" s="180" t="s">
        <v>228</v>
      </c>
      <c r="B199" s="35" t="s">
        <v>1487</v>
      </c>
      <c r="C199" s="35" t="s">
        <v>1505</v>
      </c>
      <c r="D199" s="181" t="s">
        <v>1507</v>
      </c>
      <c r="E199" s="173" t="str">
        <f ca="1">CELL("contents",INDIRECT(ADDRESS(MATCH(A199,'RTM (ARS)'!B:B,0),1,,,"RTM (ARS)")))</f>
        <v>4.2.1</v>
      </c>
      <c r="F199" s="169"/>
      <c r="G199" s="170"/>
      <c r="H199" s="174"/>
      <c r="I199" s="174"/>
      <c r="J199" s="174"/>
      <c r="K199" s="207"/>
      <c r="L199" s="15"/>
      <c r="M199" s="174"/>
      <c r="N199" s="15"/>
      <c r="O199" s="174"/>
      <c r="P199" s="15"/>
      <c r="Q199" s="15"/>
      <c r="R199" s="15"/>
      <c r="S199" s="207"/>
    </row>
    <row r="200" spans="1:27" ht="30" x14ac:dyDescent="0.25">
      <c r="A200" s="180" t="s">
        <v>132</v>
      </c>
      <c r="B200" s="35" t="s">
        <v>1487</v>
      </c>
      <c r="C200" s="35" t="s">
        <v>1508</v>
      </c>
      <c r="D200" s="181" t="s">
        <v>1509</v>
      </c>
      <c r="E200" s="173" t="str">
        <f ca="1">CELL("contents",INDIRECT(ADDRESS(MATCH(A200,'RTM (ARS)'!B:B,0),1,,,"RTM (ARS)")))</f>
        <v>4.1.2</v>
      </c>
      <c r="F200" s="169"/>
      <c r="G200" s="170"/>
      <c r="H200" s="174" t="s">
        <v>27</v>
      </c>
      <c r="I200" s="174" t="s">
        <v>1063</v>
      </c>
      <c r="J200" s="174" t="s">
        <v>1047</v>
      </c>
      <c r="K200" s="207" t="s">
        <v>1059</v>
      </c>
      <c r="L200" s="15"/>
      <c r="M200" s="174"/>
      <c r="N200" s="15"/>
      <c r="O200" s="174"/>
      <c r="P200" s="15"/>
      <c r="Q200" s="15"/>
      <c r="R200" s="15"/>
      <c r="S200" s="207"/>
      <c r="U200" s="206"/>
      <c r="V200" s="206"/>
      <c r="W200" s="206"/>
      <c r="X200" s="206"/>
      <c r="Y200" s="206"/>
      <c r="Z200" s="206"/>
      <c r="AA200" s="206"/>
    </row>
    <row r="201" spans="1:27" ht="30" x14ac:dyDescent="0.25">
      <c r="A201" s="180" t="s">
        <v>598</v>
      </c>
      <c r="B201" s="35" t="s">
        <v>1487</v>
      </c>
      <c r="C201" s="35" t="s">
        <v>1510</v>
      </c>
      <c r="D201" s="181" t="s">
        <v>1511</v>
      </c>
      <c r="E201" s="173" t="str">
        <f ca="1">CELL("contents",INDIRECT(ADDRESS(MATCH(A201,'RTM (ARS)'!B:B,0),1,,,"RTM (ARS)")))</f>
        <v>5.2.2.4</v>
      </c>
      <c r="F201" s="169"/>
      <c r="G201" s="170"/>
      <c r="H201" s="174" t="s">
        <v>1062</v>
      </c>
      <c r="I201" s="174" t="s">
        <v>1063</v>
      </c>
      <c r="J201" s="174" t="s">
        <v>1002</v>
      </c>
      <c r="K201" s="207" t="s">
        <v>1066</v>
      </c>
      <c r="L201" s="15"/>
      <c r="M201" s="174"/>
      <c r="N201" s="15"/>
      <c r="O201" s="174"/>
      <c r="P201" s="15"/>
      <c r="Q201" s="15"/>
      <c r="R201" s="15"/>
      <c r="S201" s="207"/>
    </row>
    <row r="202" spans="1:27" ht="30" x14ac:dyDescent="0.25">
      <c r="A202" s="180" t="s">
        <v>568</v>
      </c>
      <c r="B202" s="35" t="s">
        <v>1487</v>
      </c>
      <c r="C202" s="35" t="s">
        <v>1512</v>
      </c>
      <c r="D202" s="181" t="s">
        <v>1513</v>
      </c>
      <c r="E202" s="173" t="str">
        <f ca="1">CELL("contents",INDIRECT(ADDRESS(MATCH(A202,'RTM (ARS)'!B:B,0),1,,,"RTM (ARS)")))</f>
        <v>5.2.2.3</v>
      </c>
      <c r="F202" s="169"/>
      <c r="G202" s="170"/>
      <c r="H202" s="174" t="s">
        <v>1062</v>
      </c>
      <c r="I202" s="174" t="s">
        <v>1063</v>
      </c>
      <c r="J202" s="174" t="s">
        <v>1002</v>
      </c>
      <c r="K202" s="207" t="s">
        <v>1066</v>
      </c>
      <c r="L202" s="15"/>
      <c r="M202" s="174"/>
      <c r="N202" s="15"/>
      <c r="O202" s="174"/>
      <c r="P202" s="15"/>
      <c r="Q202" s="15"/>
      <c r="R202" s="15"/>
      <c r="S202" s="207"/>
    </row>
    <row r="203" spans="1:27" ht="30" x14ac:dyDescent="0.25">
      <c r="A203" s="180" t="s">
        <v>222</v>
      </c>
      <c r="B203" s="35" t="s">
        <v>1487</v>
      </c>
      <c r="C203" s="35" t="s">
        <v>1514</v>
      </c>
      <c r="D203" s="181" t="s">
        <v>1515</v>
      </c>
      <c r="E203" s="173" t="str">
        <f ca="1">CELL("contents",INDIRECT(ADDRESS(MATCH(A203,'RTM (ARS)'!B:B,0),1,,,"RTM (ARS)")))</f>
        <v>4.2.1</v>
      </c>
      <c r="F203" s="169"/>
      <c r="G203" s="170"/>
      <c r="H203" s="174" t="s">
        <v>27</v>
      </c>
      <c r="I203" s="174" t="s">
        <v>1058</v>
      </c>
      <c r="J203" s="174" t="s">
        <v>1047</v>
      </c>
      <c r="K203" s="207" t="s">
        <v>1059</v>
      </c>
      <c r="L203" s="15"/>
      <c r="M203" s="174"/>
      <c r="N203" s="15"/>
      <c r="O203" s="174"/>
      <c r="P203" s="15"/>
      <c r="Q203" s="15"/>
      <c r="R203" s="15"/>
      <c r="S203" s="207"/>
    </row>
    <row r="204" spans="1:27" ht="30" x14ac:dyDescent="0.25">
      <c r="A204" s="180" t="s">
        <v>647</v>
      </c>
      <c r="B204" s="35" t="s">
        <v>1487</v>
      </c>
      <c r="C204" s="35" t="s">
        <v>1516</v>
      </c>
      <c r="D204" s="181" t="s">
        <v>1517</v>
      </c>
      <c r="E204" s="173" t="str">
        <f ca="1">CELL("contents",INDIRECT(ADDRESS(MATCH(A204,'RTM (ARS)'!B:B,0),1,,,"RTM (ARS)")))</f>
        <v>5.2.3.1.1</v>
      </c>
      <c r="F204" s="169"/>
      <c r="G204" s="170"/>
      <c r="H204" s="174" t="s">
        <v>1062</v>
      </c>
      <c r="I204" s="174" t="s">
        <v>1063</v>
      </c>
      <c r="J204" s="174" t="s">
        <v>1002</v>
      </c>
      <c r="K204" s="207" t="s">
        <v>1066</v>
      </c>
      <c r="L204" s="15"/>
      <c r="M204" s="174"/>
      <c r="N204" s="15"/>
      <c r="O204" s="174"/>
      <c r="P204" s="15"/>
      <c r="Q204" s="15"/>
      <c r="R204" s="15"/>
      <c r="S204" s="207"/>
    </row>
    <row r="205" spans="1:27" ht="30" x14ac:dyDescent="0.25">
      <c r="A205" s="180" t="s">
        <v>631</v>
      </c>
      <c r="B205" s="35" t="s">
        <v>1487</v>
      </c>
      <c r="C205" s="35" t="s">
        <v>1516</v>
      </c>
      <c r="D205" s="181" t="s">
        <v>1518</v>
      </c>
      <c r="E205" s="173" t="str">
        <f ca="1">CELL("contents",INDIRECT(ADDRESS(MATCH(A205,'RTM (ARS)'!B:B,0),1,,,"RTM (ARS)")))</f>
        <v>5.2.3.1.1</v>
      </c>
      <c r="F205" s="169"/>
      <c r="G205" s="170"/>
      <c r="H205" s="174" t="s">
        <v>1062</v>
      </c>
      <c r="I205" s="174" t="s">
        <v>1063</v>
      </c>
      <c r="J205" s="174" t="s">
        <v>1002</v>
      </c>
      <c r="K205" s="207" t="s">
        <v>1066</v>
      </c>
      <c r="L205" s="15"/>
      <c r="M205" s="174"/>
      <c r="N205" s="15"/>
      <c r="O205" s="174"/>
      <c r="P205" s="15"/>
      <c r="Q205" s="15"/>
      <c r="R205" s="15"/>
      <c r="S205" s="207"/>
    </row>
    <row r="206" spans="1:27" ht="30" x14ac:dyDescent="0.25">
      <c r="A206" s="180" t="s">
        <v>674</v>
      </c>
      <c r="B206" s="35" t="s">
        <v>1487</v>
      </c>
      <c r="C206" s="35" t="s">
        <v>1516</v>
      </c>
      <c r="D206" s="181" t="s">
        <v>1519</v>
      </c>
      <c r="E206" s="173" t="str">
        <f ca="1">CELL("contents",INDIRECT(ADDRESS(MATCH(A206,'RTM (ARS)'!B:B,0),1,,,"RTM (ARS)")))</f>
        <v>5.2.3.2.1</v>
      </c>
      <c r="F206" s="169"/>
      <c r="G206" s="170"/>
      <c r="H206" s="174" t="s">
        <v>1062</v>
      </c>
      <c r="I206" s="174" t="s">
        <v>1063</v>
      </c>
      <c r="J206" s="174" t="s">
        <v>1002</v>
      </c>
      <c r="K206" s="207" t="s">
        <v>1066</v>
      </c>
      <c r="L206" s="15"/>
      <c r="M206" s="174"/>
      <c r="N206" s="15"/>
      <c r="O206" s="174"/>
      <c r="P206" s="15"/>
      <c r="Q206" s="15"/>
      <c r="R206" s="15"/>
      <c r="S206" s="207"/>
    </row>
    <row r="207" spans="1:27" ht="30" x14ac:dyDescent="0.25">
      <c r="A207" s="180" t="s">
        <v>678</v>
      </c>
      <c r="B207" s="35" t="s">
        <v>1487</v>
      </c>
      <c r="C207" s="35" t="s">
        <v>1516</v>
      </c>
      <c r="D207" s="181" t="s">
        <v>1520</v>
      </c>
      <c r="E207" s="173" t="str">
        <f ca="1">CELL("contents",INDIRECT(ADDRESS(MATCH(A207,'RTM (ARS)'!B:B,0),1,,,"RTM (ARS)")))</f>
        <v>5.2.3.2.1</v>
      </c>
      <c r="F207" s="169"/>
      <c r="G207" s="170"/>
      <c r="H207" s="174" t="s">
        <v>1062</v>
      </c>
      <c r="I207" s="174" t="s">
        <v>1063</v>
      </c>
      <c r="J207" s="174" t="s">
        <v>1002</v>
      </c>
      <c r="K207" s="207" t="s">
        <v>1066</v>
      </c>
      <c r="L207" s="15"/>
      <c r="M207" s="174"/>
      <c r="N207" s="15"/>
      <c r="O207" s="174"/>
      <c r="P207" s="15"/>
      <c r="Q207" s="15"/>
      <c r="R207" s="15"/>
      <c r="S207" s="207"/>
      <c r="U207" s="206"/>
      <c r="V207" s="206"/>
      <c r="W207" s="206"/>
      <c r="X207" s="206"/>
      <c r="Y207" s="206"/>
      <c r="Z207" s="206"/>
      <c r="AA207" s="206"/>
    </row>
    <row r="208" spans="1:27" ht="30" x14ac:dyDescent="0.25">
      <c r="A208" s="180" t="s">
        <v>680</v>
      </c>
      <c r="B208" s="35" t="s">
        <v>1487</v>
      </c>
      <c r="C208" s="35" t="s">
        <v>1516</v>
      </c>
      <c r="D208" s="181" t="s">
        <v>1521</v>
      </c>
      <c r="E208" s="173" t="str">
        <f ca="1">CELL("contents",INDIRECT(ADDRESS(MATCH(A208,'RTM (ARS)'!B:B,0),1,,,"RTM (ARS)")))</f>
        <v>5.2.3.2.1</v>
      </c>
      <c r="F208" s="169"/>
      <c r="G208" s="170"/>
      <c r="H208" s="174" t="s">
        <v>1062</v>
      </c>
      <c r="I208" s="174" t="s">
        <v>1063</v>
      </c>
      <c r="J208" s="174" t="s">
        <v>1002</v>
      </c>
      <c r="K208" s="207" t="s">
        <v>1066</v>
      </c>
      <c r="L208" s="15"/>
      <c r="M208" s="174"/>
      <c r="N208" s="15"/>
      <c r="O208" s="174"/>
      <c r="P208" s="15"/>
      <c r="Q208" s="15"/>
      <c r="R208" s="15"/>
      <c r="S208" s="207"/>
    </row>
    <row r="209" spans="1:19" ht="29.25" customHeight="1" x14ac:dyDescent="0.25">
      <c r="A209" s="180" t="s">
        <v>676</v>
      </c>
      <c r="B209" s="35" t="s">
        <v>1487</v>
      </c>
      <c r="C209" s="35" t="s">
        <v>1516</v>
      </c>
      <c r="D209" s="181" t="s">
        <v>1522</v>
      </c>
      <c r="E209" s="173" t="str">
        <f ca="1">CELL("contents",INDIRECT(ADDRESS(MATCH(A209,'RTM (ARS)'!B:B,0),1,,,"RTM (ARS)")))</f>
        <v>5.2.3.2.1</v>
      </c>
      <c r="F209" s="169"/>
      <c r="G209" s="170"/>
      <c r="H209" s="174" t="s">
        <v>1062</v>
      </c>
      <c r="I209" s="174" t="s">
        <v>1063</v>
      </c>
      <c r="J209" s="174" t="s">
        <v>1002</v>
      </c>
      <c r="K209" s="207" t="s">
        <v>1066</v>
      </c>
      <c r="L209" s="15"/>
      <c r="M209" s="174"/>
      <c r="N209" s="15"/>
      <c r="O209" s="174"/>
      <c r="P209" s="15"/>
      <c r="Q209" s="15"/>
      <c r="R209" s="15"/>
      <c r="S209" s="207"/>
    </row>
    <row r="210" spans="1:19" ht="30" x14ac:dyDescent="0.25">
      <c r="A210" s="180" t="s">
        <v>682</v>
      </c>
      <c r="B210" s="35" t="s">
        <v>1487</v>
      </c>
      <c r="C210" s="35" t="s">
        <v>1516</v>
      </c>
      <c r="D210" s="181" t="s">
        <v>1523</v>
      </c>
      <c r="E210" s="173" t="str">
        <f ca="1">CELL("contents",INDIRECT(ADDRESS(MATCH(A210,'RTM (ARS)'!B:B,0),1,,,"RTM (ARS)")))</f>
        <v>5.2.3.2.1</v>
      </c>
      <c r="F210" s="169"/>
      <c r="G210" s="170"/>
      <c r="H210" s="174" t="s">
        <v>1062</v>
      </c>
      <c r="I210" s="174" t="s">
        <v>1063</v>
      </c>
      <c r="J210" s="174" t="s">
        <v>1002</v>
      </c>
      <c r="K210" s="207" t="s">
        <v>1066</v>
      </c>
      <c r="L210" s="15"/>
      <c r="M210" s="174"/>
      <c r="N210" s="15"/>
      <c r="O210" s="174"/>
      <c r="P210" s="15"/>
      <c r="Q210" s="15"/>
      <c r="R210" s="15"/>
      <c r="S210" s="207"/>
    </row>
    <row r="211" spans="1:19" ht="30" x14ac:dyDescent="0.25">
      <c r="A211" s="180" t="s">
        <v>843</v>
      </c>
      <c r="B211" s="35" t="s">
        <v>1487</v>
      </c>
      <c r="C211" s="35" t="s">
        <v>1516</v>
      </c>
      <c r="D211" s="181" t="s">
        <v>1524</v>
      </c>
      <c r="E211" s="173" t="str">
        <f ca="1">CELL("contents",INDIRECT(ADDRESS(MATCH(A211,'RTM (ARS)'!B:B,0),1,,,"RTM (ARS)")))</f>
        <v>5.2.3.7.1</v>
      </c>
      <c r="F211" s="169"/>
      <c r="G211" s="170"/>
      <c r="H211" s="174" t="s">
        <v>1062</v>
      </c>
      <c r="I211" s="174" t="s">
        <v>1063</v>
      </c>
      <c r="J211" s="174" t="s">
        <v>1002</v>
      </c>
      <c r="K211" s="207" t="s">
        <v>1066</v>
      </c>
      <c r="L211" s="15"/>
      <c r="M211" s="174"/>
      <c r="N211" s="15"/>
      <c r="O211" s="174"/>
      <c r="P211" s="15"/>
      <c r="Q211" s="15"/>
      <c r="R211" s="15"/>
      <c r="S211" s="207"/>
    </row>
    <row r="212" spans="1:19" ht="30" x14ac:dyDescent="0.25">
      <c r="A212" s="180" t="s">
        <v>714</v>
      </c>
      <c r="B212" s="35" t="s">
        <v>1487</v>
      </c>
      <c r="C212" s="35" t="s">
        <v>1516</v>
      </c>
      <c r="D212" s="181" t="s">
        <v>1525</v>
      </c>
      <c r="E212" s="173" t="str">
        <f ca="1">CELL("contents",INDIRECT(ADDRESS(MATCH(A212,'RTM (ARS)'!B:B,0),1,,,"RTM (ARS)")))</f>
        <v>5.2.3.4.1</v>
      </c>
      <c r="F212" s="169"/>
      <c r="G212" s="170"/>
      <c r="H212" s="174" t="s">
        <v>1062</v>
      </c>
      <c r="I212" s="174" t="s">
        <v>1063</v>
      </c>
      <c r="J212" s="174" t="s">
        <v>1002</v>
      </c>
      <c r="K212" s="207" t="s">
        <v>1066</v>
      </c>
      <c r="L212" s="15"/>
      <c r="M212" s="174"/>
      <c r="N212" s="15"/>
      <c r="O212" s="174"/>
      <c r="P212" s="15"/>
      <c r="Q212" s="15"/>
      <c r="R212" s="15"/>
      <c r="S212" s="207"/>
    </row>
    <row r="213" spans="1:19" ht="30" x14ac:dyDescent="0.25">
      <c r="A213" s="180" t="s">
        <v>811</v>
      </c>
      <c r="B213" s="35" t="s">
        <v>1487</v>
      </c>
      <c r="C213" s="35" t="s">
        <v>1516</v>
      </c>
      <c r="D213" s="181" t="s">
        <v>1526</v>
      </c>
      <c r="E213" s="173" t="str">
        <f ca="1">CELL("contents",INDIRECT(ADDRESS(MATCH(A213,'RTM (ARS)'!B:B,0),1,,,"RTM (ARS)")))</f>
        <v>5.2.3.6.1</v>
      </c>
      <c r="F213" s="169"/>
      <c r="G213" s="170"/>
      <c r="H213" s="174" t="s">
        <v>1062</v>
      </c>
      <c r="I213" s="174" t="s">
        <v>1063</v>
      </c>
      <c r="J213" s="174" t="s">
        <v>1002</v>
      </c>
      <c r="K213" s="207" t="s">
        <v>1066</v>
      </c>
      <c r="L213" s="15"/>
      <c r="M213" s="174"/>
      <c r="N213" s="15"/>
      <c r="O213" s="174"/>
      <c r="P213" s="15"/>
      <c r="Q213" s="15"/>
      <c r="R213" s="15"/>
      <c r="S213" s="207"/>
    </row>
    <row r="214" spans="1:19" ht="45" customHeight="1" x14ac:dyDescent="0.25">
      <c r="A214" s="180" t="s">
        <v>746</v>
      </c>
      <c r="B214" s="35" t="s">
        <v>1487</v>
      </c>
      <c r="C214" s="35" t="s">
        <v>1516</v>
      </c>
      <c r="D214" s="181" t="s">
        <v>1527</v>
      </c>
      <c r="E214" s="173" t="str">
        <f ca="1">CELL("contents",INDIRECT(ADDRESS(MATCH(A214,'RTM (ARS)'!B:B,0),1,,,"RTM (ARS)")))</f>
        <v>5.2.3.4.2</v>
      </c>
      <c r="F214" s="169"/>
      <c r="G214" s="170"/>
      <c r="H214" s="174" t="s">
        <v>1062</v>
      </c>
      <c r="I214" s="174" t="s">
        <v>1063</v>
      </c>
      <c r="J214" s="174" t="s">
        <v>1002</v>
      </c>
      <c r="K214" s="207" t="s">
        <v>1066</v>
      </c>
      <c r="L214" s="15"/>
      <c r="M214" s="174"/>
      <c r="N214" s="15"/>
      <c r="O214" s="174"/>
      <c r="P214" s="15"/>
      <c r="Q214" s="15"/>
      <c r="R214" s="15"/>
      <c r="S214" s="207"/>
    </row>
    <row r="215" spans="1:19" ht="45" customHeight="1" x14ac:dyDescent="0.25">
      <c r="A215" s="180" t="s">
        <v>767</v>
      </c>
      <c r="B215" s="35" t="s">
        <v>1487</v>
      </c>
      <c r="C215" s="35" t="s">
        <v>1516</v>
      </c>
      <c r="D215" s="182" t="s">
        <v>1528</v>
      </c>
      <c r="E215" s="173" t="str">
        <f ca="1">CELL("contents",INDIRECT(ADDRESS(MATCH(A215,'RTM (ARS)'!B:B,0),1,,,"RTM (ARS)")))</f>
        <v>5.2.3.5.1</v>
      </c>
      <c r="F215" s="169"/>
      <c r="G215" s="170"/>
      <c r="H215" s="174" t="s">
        <v>1062</v>
      </c>
      <c r="I215" s="174" t="s">
        <v>1063</v>
      </c>
      <c r="J215" s="174" t="s">
        <v>1002</v>
      </c>
      <c r="K215" s="207" t="s">
        <v>1066</v>
      </c>
      <c r="L215" s="15"/>
      <c r="M215" s="174"/>
      <c r="N215" s="15"/>
      <c r="O215" s="174"/>
      <c r="P215" s="15"/>
      <c r="Q215" s="15"/>
      <c r="R215" s="15"/>
      <c r="S215" s="207"/>
    </row>
    <row r="216" spans="1:19" ht="30" x14ac:dyDescent="0.25">
      <c r="A216" s="180" t="s">
        <v>817</v>
      </c>
      <c r="B216" s="35" t="s">
        <v>1487</v>
      </c>
      <c r="C216" s="35" t="s">
        <v>1516</v>
      </c>
      <c r="D216" s="181" t="s">
        <v>1529</v>
      </c>
      <c r="E216" s="173" t="str">
        <f ca="1">CELL("contents",INDIRECT(ADDRESS(MATCH(A216,'RTM (ARS)'!B:B,0),1,,,"RTM (ARS)")))</f>
        <v>5.2.3.6.2</v>
      </c>
      <c r="F216" s="169"/>
      <c r="G216" s="170"/>
      <c r="H216" s="174" t="s">
        <v>1062</v>
      </c>
      <c r="I216" s="174" t="s">
        <v>1063</v>
      </c>
      <c r="J216" s="174" t="s">
        <v>1002</v>
      </c>
      <c r="K216" s="207" t="s">
        <v>1066</v>
      </c>
      <c r="L216" s="15"/>
      <c r="M216" s="174"/>
      <c r="N216" s="15"/>
      <c r="O216" s="174"/>
      <c r="P216" s="15"/>
      <c r="Q216" s="15"/>
      <c r="R216" s="15"/>
      <c r="S216" s="207"/>
    </row>
    <row r="217" spans="1:19" ht="30" x14ac:dyDescent="0.25">
      <c r="A217" s="180" t="s">
        <v>926</v>
      </c>
      <c r="B217" s="35" t="s">
        <v>1487</v>
      </c>
      <c r="C217" s="35" t="s">
        <v>1516</v>
      </c>
      <c r="D217" s="181" t="s">
        <v>1530</v>
      </c>
      <c r="E217" s="173" t="str">
        <f ca="1">CELL("contents",INDIRECT(ADDRESS(MATCH(A217,'RTM (ARS)'!B:B,0),1,,,"RTM (ARS)")))</f>
        <v>5.2.3.12.1</v>
      </c>
      <c r="F217" s="169"/>
      <c r="G217" s="170"/>
      <c r="H217" s="174" t="s">
        <v>1062</v>
      </c>
      <c r="I217" s="174" t="s">
        <v>1063</v>
      </c>
      <c r="J217" s="174" t="s">
        <v>1002</v>
      </c>
      <c r="K217" s="207" t="s">
        <v>1066</v>
      </c>
      <c r="L217" s="15"/>
      <c r="M217" s="174"/>
      <c r="N217" s="15"/>
      <c r="O217" s="174"/>
      <c r="P217" s="15"/>
      <c r="Q217" s="15"/>
      <c r="R217" s="15"/>
      <c r="S217" s="207"/>
    </row>
    <row r="218" spans="1:19" ht="30" x14ac:dyDescent="0.25">
      <c r="A218" s="180" t="s">
        <v>900</v>
      </c>
      <c r="B218" s="35" t="s">
        <v>1487</v>
      </c>
      <c r="C218" s="35" t="s">
        <v>1516</v>
      </c>
      <c r="D218" s="181" t="s">
        <v>1531</v>
      </c>
      <c r="E218" s="173" t="str">
        <f ca="1">CELL("contents",INDIRECT(ADDRESS(MATCH(A218,'RTM (ARS)'!B:B,0),1,,,"RTM (ARS)")))</f>
        <v>5.2.3.9.1</v>
      </c>
      <c r="F218" s="169"/>
      <c r="G218" s="170"/>
      <c r="H218" s="174" t="s">
        <v>1062</v>
      </c>
      <c r="I218" s="174" t="s">
        <v>1063</v>
      </c>
      <c r="J218" s="174" t="s">
        <v>1002</v>
      </c>
      <c r="K218" s="207" t="s">
        <v>1066</v>
      </c>
      <c r="L218" s="15"/>
      <c r="M218" s="174"/>
      <c r="N218" s="15"/>
      <c r="O218" s="174"/>
      <c r="P218" s="15"/>
      <c r="Q218" s="15"/>
      <c r="R218" s="15"/>
      <c r="S218" s="207"/>
    </row>
    <row r="219" spans="1:19" ht="30" x14ac:dyDescent="0.25">
      <c r="A219" s="180" t="s">
        <v>913</v>
      </c>
      <c r="B219" s="35" t="s">
        <v>1487</v>
      </c>
      <c r="C219" s="35" t="s">
        <v>1516</v>
      </c>
      <c r="D219" s="181" t="s">
        <v>1532</v>
      </c>
      <c r="E219" s="173" t="str">
        <f ca="1">CELL("contents",INDIRECT(ADDRESS(MATCH(A219,'RTM (ARS)'!B:B,0),1,,,"RTM (ARS)")))</f>
        <v>5.2.3.11.1</v>
      </c>
      <c r="F219" s="169"/>
      <c r="G219" s="170"/>
      <c r="H219" s="174" t="s">
        <v>1062</v>
      </c>
      <c r="I219" s="174" t="s">
        <v>1063</v>
      </c>
      <c r="J219" s="174" t="s">
        <v>1002</v>
      </c>
      <c r="K219" s="207" t="s">
        <v>1066</v>
      </c>
      <c r="L219" s="15"/>
      <c r="M219" s="174"/>
      <c r="N219" s="15"/>
      <c r="O219" s="174"/>
      <c r="P219" s="15"/>
      <c r="Q219" s="15"/>
      <c r="R219" s="15"/>
      <c r="S219" s="207"/>
    </row>
    <row r="220" spans="1:19" ht="30" x14ac:dyDescent="0.25">
      <c r="A220" s="180" t="s">
        <v>632</v>
      </c>
      <c r="B220" s="35" t="s">
        <v>1487</v>
      </c>
      <c r="C220" s="35" t="s">
        <v>1533</v>
      </c>
      <c r="D220" s="213" t="s">
        <v>1534</v>
      </c>
      <c r="E220" s="173" t="str">
        <f ca="1">CELL("contents",INDIRECT(ADDRESS(MATCH(A220,'RTM (ARS)'!B:B,0),1,,,"RTM (ARS)")))</f>
        <v>5.2.3.1.1</v>
      </c>
      <c r="F220" s="169"/>
      <c r="G220" s="170"/>
      <c r="H220" s="174" t="s">
        <v>1062</v>
      </c>
      <c r="I220" s="174" t="s">
        <v>1063</v>
      </c>
      <c r="J220" s="174" t="s">
        <v>1002</v>
      </c>
      <c r="K220" s="207" t="s">
        <v>1066</v>
      </c>
      <c r="L220" s="15"/>
      <c r="M220" s="174"/>
      <c r="N220" s="15"/>
      <c r="O220" s="174"/>
      <c r="P220" s="15"/>
      <c r="Q220" s="15"/>
      <c r="R220" s="15"/>
      <c r="S220" s="207"/>
    </row>
    <row r="221" spans="1:19" ht="60" x14ac:dyDescent="0.25">
      <c r="A221" s="98" t="s">
        <v>1535</v>
      </c>
      <c r="B221" s="35" t="s">
        <v>1536</v>
      </c>
      <c r="C221" s="35" t="s">
        <v>1537</v>
      </c>
      <c r="D221" s="213" t="s">
        <v>1538</v>
      </c>
      <c r="E221" s="173" t="e">
        <f ca="1">CELL("contents",INDIRECT(ADDRESS(MATCH(A221,'RTM (ARS)'!B:B,0),1,,,"RTM (ARS)")))</f>
        <v>#N/A</v>
      </c>
      <c r="F221" s="169" t="s">
        <v>1539</v>
      </c>
      <c r="G221" s="170"/>
      <c r="H221" s="174" t="s">
        <v>1062</v>
      </c>
      <c r="I221" s="174" t="s">
        <v>1063</v>
      </c>
      <c r="J221" s="174" t="s">
        <v>1002</v>
      </c>
      <c r="K221" s="207" t="s">
        <v>1066</v>
      </c>
      <c r="L221" s="15"/>
      <c r="M221" s="174"/>
      <c r="N221" s="15"/>
      <c r="O221" s="174"/>
      <c r="P221" s="15"/>
      <c r="Q221" s="15"/>
      <c r="R221" s="15"/>
      <c r="S221" s="207"/>
    </row>
    <row r="222" spans="1:19" ht="45" x14ac:dyDescent="0.25">
      <c r="A222" s="180" t="s">
        <v>67</v>
      </c>
      <c r="B222" s="35" t="s">
        <v>1487</v>
      </c>
      <c r="C222" s="35" t="s">
        <v>1540</v>
      </c>
      <c r="D222" s="181" t="s">
        <v>1541</v>
      </c>
      <c r="E222" s="173" t="str">
        <f ca="1">CELL("contents",INDIRECT(ADDRESS(MATCH(A222,'RTM (ARS)'!B:B,0),1,,,"RTM (ARS)")))</f>
        <v>4.1.1.1</v>
      </c>
      <c r="F222" s="169"/>
      <c r="G222" s="170"/>
      <c r="H222" s="174" t="s">
        <v>27</v>
      </c>
      <c r="I222" s="174" t="s">
        <v>1063</v>
      </c>
      <c r="J222" s="174" t="s">
        <v>1047</v>
      </c>
      <c r="K222" s="207" t="s">
        <v>1059</v>
      </c>
      <c r="L222" s="35"/>
      <c r="M222" s="174"/>
      <c r="N222" s="35"/>
      <c r="O222" s="174"/>
      <c r="P222" s="35"/>
      <c r="Q222" s="35"/>
      <c r="R222" s="35"/>
      <c r="S222" s="167"/>
    </row>
    <row r="223" spans="1:19" ht="45" x14ac:dyDescent="0.25">
      <c r="A223" s="180" t="s">
        <v>577</v>
      </c>
      <c r="B223" s="35" t="s">
        <v>1487</v>
      </c>
      <c r="C223" s="35" t="s">
        <v>1542</v>
      </c>
      <c r="D223" s="181" t="s">
        <v>1543</v>
      </c>
      <c r="E223" s="173" t="str">
        <f ca="1">CELL("contents",INDIRECT(ADDRESS(MATCH(A223,'RTM (ARS)'!B:B,0),1,,,"RTM (ARS)")))</f>
        <v>5.2.2.3</v>
      </c>
      <c r="F223" s="169"/>
      <c r="G223" s="170"/>
      <c r="H223" s="174" t="s">
        <v>1073</v>
      </c>
      <c r="I223" s="174" t="s">
        <v>1063</v>
      </c>
      <c r="J223" s="174" t="s">
        <v>1064</v>
      </c>
      <c r="K223" s="207" t="s">
        <v>1066</v>
      </c>
      <c r="L223" s="71"/>
      <c r="M223" s="174"/>
      <c r="N223" s="35"/>
      <c r="O223" s="174"/>
      <c r="P223" s="35"/>
      <c r="Q223" s="35"/>
      <c r="R223" s="35"/>
      <c r="S223" s="167"/>
    </row>
    <row r="224" spans="1:19" ht="45" x14ac:dyDescent="0.25">
      <c r="A224" s="180" t="s">
        <v>500</v>
      </c>
      <c r="B224" s="35" t="s">
        <v>1487</v>
      </c>
      <c r="C224" s="35" t="s">
        <v>1544</v>
      </c>
      <c r="D224" s="181" t="s">
        <v>1545</v>
      </c>
      <c r="E224" s="173" t="str">
        <f ca="1">CELL("contents",INDIRECT(ADDRESS(MATCH(A224,'RTM (ARS)'!B:B,0),1,,,"RTM (ARS)")))</f>
        <v>5.2.2.1</v>
      </c>
      <c r="F224" s="169"/>
      <c r="G224" s="170"/>
      <c r="H224" s="174" t="s">
        <v>1073</v>
      </c>
      <c r="I224" s="174" t="s">
        <v>1063</v>
      </c>
      <c r="J224" s="174" t="s">
        <v>1064</v>
      </c>
      <c r="K224" s="207" t="s">
        <v>1066</v>
      </c>
      <c r="L224" s="35"/>
      <c r="M224" s="174"/>
      <c r="N224" s="35"/>
      <c r="O224" s="174"/>
      <c r="P224" s="35"/>
      <c r="Q224" s="35"/>
      <c r="R224" s="35"/>
      <c r="S224" s="167"/>
    </row>
    <row r="225" spans="1:27" ht="30" x14ac:dyDescent="0.25">
      <c r="A225" s="180" t="s">
        <v>347</v>
      </c>
      <c r="B225" s="35" t="s">
        <v>1487</v>
      </c>
      <c r="C225" s="35" t="s">
        <v>1546</v>
      </c>
      <c r="D225" s="181" t="s">
        <v>1547</v>
      </c>
      <c r="E225" s="173" t="str">
        <f ca="1">CELL("contents",INDIRECT(ADDRESS(MATCH(A225,'RTM (ARS)'!B:B,0),1,,,"RTM (ARS)")))</f>
        <v>5.1.1</v>
      </c>
      <c r="F225" s="169"/>
      <c r="G225" s="170"/>
      <c r="H225" s="174" t="s">
        <v>27</v>
      </c>
      <c r="I225" s="174" t="s">
        <v>1063</v>
      </c>
      <c r="J225" s="174" t="s">
        <v>1047</v>
      </c>
      <c r="K225" s="207" t="s">
        <v>1059</v>
      </c>
      <c r="L225" s="35"/>
      <c r="M225" s="174"/>
      <c r="N225" s="35"/>
      <c r="O225" s="174"/>
      <c r="P225" s="35"/>
      <c r="Q225" s="35"/>
      <c r="R225" s="35"/>
      <c r="S225" s="167"/>
    </row>
    <row r="226" spans="1:27" ht="30" x14ac:dyDescent="0.25">
      <c r="A226" s="180" t="s">
        <v>36</v>
      </c>
      <c r="B226" s="35" t="s">
        <v>1487</v>
      </c>
      <c r="C226" s="35" t="s">
        <v>1548</v>
      </c>
      <c r="D226" s="181" t="s">
        <v>1549</v>
      </c>
      <c r="E226" s="173" t="str">
        <f ca="1">CELL("contents",INDIRECT(ADDRESS(MATCH(A226,'RTM (ARS)'!B:B,0),1,,,"RTM (ARS)")))</f>
        <v>4.1.1.1</v>
      </c>
      <c r="F226" s="169"/>
      <c r="G226" s="170"/>
      <c r="H226" s="174" t="s">
        <v>27</v>
      </c>
      <c r="I226" s="174" t="s">
        <v>1063</v>
      </c>
      <c r="J226" s="174" t="s">
        <v>1047</v>
      </c>
      <c r="K226" s="207" t="s">
        <v>1059</v>
      </c>
      <c r="L226" s="35"/>
      <c r="M226" s="174"/>
      <c r="N226" s="35"/>
      <c r="O226" s="174"/>
      <c r="P226" s="35"/>
      <c r="Q226" s="35"/>
      <c r="R226" s="35"/>
      <c r="S226" s="167"/>
    </row>
    <row r="227" spans="1:27" ht="30" x14ac:dyDescent="0.25">
      <c r="A227" s="180" t="s">
        <v>318</v>
      </c>
      <c r="B227" s="35" t="s">
        <v>1487</v>
      </c>
      <c r="C227" s="35" t="s">
        <v>1550</v>
      </c>
      <c r="D227" s="181" t="s">
        <v>1551</v>
      </c>
      <c r="E227" s="173" t="str">
        <f ca="1">CELL("contents",INDIRECT(ADDRESS(MATCH(A227,'RTM (ARS)'!B:B,0),1,,,"RTM (ARS)")))</f>
        <v>4.2.4</v>
      </c>
      <c r="F227" s="169"/>
      <c r="G227" s="170"/>
      <c r="H227" s="174" t="s">
        <v>1062</v>
      </c>
      <c r="I227" s="174" t="s">
        <v>1063</v>
      </c>
      <c r="J227" s="174" t="s">
        <v>1002</v>
      </c>
      <c r="K227" s="207" t="s">
        <v>1053</v>
      </c>
      <c r="L227" s="35"/>
      <c r="M227" s="174"/>
      <c r="N227" s="35"/>
      <c r="O227" s="174"/>
      <c r="P227" s="35"/>
      <c r="Q227" s="35"/>
      <c r="R227" s="35"/>
      <c r="S227" s="167"/>
    </row>
    <row r="228" spans="1:27" ht="30" x14ac:dyDescent="0.25">
      <c r="A228" s="180" t="s">
        <v>476</v>
      </c>
      <c r="B228" s="35" t="s">
        <v>1487</v>
      </c>
      <c r="C228" s="35" t="s">
        <v>1550</v>
      </c>
      <c r="D228" s="181" t="s">
        <v>1552</v>
      </c>
      <c r="E228" s="173" t="str">
        <f ca="1">CELL("contents",INDIRECT(ADDRESS(MATCH(A228,'RTM (ARS)'!B:B,0),1,,,"RTM (ARS)")))</f>
        <v>5.2.1</v>
      </c>
      <c r="F228" s="169"/>
      <c r="G228" s="170"/>
      <c r="H228" s="174"/>
      <c r="I228" s="174"/>
      <c r="J228" s="174"/>
      <c r="K228" s="207"/>
      <c r="L228" s="35"/>
      <c r="M228" s="174"/>
      <c r="N228" s="35"/>
      <c r="O228" s="174"/>
      <c r="P228" s="35"/>
      <c r="Q228" s="35"/>
      <c r="R228" s="35"/>
      <c r="S228" s="167"/>
    </row>
    <row r="229" spans="1:27" ht="48" customHeight="1" x14ac:dyDescent="0.25">
      <c r="A229" s="180" t="s">
        <v>982</v>
      </c>
      <c r="B229" s="35" t="s">
        <v>1487</v>
      </c>
      <c r="C229" s="35" t="s">
        <v>1553</v>
      </c>
      <c r="D229" s="181" t="s">
        <v>1554</v>
      </c>
      <c r="E229" s="173" t="str">
        <f ca="1">CELL("contents",INDIRECT(ADDRESS(MATCH(A229,'RTM (ARS)'!B:B,0),1,,,"RTM (ARS)")))</f>
        <v>7.1.2</v>
      </c>
      <c r="F229" s="169"/>
      <c r="G229" s="170"/>
      <c r="H229" s="174" t="s">
        <v>27</v>
      </c>
      <c r="I229" s="174" t="s">
        <v>1063</v>
      </c>
      <c r="J229" s="174" t="s">
        <v>1047</v>
      </c>
      <c r="K229" s="207" t="s">
        <v>1059</v>
      </c>
      <c r="L229" s="35"/>
      <c r="M229" s="174"/>
      <c r="N229" s="35"/>
      <c r="O229" s="174"/>
      <c r="P229" s="35"/>
      <c r="Q229" s="35"/>
      <c r="R229" s="35"/>
      <c r="S229" s="167"/>
    </row>
    <row r="230" spans="1:27" ht="180" x14ac:dyDescent="0.25">
      <c r="A230" s="180" t="s">
        <v>489</v>
      </c>
      <c r="B230" s="35" t="s">
        <v>1487</v>
      </c>
      <c r="C230" s="35" t="s">
        <v>1555</v>
      </c>
      <c r="D230" s="181" t="s">
        <v>1556</v>
      </c>
      <c r="E230" s="173" t="str">
        <f ca="1">CELL("contents",INDIRECT(ADDRESS(MATCH(A230,'RTM (ARS)'!B:B,0),1,,,"RTM (ARS)")))</f>
        <v>5.2.2.1</v>
      </c>
      <c r="F230" s="169"/>
      <c r="G230" s="170"/>
      <c r="H230" s="174" t="s">
        <v>27</v>
      </c>
      <c r="I230" s="174" t="s">
        <v>1063</v>
      </c>
      <c r="J230" s="174" t="s">
        <v>1047</v>
      </c>
      <c r="K230" s="207" t="s">
        <v>1059</v>
      </c>
      <c r="L230" s="35"/>
      <c r="M230" s="174"/>
      <c r="N230" s="35"/>
      <c r="O230" s="174"/>
      <c r="P230" s="35"/>
      <c r="Q230" s="35"/>
      <c r="R230" s="35"/>
      <c r="S230" s="167"/>
    </row>
    <row r="231" spans="1:27" ht="60" x14ac:dyDescent="0.25">
      <c r="A231" s="180" t="s">
        <v>520</v>
      </c>
      <c r="B231" s="35" t="s">
        <v>1487</v>
      </c>
      <c r="C231" s="35" t="s">
        <v>1557</v>
      </c>
      <c r="D231" s="181" t="s">
        <v>1558</v>
      </c>
      <c r="E231" s="173" t="str">
        <f ca="1">CELL("contents",INDIRECT(ADDRESS(MATCH(A231,'RTM (ARS)'!B:B,0),1,,,"RTM (ARS)")))</f>
        <v>5.2.2.1</v>
      </c>
      <c r="F231" s="169"/>
      <c r="G231" s="170"/>
      <c r="H231" s="174" t="s">
        <v>1073</v>
      </c>
      <c r="I231" s="174" t="s">
        <v>1063</v>
      </c>
      <c r="J231" s="174" t="s">
        <v>1064</v>
      </c>
      <c r="K231" s="207" t="s">
        <v>1066</v>
      </c>
      <c r="L231" s="35"/>
      <c r="M231" s="174"/>
      <c r="N231" s="35"/>
      <c r="O231" s="174"/>
      <c r="P231" s="35"/>
      <c r="Q231" s="35"/>
      <c r="R231" s="35"/>
      <c r="S231" s="167"/>
    </row>
    <row r="232" spans="1:27" ht="105" x14ac:dyDescent="0.25">
      <c r="A232" s="180" t="s">
        <v>971</v>
      </c>
      <c r="B232" s="35" t="s">
        <v>1487</v>
      </c>
      <c r="C232" s="35" t="s">
        <v>1559</v>
      </c>
      <c r="D232" s="181" t="s">
        <v>1560</v>
      </c>
      <c r="E232" s="173" t="str">
        <f ca="1">CELL("contents",INDIRECT(ADDRESS(MATCH(A232,'RTM (ARS)'!B:B,0),1,,,"RTM (ARS)")))</f>
        <v>7.1.1</v>
      </c>
      <c r="F232" s="169"/>
      <c r="G232" s="170"/>
      <c r="H232" s="174" t="s">
        <v>27</v>
      </c>
      <c r="I232" s="174" t="s">
        <v>965</v>
      </c>
      <c r="J232" s="174" t="s">
        <v>1047</v>
      </c>
      <c r="K232" s="207" t="s">
        <v>1059</v>
      </c>
      <c r="L232" s="35"/>
      <c r="M232" s="174"/>
      <c r="N232" s="35"/>
      <c r="O232" s="174"/>
      <c r="P232" s="35"/>
      <c r="Q232" s="35"/>
      <c r="R232" s="35"/>
      <c r="S232" s="167"/>
    </row>
    <row r="233" spans="1:27" ht="123.75" customHeight="1" x14ac:dyDescent="0.25">
      <c r="A233" s="180" t="s">
        <v>983</v>
      </c>
      <c r="B233" s="35" t="s">
        <v>1487</v>
      </c>
      <c r="C233" s="35" t="s">
        <v>1561</v>
      </c>
      <c r="D233" s="181" t="s">
        <v>1562</v>
      </c>
      <c r="E233" s="173" t="str">
        <f ca="1">CELL("contents",INDIRECT(ADDRESS(MATCH(A233,'RTM (ARS)'!B:B,0),1,,,"RTM (ARS)")))</f>
        <v>7.1.2</v>
      </c>
      <c r="F233" s="169"/>
      <c r="G233" s="170"/>
      <c r="H233" s="174" t="s">
        <v>27</v>
      </c>
      <c r="I233" s="174" t="s">
        <v>965</v>
      </c>
      <c r="J233" s="174" t="s">
        <v>1047</v>
      </c>
      <c r="K233" s="207" t="s">
        <v>1059</v>
      </c>
      <c r="L233" s="35"/>
      <c r="M233" s="174"/>
      <c r="N233" s="35"/>
      <c r="O233" s="174"/>
      <c r="P233" s="35"/>
      <c r="Q233" s="35"/>
      <c r="R233" s="35"/>
      <c r="S233" s="167"/>
    </row>
    <row r="234" spans="1:27" s="3" customFormat="1" ht="30" x14ac:dyDescent="0.25">
      <c r="A234" s="180" t="s">
        <v>978</v>
      </c>
      <c r="B234" s="35" t="s">
        <v>1487</v>
      </c>
      <c r="C234" s="35" t="s">
        <v>1563</v>
      </c>
      <c r="D234" s="181" t="s">
        <v>1564</v>
      </c>
      <c r="E234" s="173" t="str">
        <f ca="1">CELL("contents",INDIRECT(ADDRESS(MATCH(A234,'RTM (ARS)'!B:B,0),1,,,"RTM (ARS)")))</f>
        <v>7.1.1</v>
      </c>
      <c r="F234" s="169"/>
      <c r="G234" s="170"/>
      <c r="H234" s="174" t="s">
        <v>27</v>
      </c>
      <c r="I234" s="174" t="s">
        <v>965</v>
      </c>
      <c r="J234" s="174" t="s">
        <v>1047</v>
      </c>
      <c r="K234" s="207" t="s">
        <v>1059</v>
      </c>
      <c r="L234" s="35"/>
      <c r="M234" s="174"/>
      <c r="N234" s="35"/>
      <c r="O234" s="174"/>
      <c r="P234" s="35"/>
      <c r="Q234" s="35"/>
      <c r="R234" s="35"/>
      <c r="S234" s="167"/>
      <c r="U234" s="155"/>
      <c r="V234" s="155"/>
      <c r="W234" s="155"/>
      <c r="X234" s="155"/>
      <c r="Y234" s="155"/>
      <c r="Z234" s="155"/>
      <c r="AA234" s="155"/>
    </row>
    <row r="235" spans="1:27" s="3" customFormat="1" ht="45" x14ac:dyDescent="0.25">
      <c r="A235" s="180" t="s">
        <v>972</v>
      </c>
      <c r="B235" s="35" t="s">
        <v>1487</v>
      </c>
      <c r="C235" s="35" t="s">
        <v>1565</v>
      </c>
      <c r="D235" s="181" t="s">
        <v>1566</v>
      </c>
      <c r="E235" s="173" t="str">
        <f ca="1">CELL("contents",INDIRECT(ADDRESS(MATCH(A235,'RTM (ARS)'!B:B,0),1,,,"RTM (ARS)")))</f>
        <v>7.1.1</v>
      </c>
      <c r="F235" s="169"/>
      <c r="G235" s="170"/>
      <c r="H235" s="174" t="s">
        <v>1051</v>
      </c>
      <c r="I235" s="174" t="s">
        <v>965</v>
      </c>
      <c r="J235" s="174" t="s">
        <v>1082</v>
      </c>
      <c r="K235" s="207" t="s">
        <v>1066</v>
      </c>
      <c r="L235" s="35"/>
      <c r="M235" s="174"/>
      <c r="N235" s="35"/>
      <c r="O235" s="174"/>
      <c r="P235" s="35"/>
      <c r="Q235" s="35"/>
      <c r="R235" s="35"/>
      <c r="S235" s="167"/>
      <c r="U235" s="155"/>
      <c r="V235" s="155"/>
      <c r="W235" s="155"/>
      <c r="X235" s="155"/>
      <c r="Y235" s="155"/>
      <c r="Z235" s="155"/>
      <c r="AA235" s="155"/>
    </row>
    <row r="236" spans="1:27" s="3" customFormat="1" ht="45" x14ac:dyDescent="0.25">
      <c r="A236" s="180" t="s">
        <v>446</v>
      </c>
      <c r="B236" s="35" t="s">
        <v>1487</v>
      </c>
      <c r="C236" s="35" t="s">
        <v>1567</v>
      </c>
      <c r="D236" s="181" t="s">
        <v>1568</v>
      </c>
      <c r="E236" s="173" t="str">
        <f ca="1">CELL("contents",INDIRECT(ADDRESS(MATCH(A236,'RTM (ARS)'!B:B,0),1,,,"RTM (ARS)")))</f>
        <v>5.1.4.2</v>
      </c>
      <c r="F236" s="169"/>
      <c r="G236" s="170"/>
      <c r="H236" s="174" t="s">
        <v>27</v>
      </c>
      <c r="I236" s="174" t="s">
        <v>1063</v>
      </c>
      <c r="J236" s="174" t="s">
        <v>1047</v>
      </c>
      <c r="K236" s="207" t="s">
        <v>1059</v>
      </c>
      <c r="L236" s="35"/>
      <c r="M236" s="174"/>
      <c r="N236" s="35"/>
      <c r="O236" s="174"/>
      <c r="P236" s="35"/>
      <c r="Q236" s="35"/>
      <c r="R236" s="35"/>
      <c r="S236" s="167"/>
      <c r="U236" s="155"/>
      <c r="V236" s="155"/>
      <c r="W236" s="155"/>
      <c r="X236" s="155"/>
      <c r="Y236" s="155"/>
      <c r="Z236" s="155"/>
      <c r="AA236" s="155"/>
    </row>
    <row r="237" spans="1:27" s="3" customFormat="1" ht="30" x14ac:dyDescent="0.25">
      <c r="A237" s="180" t="s">
        <v>63</v>
      </c>
      <c r="B237" s="35" t="s">
        <v>1487</v>
      </c>
      <c r="C237" s="35" t="s">
        <v>1569</v>
      </c>
      <c r="D237" s="181" t="s">
        <v>1570</v>
      </c>
      <c r="E237" s="173" t="str">
        <f ca="1">CELL("contents",INDIRECT(ADDRESS(MATCH(A237,'RTM (ARS)'!B:B,0),1,,,"RTM (ARS)")))</f>
        <v>4.1.1.1</v>
      </c>
      <c r="F237" s="169"/>
      <c r="G237" s="170"/>
      <c r="H237" s="174" t="s">
        <v>27</v>
      </c>
      <c r="I237" s="174" t="s">
        <v>1063</v>
      </c>
      <c r="J237" s="174" t="s">
        <v>1047</v>
      </c>
      <c r="K237" s="207" t="s">
        <v>1059</v>
      </c>
      <c r="L237" s="35"/>
      <c r="M237" s="174"/>
      <c r="N237" s="35"/>
      <c r="O237" s="174"/>
      <c r="P237" s="35"/>
      <c r="Q237" s="35"/>
      <c r="R237" s="35"/>
      <c r="S237" s="167"/>
      <c r="U237" s="155"/>
      <c r="V237" s="155"/>
      <c r="W237" s="155"/>
      <c r="X237" s="155"/>
      <c r="Y237" s="155"/>
      <c r="Z237" s="155"/>
      <c r="AA237" s="155"/>
    </row>
    <row r="238" spans="1:27" s="3" customFormat="1" ht="75" x14ac:dyDescent="0.25">
      <c r="A238" s="180" t="s">
        <v>247</v>
      </c>
      <c r="B238" s="35" t="s">
        <v>1487</v>
      </c>
      <c r="C238" s="35" t="s">
        <v>1571</v>
      </c>
      <c r="D238" s="181" t="s">
        <v>1572</v>
      </c>
      <c r="E238" s="173" t="str">
        <f ca="1">CELL("contents",INDIRECT(ADDRESS(MATCH(A238,'RTM (ARS)'!B:B,0),1,,,"RTM (ARS)")))</f>
        <v>4.2.1</v>
      </c>
      <c r="F238" s="169"/>
      <c r="G238" s="170"/>
      <c r="H238" s="174" t="s">
        <v>27</v>
      </c>
      <c r="I238" s="174" t="s">
        <v>1063</v>
      </c>
      <c r="J238" s="174" t="s">
        <v>1047</v>
      </c>
      <c r="K238" s="207" t="s">
        <v>1059</v>
      </c>
      <c r="L238" s="35"/>
      <c r="M238" s="174"/>
      <c r="N238" s="35"/>
      <c r="O238" s="174"/>
      <c r="P238" s="35"/>
      <c r="Q238" s="35"/>
      <c r="R238" s="35"/>
      <c r="S238" s="167"/>
      <c r="U238" s="155"/>
      <c r="V238" s="155"/>
      <c r="W238" s="155"/>
      <c r="X238" s="155"/>
      <c r="Y238" s="155"/>
      <c r="Z238" s="155"/>
      <c r="AA238" s="155"/>
    </row>
    <row r="239" spans="1:27" s="3" customFormat="1" ht="90" x14ac:dyDescent="0.25">
      <c r="A239" s="180" t="s">
        <v>468</v>
      </c>
      <c r="B239" s="35" t="s">
        <v>1487</v>
      </c>
      <c r="C239" s="35" t="s">
        <v>1573</v>
      </c>
      <c r="D239" s="181" t="s">
        <v>1574</v>
      </c>
      <c r="E239" s="173" t="str">
        <f ca="1">CELL("contents",INDIRECT(ADDRESS(MATCH(A239,'RTM (ARS)'!B:B,0),1,,,"RTM (ARS)")))</f>
        <v>5.2.1</v>
      </c>
      <c r="F239" s="169"/>
      <c r="G239" s="170"/>
      <c r="H239" s="174" t="s">
        <v>1062</v>
      </c>
      <c r="I239" s="174" t="s">
        <v>1063</v>
      </c>
      <c r="J239" s="174" t="s">
        <v>1002</v>
      </c>
      <c r="K239" s="207" t="s">
        <v>1053</v>
      </c>
      <c r="L239" s="35"/>
      <c r="M239" s="174"/>
      <c r="N239" s="35"/>
      <c r="O239" s="174"/>
      <c r="P239" s="35"/>
      <c r="Q239" s="35"/>
      <c r="R239" s="35"/>
      <c r="S239" s="167"/>
      <c r="U239" s="155"/>
      <c r="V239" s="155"/>
      <c r="W239" s="155"/>
      <c r="X239" s="155"/>
      <c r="Y239" s="155"/>
      <c r="Z239" s="155"/>
      <c r="AA239" s="155"/>
    </row>
    <row r="240" spans="1:27" s="3" customFormat="1" ht="90" x14ac:dyDescent="0.25">
      <c r="A240" s="180" t="s">
        <v>443</v>
      </c>
      <c r="B240" s="35" t="s">
        <v>1487</v>
      </c>
      <c r="C240" s="35" t="s">
        <v>1575</v>
      </c>
      <c r="D240" s="181" t="s">
        <v>1576</v>
      </c>
      <c r="E240" s="173" t="str">
        <f ca="1">CELL("contents",INDIRECT(ADDRESS(MATCH(A240,'RTM (ARS)'!B:B,0),1,,,"RTM (ARS)")))</f>
        <v>5.1.4.2</v>
      </c>
      <c r="F240" s="169"/>
      <c r="G240" s="170"/>
      <c r="H240" s="174" t="s">
        <v>1051</v>
      </c>
      <c r="I240" s="174" t="s">
        <v>1063</v>
      </c>
      <c r="J240" s="174" t="s">
        <v>1047</v>
      </c>
      <c r="K240" s="207" t="s">
        <v>1066</v>
      </c>
      <c r="L240" s="35"/>
      <c r="M240" s="174"/>
      <c r="N240" s="35"/>
      <c r="O240" s="174"/>
      <c r="P240" s="35"/>
      <c r="Q240" s="35"/>
      <c r="R240" s="35"/>
      <c r="S240" s="167"/>
      <c r="U240" s="155"/>
      <c r="V240" s="155"/>
      <c r="W240" s="155"/>
      <c r="X240" s="155"/>
      <c r="Y240" s="155"/>
      <c r="Z240" s="155"/>
      <c r="AA240" s="155"/>
    </row>
    <row r="241" spans="1:27" s="3" customFormat="1" ht="60" x14ac:dyDescent="0.25">
      <c r="A241" s="180" t="s">
        <v>186</v>
      </c>
      <c r="B241" s="35" t="s">
        <v>1487</v>
      </c>
      <c r="C241" s="35" t="s">
        <v>1577</v>
      </c>
      <c r="D241" s="181" t="s">
        <v>1578</v>
      </c>
      <c r="E241" s="173" t="str">
        <f ca="1">CELL("contents",INDIRECT(ADDRESS(MATCH(A241,'RTM (ARS)'!B:B,0),1,,,"RTM (ARS)")))</f>
        <v>4.1.4</v>
      </c>
      <c r="F241" s="169"/>
      <c r="G241" s="170"/>
      <c r="H241" s="174" t="s">
        <v>27</v>
      </c>
      <c r="I241" s="174" t="s">
        <v>1063</v>
      </c>
      <c r="J241" s="174" t="s">
        <v>1047</v>
      </c>
      <c r="K241" s="207" t="s">
        <v>1059</v>
      </c>
      <c r="L241" s="35"/>
      <c r="M241" s="174"/>
      <c r="N241" s="35"/>
      <c r="O241" s="174"/>
      <c r="P241" s="35"/>
      <c r="Q241" s="35"/>
      <c r="R241" s="35"/>
      <c r="S241" s="167"/>
      <c r="U241" s="155"/>
      <c r="V241" s="155"/>
      <c r="W241" s="155"/>
      <c r="X241" s="155"/>
      <c r="Y241" s="155"/>
      <c r="Z241" s="155"/>
      <c r="AA241" s="155"/>
    </row>
    <row r="242" spans="1:27" s="3" customFormat="1" ht="45" x14ac:dyDescent="0.25">
      <c r="A242" s="180" t="s">
        <v>452</v>
      </c>
      <c r="B242" s="35" t="s">
        <v>1487</v>
      </c>
      <c r="C242" s="35" t="s">
        <v>1579</v>
      </c>
      <c r="D242" s="181" t="s">
        <v>1580</v>
      </c>
      <c r="E242" s="173" t="str">
        <f ca="1">CELL("contents",INDIRECT(ADDRESS(MATCH(A242,'RTM (ARS)'!B:B,0),1,,,"RTM (ARS)")))</f>
        <v>5.1.4.3</v>
      </c>
      <c r="F242" s="169"/>
      <c r="G242" s="170"/>
      <c r="H242" s="174" t="s">
        <v>27</v>
      </c>
      <c r="I242" s="174" t="s">
        <v>1063</v>
      </c>
      <c r="J242" s="174" t="s">
        <v>1082</v>
      </c>
      <c r="K242" s="207" t="s">
        <v>1059</v>
      </c>
      <c r="L242" s="35"/>
      <c r="M242" s="174"/>
      <c r="N242" s="35"/>
      <c r="O242" s="174"/>
      <c r="P242" s="35"/>
      <c r="Q242" s="35"/>
      <c r="R242" s="35"/>
      <c r="S242" s="167"/>
      <c r="U242" s="155"/>
      <c r="V242" s="155"/>
      <c r="W242" s="155"/>
      <c r="X242" s="155"/>
      <c r="Y242" s="155"/>
      <c r="Z242" s="155"/>
      <c r="AA242" s="155"/>
    </row>
    <row r="243" spans="1:27" s="3" customFormat="1" ht="90" x14ac:dyDescent="0.25">
      <c r="A243" s="180" t="s">
        <v>454</v>
      </c>
      <c r="B243" s="35" t="s">
        <v>1487</v>
      </c>
      <c r="C243" s="35" t="s">
        <v>1581</v>
      </c>
      <c r="D243" s="181" t="s">
        <v>1582</v>
      </c>
      <c r="E243" s="173" t="str">
        <f ca="1">CELL("contents",INDIRECT(ADDRESS(MATCH(A243,'RTM (ARS)'!B:B,0),1,,,"RTM (ARS)")))</f>
        <v>5.1.4.3</v>
      </c>
      <c r="F243" s="169"/>
      <c r="G243" s="170"/>
      <c r="H243" s="174" t="s">
        <v>27</v>
      </c>
      <c r="I243" s="174" t="s">
        <v>1063</v>
      </c>
      <c r="J243" s="174" t="s">
        <v>1082</v>
      </c>
      <c r="K243" s="207" t="s">
        <v>1059</v>
      </c>
      <c r="L243" s="35"/>
      <c r="M243" s="174"/>
      <c r="N243" s="35"/>
      <c r="O243" s="174"/>
      <c r="P243" s="35"/>
      <c r="Q243" s="35"/>
      <c r="R243" s="35"/>
      <c r="S243" s="167"/>
      <c r="U243" s="155"/>
      <c r="V243" s="155"/>
      <c r="W243" s="155"/>
      <c r="X243" s="155"/>
      <c r="Y243" s="155"/>
      <c r="Z243" s="155"/>
      <c r="AA243" s="155"/>
    </row>
    <row r="244" spans="1:27" s="3" customFormat="1" ht="30" x14ac:dyDescent="0.25">
      <c r="A244" s="180" t="s">
        <v>192</v>
      </c>
      <c r="B244" s="35" t="s">
        <v>1487</v>
      </c>
      <c r="C244" s="35" t="s">
        <v>1583</v>
      </c>
      <c r="D244" s="181" t="s">
        <v>1584</v>
      </c>
      <c r="E244" s="173" t="str">
        <f ca="1">CELL("contents",INDIRECT(ADDRESS(MATCH(A244,'RTM (ARS)'!B:B,0),1,,,"RTM (ARS)")))</f>
        <v>4.1.4</v>
      </c>
      <c r="F244" s="169"/>
      <c r="G244" s="170"/>
      <c r="H244" s="174" t="s">
        <v>27</v>
      </c>
      <c r="I244" s="174" t="s">
        <v>1063</v>
      </c>
      <c r="J244" s="174" t="s">
        <v>1082</v>
      </c>
      <c r="K244" s="207" t="s">
        <v>1059</v>
      </c>
      <c r="L244" s="35"/>
      <c r="M244" s="174"/>
      <c r="N244" s="35"/>
      <c r="O244" s="174"/>
      <c r="P244" s="35"/>
      <c r="Q244" s="35"/>
      <c r="R244" s="35"/>
      <c r="S244" s="167"/>
      <c r="U244" s="155"/>
      <c r="V244" s="155"/>
      <c r="W244" s="155"/>
      <c r="X244" s="155"/>
      <c r="Y244" s="155"/>
      <c r="Z244" s="155"/>
      <c r="AA244" s="155"/>
    </row>
    <row r="245" spans="1:27" s="3" customFormat="1" ht="60" x14ac:dyDescent="0.25">
      <c r="A245" s="180" t="s">
        <v>114</v>
      </c>
      <c r="B245" s="35" t="s">
        <v>1487</v>
      </c>
      <c r="C245" s="35" t="s">
        <v>1585</v>
      </c>
      <c r="D245" s="181" t="s">
        <v>1586</v>
      </c>
      <c r="E245" s="173" t="str">
        <f ca="1">CELL("contents",INDIRECT(ADDRESS(MATCH(A245,'RTM (ARS)'!B:B,0),1,,,"RTM (ARS)")))</f>
        <v>4.1.1.3</v>
      </c>
      <c r="F245" s="169"/>
      <c r="G245" s="170"/>
      <c r="H245" s="174" t="s">
        <v>1062</v>
      </c>
      <c r="I245" s="174" t="s">
        <v>1058</v>
      </c>
      <c r="J245" s="174" t="s">
        <v>1082</v>
      </c>
      <c r="K245" s="207" t="s">
        <v>1059</v>
      </c>
      <c r="L245" s="35"/>
      <c r="M245" s="174"/>
      <c r="N245" s="35"/>
      <c r="O245" s="174"/>
      <c r="P245" s="35"/>
      <c r="Q245" s="35"/>
      <c r="R245" s="35"/>
      <c r="S245" s="167"/>
      <c r="U245" s="155"/>
      <c r="V245" s="155"/>
      <c r="W245" s="155"/>
      <c r="X245" s="155"/>
      <c r="Y245" s="155"/>
      <c r="Z245" s="155"/>
      <c r="AA245" s="155"/>
    </row>
    <row r="246" spans="1:27" s="3" customFormat="1" ht="60" x14ac:dyDescent="0.25">
      <c r="A246" s="180" t="s">
        <v>973</v>
      </c>
      <c r="B246" s="35" t="s">
        <v>1487</v>
      </c>
      <c r="C246" s="35" t="s">
        <v>1587</v>
      </c>
      <c r="D246" s="181" t="s">
        <v>1588</v>
      </c>
      <c r="E246" s="173" t="str">
        <f ca="1">CELL("contents",INDIRECT(ADDRESS(MATCH(A246,'RTM (ARS)'!B:B,0),1,,,"RTM (ARS)")))</f>
        <v>7.1.1</v>
      </c>
      <c r="F246" s="169"/>
      <c r="G246" s="170"/>
      <c r="H246" s="174" t="s">
        <v>1062</v>
      </c>
      <c r="I246" s="174" t="s">
        <v>965</v>
      </c>
      <c r="J246" s="174" t="s">
        <v>1082</v>
      </c>
      <c r="K246" s="207" t="s">
        <v>1066</v>
      </c>
      <c r="L246" s="35"/>
      <c r="M246" s="174"/>
      <c r="N246" s="35"/>
      <c r="O246" s="174"/>
      <c r="P246" s="35"/>
      <c r="Q246" s="35"/>
      <c r="R246" s="35"/>
      <c r="S246" s="167"/>
      <c r="U246" s="155"/>
      <c r="V246" s="155"/>
      <c r="W246" s="155"/>
      <c r="X246" s="155"/>
      <c r="Y246" s="155"/>
      <c r="Z246" s="155"/>
      <c r="AA246" s="155"/>
    </row>
    <row r="247" spans="1:27" s="3" customFormat="1" ht="30" x14ac:dyDescent="0.25">
      <c r="A247" s="180" t="s">
        <v>535</v>
      </c>
      <c r="B247" s="35" t="s">
        <v>1487</v>
      </c>
      <c r="C247" s="35" t="s">
        <v>1589</v>
      </c>
      <c r="D247" s="181" t="s">
        <v>1590</v>
      </c>
      <c r="E247" s="173" t="str">
        <f ca="1">CELL("contents",INDIRECT(ADDRESS(MATCH(A247,'RTM (ARS)'!B:B,0),1,,,"RTM (ARS)")))</f>
        <v>5.2.2.2</v>
      </c>
      <c r="F247" s="169"/>
      <c r="G247" s="170"/>
      <c r="H247" s="174" t="s">
        <v>1062</v>
      </c>
      <c r="I247" s="174" t="s">
        <v>1063</v>
      </c>
      <c r="J247" s="174" t="s">
        <v>1002</v>
      </c>
      <c r="K247" s="207" t="s">
        <v>1066</v>
      </c>
      <c r="L247" s="35"/>
      <c r="M247" s="174"/>
      <c r="N247" s="35"/>
      <c r="O247" s="174"/>
      <c r="P247" s="35"/>
      <c r="Q247" s="35"/>
      <c r="R247" s="35"/>
      <c r="S247" s="167"/>
      <c r="U247" s="155"/>
      <c r="V247" s="155"/>
      <c r="W247" s="155"/>
      <c r="X247" s="155"/>
      <c r="Y247" s="155"/>
      <c r="Z247" s="155"/>
      <c r="AA247" s="155"/>
    </row>
    <row r="248" spans="1:27" s="3" customFormat="1" ht="45" x14ac:dyDescent="0.25">
      <c r="A248" s="180" t="s">
        <v>201</v>
      </c>
      <c r="B248" s="35" t="s">
        <v>1487</v>
      </c>
      <c r="C248" s="35" t="s">
        <v>1591</v>
      </c>
      <c r="D248" s="181" t="s">
        <v>1592</v>
      </c>
      <c r="E248" s="173" t="str">
        <f ca="1">CELL("contents",INDIRECT(ADDRESS(MATCH(A248,'RTM (ARS)'!B:B,0),1,,,"RTM (ARS)")))</f>
        <v>5.2.17.1</v>
      </c>
      <c r="F248" s="169"/>
      <c r="G248" s="170"/>
      <c r="H248" s="174" t="s">
        <v>1062</v>
      </c>
      <c r="I248" s="174" t="s">
        <v>1063</v>
      </c>
      <c r="J248" s="174" t="s">
        <v>1047</v>
      </c>
      <c r="K248" s="207" t="s">
        <v>1066</v>
      </c>
      <c r="L248" s="35"/>
      <c r="M248" s="174"/>
      <c r="N248" s="35"/>
      <c r="O248" s="174"/>
      <c r="P248" s="35"/>
      <c r="Q248" s="35"/>
      <c r="R248" s="35"/>
      <c r="S248" s="167"/>
      <c r="U248" s="155"/>
      <c r="V248" s="155"/>
      <c r="W248" s="155"/>
      <c r="X248" s="155"/>
      <c r="Y248" s="155"/>
      <c r="Z248" s="155"/>
      <c r="AA248" s="155"/>
    </row>
    <row r="249" spans="1:27" s="3" customFormat="1" ht="180" x14ac:dyDescent="0.25">
      <c r="A249" s="180" t="s">
        <v>210</v>
      </c>
      <c r="B249" s="35" t="s">
        <v>1487</v>
      </c>
      <c r="C249" s="35" t="s">
        <v>1593</v>
      </c>
      <c r="D249" s="181" t="s">
        <v>1594</v>
      </c>
      <c r="E249" s="173" t="str">
        <f ca="1">CELL("contents",INDIRECT(ADDRESS(MATCH(A249,'RTM (ARS)'!B:B,0),1,,,"RTM (ARS)")))</f>
        <v>5.2.17.1</v>
      </c>
      <c r="F249" s="169"/>
      <c r="G249" s="170"/>
      <c r="H249" s="174" t="s">
        <v>1062</v>
      </c>
      <c r="I249" s="174" t="s">
        <v>1058</v>
      </c>
      <c r="J249" s="174" t="s">
        <v>1047</v>
      </c>
      <c r="K249" s="207" t="s">
        <v>1066</v>
      </c>
      <c r="L249" s="35"/>
      <c r="M249" s="174"/>
      <c r="N249" s="35"/>
      <c r="O249" s="174"/>
      <c r="P249" s="35"/>
      <c r="Q249" s="35"/>
      <c r="R249" s="35"/>
      <c r="S249" s="167"/>
      <c r="U249" s="155"/>
      <c r="V249" s="155"/>
      <c r="W249" s="155"/>
      <c r="X249" s="155"/>
      <c r="Y249" s="155"/>
      <c r="Z249" s="155"/>
      <c r="AA249" s="155"/>
    </row>
    <row r="250" spans="1:27" s="3" customFormat="1" ht="30" x14ac:dyDescent="0.25">
      <c r="A250" s="180" t="s">
        <v>202</v>
      </c>
      <c r="B250" s="35" t="s">
        <v>1487</v>
      </c>
      <c r="C250" s="35" t="s">
        <v>1593</v>
      </c>
      <c r="D250" s="181" t="s">
        <v>1595</v>
      </c>
      <c r="E250" s="173" t="str">
        <f ca="1">CELL("contents",INDIRECT(ADDRESS(MATCH(A250,'RTM (ARS)'!B:B,0),1,,,"RTM (ARS)")))</f>
        <v>5.2.17.1</v>
      </c>
      <c r="F250" s="169"/>
      <c r="G250" s="170"/>
      <c r="H250" s="174"/>
      <c r="I250" s="174"/>
      <c r="J250" s="174"/>
      <c r="K250" s="207"/>
      <c r="L250" s="35"/>
      <c r="M250" s="174"/>
      <c r="N250" s="35"/>
      <c r="O250" s="174"/>
      <c r="P250" s="35"/>
      <c r="Q250" s="35"/>
      <c r="R250" s="35"/>
      <c r="S250" s="167"/>
      <c r="U250" s="155"/>
      <c r="V250" s="155"/>
      <c r="W250" s="155"/>
      <c r="X250" s="155"/>
      <c r="Y250" s="155"/>
      <c r="Z250" s="155"/>
      <c r="AA250" s="155"/>
    </row>
    <row r="251" spans="1:27" s="3" customFormat="1" ht="30" x14ac:dyDescent="0.25">
      <c r="A251" s="180" t="s">
        <v>117</v>
      </c>
      <c r="B251" s="35" t="s">
        <v>1487</v>
      </c>
      <c r="C251" s="35" t="s">
        <v>1596</v>
      </c>
      <c r="D251" s="181" t="s">
        <v>1597</v>
      </c>
      <c r="E251" s="173" t="str">
        <f ca="1">CELL("contents",INDIRECT(ADDRESS(MATCH(A251,'RTM (ARS)'!B:B,0),1,,,"RTM (ARS)")))</f>
        <v>4.1.1.3</v>
      </c>
      <c r="F251" s="169"/>
      <c r="G251" s="170"/>
      <c r="H251" s="174" t="s">
        <v>1062</v>
      </c>
      <c r="I251" s="174" t="s">
        <v>1058</v>
      </c>
      <c r="J251" s="174" t="s">
        <v>1075</v>
      </c>
      <c r="K251" s="207" t="s">
        <v>1066</v>
      </c>
      <c r="L251" s="35"/>
      <c r="M251" s="174"/>
      <c r="N251" s="35"/>
      <c r="O251" s="174"/>
      <c r="P251" s="35"/>
      <c r="Q251" s="35"/>
      <c r="R251" s="35"/>
      <c r="S251" s="167"/>
    </row>
    <row r="252" spans="1:27" s="3" customFormat="1" ht="45" x14ac:dyDescent="0.25">
      <c r="A252" s="180" t="s">
        <v>282</v>
      </c>
      <c r="B252" s="35" t="s">
        <v>1487</v>
      </c>
      <c r="C252" s="35" t="s">
        <v>1598</v>
      </c>
      <c r="D252" s="181" t="s">
        <v>1599</v>
      </c>
      <c r="E252" s="173" t="str">
        <f ca="1">CELL("contents",INDIRECT(ADDRESS(MATCH(A252,'RTM (ARS)'!B:B,0),1,,,"RTM (ARS)")))</f>
        <v>4.2.3</v>
      </c>
      <c r="F252" s="169"/>
      <c r="G252" s="170"/>
      <c r="H252" s="174" t="s">
        <v>1062</v>
      </c>
      <c r="I252" s="174" t="s">
        <v>1058</v>
      </c>
      <c r="J252" s="174" t="s">
        <v>1002</v>
      </c>
      <c r="K252" s="207" t="s">
        <v>1066</v>
      </c>
      <c r="L252" s="35"/>
      <c r="M252" s="174"/>
      <c r="N252" s="35"/>
      <c r="O252" s="174"/>
      <c r="P252" s="35"/>
      <c r="Q252" s="35"/>
      <c r="R252" s="35"/>
      <c r="S252" s="167"/>
    </row>
    <row r="253" spans="1:27" s="3" customFormat="1" ht="45" x14ac:dyDescent="0.25">
      <c r="A253" s="180" t="s">
        <v>250</v>
      </c>
      <c r="B253" s="35" t="s">
        <v>1487</v>
      </c>
      <c r="C253" s="35" t="s">
        <v>1600</v>
      </c>
      <c r="D253" s="181" t="s">
        <v>1601</v>
      </c>
      <c r="E253" s="173" t="str">
        <f ca="1">CELL("contents",INDIRECT(ADDRESS(MATCH(A253,'RTM (ARS)'!B:B,0),1,,,"RTM (ARS)")))</f>
        <v>4.2.1</v>
      </c>
      <c r="F253" s="169"/>
      <c r="G253" s="170"/>
      <c r="H253" s="174" t="s">
        <v>1062</v>
      </c>
      <c r="I253" s="174" t="s">
        <v>965</v>
      </c>
      <c r="J253" s="174" t="s">
        <v>1002</v>
      </c>
      <c r="K253" s="207" t="s">
        <v>1090</v>
      </c>
      <c r="L253" s="35"/>
      <c r="M253" s="174"/>
      <c r="N253" s="35"/>
      <c r="O253" s="174"/>
      <c r="P253" s="35"/>
      <c r="Q253" s="35"/>
      <c r="R253" s="35"/>
      <c r="S253" s="167"/>
    </row>
    <row r="254" spans="1:27" ht="30" x14ac:dyDescent="0.25">
      <c r="A254" s="180" t="s">
        <v>148</v>
      </c>
      <c r="B254" s="35" t="s">
        <v>1487</v>
      </c>
      <c r="C254" s="35" t="s">
        <v>1602</v>
      </c>
      <c r="D254" s="182" t="s">
        <v>1603</v>
      </c>
      <c r="E254" s="173" t="str">
        <f ca="1">CELL("contents",INDIRECT(ADDRESS(MATCH(A254,'RTM (ARS)'!B:B,0),1,,,"RTM (ARS)")))</f>
        <v>4.1.3</v>
      </c>
      <c r="F254" s="169"/>
      <c r="G254" s="170"/>
      <c r="H254" s="174" t="s">
        <v>27</v>
      </c>
      <c r="I254" s="174" t="s">
        <v>1058</v>
      </c>
      <c r="J254" s="174" t="s">
        <v>1047</v>
      </c>
      <c r="K254" s="207" t="s">
        <v>1059</v>
      </c>
      <c r="L254" s="35"/>
      <c r="M254" s="174"/>
      <c r="N254" s="35"/>
      <c r="O254" s="174"/>
      <c r="P254" s="35"/>
      <c r="Q254" s="35"/>
      <c r="R254" s="35"/>
      <c r="S254" s="167"/>
      <c r="U254" s="3"/>
      <c r="V254" s="3"/>
      <c r="W254" s="3"/>
      <c r="X254" s="3"/>
      <c r="Y254" s="3"/>
      <c r="Z254" s="3"/>
      <c r="AA254" s="3"/>
    </row>
    <row r="255" spans="1:27" ht="30" x14ac:dyDescent="0.25">
      <c r="A255" s="180" t="s">
        <v>290</v>
      </c>
      <c r="B255" s="35" t="s">
        <v>1487</v>
      </c>
      <c r="C255" s="35" t="s">
        <v>1604</v>
      </c>
      <c r="D255" s="182" t="s">
        <v>1605</v>
      </c>
      <c r="E255" s="173" t="str">
        <f ca="1">CELL("contents",INDIRECT(ADDRESS(MATCH(A255,'RTM (ARS)'!B:B,0),1,,,"RTM (ARS)")))</f>
        <v>4.2.3</v>
      </c>
      <c r="F255" s="169"/>
      <c r="G255" s="170"/>
      <c r="H255" s="174" t="s">
        <v>1062</v>
      </c>
      <c r="I255" s="174" t="s">
        <v>1058</v>
      </c>
      <c r="J255" s="174" t="s">
        <v>1047</v>
      </c>
      <c r="K255" s="207" t="s">
        <v>1066</v>
      </c>
      <c r="L255" s="35"/>
      <c r="M255" s="174"/>
      <c r="N255" s="35"/>
      <c r="O255" s="174"/>
      <c r="P255" s="35"/>
      <c r="Q255" s="35"/>
      <c r="R255" s="35"/>
      <c r="S255" s="167"/>
      <c r="U255" s="3"/>
      <c r="V255" s="3"/>
      <c r="W255" s="3"/>
      <c r="X255" s="3"/>
      <c r="Y255" s="3"/>
      <c r="Z255" s="3"/>
      <c r="AA255" s="3"/>
    </row>
    <row r="256" spans="1:27" ht="90" x14ac:dyDescent="0.25">
      <c r="A256" s="180" t="s">
        <v>277</v>
      </c>
      <c r="B256" s="35" t="s">
        <v>1487</v>
      </c>
      <c r="C256" s="35" t="s">
        <v>1606</v>
      </c>
      <c r="D256" s="182" t="s">
        <v>1607</v>
      </c>
      <c r="E256" s="173" t="str">
        <f ca="1">CELL("contents",INDIRECT(ADDRESS(MATCH(A256,'RTM (ARS)'!B:B,0),1,,,"RTM (ARS)")))</f>
        <v>4.2.3</v>
      </c>
      <c r="F256" s="169"/>
      <c r="G256" s="170"/>
      <c r="H256" s="174" t="s">
        <v>1062</v>
      </c>
      <c r="I256" s="174" t="s">
        <v>1063</v>
      </c>
      <c r="J256" s="174" t="s">
        <v>1002</v>
      </c>
      <c r="K256" s="207" t="s">
        <v>253</v>
      </c>
      <c r="L256" s="35"/>
      <c r="M256" s="174"/>
      <c r="N256" s="35"/>
      <c r="O256" s="174"/>
      <c r="P256" s="35"/>
      <c r="Q256" s="35"/>
      <c r="R256" s="35"/>
      <c r="S256" s="167"/>
      <c r="U256" s="3"/>
      <c r="V256" s="3"/>
      <c r="W256" s="3"/>
      <c r="X256" s="3"/>
      <c r="Y256" s="3"/>
      <c r="Z256" s="3"/>
      <c r="AA256" s="3"/>
    </row>
    <row r="257" spans="1:27" ht="126.75" customHeight="1" x14ac:dyDescent="0.25">
      <c r="A257" s="180" t="s">
        <v>616</v>
      </c>
      <c r="B257" s="35" t="s">
        <v>1487</v>
      </c>
      <c r="C257" s="35" t="s">
        <v>1608</v>
      </c>
      <c r="D257" s="182" t="s">
        <v>1609</v>
      </c>
      <c r="E257" s="173" t="str">
        <f ca="1">CELL("contents",INDIRECT(ADDRESS(MATCH(A257,'RTM (ARS)'!B:B,0),1,,,"RTM (ARS)")))</f>
        <v>5.2.2.4</v>
      </c>
      <c r="F257" s="169"/>
      <c r="G257" s="170"/>
      <c r="H257" s="174" t="s">
        <v>1062</v>
      </c>
      <c r="I257" s="174" t="s">
        <v>1063</v>
      </c>
      <c r="J257" s="174" t="s">
        <v>1002</v>
      </c>
      <c r="K257" s="207" t="s">
        <v>1066</v>
      </c>
      <c r="L257" s="35"/>
      <c r="M257" s="174"/>
      <c r="N257" s="35"/>
      <c r="O257" s="174"/>
      <c r="P257" s="35"/>
      <c r="Q257" s="35"/>
      <c r="R257" s="35"/>
      <c r="S257" s="167"/>
      <c r="U257" s="3"/>
      <c r="V257" s="3"/>
      <c r="W257" s="3"/>
      <c r="X257" s="3"/>
      <c r="Y257" s="3"/>
      <c r="Z257" s="3"/>
      <c r="AA257" s="3"/>
    </row>
    <row r="258" spans="1:27" ht="77.25" customHeight="1" x14ac:dyDescent="0.25">
      <c r="A258" s="180" t="s">
        <v>611</v>
      </c>
      <c r="B258" s="35" t="s">
        <v>1487</v>
      </c>
      <c r="C258" s="35" t="s">
        <v>1610</v>
      </c>
      <c r="D258" s="181" t="s">
        <v>1611</v>
      </c>
      <c r="E258" s="173" t="str">
        <f ca="1">CELL("contents",INDIRECT(ADDRESS(MATCH(A258,'RTM (ARS)'!B:B,0),1,,,"RTM (ARS)")))</f>
        <v>5.2.2.4</v>
      </c>
      <c r="F258" s="169"/>
      <c r="G258" s="170"/>
      <c r="H258" s="174" t="s">
        <v>1062</v>
      </c>
      <c r="I258" s="174" t="s">
        <v>1063</v>
      </c>
      <c r="J258" s="174" t="s">
        <v>1002</v>
      </c>
      <c r="K258" s="207" t="s">
        <v>1066</v>
      </c>
      <c r="L258" s="35"/>
      <c r="M258" s="174"/>
      <c r="N258" s="35"/>
      <c r="O258" s="174"/>
      <c r="P258" s="35"/>
      <c r="Q258" s="35"/>
      <c r="R258" s="35"/>
      <c r="S258" s="167"/>
      <c r="U258" s="3"/>
      <c r="V258" s="3"/>
      <c r="W258" s="3"/>
      <c r="X258" s="3"/>
      <c r="Y258" s="3"/>
      <c r="Z258" s="3"/>
      <c r="AA258" s="3"/>
    </row>
    <row r="259" spans="1:27" ht="45" x14ac:dyDescent="0.25">
      <c r="A259" s="180" t="s">
        <v>286</v>
      </c>
      <c r="B259" s="35" t="s">
        <v>1487</v>
      </c>
      <c r="C259" s="35" t="s">
        <v>1612</v>
      </c>
      <c r="D259" s="181" t="s">
        <v>1613</v>
      </c>
      <c r="E259" s="173" t="str">
        <f ca="1">CELL("contents",INDIRECT(ADDRESS(MATCH(A259,'RTM (ARS)'!B:B,0),1,,,"RTM (ARS)")))</f>
        <v>4.2.3</v>
      </c>
      <c r="F259" s="169"/>
      <c r="G259" s="170"/>
      <c r="H259" s="174" t="s">
        <v>1062</v>
      </c>
      <c r="I259" s="174" t="s">
        <v>1063</v>
      </c>
      <c r="J259" s="174" t="s">
        <v>1002</v>
      </c>
      <c r="K259" s="207" t="s">
        <v>253</v>
      </c>
      <c r="L259" s="35"/>
      <c r="M259" s="174"/>
      <c r="N259" s="35"/>
      <c r="O259" s="174"/>
      <c r="P259" s="35"/>
      <c r="Q259" s="35"/>
      <c r="R259" s="35"/>
      <c r="S259" s="167"/>
      <c r="U259" s="3"/>
      <c r="V259" s="3"/>
      <c r="W259" s="3"/>
      <c r="X259" s="3"/>
      <c r="Y259" s="3"/>
      <c r="Z259" s="3"/>
      <c r="AA259" s="3"/>
    </row>
    <row r="260" spans="1:27" ht="90" x14ac:dyDescent="0.25">
      <c r="A260" s="180" t="s">
        <v>961</v>
      </c>
      <c r="B260" s="35" t="s">
        <v>1487</v>
      </c>
      <c r="C260" s="35" t="s">
        <v>1614</v>
      </c>
      <c r="D260" s="181" t="s">
        <v>1615</v>
      </c>
      <c r="E260" s="173">
        <f ca="1">CELL("contents",INDIRECT(ADDRESS(MATCH(A260,'RTM (ARS)'!B:B,0),1,,,"RTM (ARS)")))</f>
        <v>6</v>
      </c>
      <c r="F260" s="169"/>
      <c r="G260" s="170"/>
      <c r="H260" s="174" t="s">
        <v>27</v>
      </c>
      <c r="I260" s="174" t="s">
        <v>1074</v>
      </c>
      <c r="J260" s="174" t="s">
        <v>1002</v>
      </c>
      <c r="K260" s="207" t="s">
        <v>1059</v>
      </c>
      <c r="L260" s="35"/>
      <c r="M260" s="174"/>
      <c r="N260" s="35"/>
      <c r="O260" s="174"/>
      <c r="P260" s="35"/>
      <c r="Q260" s="35"/>
      <c r="R260" s="35"/>
      <c r="S260" s="167"/>
      <c r="U260" s="3"/>
      <c r="V260" s="3"/>
      <c r="W260" s="3"/>
      <c r="X260" s="3"/>
      <c r="Y260" s="3"/>
      <c r="Z260" s="3"/>
      <c r="AA260" s="3"/>
    </row>
    <row r="261" spans="1:27" ht="120" x14ac:dyDescent="0.25">
      <c r="A261" s="180" t="s">
        <v>962</v>
      </c>
      <c r="B261" s="35" t="s">
        <v>1487</v>
      </c>
      <c r="C261" s="35" t="s">
        <v>1616</v>
      </c>
      <c r="D261" s="181" t="s">
        <v>1617</v>
      </c>
      <c r="E261" s="173">
        <f ca="1">CELL("contents",INDIRECT(ADDRESS(MATCH(A261,'RTM (ARS)'!B:B,0),1,,,"RTM (ARS)")))</f>
        <v>6</v>
      </c>
      <c r="F261" s="169"/>
      <c r="G261" s="170"/>
      <c r="H261" s="174" t="s">
        <v>1062</v>
      </c>
      <c r="I261" s="174" t="s">
        <v>1074</v>
      </c>
      <c r="J261" s="174" t="s">
        <v>1002</v>
      </c>
      <c r="K261" s="207" t="s">
        <v>1066</v>
      </c>
      <c r="L261" s="35"/>
      <c r="M261" s="174"/>
      <c r="N261" s="35"/>
      <c r="O261" s="174"/>
      <c r="P261" s="35"/>
      <c r="Q261" s="35"/>
      <c r="R261" s="35"/>
      <c r="S261" s="167"/>
      <c r="U261" s="3"/>
      <c r="V261" s="3"/>
      <c r="W261" s="3"/>
      <c r="X261" s="3"/>
      <c r="Y261" s="3"/>
      <c r="Z261" s="3"/>
      <c r="AA261" s="3"/>
    </row>
    <row r="262" spans="1:27" ht="45" x14ac:dyDescent="0.25">
      <c r="A262" s="180" t="s">
        <v>501</v>
      </c>
      <c r="B262" s="35" t="s">
        <v>1487</v>
      </c>
      <c r="C262" s="35" t="s">
        <v>1618</v>
      </c>
      <c r="D262" s="181" t="s">
        <v>1619</v>
      </c>
      <c r="E262" s="173" t="str">
        <f ca="1">CELL("contents",INDIRECT(ADDRESS(MATCH(A262,'RTM (ARS)'!B:B,0),1,,,"RTM (ARS)")))</f>
        <v>5.2.2.1</v>
      </c>
      <c r="F262" s="169"/>
      <c r="G262" s="170"/>
      <c r="H262" s="174" t="s">
        <v>1073</v>
      </c>
      <c r="I262" s="174" t="s">
        <v>1063</v>
      </c>
      <c r="J262" s="174" t="s">
        <v>1064</v>
      </c>
      <c r="K262" s="207" t="s">
        <v>1066</v>
      </c>
      <c r="L262" s="35"/>
      <c r="M262" s="174"/>
      <c r="N262" s="35"/>
      <c r="O262" s="174"/>
      <c r="P262" s="35"/>
      <c r="Q262" s="35"/>
      <c r="R262" s="35"/>
      <c r="S262" s="167"/>
      <c r="U262" s="3"/>
      <c r="V262" s="3"/>
      <c r="W262" s="3"/>
      <c r="X262" s="3"/>
      <c r="Y262" s="3"/>
      <c r="Z262" s="3"/>
      <c r="AA262" s="3"/>
    </row>
    <row r="263" spans="1:27" ht="77.25" customHeight="1" x14ac:dyDescent="0.25">
      <c r="A263" s="180" t="s">
        <v>569</v>
      </c>
      <c r="B263" s="35" t="s">
        <v>1487</v>
      </c>
      <c r="C263" s="35" t="s">
        <v>1620</v>
      </c>
      <c r="D263" s="181" t="s">
        <v>1621</v>
      </c>
      <c r="E263" s="173" t="str">
        <f ca="1">CELL("contents",INDIRECT(ADDRESS(MATCH(A263,'RTM (ARS)'!B:B,0),1,,,"RTM (ARS)")))</f>
        <v>5.2.2.3</v>
      </c>
      <c r="F263" s="169"/>
      <c r="G263" s="170"/>
      <c r="H263" s="174" t="s">
        <v>1073</v>
      </c>
      <c r="I263" s="174" t="s">
        <v>1063</v>
      </c>
      <c r="J263" s="174" t="s">
        <v>1064</v>
      </c>
      <c r="K263" s="207" t="s">
        <v>1066</v>
      </c>
      <c r="L263" s="35"/>
      <c r="M263" s="174"/>
      <c r="N263" s="35"/>
      <c r="O263" s="174"/>
      <c r="P263" s="35"/>
      <c r="Q263" s="35"/>
      <c r="R263" s="35"/>
      <c r="S263" s="167"/>
      <c r="U263" s="3"/>
      <c r="V263" s="3"/>
      <c r="W263" s="3"/>
      <c r="X263" s="3"/>
      <c r="Y263" s="3"/>
      <c r="Z263" s="3"/>
      <c r="AA263" s="3"/>
    </row>
    <row r="264" spans="1:27" ht="93.75" customHeight="1" x14ac:dyDescent="0.25">
      <c r="A264" s="180" t="s">
        <v>493</v>
      </c>
      <c r="B264" s="35" t="s">
        <v>1487</v>
      </c>
      <c r="C264" s="35" t="s">
        <v>1622</v>
      </c>
      <c r="D264" s="181" t="s">
        <v>1623</v>
      </c>
      <c r="E264" s="173" t="str">
        <f ca="1">CELL("contents",INDIRECT(ADDRESS(MATCH(A264,'RTM (ARS)'!B:B,0),1,,,"RTM (ARS)")))</f>
        <v>5.2.2.1</v>
      </c>
      <c r="F264" s="169"/>
      <c r="G264" s="170"/>
      <c r="H264" s="174" t="s">
        <v>1062</v>
      </c>
      <c r="I264" s="174" t="s">
        <v>1063</v>
      </c>
      <c r="J264" s="174" t="s">
        <v>1002</v>
      </c>
      <c r="K264" s="207" t="s">
        <v>1066</v>
      </c>
      <c r="L264" s="35"/>
      <c r="M264" s="174"/>
      <c r="N264" s="35"/>
      <c r="O264" s="174"/>
      <c r="P264" s="35"/>
      <c r="Q264" s="35"/>
      <c r="R264" s="35"/>
      <c r="S264" s="167"/>
      <c r="U264" s="3"/>
      <c r="V264" s="3"/>
      <c r="W264" s="3"/>
      <c r="X264" s="3"/>
      <c r="Y264" s="3"/>
      <c r="Z264" s="3"/>
      <c r="AA264" s="3"/>
    </row>
    <row r="265" spans="1:27" ht="45" x14ac:dyDescent="0.25">
      <c r="A265" s="180" t="s">
        <v>511</v>
      </c>
      <c r="B265" s="35" t="s">
        <v>1487</v>
      </c>
      <c r="C265" s="35" t="s">
        <v>1624</v>
      </c>
      <c r="D265" s="181" t="s">
        <v>1625</v>
      </c>
      <c r="E265" s="173" t="str">
        <f ca="1">CELL("contents",INDIRECT(ADDRESS(MATCH(A265,'RTM (ARS)'!B:B,0),1,,,"RTM (ARS)")))</f>
        <v>5.2.2.1</v>
      </c>
      <c r="F265" s="169"/>
      <c r="G265" s="170"/>
      <c r="H265" s="174" t="s">
        <v>1062</v>
      </c>
      <c r="I265" s="174" t="s">
        <v>1063</v>
      </c>
      <c r="J265" s="174" t="s">
        <v>1002</v>
      </c>
      <c r="K265" s="207" t="s">
        <v>1066</v>
      </c>
      <c r="L265" s="35"/>
      <c r="M265" s="174"/>
      <c r="N265" s="35"/>
      <c r="O265" s="174"/>
      <c r="P265" s="35"/>
      <c r="Q265" s="35"/>
      <c r="R265" s="35"/>
      <c r="S265" s="167"/>
      <c r="U265" s="3"/>
      <c r="V265" s="3"/>
      <c r="W265" s="3"/>
      <c r="X265" s="3"/>
      <c r="Y265" s="3"/>
      <c r="Z265" s="3"/>
      <c r="AA265" s="3"/>
    </row>
    <row r="266" spans="1:27" ht="45" x14ac:dyDescent="0.25">
      <c r="A266" s="180" t="s">
        <v>503</v>
      </c>
      <c r="B266" s="35" t="s">
        <v>1487</v>
      </c>
      <c r="C266" s="35" t="s">
        <v>1626</v>
      </c>
      <c r="D266" s="181" t="s">
        <v>1627</v>
      </c>
      <c r="E266" s="173" t="str">
        <f ca="1">CELL("contents",INDIRECT(ADDRESS(MATCH(A266,'RTM (ARS)'!B:B,0),1,,,"RTM (ARS)")))</f>
        <v>5.2.2.1</v>
      </c>
      <c r="F266" s="169"/>
      <c r="G266" s="170"/>
      <c r="H266" s="174" t="s">
        <v>1062</v>
      </c>
      <c r="I266" s="174" t="s">
        <v>1063</v>
      </c>
      <c r="J266" s="174" t="s">
        <v>1002</v>
      </c>
      <c r="K266" s="207" t="s">
        <v>1066</v>
      </c>
      <c r="L266" s="35"/>
      <c r="M266" s="174"/>
      <c r="N266" s="35"/>
      <c r="O266" s="174"/>
      <c r="P266" s="35"/>
      <c r="Q266" s="35"/>
      <c r="R266" s="35"/>
      <c r="S266" s="167"/>
      <c r="U266" s="3"/>
      <c r="V266" s="3"/>
      <c r="W266" s="3"/>
      <c r="X266" s="3"/>
      <c r="Y266" s="3"/>
      <c r="Z266" s="3"/>
      <c r="AA266" s="3"/>
    </row>
    <row r="267" spans="1:27" ht="90" x14ac:dyDescent="0.25">
      <c r="A267" s="180" t="s">
        <v>563</v>
      </c>
      <c r="B267" s="35" t="s">
        <v>1487</v>
      </c>
      <c r="C267" s="35" t="s">
        <v>1626</v>
      </c>
      <c r="D267" s="181" t="s">
        <v>1628</v>
      </c>
      <c r="E267" s="173" t="str">
        <f ca="1">CELL("contents",INDIRECT(ADDRESS(MATCH(A267,'RTM (ARS)'!B:B,0),1,,,"RTM (ARS)")))</f>
        <v>5.2.2.3</v>
      </c>
      <c r="F267" s="169"/>
      <c r="G267" s="170"/>
      <c r="H267" s="174"/>
      <c r="I267" s="174"/>
      <c r="J267" s="174"/>
      <c r="K267" s="207"/>
      <c r="L267" s="35"/>
      <c r="M267" s="174"/>
      <c r="N267" s="35"/>
      <c r="O267" s="174"/>
      <c r="P267" s="35"/>
      <c r="Q267" s="35"/>
      <c r="R267" s="35"/>
      <c r="S267" s="167"/>
      <c r="U267" s="3"/>
      <c r="V267" s="3"/>
      <c r="W267" s="3"/>
      <c r="X267" s="3"/>
      <c r="Y267" s="3"/>
      <c r="Z267" s="3"/>
      <c r="AA267" s="3"/>
    </row>
    <row r="268" spans="1:27" ht="120" x14ac:dyDescent="0.25">
      <c r="A268" s="180" t="s">
        <v>574</v>
      </c>
      <c r="B268" s="35" t="s">
        <v>1487</v>
      </c>
      <c r="C268" s="35" t="s">
        <v>1629</v>
      </c>
      <c r="D268" s="181" t="s">
        <v>1630</v>
      </c>
      <c r="E268" s="173" t="str">
        <f ca="1">CELL("contents",INDIRECT(ADDRESS(MATCH(A268,'RTM (ARS)'!B:B,0),1,,,"RTM (ARS)")))</f>
        <v>5.2.2.3</v>
      </c>
      <c r="F268" s="169"/>
      <c r="G268" s="170"/>
      <c r="H268" s="174" t="s">
        <v>1062</v>
      </c>
      <c r="I268" s="174" t="s">
        <v>1063</v>
      </c>
      <c r="J268" s="174" t="s">
        <v>1002</v>
      </c>
      <c r="K268" s="207" t="s">
        <v>1066</v>
      </c>
      <c r="L268" s="35"/>
      <c r="M268" s="174"/>
      <c r="N268" s="35"/>
      <c r="O268" s="174"/>
      <c r="P268" s="35"/>
      <c r="Q268" s="35"/>
      <c r="R268" s="35"/>
      <c r="S268" s="167"/>
      <c r="U268" s="3"/>
      <c r="V268" s="3"/>
      <c r="W268" s="3"/>
      <c r="X268" s="3"/>
      <c r="Y268" s="3"/>
      <c r="Z268" s="3"/>
      <c r="AA268" s="3"/>
    </row>
    <row r="269" spans="1:27" ht="60" x14ac:dyDescent="0.25">
      <c r="A269" s="180" t="s">
        <v>584</v>
      </c>
      <c r="B269" s="35" t="s">
        <v>1487</v>
      </c>
      <c r="C269" s="35" t="s">
        <v>1631</v>
      </c>
      <c r="D269" s="181" t="s">
        <v>1632</v>
      </c>
      <c r="E269" s="173" t="str">
        <f ca="1">CELL("contents",INDIRECT(ADDRESS(MATCH(A269,'RTM (ARS)'!B:B,0),1,,,"RTM (ARS)")))</f>
        <v>5.2.2.3</v>
      </c>
      <c r="F269" s="169"/>
      <c r="G269" s="170"/>
      <c r="H269" s="174" t="s">
        <v>1062</v>
      </c>
      <c r="I269" s="174" t="s">
        <v>1058</v>
      </c>
      <c r="J269" s="174" t="s">
        <v>1002</v>
      </c>
      <c r="K269" s="207" t="s">
        <v>1066</v>
      </c>
      <c r="L269" s="35"/>
      <c r="M269" s="174"/>
      <c r="N269" s="35"/>
      <c r="O269" s="174"/>
      <c r="P269" s="35"/>
      <c r="Q269" s="35"/>
      <c r="R269" s="35"/>
      <c r="S269" s="167"/>
      <c r="U269" s="3"/>
      <c r="V269" s="3"/>
      <c r="W269" s="3"/>
      <c r="X269" s="3"/>
      <c r="Y269" s="3"/>
      <c r="Z269" s="3"/>
      <c r="AA269" s="3"/>
    </row>
    <row r="270" spans="1:27" ht="60" x14ac:dyDescent="0.25">
      <c r="A270" s="180" t="s">
        <v>977</v>
      </c>
      <c r="B270" s="35" t="s">
        <v>1487</v>
      </c>
      <c r="C270" s="35" t="s">
        <v>1633</v>
      </c>
      <c r="D270" s="181" t="s">
        <v>1634</v>
      </c>
      <c r="E270" s="173" t="str">
        <f ca="1">CELL("contents",INDIRECT(ADDRESS(MATCH(A270,'RTM (ARS)'!B:B,0),1,,,"RTM (ARS)")))</f>
        <v>7.1.1</v>
      </c>
      <c r="F270" s="169"/>
      <c r="G270" s="170"/>
      <c r="H270" s="174" t="s">
        <v>27</v>
      </c>
      <c r="I270" s="174" t="s">
        <v>965</v>
      </c>
      <c r="J270" s="174" t="s">
        <v>1047</v>
      </c>
      <c r="K270" s="207" t="s">
        <v>1059</v>
      </c>
      <c r="L270" s="35"/>
      <c r="M270" s="174"/>
      <c r="N270" s="35"/>
      <c r="O270" s="174"/>
      <c r="P270" s="35"/>
      <c r="Q270" s="35"/>
      <c r="R270" s="35"/>
      <c r="S270" s="167"/>
      <c r="U270" s="3"/>
      <c r="V270" s="3"/>
      <c r="W270" s="3"/>
      <c r="X270" s="3"/>
      <c r="Y270" s="3"/>
      <c r="Z270" s="3"/>
      <c r="AA270" s="3"/>
    </row>
    <row r="271" spans="1:27" ht="75" x14ac:dyDescent="0.25">
      <c r="A271" s="180" t="s">
        <v>259</v>
      </c>
      <c r="B271" s="35" t="s">
        <v>1487</v>
      </c>
      <c r="C271" s="35" t="s">
        <v>1635</v>
      </c>
      <c r="D271" s="181" t="s">
        <v>1636</v>
      </c>
      <c r="E271" s="173" t="str">
        <f ca="1">CELL("contents",INDIRECT(ADDRESS(MATCH(A271,'RTM (ARS)'!B:B,0),1,,,"RTM (ARS)")))</f>
        <v>4.2.3</v>
      </c>
      <c r="F271" s="169"/>
      <c r="G271" s="170"/>
      <c r="H271" s="174" t="s">
        <v>27</v>
      </c>
      <c r="I271" s="174" t="s">
        <v>1058</v>
      </c>
      <c r="J271" s="174" t="s">
        <v>1047</v>
      </c>
      <c r="K271" s="207" t="s">
        <v>1066</v>
      </c>
      <c r="L271" s="35"/>
      <c r="M271" s="174"/>
      <c r="N271" s="35"/>
      <c r="O271" s="174"/>
      <c r="P271" s="35"/>
      <c r="Q271" s="35"/>
      <c r="R271" s="35"/>
      <c r="S271" s="167"/>
    </row>
    <row r="272" spans="1:27" ht="45" x14ac:dyDescent="0.25">
      <c r="A272" s="180" t="s">
        <v>269</v>
      </c>
      <c r="B272" s="35" t="s">
        <v>1487</v>
      </c>
      <c r="C272" s="35" t="s">
        <v>1635</v>
      </c>
      <c r="D272" s="181" t="s">
        <v>1637</v>
      </c>
      <c r="E272" s="173"/>
      <c r="F272" s="169"/>
      <c r="G272" s="170"/>
      <c r="H272" s="174"/>
      <c r="I272" s="174"/>
      <c r="J272" s="174"/>
      <c r="K272" s="207"/>
      <c r="L272" s="35"/>
      <c r="M272" s="174"/>
      <c r="N272" s="35"/>
      <c r="O272" s="174"/>
      <c r="P272" s="35"/>
      <c r="Q272" s="35"/>
      <c r="R272" s="35"/>
      <c r="S272" s="167"/>
    </row>
    <row r="273" spans="1:19" ht="60" x14ac:dyDescent="0.25">
      <c r="A273" s="180" t="s">
        <v>158</v>
      </c>
      <c r="B273" s="35" t="s">
        <v>1487</v>
      </c>
      <c r="C273" s="35" t="s">
        <v>1638</v>
      </c>
      <c r="D273" s="181" t="s">
        <v>162</v>
      </c>
      <c r="E273" s="173" t="str">
        <f ca="1">CELL("contents",INDIRECT(ADDRESS(MATCH(A273,'RTM (ARS)'!B:B,0),1,,,"RTM (ARS)")))</f>
        <v>4.1.3</v>
      </c>
      <c r="F273" s="169"/>
      <c r="G273" s="170"/>
      <c r="H273" s="174" t="s">
        <v>27</v>
      </c>
      <c r="I273" s="174" t="s">
        <v>1058</v>
      </c>
      <c r="J273" s="174" t="s">
        <v>1047</v>
      </c>
      <c r="K273" s="207" t="s">
        <v>1059</v>
      </c>
      <c r="L273" s="35"/>
      <c r="M273" s="174"/>
      <c r="N273" s="35"/>
      <c r="O273" s="174"/>
      <c r="P273" s="35"/>
      <c r="Q273" s="35"/>
      <c r="R273" s="35"/>
      <c r="S273" s="167"/>
    </row>
    <row r="274" spans="1:19" ht="63.75" customHeight="1" x14ac:dyDescent="0.25">
      <c r="A274" s="180" t="s">
        <v>274</v>
      </c>
      <c r="B274" s="35" t="s">
        <v>1487</v>
      </c>
      <c r="C274" s="35" t="s">
        <v>1639</v>
      </c>
      <c r="D274" s="181" t="s">
        <v>1640</v>
      </c>
      <c r="E274" s="173" t="str">
        <f ca="1">CELL("contents",INDIRECT(ADDRESS(MATCH(A274,'RTM (ARS)'!B:B,0),1,,,"RTM (ARS)")))</f>
        <v>4.2.3</v>
      </c>
      <c r="F274" s="169"/>
      <c r="G274" s="170"/>
      <c r="H274" s="174" t="s">
        <v>1062</v>
      </c>
      <c r="I274" s="174" t="s">
        <v>965</v>
      </c>
      <c r="J274" s="174" t="s">
        <v>1002</v>
      </c>
      <c r="K274" s="207" t="s">
        <v>1090</v>
      </c>
      <c r="L274" s="35"/>
      <c r="M274" s="174"/>
      <c r="N274" s="35"/>
      <c r="O274" s="174"/>
      <c r="P274" s="35"/>
      <c r="Q274" s="35"/>
      <c r="R274" s="35"/>
      <c r="S274" s="167"/>
    </row>
    <row r="275" spans="1:19" ht="150" x14ac:dyDescent="0.25">
      <c r="A275" s="180" t="s">
        <v>258</v>
      </c>
      <c r="B275" s="35" t="s">
        <v>1487</v>
      </c>
      <c r="C275" s="35" t="s">
        <v>1641</v>
      </c>
      <c r="D275" s="181" t="s">
        <v>1642</v>
      </c>
      <c r="E275" s="173" t="str">
        <f ca="1">CELL("contents",INDIRECT(ADDRESS(MATCH(A275,'RTM (ARS)'!B:B,0),1,,,"RTM (ARS)")))</f>
        <v>4.2.3</v>
      </c>
      <c r="F275" s="169"/>
      <c r="G275" s="170"/>
      <c r="H275" s="174" t="s">
        <v>1062</v>
      </c>
      <c r="I275" s="174" t="s">
        <v>1063</v>
      </c>
      <c r="J275" s="174" t="s">
        <v>1002</v>
      </c>
      <c r="K275" s="207" t="s">
        <v>253</v>
      </c>
      <c r="L275" s="35"/>
      <c r="M275" s="174"/>
      <c r="N275" s="35"/>
      <c r="O275" s="174"/>
      <c r="P275" s="35"/>
      <c r="Q275" s="35"/>
      <c r="R275" s="35"/>
      <c r="S275" s="167"/>
    </row>
    <row r="276" spans="1:19" ht="60" x14ac:dyDescent="0.25">
      <c r="A276" s="180" t="s">
        <v>263</v>
      </c>
      <c r="B276" s="35" t="s">
        <v>1487</v>
      </c>
      <c r="C276" s="35" t="s">
        <v>1643</v>
      </c>
      <c r="D276" s="181" t="s">
        <v>1644</v>
      </c>
      <c r="E276" s="173" t="str">
        <f ca="1">CELL("contents",INDIRECT(ADDRESS(MATCH(A276,'RTM (ARS)'!B:B,0),1,,,"RTM (ARS)")))</f>
        <v>4.2.3</v>
      </c>
      <c r="F276" s="169"/>
      <c r="G276" s="170"/>
      <c r="H276" s="174" t="s">
        <v>1062</v>
      </c>
      <c r="I276" s="174" t="s">
        <v>1063</v>
      </c>
      <c r="J276" s="174" t="s">
        <v>1002</v>
      </c>
      <c r="K276" s="207" t="s">
        <v>253</v>
      </c>
      <c r="L276" s="35"/>
      <c r="M276" s="174"/>
      <c r="N276" s="35"/>
      <c r="O276" s="174"/>
      <c r="P276" s="35"/>
      <c r="Q276" s="35"/>
      <c r="R276" s="35"/>
      <c r="S276" s="167"/>
    </row>
    <row r="277" spans="1:19" ht="75" x14ac:dyDescent="0.25">
      <c r="A277" s="180" t="s">
        <v>297</v>
      </c>
      <c r="B277" s="35" t="s">
        <v>1487</v>
      </c>
      <c r="C277" s="35" t="s">
        <v>1645</v>
      </c>
      <c r="D277" s="181" t="s">
        <v>1646</v>
      </c>
      <c r="E277" s="173" t="str">
        <f ca="1">CELL("contents",INDIRECT(ADDRESS(MATCH(A277,'RTM (ARS)'!B:B,0),1,,,"RTM (ARS)")))</f>
        <v>4.2.3</v>
      </c>
      <c r="F277" s="169"/>
      <c r="G277" s="170"/>
      <c r="H277" s="174" t="s">
        <v>1062</v>
      </c>
      <c r="I277" s="174" t="s">
        <v>1063</v>
      </c>
      <c r="J277" s="174" t="s">
        <v>1002</v>
      </c>
      <c r="K277" s="207" t="s">
        <v>253</v>
      </c>
      <c r="L277" s="35"/>
      <c r="M277" s="174"/>
      <c r="N277" s="35"/>
      <c r="O277" s="174"/>
      <c r="P277" s="35"/>
      <c r="Q277" s="35"/>
      <c r="R277" s="35"/>
      <c r="S277" s="167"/>
    </row>
    <row r="278" spans="1:19" ht="107.25" customHeight="1" x14ac:dyDescent="0.25">
      <c r="A278" s="180" t="s">
        <v>77</v>
      </c>
      <c r="B278" s="35" t="s">
        <v>1487</v>
      </c>
      <c r="C278" s="35" t="s">
        <v>1647</v>
      </c>
      <c r="D278" s="181" t="s">
        <v>1648</v>
      </c>
      <c r="E278" s="173" t="str">
        <f ca="1">CELL("contents",INDIRECT(ADDRESS(MATCH(A278,'RTM (ARS)'!B:B,0),1,,,"RTM (ARS)")))</f>
        <v>4.1.1.1</v>
      </c>
      <c r="F278" s="169"/>
      <c r="G278" s="170"/>
      <c r="H278" s="174" t="s">
        <v>27</v>
      </c>
      <c r="I278" s="174" t="s">
        <v>1063</v>
      </c>
      <c r="J278" s="174" t="s">
        <v>1047</v>
      </c>
      <c r="K278" s="207" t="s">
        <v>1059</v>
      </c>
      <c r="L278" s="35"/>
      <c r="M278" s="174"/>
      <c r="N278" s="35"/>
      <c r="O278" s="174"/>
      <c r="P278" s="35"/>
      <c r="Q278" s="35"/>
      <c r="R278" s="35"/>
      <c r="S278" s="167"/>
    </row>
    <row r="279" spans="1:19" ht="45" x14ac:dyDescent="0.25">
      <c r="A279" s="180" t="s">
        <v>732</v>
      </c>
      <c r="B279" s="35" t="s">
        <v>1487</v>
      </c>
      <c r="C279" s="35" t="s">
        <v>1649</v>
      </c>
      <c r="D279" s="181" t="s">
        <v>1650</v>
      </c>
      <c r="E279" s="173" t="str">
        <f ca="1">CELL("contents",INDIRECT(ADDRESS(MATCH(A279,'RTM (ARS)'!B:B,0),1,,,"RTM (ARS)")))</f>
        <v>5.2.3.4.1</v>
      </c>
      <c r="F279" s="169"/>
      <c r="G279" s="170"/>
      <c r="H279" s="174" t="s">
        <v>1062</v>
      </c>
      <c r="I279" s="174" t="s">
        <v>1058</v>
      </c>
      <c r="J279" s="174" t="s">
        <v>1002</v>
      </c>
      <c r="K279" s="207" t="s">
        <v>1076</v>
      </c>
      <c r="L279" s="35"/>
      <c r="M279" s="174"/>
      <c r="N279" s="35"/>
      <c r="O279" s="174"/>
      <c r="P279" s="35"/>
      <c r="Q279" s="35"/>
      <c r="R279" s="35"/>
      <c r="S279" s="167"/>
    </row>
    <row r="280" spans="1:19" ht="65.25" customHeight="1" x14ac:dyDescent="0.25">
      <c r="A280" s="180" t="s">
        <v>919</v>
      </c>
      <c r="B280" s="35" t="s">
        <v>1487</v>
      </c>
      <c r="C280" s="35" t="s">
        <v>1651</v>
      </c>
      <c r="D280" s="182" t="s">
        <v>1652</v>
      </c>
      <c r="E280" s="173" t="str">
        <f ca="1">CELL("contents",INDIRECT(ADDRESS(MATCH(A280,'RTM (ARS)'!B:B,0),1,,,"RTM (ARS)")))</f>
        <v>5.2.3.11.2</v>
      </c>
      <c r="F280" s="169"/>
      <c r="G280" s="170"/>
      <c r="H280" s="174" t="s">
        <v>27</v>
      </c>
      <c r="I280" s="174" t="s">
        <v>1063</v>
      </c>
      <c r="J280" s="174" t="s">
        <v>1002</v>
      </c>
      <c r="K280" s="207" t="s">
        <v>1076</v>
      </c>
      <c r="L280" s="35"/>
      <c r="M280" s="174"/>
      <c r="N280" s="35"/>
      <c r="O280" s="174"/>
      <c r="P280" s="35"/>
      <c r="Q280" s="35"/>
      <c r="R280" s="35"/>
      <c r="S280" s="167"/>
    </row>
    <row r="281" spans="1:19" ht="60" x14ac:dyDescent="0.25">
      <c r="A281" s="180" t="s">
        <v>384</v>
      </c>
      <c r="B281" s="35" t="s">
        <v>1487</v>
      </c>
      <c r="C281" s="35" t="s">
        <v>1653</v>
      </c>
      <c r="D281" s="181" t="s">
        <v>1654</v>
      </c>
      <c r="E281" s="173" t="str">
        <f ca="1">CELL("contents",INDIRECT(ADDRESS(MATCH(A281,'RTM (ARS)'!B:B,0),1,,,"RTM (ARS)")))</f>
        <v>5.1.3.1</v>
      </c>
      <c r="F281" s="169"/>
      <c r="G281" s="170"/>
      <c r="H281" s="174" t="s">
        <v>27</v>
      </c>
      <c r="I281" s="174" t="s">
        <v>1063</v>
      </c>
      <c r="J281" s="174" t="s">
        <v>1047</v>
      </c>
      <c r="K281" s="207" t="s">
        <v>1053</v>
      </c>
      <c r="L281" s="35"/>
      <c r="M281" s="174"/>
      <c r="N281" s="35"/>
      <c r="O281" s="174"/>
      <c r="P281" s="35"/>
      <c r="Q281" s="35"/>
      <c r="R281" s="35"/>
      <c r="S281" s="167"/>
    </row>
    <row r="282" spans="1:19" ht="30" x14ac:dyDescent="0.25">
      <c r="A282" s="180" t="s">
        <v>373</v>
      </c>
      <c r="B282" s="35" t="s">
        <v>1487</v>
      </c>
      <c r="C282" s="35" t="s">
        <v>1653</v>
      </c>
      <c r="D282" s="181" t="s">
        <v>1655</v>
      </c>
      <c r="E282" s="173" t="str">
        <f ca="1">CELL("contents",INDIRECT(ADDRESS(MATCH(A282,'RTM (ARS)'!B:B,0),1,,,"RTM (ARS)")))</f>
        <v>5.1.3.1</v>
      </c>
      <c r="F282" s="169"/>
      <c r="G282" s="170"/>
      <c r="H282" s="174"/>
      <c r="I282" s="174"/>
      <c r="J282" s="174"/>
      <c r="K282" s="207"/>
      <c r="L282" s="35"/>
      <c r="M282" s="174"/>
      <c r="N282" s="35"/>
      <c r="O282" s="174"/>
      <c r="P282" s="35"/>
      <c r="Q282" s="35"/>
      <c r="R282" s="35"/>
      <c r="S282" s="167"/>
    </row>
    <row r="283" spans="1:19" ht="45" x14ac:dyDescent="0.25">
      <c r="A283" s="180" t="s">
        <v>371</v>
      </c>
      <c r="B283" s="35" t="s">
        <v>1487</v>
      </c>
      <c r="C283" s="35" t="s">
        <v>1656</v>
      </c>
      <c r="D283" s="181" t="s">
        <v>1657</v>
      </c>
      <c r="E283" s="173" t="str">
        <f ca="1">CELL("contents",INDIRECT(ADDRESS(MATCH(A283,'RTM (ARS)'!B:B,0),1,,,"RTM (ARS)")))</f>
        <v>5.1.3.1</v>
      </c>
      <c r="F283" s="169"/>
      <c r="G283" s="170"/>
      <c r="H283" s="174" t="s">
        <v>27</v>
      </c>
      <c r="I283" s="174" t="s">
        <v>1063</v>
      </c>
      <c r="J283" s="174" t="s">
        <v>1047</v>
      </c>
      <c r="K283" s="207" t="s">
        <v>1053</v>
      </c>
      <c r="L283" s="35"/>
      <c r="M283" s="174"/>
      <c r="N283" s="35"/>
      <c r="O283" s="174"/>
      <c r="P283" s="35"/>
      <c r="Q283" s="35"/>
      <c r="R283" s="35"/>
      <c r="S283" s="167"/>
    </row>
    <row r="284" spans="1:19" ht="60" x14ac:dyDescent="0.25">
      <c r="A284" s="180" t="s">
        <v>313</v>
      </c>
      <c r="B284" s="35" t="s">
        <v>1487</v>
      </c>
      <c r="C284" s="35" t="s">
        <v>1658</v>
      </c>
      <c r="D284" s="181" t="s">
        <v>1659</v>
      </c>
      <c r="E284" s="173" t="str">
        <f ca="1">CELL("contents",INDIRECT(ADDRESS(MATCH(A284,'RTM (ARS)'!B:B,0),1,,,"RTM (ARS)")))</f>
        <v>4.2.4</v>
      </c>
      <c r="F284" s="169"/>
      <c r="G284" s="170"/>
      <c r="H284" s="174" t="s">
        <v>1062</v>
      </c>
      <c r="I284" s="174" t="s">
        <v>965</v>
      </c>
      <c r="J284" s="174" t="s">
        <v>1002</v>
      </c>
      <c r="K284" s="207" t="s">
        <v>1053</v>
      </c>
      <c r="L284" s="35"/>
      <c r="M284" s="174"/>
      <c r="N284" s="35"/>
      <c r="O284" s="174"/>
      <c r="P284" s="35"/>
      <c r="Q284" s="35"/>
      <c r="R284" s="35"/>
      <c r="S284" s="167"/>
    </row>
    <row r="285" spans="1:19" ht="45" x14ac:dyDescent="0.25">
      <c r="A285" s="180" t="s">
        <v>379</v>
      </c>
      <c r="B285" s="35" t="s">
        <v>1487</v>
      </c>
      <c r="C285" s="35" t="s">
        <v>1660</v>
      </c>
      <c r="D285" s="181" t="s">
        <v>1661</v>
      </c>
      <c r="E285" s="173" t="str">
        <f ca="1">CELL("contents",INDIRECT(ADDRESS(MATCH(A285,'RTM (ARS)'!B:B,0),1,,,"RTM (ARS)")))</f>
        <v>5.1.3.1</v>
      </c>
      <c r="F285" s="169"/>
      <c r="G285" s="170"/>
      <c r="H285" s="174" t="s">
        <v>1051</v>
      </c>
      <c r="I285" s="174" t="s">
        <v>1063</v>
      </c>
      <c r="J285" s="174" t="s">
        <v>1082</v>
      </c>
      <c r="K285" s="207" t="s">
        <v>1066</v>
      </c>
      <c r="L285" s="35"/>
      <c r="M285" s="174"/>
      <c r="N285" s="35"/>
      <c r="O285" s="174"/>
      <c r="P285" s="35"/>
      <c r="Q285" s="35"/>
      <c r="R285" s="35"/>
      <c r="S285" s="167"/>
    </row>
    <row r="286" spans="1:19" ht="78" customHeight="1" x14ac:dyDescent="0.25">
      <c r="A286" s="180" t="s">
        <v>409</v>
      </c>
      <c r="B286" s="35" t="s">
        <v>1487</v>
      </c>
      <c r="C286" s="35" t="s">
        <v>1662</v>
      </c>
      <c r="D286" s="181" t="s">
        <v>1663</v>
      </c>
      <c r="E286" s="173" t="str">
        <f ca="1">CELL("contents",INDIRECT(ADDRESS(MATCH(A286,'RTM (ARS)'!B:B,0),1,,,"RTM (ARS)")))</f>
        <v>5.1.3.1</v>
      </c>
      <c r="F286" s="169"/>
      <c r="G286" s="170"/>
      <c r="H286" s="174" t="s">
        <v>1051</v>
      </c>
      <c r="I286" s="174" t="s">
        <v>1063</v>
      </c>
      <c r="J286" s="174" t="s">
        <v>1082</v>
      </c>
      <c r="K286" s="207" t="s">
        <v>1066</v>
      </c>
      <c r="L286" s="35"/>
      <c r="M286" s="174"/>
      <c r="N286" s="35"/>
      <c r="O286" s="174"/>
      <c r="P286" s="35"/>
      <c r="Q286" s="35"/>
      <c r="R286" s="35"/>
      <c r="S286" s="167"/>
    </row>
    <row r="287" spans="1:19" ht="90" x14ac:dyDescent="0.25">
      <c r="A287" s="180" t="s">
        <v>369</v>
      </c>
      <c r="B287" s="35" t="s">
        <v>1487</v>
      </c>
      <c r="C287" s="35" t="s">
        <v>1664</v>
      </c>
      <c r="D287" s="181" t="s">
        <v>1665</v>
      </c>
      <c r="E287" s="173" t="str">
        <f ca="1">CELL("contents",INDIRECT(ADDRESS(MATCH(A287,'RTM (ARS)'!B:B,0),1,,,"RTM (ARS)")))</f>
        <v>5.1.3.1</v>
      </c>
      <c r="F287" s="169"/>
      <c r="G287" s="170"/>
      <c r="H287" s="174" t="s">
        <v>1051</v>
      </c>
      <c r="I287" s="174" t="s">
        <v>1058</v>
      </c>
      <c r="J287" s="174" t="s">
        <v>1082</v>
      </c>
      <c r="K287" s="207" t="s">
        <v>1066</v>
      </c>
      <c r="L287" s="35"/>
      <c r="M287" s="174"/>
      <c r="N287" s="35"/>
      <c r="O287" s="174"/>
      <c r="P287" s="35"/>
      <c r="Q287" s="35"/>
      <c r="R287" s="35"/>
      <c r="S287" s="167"/>
    </row>
    <row r="288" spans="1:19" ht="45" x14ac:dyDescent="0.25">
      <c r="A288" s="180" t="s">
        <v>417</v>
      </c>
      <c r="B288" s="35" t="s">
        <v>1487</v>
      </c>
      <c r="C288" s="35" t="s">
        <v>1666</v>
      </c>
      <c r="D288" s="181" t="s">
        <v>1667</v>
      </c>
      <c r="E288" s="173" t="str">
        <f ca="1">CELL("contents",INDIRECT(ADDRESS(MATCH(A288,'RTM (ARS)'!B:B,0),1,,,"RTM (ARS)")))</f>
        <v>5.1.3.2</v>
      </c>
      <c r="F288" s="169"/>
      <c r="G288" s="170"/>
      <c r="H288" s="174" t="s">
        <v>27</v>
      </c>
      <c r="I288" s="174" t="s">
        <v>1063</v>
      </c>
      <c r="J288" s="174" t="s">
        <v>1047</v>
      </c>
      <c r="K288" s="207" t="s">
        <v>1053</v>
      </c>
      <c r="L288" s="35"/>
      <c r="M288" s="174"/>
      <c r="N288" s="35"/>
      <c r="O288" s="174"/>
      <c r="P288" s="35"/>
      <c r="Q288" s="35"/>
      <c r="R288" s="35"/>
      <c r="S288" s="167"/>
    </row>
    <row r="289" spans="1:19" ht="30" x14ac:dyDescent="0.25">
      <c r="A289" s="180" t="s">
        <v>478</v>
      </c>
      <c r="B289" s="35" t="s">
        <v>1487</v>
      </c>
      <c r="C289" s="35" t="s">
        <v>1666</v>
      </c>
      <c r="D289" s="181" t="s">
        <v>1668</v>
      </c>
      <c r="E289" s="173" t="str">
        <f ca="1">CELL("contents",INDIRECT(ADDRESS(MATCH(A289,'RTM (ARS)'!B:B,0),1,,,"RTM (ARS)")))</f>
        <v>5.2.1</v>
      </c>
      <c r="F289" s="169"/>
      <c r="G289" s="170"/>
      <c r="H289" s="174"/>
      <c r="I289" s="174"/>
      <c r="J289" s="174"/>
      <c r="K289" s="207"/>
      <c r="L289" s="35"/>
      <c r="M289" s="174"/>
      <c r="N289" s="35"/>
      <c r="O289" s="174"/>
      <c r="P289" s="35"/>
      <c r="Q289" s="35"/>
      <c r="R289" s="35"/>
      <c r="S289" s="167"/>
    </row>
    <row r="290" spans="1:19" ht="30" x14ac:dyDescent="0.25">
      <c r="A290" s="180" t="s">
        <v>323</v>
      </c>
      <c r="B290" s="35" t="s">
        <v>1487</v>
      </c>
      <c r="C290" s="35" t="s">
        <v>1666</v>
      </c>
      <c r="D290" s="181" t="s">
        <v>1669</v>
      </c>
      <c r="E290" s="173" t="str">
        <f ca="1">CELL("contents",INDIRECT(ADDRESS(MATCH(A290,'RTM (ARS)'!B:B,0),1,,,"RTM (ARS)")))</f>
        <v>4.2.4</v>
      </c>
      <c r="F290" s="169"/>
      <c r="G290" s="170"/>
      <c r="H290" s="174"/>
      <c r="I290" s="174"/>
      <c r="J290" s="174"/>
      <c r="K290" s="207"/>
      <c r="L290" s="35"/>
      <c r="M290" s="174"/>
      <c r="N290" s="35"/>
      <c r="O290" s="174"/>
      <c r="P290" s="35"/>
      <c r="Q290" s="35"/>
      <c r="R290" s="35"/>
      <c r="S290" s="167"/>
    </row>
    <row r="291" spans="1:19" ht="60" x14ac:dyDescent="0.25">
      <c r="A291" s="180" t="s">
        <v>389</v>
      </c>
      <c r="B291" s="35" t="s">
        <v>1487</v>
      </c>
      <c r="C291" s="35" t="s">
        <v>1666</v>
      </c>
      <c r="D291" s="181" t="s">
        <v>1670</v>
      </c>
      <c r="E291" s="173" t="str">
        <f ca="1">CELL("contents",INDIRECT(ADDRESS(MATCH(A291,'RTM (ARS)'!B:B,0),1,,,"RTM (ARS)")))</f>
        <v>5.1.3.1</v>
      </c>
      <c r="F291" s="169"/>
      <c r="G291" s="170"/>
      <c r="H291" s="174"/>
      <c r="I291" s="174"/>
      <c r="J291" s="174"/>
      <c r="K291" s="207"/>
      <c r="L291" s="35"/>
      <c r="M291" s="174"/>
      <c r="N291" s="35"/>
      <c r="O291" s="174"/>
      <c r="P291" s="35"/>
      <c r="Q291" s="35"/>
      <c r="R291" s="35"/>
      <c r="S291" s="167"/>
    </row>
    <row r="292" spans="1:19" ht="45" x14ac:dyDescent="0.25">
      <c r="A292" s="180" t="s">
        <v>94</v>
      </c>
      <c r="B292" s="35" t="s">
        <v>1487</v>
      </c>
      <c r="C292" s="35" t="s">
        <v>1671</v>
      </c>
      <c r="D292" s="181" t="s">
        <v>1672</v>
      </c>
      <c r="E292" s="173" t="str">
        <f ca="1">CELL("contents",INDIRECT(ADDRESS(MATCH(A292,'RTM (ARS)'!B:B,0),1,,,"RTM (ARS)")))</f>
        <v>4.1.1.2</v>
      </c>
      <c r="F292" s="169"/>
      <c r="G292" s="170"/>
      <c r="H292" s="174" t="s">
        <v>27</v>
      </c>
      <c r="I292" s="174" t="s">
        <v>1058</v>
      </c>
      <c r="J292" s="174"/>
      <c r="K292" s="207" t="s">
        <v>1059</v>
      </c>
      <c r="L292" s="35"/>
      <c r="M292" s="174"/>
      <c r="N292" s="35"/>
      <c r="O292" s="174"/>
      <c r="P292" s="35"/>
      <c r="Q292" s="35"/>
      <c r="R292" s="35"/>
      <c r="S292" s="167"/>
    </row>
    <row r="293" spans="1:19" ht="111" customHeight="1" x14ac:dyDescent="0.25">
      <c r="A293" s="180" t="s">
        <v>427</v>
      </c>
      <c r="B293" s="35" t="s">
        <v>1487</v>
      </c>
      <c r="C293" s="35" t="s">
        <v>1673</v>
      </c>
      <c r="D293" s="181" t="s">
        <v>1674</v>
      </c>
      <c r="E293" s="173" t="str">
        <f ca="1">CELL("contents",INDIRECT(ADDRESS(MATCH(A293,'RTM (ARS)'!B:B,0),1,,,"RTM (ARS)")))</f>
        <v>5.1.4.1</v>
      </c>
      <c r="F293" s="169"/>
      <c r="G293" s="170"/>
      <c r="H293" s="174" t="s">
        <v>1051</v>
      </c>
      <c r="I293" s="174" t="s">
        <v>1063</v>
      </c>
      <c r="J293" s="174" t="s">
        <v>1047</v>
      </c>
      <c r="K293" s="207" t="s">
        <v>1066</v>
      </c>
      <c r="L293" s="35"/>
      <c r="M293" s="174"/>
      <c r="N293" s="35"/>
      <c r="O293" s="174"/>
      <c r="P293" s="35"/>
      <c r="Q293" s="35"/>
      <c r="R293" s="35"/>
      <c r="S293" s="167"/>
    </row>
    <row r="294" spans="1:19" ht="89.25" customHeight="1" x14ac:dyDescent="0.25">
      <c r="A294" s="180" t="s">
        <v>399</v>
      </c>
      <c r="B294" s="35" t="s">
        <v>1487</v>
      </c>
      <c r="C294" s="35" t="s">
        <v>1675</v>
      </c>
      <c r="D294" s="181" t="s">
        <v>1676</v>
      </c>
      <c r="E294" s="173" t="str">
        <f ca="1">CELL("contents",INDIRECT(ADDRESS(MATCH(A294,'RTM (ARS)'!B:B,0),1,,,"RTM (ARS)")))</f>
        <v>5.1.3.2</v>
      </c>
      <c r="F294" s="169"/>
      <c r="G294" s="170"/>
      <c r="H294" s="174" t="s">
        <v>1051</v>
      </c>
      <c r="I294" s="174" t="s">
        <v>1063</v>
      </c>
      <c r="J294" s="174" t="s">
        <v>1047</v>
      </c>
      <c r="K294" s="207" t="s">
        <v>1066</v>
      </c>
      <c r="L294" s="35"/>
      <c r="M294" s="174"/>
      <c r="N294" s="35"/>
      <c r="O294" s="174"/>
      <c r="P294" s="35"/>
      <c r="Q294" s="35"/>
      <c r="R294" s="35"/>
      <c r="S294" s="167"/>
    </row>
    <row r="295" spans="1:19" ht="105" x14ac:dyDescent="0.25">
      <c r="A295" s="180" t="s">
        <v>400</v>
      </c>
      <c r="B295" s="35" t="s">
        <v>1487</v>
      </c>
      <c r="C295" s="35" t="s">
        <v>1677</v>
      </c>
      <c r="D295" s="181" t="s">
        <v>1678</v>
      </c>
      <c r="E295" s="173" t="str">
        <f ca="1">CELL("contents",INDIRECT(ADDRESS(MATCH(A295,'RTM (ARS)'!B:B,0),1,,,"RTM (ARS)")))</f>
        <v>5.1.3.2</v>
      </c>
      <c r="F295" s="169"/>
      <c r="G295" s="170"/>
      <c r="H295" s="174" t="s">
        <v>1051</v>
      </c>
      <c r="I295" s="174" t="s">
        <v>1063</v>
      </c>
      <c r="J295" s="174" t="s">
        <v>1047</v>
      </c>
      <c r="K295" s="207" t="s">
        <v>1066</v>
      </c>
      <c r="L295" s="35"/>
      <c r="M295" s="174"/>
      <c r="N295" s="35"/>
      <c r="O295" s="174"/>
      <c r="P295" s="35"/>
      <c r="Q295" s="35"/>
      <c r="R295" s="35"/>
      <c r="S295" s="167"/>
    </row>
    <row r="296" spans="1:19" ht="120" customHeight="1" x14ac:dyDescent="0.25">
      <c r="A296" s="180" t="s">
        <v>405</v>
      </c>
      <c r="B296" s="35" t="s">
        <v>1487</v>
      </c>
      <c r="C296" s="35" t="s">
        <v>1679</v>
      </c>
      <c r="D296" s="181" t="s">
        <v>1680</v>
      </c>
      <c r="E296" s="173" t="str">
        <f ca="1">CELL("contents",INDIRECT(ADDRESS(MATCH(A296,'RTM (ARS)'!B:B,0),1,,,"RTM (ARS)")))</f>
        <v>5.1.3.2</v>
      </c>
      <c r="F296" s="169"/>
      <c r="G296" s="170"/>
      <c r="H296" s="174" t="s">
        <v>1051</v>
      </c>
      <c r="I296" s="174" t="s">
        <v>1063</v>
      </c>
      <c r="J296" s="174" t="s">
        <v>1047</v>
      </c>
      <c r="K296" s="207" t="s">
        <v>1066</v>
      </c>
      <c r="L296" s="35"/>
      <c r="M296" s="174"/>
      <c r="N296" s="35"/>
      <c r="O296" s="174"/>
      <c r="P296" s="35"/>
      <c r="Q296" s="35"/>
      <c r="R296" s="35"/>
      <c r="S296" s="167"/>
    </row>
    <row r="297" spans="1:19" ht="225" x14ac:dyDescent="0.25">
      <c r="A297" s="180" t="s">
        <v>90</v>
      </c>
      <c r="B297" s="35" t="s">
        <v>1487</v>
      </c>
      <c r="C297" s="35" t="s">
        <v>1681</v>
      </c>
      <c r="D297" s="181" t="s">
        <v>1682</v>
      </c>
      <c r="E297" s="173" t="str">
        <f ca="1">CELL("contents",INDIRECT(ADDRESS(MATCH(A297,'RTM (ARS)'!B:B,0),1,,,"RTM (ARS)")))</f>
        <v>4.1.1.2</v>
      </c>
      <c r="F297" s="169"/>
      <c r="G297" s="170"/>
      <c r="H297" s="174" t="s">
        <v>27</v>
      </c>
      <c r="I297" s="174" t="s">
        <v>1058</v>
      </c>
      <c r="J297" s="174" t="s">
        <v>1047</v>
      </c>
      <c r="K297" s="207" t="s">
        <v>1059</v>
      </c>
      <c r="L297" s="35"/>
      <c r="M297" s="174"/>
      <c r="N297" s="35"/>
      <c r="O297" s="174"/>
      <c r="P297" s="35"/>
      <c r="Q297" s="35"/>
      <c r="R297" s="35"/>
      <c r="S297" s="167"/>
    </row>
    <row r="298" spans="1:19" ht="45" x14ac:dyDescent="0.25">
      <c r="A298" s="180" t="s">
        <v>133</v>
      </c>
      <c r="B298" s="35" t="s">
        <v>1487</v>
      </c>
      <c r="C298" s="35" t="s">
        <v>1683</v>
      </c>
      <c r="D298" s="181" t="s">
        <v>1684</v>
      </c>
      <c r="E298" s="173" t="str">
        <f ca="1">CELL("contents",INDIRECT(ADDRESS(MATCH(A298,'RTM (ARS)'!B:B,0),1,,,"RTM (ARS)")))</f>
        <v>4.1.2</v>
      </c>
      <c r="F298" s="169"/>
      <c r="G298" s="170"/>
      <c r="H298" s="174" t="s">
        <v>27</v>
      </c>
      <c r="I298" s="174" t="s">
        <v>1063</v>
      </c>
      <c r="J298" s="174" t="s">
        <v>1047</v>
      </c>
      <c r="K298" s="207" t="s">
        <v>1059</v>
      </c>
      <c r="L298" s="35"/>
      <c r="M298" s="174"/>
      <c r="N298" s="35"/>
      <c r="O298" s="174"/>
      <c r="P298" s="35"/>
      <c r="Q298" s="35"/>
      <c r="R298" s="35"/>
      <c r="S298" s="167"/>
    </row>
    <row r="299" spans="1:19" ht="75" x14ac:dyDescent="0.25">
      <c r="A299" s="180" t="s">
        <v>103</v>
      </c>
      <c r="B299" s="35" t="s">
        <v>1487</v>
      </c>
      <c r="C299" s="35" t="s">
        <v>1685</v>
      </c>
      <c r="D299" s="181" t="s">
        <v>1686</v>
      </c>
      <c r="E299" s="173" t="str">
        <f ca="1">CELL("contents",INDIRECT(ADDRESS(MATCH(A299,'RTM (ARS)'!B:B,0),1,,,"RTM (ARS)")))</f>
        <v>4.1.1.3</v>
      </c>
      <c r="F299" s="169"/>
      <c r="G299" s="170"/>
      <c r="H299" s="174" t="s">
        <v>1051</v>
      </c>
      <c r="I299" s="174" t="s">
        <v>965</v>
      </c>
      <c r="J299" s="174" t="s">
        <v>1047</v>
      </c>
      <c r="K299" s="207" t="s">
        <v>1059</v>
      </c>
      <c r="L299" s="35"/>
      <c r="M299" s="174"/>
      <c r="N299" s="35"/>
      <c r="O299" s="174"/>
      <c r="P299" s="35"/>
      <c r="Q299" s="35"/>
      <c r="R299" s="35"/>
      <c r="S299" s="167"/>
    </row>
    <row r="300" spans="1:19" ht="97.5" customHeight="1" x14ac:dyDescent="0.25">
      <c r="A300" s="180" t="s">
        <v>430</v>
      </c>
      <c r="B300" s="35" t="s">
        <v>1487</v>
      </c>
      <c r="C300" s="35" t="s">
        <v>1687</v>
      </c>
      <c r="D300" s="181" t="s">
        <v>1688</v>
      </c>
      <c r="E300" s="173" t="str">
        <f ca="1">CELL("contents",INDIRECT(ADDRESS(MATCH(A300,'RTM (ARS)'!B:B,0),1,,,"RTM (ARS)")))</f>
        <v>5.1.4.1</v>
      </c>
      <c r="F300" s="169"/>
      <c r="G300" s="170"/>
      <c r="H300" s="174" t="s">
        <v>1051</v>
      </c>
      <c r="I300" s="174" t="s">
        <v>1063</v>
      </c>
      <c r="J300" s="174" t="s">
        <v>1082</v>
      </c>
      <c r="K300" s="207" t="s">
        <v>1066</v>
      </c>
      <c r="L300" s="35"/>
      <c r="M300" s="174"/>
      <c r="N300" s="35"/>
      <c r="O300" s="174"/>
      <c r="P300" s="35"/>
      <c r="Q300" s="35"/>
      <c r="R300" s="35"/>
      <c r="S300" s="167"/>
    </row>
    <row r="301" spans="1:19" ht="75" x14ac:dyDescent="0.25">
      <c r="A301" s="180" t="s">
        <v>439</v>
      </c>
      <c r="B301" s="35" t="s">
        <v>1487</v>
      </c>
      <c r="C301" s="35" t="s">
        <v>1689</v>
      </c>
      <c r="D301" s="181" t="s">
        <v>1690</v>
      </c>
      <c r="E301" s="173" t="str">
        <f ca="1">CELL("contents",INDIRECT(ADDRESS(MATCH(A301,'RTM (ARS)'!B:B,0),1,,,"RTM (ARS)")))</f>
        <v>5.1.4.1</v>
      </c>
      <c r="F301" s="169"/>
      <c r="G301" s="170"/>
      <c r="H301" s="174" t="s">
        <v>1051</v>
      </c>
      <c r="I301" s="174" t="s">
        <v>1063</v>
      </c>
      <c r="J301" s="174" t="s">
        <v>1082</v>
      </c>
      <c r="K301" s="207" t="s">
        <v>1066</v>
      </c>
      <c r="L301" s="35"/>
      <c r="M301" s="174"/>
      <c r="N301" s="35"/>
      <c r="O301" s="174"/>
      <c r="P301" s="35"/>
      <c r="Q301" s="35"/>
      <c r="R301" s="35"/>
      <c r="S301" s="167"/>
    </row>
    <row r="302" spans="1:19" ht="60" x14ac:dyDescent="0.25">
      <c r="A302" s="180" t="s">
        <v>593</v>
      </c>
      <c r="B302" s="35" t="s">
        <v>1487</v>
      </c>
      <c r="C302" s="35" t="s">
        <v>1691</v>
      </c>
      <c r="D302" s="181" t="s">
        <v>1692</v>
      </c>
      <c r="E302" s="173" t="str">
        <f ca="1">CELL("contents",INDIRECT(ADDRESS(MATCH(A302,'RTM (ARS)'!B:B,0),1,,,"RTM (ARS)")))</f>
        <v>5.2.2.4</v>
      </c>
      <c r="F302" s="169"/>
      <c r="G302" s="170"/>
      <c r="H302" s="174" t="s">
        <v>27</v>
      </c>
      <c r="I302" s="174" t="s">
        <v>1063</v>
      </c>
      <c r="J302" s="174" t="s">
        <v>1047</v>
      </c>
      <c r="K302" s="207" t="s">
        <v>1066</v>
      </c>
      <c r="L302" s="35"/>
      <c r="M302" s="174"/>
      <c r="N302" s="35"/>
      <c r="O302" s="174"/>
      <c r="P302" s="35"/>
      <c r="Q302" s="35"/>
      <c r="R302" s="35"/>
      <c r="S302" s="167"/>
    </row>
    <row r="303" spans="1:19" ht="174" customHeight="1" x14ac:dyDescent="0.25">
      <c r="A303" s="180" t="s">
        <v>594</v>
      </c>
      <c r="B303" s="35" t="s">
        <v>1487</v>
      </c>
      <c r="C303" s="35" t="s">
        <v>1693</v>
      </c>
      <c r="D303" s="181" t="s">
        <v>1694</v>
      </c>
      <c r="E303" s="173" t="str">
        <f ca="1">CELL("contents",INDIRECT(ADDRESS(MATCH(A303,'RTM (ARS)'!B:B,0),1,,,"RTM (ARS)")))</f>
        <v>5.2.2.4</v>
      </c>
      <c r="F303" s="169"/>
      <c r="G303" s="170"/>
      <c r="H303" s="174" t="s">
        <v>27</v>
      </c>
      <c r="I303" s="174" t="s">
        <v>1063</v>
      </c>
      <c r="J303" s="174" t="s">
        <v>1047</v>
      </c>
      <c r="K303" s="207" t="s">
        <v>1066</v>
      </c>
      <c r="L303" s="35"/>
      <c r="M303" s="174"/>
      <c r="N303" s="35"/>
      <c r="O303" s="174"/>
      <c r="P303" s="35"/>
      <c r="Q303" s="35"/>
      <c r="R303" s="35"/>
      <c r="S303" s="167"/>
    </row>
    <row r="304" spans="1:19" ht="30" x14ac:dyDescent="0.25">
      <c r="A304" s="180" t="s">
        <v>159</v>
      </c>
      <c r="B304" s="35" t="s">
        <v>1487</v>
      </c>
      <c r="C304" s="35" t="s">
        <v>1695</v>
      </c>
      <c r="D304" s="181" t="s">
        <v>1696</v>
      </c>
      <c r="E304" s="173" t="str">
        <f ca="1">CELL("contents",INDIRECT(ADDRESS(MATCH(A304,'RTM (ARS)'!B:B,0),1,,,"RTM (ARS)")))</f>
        <v>4.1.3</v>
      </c>
      <c r="F304" s="169"/>
      <c r="G304" s="170"/>
      <c r="H304" s="174" t="s">
        <v>27</v>
      </c>
      <c r="I304" s="174" t="s">
        <v>1058</v>
      </c>
      <c r="J304" s="174" t="s">
        <v>1047</v>
      </c>
      <c r="K304" s="207" t="s">
        <v>1059</v>
      </c>
      <c r="L304" s="35"/>
      <c r="M304" s="174"/>
      <c r="N304" s="35"/>
      <c r="O304" s="174"/>
      <c r="P304" s="35"/>
      <c r="Q304" s="35"/>
      <c r="R304" s="35"/>
      <c r="S304" s="167"/>
    </row>
    <row r="305" spans="1:19" ht="30" x14ac:dyDescent="0.25">
      <c r="A305" s="180" t="s">
        <v>855</v>
      </c>
      <c r="B305" s="35" t="s">
        <v>1487</v>
      </c>
      <c r="C305" s="35" t="s">
        <v>1697</v>
      </c>
      <c r="D305" s="181" t="s">
        <v>1698</v>
      </c>
      <c r="E305" s="173" t="str">
        <f ca="1">CELL("contents",INDIRECT(ADDRESS(MATCH(A305,'RTM (ARS)'!B:B,0),1,,,"RTM (ARS)")))</f>
        <v>5.2.3.7.2</v>
      </c>
      <c r="F305" s="169"/>
      <c r="G305" s="170"/>
      <c r="H305" s="174" t="s">
        <v>1062</v>
      </c>
      <c r="I305" s="174" t="s">
        <v>1063</v>
      </c>
      <c r="J305" s="174" t="s">
        <v>1002</v>
      </c>
      <c r="K305" s="207" t="s">
        <v>1066</v>
      </c>
      <c r="L305" s="35"/>
      <c r="M305" s="174"/>
      <c r="N305" s="35"/>
      <c r="O305" s="174"/>
      <c r="P305" s="35"/>
      <c r="Q305" s="35"/>
      <c r="R305" s="35"/>
      <c r="S305" s="167"/>
    </row>
    <row r="306" spans="1:19" ht="120.75" customHeight="1" x14ac:dyDescent="0.25">
      <c r="A306" s="180" t="s">
        <v>864</v>
      </c>
      <c r="B306" s="35" t="s">
        <v>1487</v>
      </c>
      <c r="C306" s="35" t="s">
        <v>1699</v>
      </c>
      <c r="D306" s="181" t="s">
        <v>1700</v>
      </c>
      <c r="E306" s="173" t="str">
        <f ca="1">CELL("contents",INDIRECT(ADDRESS(MATCH(A306,'RTM (ARS)'!B:B,0),1,,,"RTM (ARS)")))</f>
        <v>5.2.3.7.2</v>
      </c>
      <c r="F306" s="169"/>
      <c r="G306" s="170"/>
      <c r="H306" s="174" t="s">
        <v>1062</v>
      </c>
      <c r="I306" s="174" t="s">
        <v>1063</v>
      </c>
      <c r="J306" s="174" t="s">
        <v>1002</v>
      </c>
      <c r="K306" s="207" t="s">
        <v>1066</v>
      </c>
      <c r="L306" s="35"/>
      <c r="M306" s="174"/>
      <c r="N306" s="35"/>
      <c r="O306" s="174"/>
      <c r="P306" s="35"/>
      <c r="Q306" s="35"/>
      <c r="R306" s="35"/>
      <c r="S306" s="167"/>
    </row>
    <row r="307" spans="1:19" ht="45" x14ac:dyDescent="0.25">
      <c r="A307" s="180" t="s">
        <v>848</v>
      </c>
      <c r="B307" s="35" t="s">
        <v>1487</v>
      </c>
      <c r="C307" s="35" t="s">
        <v>1701</v>
      </c>
      <c r="D307" s="181" t="s">
        <v>1702</v>
      </c>
      <c r="E307" s="173" t="str">
        <f ca="1">CELL("contents",INDIRECT(ADDRESS(MATCH(A307,'RTM (ARS)'!B:B,0),1,,,"RTM (ARS)")))</f>
        <v>5.2.3.7.1</v>
      </c>
      <c r="F307" s="169"/>
      <c r="G307" s="170"/>
      <c r="H307" s="174" t="s">
        <v>1062</v>
      </c>
      <c r="I307" s="174" t="s">
        <v>1063</v>
      </c>
      <c r="J307" s="174" t="s">
        <v>1002</v>
      </c>
      <c r="K307" s="207" t="s">
        <v>1066</v>
      </c>
      <c r="L307" s="35"/>
      <c r="M307" s="174"/>
      <c r="N307" s="35"/>
      <c r="O307" s="174"/>
      <c r="P307" s="35"/>
      <c r="Q307" s="35"/>
      <c r="R307" s="35"/>
      <c r="S307" s="167"/>
    </row>
    <row r="308" spans="1:19" ht="85.5" customHeight="1" x14ac:dyDescent="0.25">
      <c r="A308" s="180" t="s">
        <v>740</v>
      </c>
      <c r="B308" s="35" t="s">
        <v>1487</v>
      </c>
      <c r="C308" s="35" t="s">
        <v>1703</v>
      </c>
      <c r="D308" s="181" t="s">
        <v>1704</v>
      </c>
      <c r="E308" s="173" t="str">
        <f ca="1">CELL("contents",INDIRECT(ADDRESS(MATCH(A308,'RTM (ARS)'!B:B,0),1,,,"RTM (ARS)")))</f>
        <v>5.2.3.4.2</v>
      </c>
      <c r="F308" s="169"/>
      <c r="G308" s="170"/>
      <c r="H308" s="174" t="s">
        <v>1062</v>
      </c>
      <c r="I308" s="174" t="s">
        <v>1063</v>
      </c>
      <c r="J308" s="174" t="s">
        <v>1002</v>
      </c>
      <c r="K308" s="207" t="s">
        <v>1076</v>
      </c>
      <c r="L308" s="35"/>
      <c r="M308" s="174"/>
      <c r="N308" s="35"/>
      <c r="O308" s="174"/>
      <c r="P308" s="35"/>
      <c r="Q308" s="35"/>
      <c r="R308" s="35"/>
      <c r="S308" s="167"/>
    </row>
    <row r="309" spans="1:19" ht="60" x14ac:dyDescent="0.25">
      <c r="A309" s="180" t="s">
        <v>757</v>
      </c>
      <c r="B309" s="35" t="s">
        <v>1487</v>
      </c>
      <c r="C309" s="35" t="s">
        <v>1705</v>
      </c>
      <c r="D309" s="182" t="s">
        <v>1706</v>
      </c>
      <c r="E309" s="173" t="str">
        <f ca="1">CELL("contents",INDIRECT(ADDRESS(MATCH(A309,'RTM (ARS)'!B:B,0),1,,,"RTM (ARS)")))</f>
        <v>5.2.3.4.2</v>
      </c>
      <c r="F309" s="169"/>
      <c r="G309" s="170"/>
      <c r="H309" s="174" t="s">
        <v>1062</v>
      </c>
      <c r="I309" s="174" t="s">
        <v>1063</v>
      </c>
      <c r="J309" s="174" t="s">
        <v>1002</v>
      </c>
      <c r="K309" s="207" t="s">
        <v>1076</v>
      </c>
      <c r="L309" s="35"/>
      <c r="M309" s="174"/>
      <c r="N309" s="35"/>
      <c r="O309" s="174"/>
      <c r="P309" s="35"/>
      <c r="Q309" s="35"/>
      <c r="R309" s="35"/>
      <c r="S309" s="167"/>
    </row>
    <row r="310" spans="1:19" ht="45" x14ac:dyDescent="0.25">
      <c r="A310" s="180" t="s">
        <v>713</v>
      </c>
      <c r="B310" s="35" t="s">
        <v>1487</v>
      </c>
      <c r="C310" s="35" t="s">
        <v>1707</v>
      </c>
      <c r="D310" s="181" t="s">
        <v>1708</v>
      </c>
      <c r="E310" s="173" t="str">
        <f ca="1">CELL("contents",INDIRECT(ADDRESS(MATCH(A310,'RTM (ARS)'!B:B,0),1,,,"RTM (ARS)")))</f>
        <v>5.2.3.4.1</v>
      </c>
      <c r="F310" s="169"/>
      <c r="G310" s="170"/>
      <c r="H310" s="174" t="s">
        <v>1062</v>
      </c>
      <c r="I310" s="174" t="s">
        <v>1063</v>
      </c>
      <c r="J310" s="174" t="s">
        <v>1002</v>
      </c>
      <c r="K310" s="207" t="s">
        <v>1076</v>
      </c>
      <c r="L310" s="35"/>
      <c r="M310" s="174"/>
      <c r="N310" s="35"/>
      <c r="O310" s="174"/>
      <c r="P310" s="35"/>
      <c r="Q310" s="35"/>
      <c r="R310" s="35"/>
      <c r="S310" s="167"/>
    </row>
    <row r="311" spans="1:19" ht="45" x14ac:dyDescent="0.25">
      <c r="A311" s="180" t="s">
        <v>711</v>
      </c>
      <c r="B311" s="35" t="s">
        <v>1487</v>
      </c>
      <c r="C311" s="35" t="s">
        <v>1709</v>
      </c>
      <c r="D311" s="181" t="s">
        <v>1710</v>
      </c>
      <c r="E311" s="173" t="str">
        <f ca="1">CELL("contents",INDIRECT(ADDRESS(MATCH(A311,'RTM (ARS)'!B:B,0),1,,,"RTM (ARS)")))</f>
        <v>5.2.3.4.1</v>
      </c>
      <c r="F311" s="169"/>
      <c r="G311" s="170"/>
      <c r="H311" s="174" t="s">
        <v>27</v>
      </c>
      <c r="I311" s="174" t="s">
        <v>1058</v>
      </c>
      <c r="J311" s="174" t="s">
        <v>1047</v>
      </c>
      <c r="K311" s="207" t="s">
        <v>1066</v>
      </c>
      <c r="L311" s="35"/>
      <c r="M311" s="174"/>
      <c r="N311" s="35"/>
      <c r="O311" s="174"/>
      <c r="P311" s="35"/>
      <c r="Q311" s="35"/>
      <c r="R311" s="35"/>
      <c r="S311" s="167"/>
    </row>
    <row r="312" spans="1:19" ht="60" x14ac:dyDescent="0.25">
      <c r="A312" s="214" t="s">
        <v>1711</v>
      </c>
      <c r="B312" s="35" t="s">
        <v>1712</v>
      </c>
      <c r="C312" s="35" t="s">
        <v>1713</v>
      </c>
      <c r="D312" s="181" t="s">
        <v>1714</v>
      </c>
      <c r="E312" s="173" t="e">
        <f ca="1">CELL("contents",INDIRECT(ADDRESS(MATCH(A312,'RTM (ARS)'!B:B,0),1,,,"RTM (ARS)")))</f>
        <v>#N/A</v>
      </c>
      <c r="F312" s="169" t="s">
        <v>1715</v>
      </c>
      <c r="G312" s="170"/>
      <c r="H312" s="174" t="s">
        <v>1062</v>
      </c>
      <c r="I312" s="174" t="s">
        <v>1063</v>
      </c>
      <c r="J312" s="174" t="s">
        <v>1002</v>
      </c>
      <c r="K312" s="207" t="s">
        <v>1076</v>
      </c>
      <c r="L312" s="35"/>
      <c r="M312" s="174"/>
      <c r="N312" s="35"/>
      <c r="O312" s="174"/>
      <c r="P312" s="35"/>
      <c r="Q312" s="35"/>
      <c r="R312" s="35"/>
      <c r="S312" s="167"/>
    </row>
    <row r="313" spans="1:19" ht="60" x14ac:dyDescent="0.25">
      <c r="A313" s="214" t="s">
        <v>724</v>
      </c>
      <c r="B313" s="35" t="s">
        <v>1536</v>
      </c>
      <c r="C313" s="35" t="s">
        <v>1716</v>
      </c>
      <c r="D313" s="181" t="s">
        <v>1717</v>
      </c>
      <c r="E313" s="173" t="str">
        <f ca="1">CELL("contents",INDIRECT(ADDRESS(MATCH(A313,'RTM (ARS)'!B:B,0),1,,,"RTM (ARS)")))</f>
        <v>5.2.3.4.1</v>
      </c>
      <c r="F313" s="169"/>
      <c r="G313" s="170"/>
      <c r="H313" s="174"/>
      <c r="I313" s="174"/>
      <c r="J313" s="174"/>
      <c r="K313" s="207"/>
      <c r="L313" s="35"/>
      <c r="M313" s="174"/>
      <c r="N313" s="35"/>
      <c r="O313" s="174"/>
      <c r="P313" s="35"/>
      <c r="Q313" s="35"/>
      <c r="R313" s="35"/>
      <c r="S313" s="167"/>
    </row>
    <row r="314" spans="1:19" ht="50.25" customHeight="1" x14ac:dyDescent="0.25">
      <c r="A314" s="180" t="s">
        <v>821</v>
      </c>
      <c r="B314" s="35" t="s">
        <v>1487</v>
      </c>
      <c r="C314" s="35" t="s">
        <v>1718</v>
      </c>
      <c r="D314" s="181" t="s">
        <v>1719</v>
      </c>
      <c r="E314" s="173" t="str">
        <f ca="1">CELL("contents",INDIRECT(ADDRESS(MATCH(A314,'RTM (ARS)'!B:B,0),1,,,"RTM (ARS)")))</f>
        <v>5.2.3.6.2</v>
      </c>
      <c r="F314" s="169"/>
      <c r="G314" s="170"/>
      <c r="H314" s="174" t="s">
        <v>1062</v>
      </c>
      <c r="I314" s="174" t="s">
        <v>1063</v>
      </c>
      <c r="J314" s="174" t="s">
        <v>1002</v>
      </c>
      <c r="K314" s="207" t="s">
        <v>1076</v>
      </c>
      <c r="L314" s="35"/>
      <c r="M314" s="174"/>
      <c r="N314" s="35"/>
      <c r="O314" s="174"/>
      <c r="P314" s="35"/>
      <c r="Q314" s="35"/>
      <c r="R314" s="35"/>
      <c r="S314" s="167"/>
    </row>
    <row r="315" spans="1:19" ht="65.25" customHeight="1" x14ac:dyDescent="0.25">
      <c r="A315" s="180" t="s">
        <v>834</v>
      </c>
      <c r="B315" s="35" t="s">
        <v>1487</v>
      </c>
      <c r="C315" s="35" t="s">
        <v>1718</v>
      </c>
      <c r="D315" s="181" t="s">
        <v>1720</v>
      </c>
      <c r="E315" s="173" t="str">
        <f ca="1">CELL("contents",INDIRECT(ADDRESS(MATCH(A315,'RTM (ARS)'!B:B,0),1,,,"RTM (ARS)")))</f>
        <v>5.2.3.6.2</v>
      </c>
      <c r="F315" s="169"/>
      <c r="G315" s="170"/>
      <c r="H315" s="174" t="s">
        <v>1062</v>
      </c>
      <c r="I315" s="174" t="s">
        <v>1063</v>
      </c>
      <c r="J315" s="174" t="s">
        <v>1002</v>
      </c>
      <c r="K315" s="207" t="s">
        <v>1076</v>
      </c>
      <c r="L315" s="35"/>
      <c r="M315" s="174"/>
      <c r="N315" s="35"/>
      <c r="O315" s="174"/>
      <c r="P315" s="35"/>
      <c r="Q315" s="35"/>
      <c r="R315" s="35"/>
      <c r="S315" s="167"/>
    </row>
    <row r="316" spans="1:19" ht="45" x14ac:dyDescent="0.25">
      <c r="A316" s="180" t="s">
        <v>810</v>
      </c>
      <c r="B316" s="35" t="s">
        <v>1487</v>
      </c>
      <c r="C316" s="35" t="s">
        <v>1721</v>
      </c>
      <c r="D316" s="181" t="s">
        <v>1722</v>
      </c>
      <c r="E316" s="173" t="str">
        <f ca="1">CELL("contents",INDIRECT(ADDRESS(MATCH(A316,'RTM (ARS)'!B:B,0),1,,,"RTM (ARS)")))</f>
        <v>5.2.3.6.1</v>
      </c>
      <c r="F316" s="169"/>
      <c r="G316" s="170"/>
      <c r="H316" s="174" t="s">
        <v>1062</v>
      </c>
      <c r="I316" s="174" t="s">
        <v>1063</v>
      </c>
      <c r="J316" s="174" t="s">
        <v>1002</v>
      </c>
      <c r="K316" s="207" t="s">
        <v>1066</v>
      </c>
      <c r="L316" s="35"/>
      <c r="M316" s="174"/>
      <c r="N316" s="35"/>
      <c r="O316" s="174"/>
      <c r="P316" s="35"/>
      <c r="Q316" s="35"/>
      <c r="R316" s="35"/>
      <c r="S316" s="167"/>
    </row>
    <row r="317" spans="1:19" ht="30" x14ac:dyDescent="0.25">
      <c r="A317" s="180" t="s">
        <v>825</v>
      </c>
      <c r="B317" s="35" t="s">
        <v>1487</v>
      </c>
      <c r="C317" s="35" t="s">
        <v>1721</v>
      </c>
      <c r="D317" s="181" t="s">
        <v>1723</v>
      </c>
      <c r="E317" s="173" t="str">
        <f ca="1">CELL("contents",INDIRECT(ADDRESS(MATCH(A317,'RTM (ARS)'!B:B,0),1,,,"RTM (ARS)")))</f>
        <v>5.2.3.6.2</v>
      </c>
      <c r="F317" s="169"/>
      <c r="G317" s="170"/>
      <c r="H317" s="174"/>
      <c r="I317" s="174"/>
      <c r="J317" s="174"/>
      <c r="K317" s="207"/>
      <c r="L317" s="35"/>
      <c r="M317" s="174"/>
      <c r="N317" s="35"/>
      <c r="O317" s="174"/>
      <c r="P317" s="35"/>
      <c r="Q317" s="35"/>
      <c r="R317" s="35"/>
      <c r="S317" s="167"/>
    </row>
    <row r="318" spans="1:19" ht="60.75" customHeight="1" x14ac:dyDescent="0.25">
      <c r="A318" s="180" t="s">
        <v>826</v>
      </c>
      <c r="B318" s="35" t="s">
        <v>1487</v>
      </c>
      <c r="C318" s="35" t="s">
        <v>1724</v>
      </c>
      <c r="D318" s="181" t="s">
        <v>1725</v>
      </c>
      <c r="E318" s="173" t="str">
        <f ca="1">CELL("contents",INDIRECT(ADDRESS(MATCH(A318,'RTM (ARS)'!B:B,0),1,,,"RTM (ARS)")))</f>
        <v>5.2.3.6.2</v>
      </c>
      <c r="F318" s="169"/>
      <c r="G318" s="170"/>
      <c r="H318" s="174" t="s">
        <v>1062</v>
      </c>
      <c r="I318" s="174" t="s">
        <v>1063</v>
      </c>
      <c r="J318" s="174" t="s">
        <v>1002</v>
      </c>
      <c r="K318" s="207" t="s">
        <v>1066</v>
      </c>
      <c r="L318" s="35"/>
      <c r="M318" s="174"/>
      <c r="N318" s="35"/>
      <c r="O318" s="174"/>
      <c r="P318" s="35"/>
      <c r="Q318" s="35"/>
      <c r="R318" s="35"/>
      <c r="S318" s="167"/>
    </row>
    <row r="319" spans="1:19" ht="30" x14ac:dyDescent="0.25">
      <c r="A319" s="180" t="s">
        <v>822</v>
      </c>
      <c r="B319" s="35" t="s">
        <v>1487</v>
      </c>
      <c r="C319" s="35" t="s">
        <v>1726</v>
      </c>
      <c r="D319" s="181" t="s">
        <v>1727</v>
      </c>
      <c r="E319" s="173" t="str">
        <f ca="1">CELL("contents",INDIRECT(ADDRESS(MATCH(A319,'RTM (ARS)'!B:B,0),1,,,"RTM (ARS)")))</f>
        <v>5.2.3.6.2</v>
      </c>
      <c r="F319" s="169"/>
      <c r="G319" s="170"/>
      <c r="H319" s="174" t="s">
        <v>1062</v>
      </c>
      <c r="I319" s="174" t="s">
        <v>1063</v>
      </c>
      <c r="J319" s="174" t="s">
        <v>1002</v>
      </c>
      <c r="K319" s="207" t="s">
        <v>1066</v>
      </c>
      <c r="L319" s="35"/>
      <c r="M319" s="174"/>
      <c r="N319" s="35"/>
      <c r="O319" s="174"/>
      <c r="P319" s="35"/>
      <c r="Q319" s="35"/>
      <c r="R319" s="35"/>
      <c r="S319" s="167"/>
    </row>
    <row r="320" spans="1:19" ht="30" x14ac:dyDescent="0.25">
      <c r="A320" s="180" t="s">
        <v>832</v>
      </c>
      <c r="B320" s="35" t="s">
        <v>1487</v>
      </c>
      <c r="C320" s="35" t="s">
        <v>1726</v>
      </c>
      <c r="D320" s="181" t="s">
        <v>1728</v>
      </c>
      <c r="E320" s="173" t="str">
        <f ca="1">CELL("contents",INDIRECT(ADDRESS(MATCH(A320,'RTM (ARS)'!B:B,0),1,,,"RTM (ARS)")))</f>
        <v>5.2.3.6.2</v>
      </c>
      <c r="F320" s="169"/>
      <c r="G320" s="170"/>
      <c r="H320" s="174" t="s">
        <v>1081</v>
      </c>
      <c r="I320" s="174"/>
      <c r="J320" s="174"/>
      <c r="K320" s="207"/>
      <c r="L320" s="35"/>
      <c r="M320" s="174"/>
      <c r="N320" s="35"/>
      <c r="O320" s="174"/>
      <c r="P320" s="35"/>
      <c r="Q320" s="35"/>
      <c r="R320" s="35"/>
      <c r="S320" s="167"/>
    </row>
    <row r="321" spans="1:19" x14ac:dyDescent="0.25">
      <c r="A321" s="215" t="s">
        <v>1729</v>
      </c>
      <c r="B321" s="216"/>
      <c r="C321" s="217"/>
      <c r="D321" s="218"/>
      <c r="E321" s="173" t="e">
        <f ca="1">CELL("contents",INDIRECT(ADDRESS(MATCH(A321,'RTM (ARS)'!B:B,0),1,,,"RTM (ARS)")))</f>
        <v>#N/A</v>
      </c>
      <c r="F321" s="169" t="s">
        <v>1168</v>
      </c>
      <c r="G321" s="170"/>
      <c r="H321" s="174"/>
      <c r="I321" s="174"/>
      <c r="J321" s="174"/>
      <c r="K321" s="207"/>
      <c r="L321" s="35"/>
      <c r="M321" s="174"/>
      <c r="N321" s="35"/>
      <c r="O321" s="174"/>
      <c r="P321" s="35"/>
      <c r="Q321" s="35"/>
      <c r="R321" s="35"/>
      <c r="S321" s="167"/>
    </row>
    <row r="322" spans="1:19" ht="75" x14ac:dyDescent="0.25">
      <c r="A322" s="180" t="s">
        <v>827</v>
      </c>
      <c r="B322" s="35" t="s">
        <v>1487</v>
      </c>
      <c r="C322" s="120" t="s">
        <v>1730</v>
      </c>
      <c r="D322" s="181" t="s">
        <v>1731</v>
      </c>
      <c r="E322" s="173" t="str">
        <f ca="1">CELL("contents",INDIRECT(ADDRESS(MATCH(A322,'RTM (ARS)'!B:B,0),1,,,"RTM (ARS)")))</f>
        <v>5.2.3.6.2</v>
      </c>
      <c r="F322" s="169"/>
      <c r="G322" s="170"/>
      <c r="H322" s="174" t="s">
        <v>1062</v>
      </c>
      <c r="I322" s="174" t="s">
        <v>1063</v>
      </c>
      <c r="J322" s="174" t="s">
        <v>1002</v>
      </c>
      <c r="K322" s="207" t="s">
        <v>1066</v>
      </c>
      <c r="L322" s="35"/>
      <c r="M322" s="174"/>
      <c r="N322" s="35"/>
      <c r="O322" s="174"/>
      <c r="P322" s="35"/>
      <c r="Q322" s="35"/>
      <c r="R322" s="35"/>
      <c r="S322" s="167"/>
    </row>
    <row r="323" spans="1:19" ht="82.5" customHeight="1" x14ac:dyDescent="0.25">
      <c r="A323" s="180" t="s">
        <v>920</v>
      </c>
      <c r="B323" s="35" t="s">
        <v>1487</v>
      </c>
      <c r="C323" s="35" t="s">
        <v>1732</v>
      </c>
      <c r="D323" s="181" t="s">
        <v>1733</v>
      </c>
      <c r="E323" s="173" t="str">
        <f ca="1">CELL("contents",INDIRECT(ADDRESS(MATCH(A323,'RTM (ARS)'!B:B,0),1,,,"RTM (ARS)")))</f>
        <v>5.2.3.11.2</v>
      </c>
      <c r="F323" s="169"/>
      <c r="G323" s="170"/>
      <c r="H323" s="174" t="s">
        <v>1062</v>
      </c>
      <c r="I323" s="174" t="s">
        <v>1063</v>
      </c>
      <c r="J323" s="174" t="s">
        <v>1002</v>
      </c>
      <c r="K323" s="207" t="s">
        <v>1090</v>
      </c>
      <c r="L323" s="35"/>
      <c r="M323" s="174"/>
      <c r="N323" s="35"/>
      <c r="O323" s="174"/>
      <c r="P323" s="35"/>
      <c r="Q323" s="35"/>
      <c r="R323" s="35"/>
      <c r="S323" s="167"/>
    </row>
    <row r="324" spans="1:19" ht="30" x14ac:dyDescent="0.25">
      <c r="A324" s="180" t="s">
        <v>914</v>
      </c>
      <c r="B324" s="35" t="s">
        <v>1487</v>
      </c>
      <c r="C324" s="35" t="s">
        <v>1734</v>
      </c>
      <c r="D324" s="181" t="s">
        <v>1735</v>
      </c>
      <c r="E324" s="173" t="str">
        <f ca="1">CELL("contents",INDIRECT(ADDRESS(MATCH(A324,'RTM (ARS)'!B:B,0),1,,,"RTM (ARS)")))</f>
        <v>5.2.3.11.1</v>
      </c>
      <c r="F324" s="169"/>
      <c r="G324" s="170"/>
      <c r="H324" s="174" t="s">
        <v>1062</v>
      </c>
      <c r="I324" s="174" t="s">
        <v>1063</v>
      </c>
      <c r="J324" s="174" t="s">
        <v>1002</v>
      </c>
      <c r="K324" s="207" t="s">
        <v>1066</v>
      </c>
      <c r="L324" s="35"/>
      <c r="M324" s="174"/>
      <c r="N324" s="35"/>
      <c r="O324" s="174"/>
      <c r="P324" s="35"/>
      <c r="Q324" s="35"/>
      <c r="R324" s="35"/>
      <c r="S324" s="167"/>
    </row>
    <row r="325" spans="1:19" ht="149.25" customHeight="1" x14ac:dyDescent="0.25">
      <c r="A325" s="180" t="s">
        <v>797</v>
      </c>
      <c r="B325" s="35" t="s">
        <v>1487</v>
      </c>
      <c r="C325" s="192" t="s">
        <v>1736</v>
      </c>
      <c r="D325" s="181" t="s">
        <v>1737</v>
      </c>
      <c r="E325" s="173" t="str">
        <f ca="1">CELL("contents",INDIRECT(ADDRESS(MATCH(A325,'RTM (ARS)'!B:B,0),1,,,"RTM (ARS)")))</f>
        <v>5.2.3.5.2</v>
      </c>
      <c r="F325" s="169"/>
      <c r="G325" s="170"/>
      <c r="H325" s="174" t="s">
        <v>1062</v>
      </c>
      <c r="I325" s="174" t="s">
        <v>1063</v>
      </c>
      <c r="J325" s="174" t="s">
        <v>1002</v>
      </c>
      <c r="K325" s="207" t="s">
        <v>1076</v>
      </c>
      <c r="L325" s="35"/>
      <c r="M325" s="174"/>
      <c r="N325" s="35"/>
      <c r="O325" s="174"/>
      <c r="P325" s="35"/>
      <c r="Q325" s="35"/>
      <c r="R325" s="35"/>
      <c r="S325" s="167"/>
    </row>
    <row r="326" spans="1:19" ht="45" x14ac:dyDescent="0.25">
      <c r="A326" s="180" t="s">
        <v>786</v>
      </c>
      <c r="B326" s="71" t="s">
        <v>1487</v>
      </c>
      <c r="C326" s="35" t="s">
        <v>1738</v>
      </c>
      <c r="D326" s="182" t="s">
        <v>1739</v>
      </c>
      <c r="E326" s="173" t="str">
        <f ca="1">CELL("contents",INDIRECT(ADDRESS(MATCH(A326,'RTM (ARS)'!B:B,0),1,,,"RTM (ARS)")))</f>
        <v>5.2.3.5.2</v>
      </c>
      <c r="F326" s="169"/>
      <c r="G326" s="170"/>
      <c r="H326" s="174" t="s">
        <v>1062</v>
      </c>
      <c r="I326" s="174" t="s">
        <v>1063</v>
      </c>
      <c r="J326" s="174" t="s">
        <v>1002</v>
      </c>
      <c r="K326" s="207" t="s">
        <v>1076</v>
      </c>
      <c r="L326" s="35"/>
      <c r="M326" s="174"/>
      <c r="N326" s="35"/>
      <c r="O326" s="174"/>
      <c r="P326" s="35"/>
      <c r="Q326" s="35"/>
      <c r="R326" s="35"/>
      <c r="S326" s="167"/>
    </row>
    <row r="327" spans="1:19" ht="60" x14ac:dyDescent="0.25">
      <c r="A327" s="180" t="s">
        <v>705</v>
      </c>
      <c r="B327" s="71" t="s">
        <v>1487</v>
      </c>
      <c r="C327" s="35" t="s">
        <v>1738</v>
      </c>
      <c r="D327" s="182" t="s">
        <v>1740</v>
      </c>
      <c r="E327" s="173" t="str">
        <f ca="1">CELL("contents",INDIRECT(ADDRESS(MATCH(A327,'RTM (ARS)'!B:B,0),1,,,"RTM (ARS)")))</f>
        <v>5.2.3.3.1 - restated from 5.2.3.5.2</v>
      </c>
      <c r="F327" s="169"/>
      <c r="G327" s="170"/>
      <c r="H327" s="174"/>
      <c r="I327" s="174"/>
      <c r="J327" s="174"/>
      <c r="K327" s="207"/>
      <c r="L327" s="35"/>
      <c r="M327" s="174"/>
      <c r="N327" s="35"/>
      <c r="O327" s="174"/>
      <c r="P327" s="35"/>
      <c r="Q327" s="35"/>
      <c r="R327" s="35"/>
      <c r="S327" s="167"/>
    </row>
    <row r="328" spans="1:19" ht="75" x14ac:dyDescent="0.25">
      <c r="A328" s="180" t="s">
        <v>781</v>
      </c>
      <c r="B328" s="35" t="s">
        <v>1487</v>
      </c>
      <c r="C328" s="35" t="s">
        <v>1741</v>
      </c>
      <c r="D328" s="181" t="s">
        <v>1742</v>
      </c>
      <c r="E328" s="173" t="str">
        <f ca="1">CELL("contents",INDIRECT(ADDRESS(MATCH(A328,'RTM (ARS)'!B:B,0),1,,,"RTM (ARS)")))</f>
        <v>5.2.3.5.2</v>
      </c>
      <c r="F328" s="169"/>
      <c r="G328" s="170"/>
      <c r="H328" s="174" t="s">
        <v>1062</v>
      </c>
      <c r="I328" s="174" t="s">
        <v>1063</v>
      </c>
      <c r="J328" s="174" t="s">
        <v>1002</v>
      </c>
      <c r="K328" s="207" t="s">
        <v>1076</v>
      </c>
      <c r="L328" s="35"/>
      <c r="M328" s="174"/>
      <c r="N328" s="35"/>
      <c r="O328" s="174"/>
      <c r="P328" s="35"/>
      <c r="Q328" s="35"/>
      <c r="R328" s="35"/>
      <c r="S328" s="167"/>
    </row>
    <row r="329" spans="1:19" ht="45" x14ac:dyDescent="0.25">
      <c r="A329" s="180" t="s">
        <v>793</v>
      </c>
      <c r="B329" s="35" t="s">
        <v>1487</v>
      </c>
      <c r="C329" s="35" t="s">
        <v>1743</v>
      </c>
      <c r="D329" s="181" t="s">
        <v>1744</v>
      </c>
      <c r="E329" s="173" t="str">
        <f ca="1">CELL("contents",INDIRECT(ADDRESS(MATCH(A329,'RTM (ARS)'!B:B,0),1,,,"RTM (ARS)")))</f>
        <v>5.2.3.5.2</v>
      </c>
      <c r="F329" s="169"/>
      <c r="G329" s="170"/>
      <c r="H329" s="174" t="s">
        <v>1062</v>
      </c>
      <c r="I329" s="174" t="s">
        <v>1063</v>
      </c>
      <c r="J329" s="174" t="s">
        <v>1002</v>
      </c>
      <c r="K329" s="207" t="s">
        <v>1066</v>
      </c>
      <c r="L329" s="35"/>
      <c r="M329" s="174"/>
      <c r="N329" s="35"/>
      <c r="O329" s="174"/>
      <c r="P329" s="35"/>
      <c r="Q329" s="35"/>
      <c r="R329" s="35"/>
      <c r="S329" s="167"/>
    </row>
    <row r="330" spans="1:19" ht="30" x14ac:dyDescent="0.25">
      <c r="A330" s="180" t="s">
        <v>782</v>
      </c>
      <c r="B330" s="35" t="s">
        <v>1487</v>
      </c>
      <c r="C330" s="35" t="s">
        <v>1745</v>
      </c>
      <c r="D330" s="181" t="s">
        <v>1746</v>
      </c>
      <c r="E330" s="173" t="str">
        <f ca="1">CELL("contents",INDIRECT(ADDRESS(MATCH(A330,'RTM (ARS)'!B:B,0),1,,,"RTM (ARS)")))</f>
        <v>5.2.3.5.2</v>
      </c>
      <c r="F330" s="169"/>
      <c r="G330" s="170"/>
      <c r="H330" s="174" t="s">
        <v>1062</v>
      </c>
      <c r="I330" s="174" t="s">
        <v>1063</v>
      </c>
      <c r="J330" s="174" t="s">
        <v>1002</v>
      </c>
      <c r="K330" s="207" t="s">
        <v>1066</v>
      </c>
      <c r="L330" s="35"/>
      <c r="M330" s="174"/>
      <c r="N330" s="35"/>
      <c r="O330" s="174"/>
      <c r="P330" s="35"/>
      <c r="Q330" s="35"/>
      <c r="R330" s="35"/>
      <c r="S330" s="167"/>
    </row>
    <row r="331" spans="1:19" ht="30" x14ac:dyDescent="0.25">
      <c r="A331" s="180" t="s">
        <v>801</v>
      </c>
      <c r="B331" s="35" t="s">
        <v>1487</v>
      </c>
      <c r="C331" s="35" t="s">
        <v>1747</v>
      </c>
      <c r="D331" s="181" t="s">
        <v>1748</v>
      </c>
      <c r="E331" s="173" t="str">
        <f ca="1">CELL("contents",INDIRECT(ADDRESS(MATCH(A331,'RTM (ARS)'!B:B,0),1,,,"RTM (ARS)")))</f>
        <v>5.2.3.5.2</v>
      </c>
      <c r="F331" s="169"/>
      <c r="G331" s="170"/>
      <c r="H331" s="174" t="s">
        <v>1062</v>
      </c>
      <c r="I331" s="174" t="s">
        <v>1063</v>
      </c>
      <c r="J331" s="174" t="s">
        <v>1002</v>
      </c>
      <c r="K331" s="207" t="s">
        <v>1076</v>
      </c>
      <c r="L331" s="35"/>
      <c r="M331" s="174"/>
      <c r="N331" s="35"/>
      <c r="O331" s="174"/>
      <c r="P331" s="35"/>
      <c r="Q331" s="35"/>
      <c r="R331" s="35"/>
      <c r="S331" s="167"/>
    </row>
    <row r="332" spans="1:19" ht="60" x14ac:dyDescent="0.25">
      <c r="A332" s="180" t="s">
        <v>879</v>
      </c>
      <c r="B332" s="35" t="s">
        <v>1487</v>
      </c>
      <c r="C332" s="35" t="s">
        <v>1749</v>
      </c>
      <c r="D332" s="181" t="s">
        <v>1750</v>
      </c>
      <c r="E332" s="173" t="str">
        <f ca="1">CELL("contents",INDIRECT(ADDRESS(MATCH(A332,'RTM (ARS)'!B:B,0),1,,,"RTM (ARS)")))</f>
        <v>5.2.3.8.1</v>
      </c>
      <c r="F332" s="169"/>
      <c r="G332" s="170"/>
      <c r="H332" s="174" t="s">
        <v>1062</v>
      </c>
      <c r="I332" s="174" t="s">
        <v>1063</v>
      </c>
      <c r="J332" s="174" t="s">
        <v>1002</v>
      </c>
      <c r="K332" s="207" t="s">
        <v>1076</v>
      </c>
      <c r="L332" s="35"/>
      <c r="M332" s="174"/>
      <c r="N332" s="35"/>
      <c r="O332" s="174"/>
      <c r="P332" s="35"/>
      <c r="Q332" s="35"/>
      <c r="R332" s="35"/>
      <c r="S332" s="167"/>
    </row>
    <row r="333" spans="1:19" ht="30" x14ac:dyDescent="0.25">
      <c r="A333" s="180" t="s">
        <v>880</v>
      </c>
      <c r="B333" s="35" t="s">
        <v>1487</v>
      </c>
      <c r="C333" s="35" t="s">
        <v>1751</v>
      </c>
      <c r="D333" s="181" t="s">
        <v>1752</v>
      </c>
      <c r="E333" s="173" t="str">
        <f ca="1">CELL("contents",INDIRECT(ADDRESS(MATCH(A333,'RTM (ARS)'!B:B,0),1,,,"RTM (ARS)")))</f>
        <v>5.2.3.8.1</v>
      </c>
      <c r="F333" s="169"/>
      <c r="G333" s="170"/>
      <c r="H333" s="174" t="s">
        <v>1062</v>
      </c>
      <c r="I333" s="174" t="s">
        <v>1063</v>
      </c>
      <c r="J333" s="174" t="s">
        <v>1002</v>
      </c>
      <c r="K333" s="207" t="s">
        <v>1076</v>
      </c>
      <c r="L333" s="35"/>
      <c r="M333" s="174"/>
      <c r="N333" s="35"/>
      <c r="O333" s="174"/>
      <c r="P333" s="35"/>
      <c r="Q333" s="35"/>
      <c r="R333" s="35"/>
      <c r="S333" s="167"/>
    </row>
    <row r="334" spans="1:19" ht="45" x14ac:dyDescent="0.25">
      <c r="A334" s="180" t="s">
        <v>881</v>
      </c>
      <c r="B334" s="35" t="s">
        <v>1487</v>
      </c>
      <c r="C334" s="35" t="s">
        <v>1753</v>
      </c>
      <c r="D334" s="181" t="s">
        <v>1754</v>
      </c>
      <c r="E334" s="173" t="str">
        <f ca="1">CELL("contents",INDIRECT(ADDRESS(MATCH(A334,'RTM (ARS)'!B:B,0),1,,,"RTM (ARS)")))</f>
        <v>5.2.3.8.1</v>
      </c>
      <c r="F334" s="169"/>
      <c r="G334" s="170"/>
      <c r="H334" s="174" t="s">
        <v>1062</v>
      </c>
      <c r="I334" s="174" t="s">
        <v>1063</v>
      </c>
      <c r="J334" s="174" t="s">
        <v>1002</v>
      </c>
      <c r="K334" s="207" t="s">
        <v>1076</v>
      </c>
      <c r="L334" s="35"/>
      <c r="M334" s="174"/>
      <c r="N334" s="35"/>
      <c r="O334" s="174"/>
      <c r="P334" s="35"/>
      <c r="Q334" s="35"/>
      <c r="R334" s="35"/>
      <c r="S334" s="167"/>
    </row>
    <row r="335" spans="1:19" ht="47.25" customHeight="1" x14ac:dyDescent="0.25">
      <c r="A335" s="180" t="s">
        <v>882</v>
      </c>
      <c r="B335" s="35" t="s">
        <v>1487</v>
      </c>
      <c r="C335" s="35" t="s">
        <v>1755</v>
      </c>
      <c r="D335" s="181" t="s">
        <v>1756</v>
      </c>
      <c r="E335" s="173" t="str">
        <f ca="1">CELL("contents",INDIRECT(ADDRESS(MATCH(A335,'RTM (ARS)'!B:B,0),1,,,"RTM (ARS)")))</f>
        <v>5.2.3.8.1</v>
      </c>
      <c r="F335" s="169"/>
      <c r="G335" s="170"/>
      <c r="H335" s="174" t="s">
        <v>1062</v>
      </c>
      <c r="I335" s="174" t="s">
        <v>1063</v>
      </c>
      <c r="J335" s="174" t="s">
        <v>1002</v>
      </c>
      <c r="K335" s="207" t="s">
        <v>1076</v>
      </c>
      <c r="L335" s="35"/>
      <c r="M335" s="174"/>
      <c r="N335" s="35"/>
      <c r="O335" s="174"/>
      <c r="P335" s="35"/>
      <c r="Q335" s="35"/>
      <c r="R335" s="35"/>
      <c r="S335" s="167"/>
    </row>
    <row r="336" spans="1:19" ht="60" x14ac:dyDescent="0.25">
      <c r="A336" s="180" t="s">
        <v>896</v>
      </c>
      <c r="B336" s="35" t="s">
        <v>1487</v>
      </c>
      <c r="C336" s="35" t="s">
        <v>1757</v>
      </c>
      <c r="D336" s="181" t="s">
        <v>1758</v>
      </c>
      <c r="E336" s="173" t="str">
        <f ca="1">CELL("contents",INDIRECT(ADDRESS(MATCH(A336,'RTM (ARS)'!B:B,0),1,,,"RTM (ARS)")))</f>
        <v>5.2.3.8.2</v>
      </c>
      <c r="F336" s="169"/>
      <c r="G336" s="170"/>
      <c r="H336" s="174" t="s">
        <v>1062</v>
      </c>
      <c r="I336" s="174" t="s">
        <v>1063</v>
      </c>
      <c r="J336" s="174" t="s">
        <v>1002</v>
      </c>
      <c r="K336" s="207" t="s">
        <v>1066</v>
      </c>
      <c r="L336" s="35"/>
      <c r="M336" s="174"/>
      <c r="N336" s="35"/>
      <c r="O336" s="174"/>
      <c r="P336" s="35"/>
      <c r="Q336" s="35"/>
      <c r="R336" s="35"/>
      <c r="S336" s="167"/>
    </row>
    <row r="337" spans="1:27" ht="30" x14ac:dyDescent="0.25">
      <c r="A337" s="180" t="s">
        <v>888</v>
      </c>
      <c r="B337" s="35" t="s">
        <v>1487</v>
      </c>
      <c r="C337" s="35" t="s">
        <v>1759</v>
      </c>
      <c r="D337" s="181" t="s">
        <v>1760</v>
      </c>
      <c r="E337" s="173" t="str">
        <f ca="1">CELL("contents",INDIRECT(ADDRESS(MATCH(A337,'RTM (ARS)'!B:B,0),1,,,"RTM (ARS)")))</f>
        <v>5.2.3.8.1</v>
      </c>
      <c r="F337" s="169"/>
      <c r="G337" s="170"/>
      <c r="H337" s="174" t="s">
        <v>1062</v>
      </c>
      <c r="I337" s="174" t="s">
        <v>1063</v>
      </c>
      <c r="J337" s="174" t="s">
        <v>1002</v>
      </c>
      <c r="K337" s="207" t="s">
        <v>1076</v>
      </c>
      <c r="L337" s="35"/>
      <c r="M337" s="174"/>
      <c r="N337" s="35"/>
      <c r="O337" s="174"/>
      <c r="P337" s="35"/>
      <c r="Q337" s="35"/>
      <c r="R337" s="35"/>
      <c r="S337" s="167"/>
    </row>
    <row r="338" spans="1:27" ht="30" x14ac:dyDescent="0.25">
      <c r="A338" s="180" t="s">
        <v>889</v>
      </c>
      <c r="B338" s="35" t="s">
        <v>1487</v>
      </c>
      <c r="C338" s="35" t="s">
        <v>1761</v>
      </c>
      <c r="D338" s="181" t="s">
        <v>1762</v>
      </c>
      <c r="E338" s="173" t="str">
        <f ca="1">CELL("contents",INDIRECT(ADDRESS(MATCH(A338,'RTM (ARS)'!B:B,0),1,,,"RTM (ARS)")))</f>
        <v>5.2.3.8.1</v>
      </c>
      <c r="F338" s="169"/>
      <c r="G338" s="170"/>
      <c r="H338" s="174" t="s">
        <v>1062</v>
      </c>
      <c r="I338" s="174" t="s">
        <v>1063</v>
      </c>
      <c r="J338" s="174" t="s">
        <v>1002</v>
      </c>
      <c r="K338" s="207" t="s">
        <v>1076</v>
      </c>
      <c r="L338" s="35"/>
      <c r="M338" s="174"/>
      <c r="N338" s="35"/>
      <c r="O338" s="174"/>
      <c r="P338" s="35"/>
      <c r="Q338" s="35"/>
      <c r="R338" s="35"/>
      <c r="S338" s="167"/>
    </row>
    <row r="339" spans="1:27" s="206" customFormat="1" x14ac:dyDescent="0.25">
      <c r="A339" s="205"/>
      <c r="B339" s="205"/>
      <c r="C339" s="205"/>
      <c r="D339" s="219"/>
      <c r="E339" s="220"/>
      <c r="F339" s="220"/>
      <c r="G339" s="221"/>
      <c r="H339" s="200"/>
      <c r="I339" s="200"/>
      <c r="J339" s="200"/>
      <c r="K339" s="200"/>
      <c r="L339" s="205"/>
      <c r="M339" s="200"/>
      <c r="N339" s="205"/>
      <c r="O339" s="200"/>
      <c r="P339" s="205"/>
      <c r="Q339" s="205"/>
      <c r="R339" s="205"/>
      <c r="S339" s="205"/>
    </row>
    <row r="340" spans="1:27" ht="62.25" customHeight="1" x14ac:dyDescent="0.25">
      <c r="A340" s="180" t="s">
        <v>665</v>
      </c>
      <c r="B340" s="35" t="s">
        <v>136</v>
      </c>
      <c r="C340" s="35" t="s">
        <v>1763</v>
      </c>
      <c r="D340" s="222" t="s">
        <v>1764</v>
      </c>
      <c r="E340" s="173" t="str">
        <f ca="1">CELL("contents",INDIRECT(ADDRESS(MATCH(A340,'RTM (ARS)'!B:B,0),1,,,"RTM (ARS)")))</f>
        <v>5.2.3.1.2</v>
      </c>
      <c r="F340" s="169"/>
      <c r="G340" s="170"/>
      <c r="H340" s="174" t="s">
        <v>1062</v>
      </c>
      <c r="I340" s="174" t="s">
        <v>1063</v>
      </c>
      <c r="J340" s="174" t="s">
        <v>1002</v>
      </c>
      <c r="K340" s="207" t="s">
        <v>1076</v>
      </c>
      <c r="L340" s="35"/>
      <c r="M340" s="174"/>
      <c r="N340" s="35"/>
      <c r="O340" s="174"/>
      <c r="P340" s="35"/>
      <c r="Q340" s="35"/>
      <c r="R340" s="35"/>
      <c r="S340" s="167"/>
    </row>
    <row r="341" spans="1:27" ht="75" x14ac:dyDescent="0.25">
      <c r="A341" s="180" t="s">
        <v>666</v>
      </c>
      <c r="B341" s="35" t="s">
        <v>136</v>
      </c>
      <c r="C341" s="35" t="s">
        <v>1765</v>
      </c>
      <c r="D341" s="222" t="s">
        <v>1766</v>
      </c>
      <c r="E341" s="173" t="str">
        <f ca="1">CELL("contents",INDIRECT(ADDRESS(MATCH(A341,'RTM (ARS)'!B:B,0),1,,,"RTM (ARS)")))</f>
        <v>5.2.3.1.2</v>
      </c>
      <c r="F341" s="169"/>
      <c r="G341" s="170"/>
      <c r="H341" s="174" t="s">
        <v>1062</v>
      </c>
      <c r="I341" s="174" t="s">
        <v>1063</v>
      </c>
      <c r="J341" s="174" t="s">
        <v>1002</v>
      </c>
      <c r="K341" s="207" t="s">
        <v>1066</v>
      </c>
      <c r="L341" s="35"/>
      <c r="M341" s="174"/>
      <c r="N341" s="35"/>
      <c r="O341" s="174"/>
      <c r="P341" s="35"/>
      <c r="Q341" s="35"/>
      <c r="R341" s="35"/>
      <c r="S341" s="167"/>
    </row>
    <row r="342" spans="1:27" ht="60" x14ac:dyDescent="0.25">
      <c r="A342" s="180" t="s">
        <v>641</v>
      </c>
      <c r="B342" s="35" t="s">
        <v>136</v>
      </c>
      <c r="C342" s="35" t="s">
        <v>1767</v>
      </c>
      <c r="D342" s="222" t="s">
        <v>1768</v>
      </c>
      <c r="E342" s="173" t="str">
        <f ca="1">CELL("contents",INDIRECT(ADDRESS(MATCH(A342,'RTM (ARS)'!B:B,0),1,,,"RTM (ARS)")))</f>
        <v>5.2.3.1.1</v>
      </c>
      <c r="F342" s="169"/>
      <c r="G342" s="170"/>
      <c r="H342" s="174" t="s">
        <v>1062</v>
      </c>
      <c r="I342" s="174" t="s">
        <v>1063</v>
      </c>
      <c r="J342" s="174" t="s">
        <v>1002</v>
      </c>
      <c r="K342" s="207" t="s">
        <v>1076</v>
      </c>
      <c r="L342" s="35"/>
      <c r="M342" s="174"/>
      <c r="N342" s="35"/>
      <c r="O342" s="174"/>
      <c r="P342" s="35"/>
      <c r="Q342" s="35"/>
      <c r="R342" s="35"/>
      <c r="S342" s="167"/>
    </row>
    <row r="343" spans="1:27" ht="30" x14ac:dyDescent="0.25">
      <c r="A343" s="180" t="s">
        <v>635</v>
      </c>
      <c r="B343" s="35" t="s">
        <v>136</v>
      </c>
      <c r="C343" s="35" t="s">
        <v>1769</v>
      </c>
      <c r="D343" s="222" t="s">
        <v>1770</v>
      </c>
      <c r="E343" s="173" t="str">
        <f ca="1">CELL("contents",INDIRECT(ADDRESS(MATCH(A343,'RTM (ARS)'!B:B,0),1,,,"RTM (ARS)")))</f>
        <v>5.2.3.1.1</v>
      </c>
      <c r="F343" s="169"/>
      <c r="G343" s="170"/>
      <c r="H343" s="174" t="s">
        <v>1062</v>
      </c>
      <c r="I343" s="174" t="s">
        <v>1063</v>
      </c>
      <c r="J343" s="174" t="s">
        <v>1002</v>
      </c>
      <c r="K343" s="207" t="s">
        <v>1076</v>
      </c>
      <c r="L343" s="35"/>
      <c r="M343" s="174"/>
      <c r="N343" s="35"/>
      <c r="O343" s="174"/>
      <c r="P343" s="35"/>
      <c r="Q343" s="35"/>
      <c r="R343" s="35"/>
      <c r="S343" s="167"/>
    </row>
    <row r="344" spans="1:27" ht="45" x14ac:dyDescent="0.25">
      <c r="A344" s="180" t="s">
        <v>190</v>
      </c>
      <c r="B344" s="35" t="s">
        <v>136</v>
      </c>
      <c r="C344" s="35" t="s">
        <v>1771</v>
      </c>
      <c r="D344" s="222" t="s">
        <v>1772</v>
      </c>
      <c r="E344" s="173" t="str">
        <f ca="1">CELL("contents",INDIRECT(ADDRESS(MATCH(A344,'RTM (ARS)'!B:B,0),1,,,"RTM (ARS)")))</f>
        <v>4.1.4</v>
      </c>
      <c r="F344" s="169"/>
      <c r="G344" s="170"/>
      <c r="H344" s="174" t="s">
        <v>1081</v>
      </c>
      <c r="I344" s="174"/>
      <c r="J344" s="174"/>
      <c r="K344" s="207"/>
      <c r="L344" s="35"/>
      <c r="M344" s="174"/>
      <c r="N344" s="35"/>
      <c r="O344" s="174"/>
      <c r="P344" s="35"/>
      <c r="Q344" s="35"/>
      <c r="R344" s="35"/>
      <c r="S344" s="167"/>
    </row>
    <row r="345" spans="1:27" ht="45" x14ac:dyDescent="0.25">
      <c r="A345" s="180" t="s">
        <v>448</v>
      </c>
      <c r="B345" s="35" t="s">
        <v>136</v>
      </c>
      <c r="C345" s="35" t="s">
        <v>1773</v>
      </c>
      <c r="D345" s="181" t="s">
        <v>1774</v>
      </c>
      <c r="E345" s="173" t="str">
        <f ca="1">CELL("contents",INDIRECT(ADDRESS(MATCH(A345,'RTM (ARS)'!B:B,0),1,,,"RTM (ARS)")))</f>
        <v>5.1.4.2</v>
      </c>
      <c r="F345" s="169"/>
      <c r="G345" s="170"/>
      <c r="H345" s="174" t="s">
        <v>1081</v>
      </c>
      <c r="I345" s="174"/>
      <c r="J345" s="174"/>
      <c r="K345" s="207"/>
      <c r="L345" s="35"/>
      <c r="M345" s="174"/>
      <c r="N345" s="35"/>
      <c r="O345" s="174"/>
      <c r="P345" s="35"/>
      <c r="Q345" s="35"/>
      <c r="R345" s="35"/>
      <c r="S345" s="167"/>
    </row>
    <row r="346" spans="1:27" ht="30" x14ac:dyDescent="0.25">
      <c r="A346" s="180" t="s">
        <v>150</v>
      </c>
      <c r="B346" s="35" t="s">
        <v>136</v>
      </c>
      <c r="C346" s="35" t="s">
        <v>1775</v>
      </c>
      <c r="D346" s="222" t="s">
        <v>1776</v>
      </c>
      <c r="E346" s="173" t="str">
        <f ca="1">CELL("contents",INDIRECT(ADDRESS(MATCH(A346,'RTM (ARS)'!B:B,0),1,,,"RTM (ARS)")))</f>
        <v>4.1.3</v>
      </c>
      <c r="F346" s="169"/>
      <c r="G346" s="170"/>
      <c r="H346" s="174" t="s">
        <v>27</v>
      </c>
      <c r="I346" s="174" t="s">
        <v>1058</v>
      </c>
      <c r="J346" s="174" t="s">
        <v>1047</v>
      </c>
      <c r="K346" s="207" t="s">
        <v>1059</v>
      </c>
      <c r="L346" s="35"/>
      <c r="M346" s="174"/>
      <c r="N346" s="35"/>
      <c r="O346" s="174"/>
      <c r="P346" s="35"/>
      <c r="Q346" s="35"/>
      <c r="R346" s="35"/>
      <c r="S346" s="167"/>
    </row>
    <row r="347" spans="1:27" ht="30" x14ac:dyDescent="0.25">
      <c r="A347" s="180" t="s">
        <v>844</v>
      </c>
      <c r="B347" s="35" t="s">
        <v>136</v>
      </c>
      <c r="C347" s="35" t="s">
        <v>1777</v>
      </c>
      <c r="D347" s="222" t="s">
        <v>1778</v>
      </c>
      <c r="E347" s="173" t="str">
        <f ca="1">CELL("contents",INDIRECT(ADDRESS(MATCH(A347,'RTM (ARS)'!B:B,0),1,,,"RTM (ARS)")))</f>
        <v>5.2.3.7.1</v>
      </c>
      <c r="F347" s="169"/>
      <c r="G347" s="170"/>
      <c r="H347" s="174" t="s">
        <v>1062</v>
      </c>
      <c r="I347" s="174" t="s">
        <v>1063</v>
      </c>
      <c r="J347" s="174" t="s">
        <v>1002</v>
      </c>
      <c r="K347" s="207" t="s">
        <v>1076</v>
      </c>
      <c r="L347" s="35"/>
      <c r="M347" s="174"/>
      <c r="N347" s="35"/>
      <c r="O347" s="174"/>
      <c r="P347" s="35"/>
      <c r="Q347" s="35"/>
      <c r="R347" s="35"/>
      <c r="S347" s="167"/>
    </row>
    <row r="348" spans="1:27" ht="45" x14ac:dyDescent="0.25">
      <c r="A348" s="180" t="s">
        <v>870</v>
      </c>
      <c r="B348" s="35" t="s">
        <v>136</v>
      </c>
      <c r="C348" s="35" t="s">
        <v>1779</v>
      </c>
      <c r="D348" s="222" t="s">
        <v>1780</v>
      </c>
      <c r="E348" s="173" t="str">
        <f ca="1">CELL("contents",INDIRECT(ADDRESS(MATCH(A348,'RTM (ARS)'!B:B,0),1,,,"RTM (ARS)")))</f>
        <v>5.2.3.7.2</v>
      </c>
      <c r="F348" s="169"/>
      <c r="G348" s="170"/>
      <c r="H348" s="174" t="s">
        <v>1062</v>
      </c>
      <c r="I348" s="174" t="s">
        <v>1063</v>
      </c>
      <c r="J348" s="174" t="s">
        <v>1002</v>
      </c>
      <c r="K348" s="207" t="s">
        <v>1066</v>
      </c>
      <c r="L348" s="35"/>
      <c r="M348" s="174"/>
      <c r="N348" s="35"/>
      <c r="O348" s="174"/>
      <c r="P348" s="35"/>
      <c r="Q348" s="35"/>
      <c r="R348" s="35"/>
      <c r="S348" s="167"/>
      <c r="U348" s="206"/>
      <c r="V348" s="206"/>
      <c r="W348" s="206"/>
      <c r="X348" s="206"/>
      <c r="Y348" s="206"/>
      <c r="Z348" s="206"/>
      <c r="AA348" s="206"/>
    </row>
    <row r="349" spans="1:27" ht="30" x14ac:dyDescent="0.25">
      <c r="A349" s="180" t="s">
        <v>868</v>
      </c>
      <c r="B349" s="35" t="s">
        <v>136</v>
      </c>
      <c r="C349" s="35" t="s">
        <v>1781</v>
      </c>
      <c r="D349" s="222" t="s">
        <v>1782</v>
      </c>
      <c r="E349" s="173" t="str">
        <f ca="1">CELL("contents",INDIRECT(ADDRESS(MATCH(A349,'RTM (ARS)'!B:B,0),1,,,"RTM (ARS)")))</f>
        <v>5.2.3.7.2</v>
      </c>
      <c r="F349" s="169"/>
      <c r="G349" s="170"/>
      <c r="H349" s="174" t="s">
        <v>1062</v>
      </c>
      <c r="I349" s="174" t="s">
        <v>1063</v>
      </c>
      <c r="J349" s="174" t="s">
        <v>1002</v>
      </c>
      <c r="K349" s="207" t="s">
        <v>1076</v>
      </c>
      <c r="L349" s="35"/>
      <c r="M349" s="174"/>
      <c r="N349" s="35"/>
      <c r="O349" s="174"/>
      <c r="P349" s="35"/>
      <c r="Q349" s="35"/>
      <c r="R349" s="35"/>
      <c r="S349" s="167"/>
    </row>
    <row r="350" spans="1:27" ht="60" customHeight="1" x14ac:dyDescent="0.25">
      <c r="A350" s="180" t="s">
        <v>715</v>
      </c>
      <c r="B350" s="35" t="s">
        <v>136</v>
      </c>
      <c r="C350" s="35" t="s">
        <v>1783</v>
      </c>
      <c r="D350" s="222" t="s">
        <v>1784</v>
      </c>
      <c r="E350" s="173" t="str">
        <f ca="1">CELL("contents",INDIRECT(ADDRESS(MATCH(A350,'RTM (ARS)'!B:B,0),1,,,"RTM (ARS)")))</f>
        <v>5.2.3.4.1</v>
      </c>
      <c r="F350" s="169"/>
      <c r="G350" s="170"/>
      <c r="H350" s="174" t="s">
        <v>1062</v>
      </c>
      <c r="I350" s="174" t="s">
        <v>1063</v>
      </c>
      <c r="J350" s="174" t="s">
        <v>1002</v>
      </c>
      <c r="K350" s="207" t="s">
        <v>1076</v>
      </c>
      <c r="L350" s="35"/>
      <c r="M350" s="174"/>
      <c r="N350" s="35"/>
      <c r="O350" s="174"/>
      <c r="P350" s="35"/>
      <c r="Q350" s="35"/>
      <c r="R350" s="35"/>
      <c r="S350" s="167"/>
    </row>
    <row r="351" spans="1:27" ht="45" x14ac:dyDescent="0.25">
      <c r="A351" s="180" t="s">
        <v>741</v>
      </c>
      <c r="B351" s="35" t="s">
        <v>136</v>
      </c>
      <c r="C351" s="35" t="s">
        <v>1785</v>
      </c>
      <c r="D351" s="222" t="s">
        <v>1786</v>
      </c>
      <c r="E351" s="173" t="str">
        <f ca="1">CELL("contents",INDIRECT(ADDRESS(MATCH(A351,'RTM (ARS)'!B:B,0),1,,,"RTM (ARS)")))</f>
        <v>5.2.3.4.2</v>
      </c>
      <c r="F351" s="169"/>
      <c r="G351" s="170"/>
      <c r="H351" s="174" t="s">
        <v>1062</v>
      </c>
      <c r="I351" s="174" t="s">
        <v>1063</v>
      </c>
      <c r="J351" s="174" t="s">
        <v>1002</v>
      </c>
      <c r="K351" s="207" t="s">
        <v>1076</v>
      </c>
      <c r="L351" s="35"/>
      <c r="M351" s="174"/>
      <c r="N351" s="35"/>
      <c r="O351" s="174"/>
      <c r="P351" s="35"/>
      <c r="Q351" s="35"/>
      <c r="R351" s="35"/>
      <c r="S351" s="167"/>
    </row>
    <row r="352" spans="1:27" ht="45" x14ac:dyDescent="0.25">
      <c r="A352" s="180" t="s">
        <v>768</v>
      </c>
      <c r="B352" s="35" t="s">
        <v>136</v>
      </c>
      <c r="C352" s="35" t="s">
        <v>1787</v>
      </c>
      <c r="D352" s="222" t="s">
        <v>1788</v>
      </c>
      <c r="E352" s="173" t="str">
        <f ca="1">CELL("contents",INDIRECT(ADDRESS(MATCH(A352,'RTM (ARS)'!B:B,0),1,,,"RTM (ARS)")))</f>
        <v>5.2.3.5.1</v>
      </c>
      <c r="F352" s="169"/>
      <c r="G352" s="170"/>
      <c r="H352" s="174" t="s">
        <v>1062</v>
      </c>
      <c r="I352" s="174" t="s">
        <v>1063</v>
      </c>
      <c r="J352" s="174" t="s">
        <v>1002</v>
      </c>
      <c r="K352" s="207" t="s">
        <v>1076</v>
      </c>
      <c r="L352" s="35"/>
      <c r="M352" s="174"/>
      <c r="N352" s="35"/>
      <c r="O352" s="174"/>
      <c r="P352" s="35"/>
      <c r="Q352" s="35"/>
      <c r="R352" s="35"/>
      <c r="S352" s="167"/>
    </row>
    <row r="353" spans="1:19" ht="45" x14ac:dyDescent="0.25">
      <c r="A353" s="180" t="s">
        <v>787</v>
      </c>
      <c r="B353" s="35" t="s">
        <v>136</v>
      </c>
      <c r="C353" s="35" t="s">
        <v>1789</v>
      </c>
      <c r="D353" s="222" t="s">
        <v>1790</v>
      </c>
      <c r="E353" s="173" t="str">
        <f ca="1">CELL("contents",INDIRECT(ADDRESS(MATCH(A353,'RTM (ARS)'!B:B,0),1,,,"RTM (ARS)")))</f>
        <v>5.2.3.5.2</v>
      </c>
      <c r="F353" s="169"/>
      <c r="G353" s="170"/>
      <c r="H353" s="174" t="s">
        <v>1062</v>
      </c>
      <c r="I353" s="174" t="s">
        <v>1063</v>
      </c>
      <c r="J353" s="174" t="s">
        <v>1002</v>
      </c>
      <c r="K353" s="207" t="s">
        <v>1076</v>
      </c>
      <c r="L353" s="35"/>
      <c r="M353" s="174"/>
      <c r="N353" s="35"/>
      <c r="O353" s="174"/>
      <c r="P353" s="35"/>
      <c r="Q353" s="35"/>
      <c r="R353" s="35"/>
      <c r="S353" s="167"/>
    </row>
    <row r="354" spans="1:19" ht="60" x14ac:dyDescent="0.25">
      <c r="A354" s="180" t="s">
        <v>699</v>
      </c>
      <c r="B354" s="35" t="s">
        <v>136</v>
      </c>
      <c r="C354" s="35" t="s">
        <v>1791</v>
      </c>
      <c r="D354" s="222" t="s">
        <v>1792</v>
      </c>
      <c r="E354" s="173" t="str">
        <f ca="1">CELL("contents",INDIRECT(ADDRESS(MATCH(A354,'RTM (ARS)'!B:B,0),1,,,"RTM (ARS)")))</f>
        <v>5.2.3.3.1</v>
      </c>
      <c r="F354" s="169"/>
      <c r="G354" s="170"/>
      <c r="H354" s="174" t="s">
        <v>1062</v>
      </c>
      <c r="I354" s="174" t="s">
        <v>1063</v>
      </c>
      <c r="J354" s="174" t="s">
        <v>1002</v>
      </c>
      <c r="K354" s="207" t="s">
        <v>1076</v>
      </c>
      <c r="L354" s="35"/>
      <c r="M354" s="174"/>
      <c r="N354" s="35"/>
      <c r="O354" s="174"/>
      <c r="P354" s="35"/>
      <c r="Q354" s="35"/>
      <c r="R354" s="35"/>
      <c r="S354" s="167"/>
    </row>
    <row r="355" spans="1:19" ht="90" x14ac:dyDescent="0.25">
      <c r="A355" s="180" t="s">
        <v>232</v>
      </c>
      <c r="B355" s="35" t="s">
        <v>136</v>
      </c>
      <c r="C355" s="35" t="s">
        <v>1793</v>
      </c>
      <c r="D355" s="181" t="s">
        <v>1794</v>
      </c>
      <c r="E355" s="173" t="str">
        <f ca="1">CELL("contents",INDIRECT(ADDRESS(MATCH(A355,'RTM (ARS)'!B:B,0),1,,,"RTM (ARS)")))</f>
        <v>4.2.1</v>
      </c>
      <c r="F355" s="169"/>
      <c r="G355" s="170"/>
      <c r="H355" s="174" t="s">
        <v>1062</v>
      </c>
      <c r="I355" s="174" t="s">
        <v>1063</v>
      </c>
      <c r="J355" s="174" t="s">
        <v>1002</v>
      </c>
      <c r="K355" s="207" t="s">
        <v>1076</v>
      </c>
      <c r="L355" s="35"/>
      <c r="M355" s="174"/>
      <c r="N355" s="35"/>
      <c r="O355" s="174"/>
      <c r="P355" s="35"/>
      <c r="Q355" s="35"/>
      <c r="R355" s="35"/>
      <c r="S355" s="167"/>
    </row>
    <row r="356" spans="1:19" ht="30" x14ac:dyDescent="0.25">
      <c r="A356" s="180" t="s">
        <v>653</v>
      </c>
      <c r="B356" s="35" t="s">
        <v>136</v>
      </c>
      <c r="C356" s="35" t="s">
        <v>1795</v>
      </c>
      <c r="D356" s="223" t="s">
        <v>1796</v>
      </c>
      <c r="E356" s="173" t="str">
        <f ca="1">CELL("contents",INDIRECT(ADDRESS(MATCH(A356,'RTM (ARS)'!B:B,0),1,,,"RTM (ARS)")))</f>
        <v>5.2.3.1.2</v>
      </c>
      <c r="F356" s="169"/>
      <c r="G356" s="170"/>
      <c r="H356" s="174" t="s">
        <v>1062</v>
      </c>
      <c r="I356" s="174" t="s">
        <v>1063</v>
      </c>
      <c r="J356" s="174" t="s">
        <v>1002</v>
      </c>
      <c r="K356" s="207" t="s">
        <v>1076</v>
      </c>
      <c r="L356" s="35"/>
      <c r="M356" s="174"/>
      <c r="N356" s="35"/>
      <c r="O356" s="174"/>
      <c r="P356" s="35"/>
      <c r="Q356" s="35"/>
      <c r="R356" s="35"/>
      <c r="S356" s="167"/>
    </row>
    <row r="357" spans="1:19" ht="45" x14ac:dyDescent="0.25">
      <c r="A357" s="180" t="s">
        <v>617</v>
      </c>
      <c r="B357" s="35" t="s">
        <v>136</v>
      </c>
      <c r="C357" s="35" t="s">
        <v>1797</v>
      </c>
      <c r="D357" s="222" t="s">
        <v>1798</v>
      </c>
      <c r="E357" s="173" t="str">
        <f ca="1">CELL("contents",INDIRECT(ADDRESS(MATCH(A357,'RTM (ARS)'!B:B,0),1,,,"RTM (ARS)")))</f>
        <v>5.2.2.4</v>
      </c>
      <c r="F357" s="169"/>
      <c r="G357" s="170"/>
      <c r="H357" s="174" t="s">
        <v>1062</v>
      </c>
      <c r="I357" s="174" t="s">
        <v>1063</v>
      </c>
      <c r="J357" s="174" t="s">
        <v>1002</v>
      </c>
      <c r="K357" s="207" t="s">
        <v>1066</v>
      </c>
      <c r="L357" s="35"/>
      <c r="M357" s="174"/>
      <c r="N357" s="35"/>
      <c r="O357" s="174"/>
      <c r="P357" s="35"/>
      <c r="Q357" s="35"/>
      <c r="R357" s="35"/>
      <c r="S357" s="167"/>
    </row>
    <row r="358" spans="1:19" ht="90" x14ac:dyDescent="0.25">
      <c r="A358" s="180" t="s">
        <v>160</v>
      </c>
      <c r="B358" s="35" t="s">
        <v>136</v>
      </c>
      <c r="C358" s="35" t="s">
        <v>1799</v>
      </c>
      <c r="D358" s="222" t="s">
        <v>1800</v>
      </c>
      <c r="E358" s="173" t="str">
        <f ca="1">CELL("contents",INDIRECT(ADDRESS(MATCH(A358,'RTM (ARS)'!B:B,0),1,,,"RTM (ARS)")))</f>
        <v>4.1.3</v>
      </c>
      <c r="F358" s="169"/>
      <c r="G358" s="170"/>
      <c r="H358" s="174" t="s">
        <v>1062</v>
      </c>
      <c r="I358" s="174" t="s">
        <v>1063</v>
      </c>
      <c r="J358" s="174" t="s">
        <v>1002</v>
      </c>
      <c r="K358" s="207" t="s">
        <v>1076</v>
      </c>
      <c r="L358" s="35"/>
      <c r="M358" s="174"/>
      <c r="N358" s="35"/>
      <c r="O358" s="174"/>
      <c r="P358" s="35"/>
      <c r="Q358" s="35"/>
      <c r="R358" s="35"/>
      <c r="S358" s="167"/>
    </row>
    <row r="359" spans="1:19" ht="60" x14ac:dyDescent="0.25">
      <c r="A359" s="180" t="s">
        <v>871</v>
      </c>
      <c r="B359" s="35" t="s">
        <v>136</v>
      </c>
      <c r="C359" s="35" t="s">
        <v>1801</v>
      </c>
      <c r="D359" s="222" t="s">
        <v>1802</v>
      </c>
      <c r="E359" s="173" t="str">
        <f ca="1">CELL("contents",INDIRECT(ADDRESS(MATCH(A359,'RTM (ARS)'!B:B,0),1,,,"RTM (ARS)")))</f>
        <v>5.2.3.7.2</v>
      </c>
      <c r="F359" s="169"/>
      <c r="G359" s="170"/>
      <c r="H359" s="174" t="s">
        <v>1062</v>
      </c>
      <c r="I359" s="174" t="s">
        <v>1063</v>
      </c>
      <c r="J359" s="174" t="s">
        <v>1002</v>
      </c>
      <c r="K359" s="207" t="s">
        <v>1076</v>
      </c>
      <c r="L359" s="35"/>
      <c r="M359" s="174"/>
      <c r="N359" s="35"/>
      <c r="O359" s="174"/>
      <c r="P359" s="35"/>
      <c r="Q359" s="35"/>
      <c r="R359" s="35"/>
      <c r="S359" s="167"/>
    </row>
    <row r="360" spans="1:19" ht="60" x14ac:dyDescent="0.25">
      <c r="A360" s="180" t="s">
        <v>747</v>
      </c>
      <c r="B360" s="35" t="s">
        <v>136</v>
      </c>
      <c r="C360" s="35" t="s">
        <v>1803</v>
      </c>
      <c r="D360" s="222" t="s">
        <v>1804</v>
      </c>
      <c r="E360" s="173" t="str">
        <f ca="1">CELL("contents",INDIRECT(ADDRESS(MATCH(A360,'RTM (ARS)'!B:B,0),1,,,"RTM (ARS)")))</f>
        <v>5.2.3.4.2</v>
      </c>
      <c r="F360" s="169"/>
      <c r="G360" s="170"/>
      <c r="H360" s="174" t="s">
        <v>1062</v>
      </c>
      <c r="I360" s="174" t="s">
        <v>1063</v>
      </c>
      <c r="J360" s="174" t="s">
        <v>1002</v>
      </c>
      <c r="K360" s="207" t="s">
        <v>1076</v>
      </c>
      <c r="L360" s="35"/>
      <c r="M360" s="174"/>
      <c r="N360" s="35"/>
      <c r="O360" s="174"/>
      <c r="P360" s="35"/>
      <c r="Q360" s="35"/>
      <c r="R360" s="35"/>
      <c r="S360" s="167"/>
    </row>
    <row r="361" spans="1:19" ht="37.5" customHeight="1" x14ac:dyDescent="0.25">
      <c r="A361" s="180" t="s">
        <v>835</v>
      </c>
      <c r="B361" s="35" t="s">
        <v>136</v>
      </c>
      <c r="C361" s="35" t="s">
        <v>1805</v>
      </c>
      <c r="D361" s="222" t="s">
        <v>1806</v>
      </c>
      <c r="E361" s="173" t="str">
        <f ca="1">CELL("contents",INDIRECT(ADDRESS(MATCH(A361,'RTM (ARS)'!B:B,0),1,,,"RTM (ARS)")))</f>
        <v>5.2.3.6.2</v>
      </c>
      <c r="F361" s="169"/>
      <c r="G361" s="170"/>
      <c r="H361" s="174" t="s">
        <v>1062</v>
      </c>
      <c r="I361" s="174" t="s">
        <v>1063</v>
      </c>
      <c r="J361" s="174" t="s">
        <v>1002</v>
      </c>
      <c r="K361" s="207" t="s">
        <v>1076</v>
      </c>
      <c r="L361" s="35"/>
      <c r="M361" s="174"/>
      <c r="N361" s="35"/>
      <c r="O361" s="174"/>
      <c r="P361" s="35"/>
      <c r="Q361" s="35"/>
      <c r="R361" s="35"/>
      <c r="S361" s="167"/>
    </row>
    <row r="362" spans="1:19" ht="60" x14ac:dyDescent="0.25">
      <c r="A362" s="180" t="s">
        <v>783</v>
      </c>
      <c r="B362" s="35" t="s">
        <v>136</v>
      </c>
      <c r="C362" s="35" t="s">
        <v>1807</v>
      </c>
      <c r="D362" s="222" t="s">
        <v>1808</v>
      </c>
      <c r="E362" s="173" t="str">
        <f ca="1">CELL("contents",INDIRECT(ADDRESS(MATCH(A362,'RTM (ARS)'!B:B,0),1,,,"RTM (ARS)")))</f>
        <v>5.2.3.5.2</v>
      </c>
      <c r="F362" s="169"/>
      <c r="G362" s="170"/>
      <c r="H362" s="174" t="s">
        <v>1062</v>
      </c>
      <c r="I362" s="174" t="s">
        <v>1063</v>
      </c>
      <c r="J362" s="174" t="s">
        <v>1002</v>
      </c>
      <c r="K362" s="207" t="s">
        <v>1076</v>
      </c>
      <c r="L362" s="35"/>
      <c r="M362" s="174"/>
      <c r="N362" s="35"/>
      <c r="O362" s="174"/>
      <c r="P362" s="35"/>
      <c r="Q362" s="35"/>
      <c r="R362" s="35"/>
      <c r="S362" s="167"/>
    </row>
    <row r="363" spans="1:19" ht="45" x14ac:dyDescent="0.25">
      <c r="A363" s="180" t="s">
        <v>901</v>
      </c>
      <c r="B363" s="35" t="s">
        <v>136</v>
      </c>
      <c r="C363" s="35" t="s">
        <v>1809</v>
      </c>
      <c r="D363" s="222" t="s">
        <v>1810</v>
      </c>
      <c r="E363" s="173" t="str">
        <f ca="1">CELL("contents",INDIRECT(ADDRESS(MATCH(A363,'RTM (ARS)'!B:B,0),1,,,"RTM (ARS)")))</f>
        <v>5.2.3.9.1</v>
      </c>
      <c r="F363" s="169"/>
      <c r="G363" s="170"/>
      <c r="H363" s="174" t="s">
        <v>1062</v>
      </c>
      <c r="I363" s="174" t="s">
        <v>1063</v>
      </c>
      <c r="J363" s="174" t="s">
        <v>1002</v>
      </c>
      <c r="K363" s="207" t="s">
        <v>1076</v>
      </c>
      <c r="L363" s="35"/>
      <c r="M363" s="174"/>
      <c r="N363" s="35"/>
      <c r="O363" s="174"/>
      <c r="P363" s="35"/>
      <c r="Q363" s="35"/>
      <c r="R363" s="35"/>
      <c r="S363" s="167"/>
    </row>
    <row r="364" spans="1:19" ht="30" x14ac:dyDescent="0.25">
      <c r="A364" s="180" t="s">
        <v>845</v>
      </c>
      <c r="B364" s="35" t="s">
        <v>136</v>
      </c>
      <c r="C364" s="35" t="s">
        <v>1811</v>
      </c>
      <c r="D364" s="222" t="s">
        <v>1812</v>
      </c>
      <c r="E364" s="173" t="str">
        <f ca="1">CELL("contents",INDIRECT(ADDRESS(MATCH(A364,'RTM (ARS)'!B:B,0),1,,,"RTM (ARS)")))</f>
        <v>5.2.3.7.1</v>
      </c>
      <c r="F364" s="169"/>
      <c r="G364" s="170"/>
      <c r="H364" s="174" t="s">
        <v>1062</v>
      </c>
      <c r="I364" s="174" t="s">
        <v>1063</v>
      </c>
      <c r="J364" s="174" t="s">
        <v>1002</v>
      </c>
      <c r="K364" s="207" t="s">
        <v>1076</v>
      </c>
      <c r="L364" s="35"/>
      <c r="M364" s="174"/>
      <c r="N364" s="35"/>
      <c r="O364" s="174"/>
      <c r="P364" s="35"/>
      <c r="Q364" s="35"/>
      <c r="R364" s="35"/>
      <c r="S364" s="167"/>
    </row>
    <row r="365" spans="1:19" ht="30" x14ac:dyDescent="0.25">
      <c r="A365" s="180" t="s">
        <v>716</v>
      </c>
      <c r="B365" s="35" t="s">
        <v>136</v>
      </c>
      <c r="C365" s="35" t="s">
        <v>1813</v>
      </c>
      <c r="D365" s="222" t="s">
        <v>1814</v>
      </c>
      <c r="E365" s="173" t="str">
        <f ca="1">CELL("contents",INDIRECT(ADDRESS(MATCH(A365,'RTM (ARS)'!B:B,0),1,,,"RTM (ARS)")))</f>
        <v>5.2.3.4.1</v>
      </c>
      <c r="F365" s="169"/>
      <c r="G365" s="170"/>
      <c r="H365" s="174" t="s">
        <v>1062</v>
      </c>
      <c r="I365" s="174" t="s">
        <v>1063</v>
      </c>
      <c r="J365" s="174" t="s">
        <v>1002</v>
      </c>
      <c r="K365" s="207" t="s">
        <v>1076</v>
      </c>
      <c r="L365" s="35"/>
      <c r="M365" s="174"/>
      <c r="N365" s="35"/>
      <c r="O365" s="174"/>
      <c r="P365" s="35"/>
      <c r="Q365" s="35"/>
      <c r="R365" s="35"/>
      <c r="S365" s="167"/>
    </row>
    <row r="366" spans="1:19" ht="30" x14ac:dyDescent="0.25">
      <c r="A366" s="180" t="s">
        <v>812</v>
      </c>
      <c r="B366" s="35" t="s">
        <v>136</v>
      </c>
      <c r="C366" s="35" t="s">
        <v>1815</v>
      </c>
      <c r="D366" s="222" t="s">
        <v>1816</v>
      </c>
      <c r="E366" s="173" t="str">
        <f ca="1">CELL("contents",INDIRECT(ADDRESS(MATCH(A366,'RTM (ARS)'!B:B,0),1,,,"RTM (ARS)")))</f>
        <v>5.2.3.6.1</v>
      </c>
      <c r="F366" s="169"/>
      <c r="G366" s="170"/>
      <c r="H366" s="174" t="s">
        <v>1062</v>
      </c>
      <c r="I366" s="174" t="s">
        <v>1063</v>
      </c>
      <c r="J366" s="174" t="s">
        <v>1002</v>
      </c>
      <c r="K366" s="207" t="s">
        <v>1076</v>
      </c>
      <c r="L366" s="35"/>
      <c r="M366" s="174"/>
      <c r="N366" s="35"/>
      <c r="O366" s="174"/>
      <c r="P366" s="35"/>
      <c r="Q366" s="35"/>
      <c r="R366" s="35"/>
      <c r="S366" s="167"/>
    </row>
    <row r="367" spans="1:19" ht="45" x14ac:dyDescent="0.25">
      <c r="A367" s="180" t="s">
        <v>945</v>
      </c>
      <c r="B367" s="35" t="s">
        <v>136</v>
      </c>
      <c r="C367" s="35" t="s">
        <v>1817</v>
      </c>
      <c r="D367" s="181" t="s">
        <v>1818</v>
      </c>
      <c r="E367" s="173" t="str">
        <f ca="1">CELL("contents",INDIRECT(ADDRESS(MATCH(A367,'RTM (ARS)'!B:B,0),1,,,"RTM (ARS)")))</f>
        <v>5.2.3.14.1</v>
      </c>
      <c r="F367" s="169"/>
      <c r="G367" s="170"/>
      <c r="H367" s="174" t="s">
        <v>1062</v>
      </c>
      <c r="I367" s="174" t="s">
        <v>1063</v>
      </c>
      <c r="J367" s="174" t="s">
        <v>1002</v>
      </c>
      <c r="K367" s="207" t="s">
        <v>1076</v>
      </c>
      <c r="L367" s="35"/>
      <c r="M367" s="174"/>
      <c r="N367" s="35"/>
      <c r="O367" s="174"/>
      <c r="P367" s="35"/>
      <c r="Q367" s="35"/>
      <c r="R367" s="35"/>
      <c r="S367" s="167"/>
    </row>
    <row r="368" spans="1:19" ht="30" x14ac:dyDescent="0.25">
      <c r="A368" s="180" t="s">
        <v>883</v>
      </c>
      <c r="B368" s="35" t="s">
        <v>136</v>
      </c>
      <c r="C368" s="35" t="s">
        <v>1819</v>
      </c>
      <c r="D368" s="222" t="s">
        <v>1820</v>
      </c>
      <c r="E368" s="173" t="str">
        <f ca="1">CELL("contents",INDIRECT(ADDRESS(MATCH(A368,'RTM (ARS)'!B:B,0),1,,,"RTM (ARS)")))</f>
        <v>5.2.3.8.1</v>
      </c>
      <c r="F368" s="169"/>
      <c r="G368" s="170"/>
      <c r="H368" s="174" t="s">
        <v>1062</v>
      </c>
      <c r="I368" s="174" t="s">
        <v>1063</v>
      </c>
      <c r="J368" s="174" t="s">
        <v>1002</v>
      </c>
      <c r="K368" s="207" t="s">
        <v>1076</v>
      </c>
      <c r="L368" s="35"/>
      <c r="M368" s="174"/>
      <c r="N368" s="35"/>
      <c r="O368" s="174"/>
      <c r="P368" s="35"/>
      <c r="Q368" s="35"/>
      <c r="R368" s="35"/>
      <c r="S368" s="167"/>
    </row>
    <row r="369" spans="1:27" s="206" customFormat="1" ht="30" x14ac:dyDescent="0.25">
      <c r="A369" s="180" t="s">
        <v>906</v>
      </c>
      <c r="B369" s="35" t="s">
        <v>136</v>
      </c>
      <c r="C369" s="35" t="s">
        <v>1821</v>
      </c>
      <c r="D369" s="222" t="s">
        <v>1822</v>
      </c>
      <c r="E369" s="173" t="str">
        <f ca="1">CELL("contents",INDIRECT(ADDRESS(MATCH(A369,'RTM (ARS)'!B:B,0),1,,,"RTM (ARS)")))</f>
        <v>5.2.3.10.1</v>
      </c>
      <c r="F369" s="169"/>
      <c r="G369" s="170"/>
      <c r="H369" s="174" t="s">
        <v>1062</v>
      </c>
      <c r="I369" s="174" t="s">
        <v>1063</v>
      </c>
      <c r="J369" s="174" t="s">
        <v>1002</v>
      </c>
      <c r="K369" s="207" t="s">
        <v>1076</v>
      </c>
      <c r="L369" s="35"/>
      <c r="M369" s="174"/>
      <c r="N369" s="35"/>
      <c r="O369" s="174"/>
      <c r="P369" s="35"/>
      <c r="Q369" s="35"/>
      <c r="R369" s="35"/>
      <c r="S369" s="167"/>
      <c r="U369" s="155"/>
      <c r="V369" s="155"/>
      <c r="W369" s="155"/>
      <c r="X369" s="155"/>
      <c r="Y369" s="155"/>
      <c r="Z369" s="155"/>
      <c r="AA369" s="155"/>
    </row>
    <row r="370" spans="1:27" ht="30" x14ac:dyDescent="0.25">
      <c r="A370" s="180" t="s">
        <v>927</v>
      </c>
      <c r="B370" s="35" t="s">
        <v>136</v>
      </c>
      <c r="C370" s="35" t="s">
        <v>1823</v>
      </c>
      <c r="D370" s="222" t="s">
        <v>1824</v>
      </c>
      <c r="E370" s="173" t="str">
        <f ca="1">CELL("contents",INDIRECT(ADDRESS(MATCH(A370,'RTM (ARS)'!B:B,0),1,,,"RTM (ARS)")))</f>
        <v>5.2.3.12.1</v>
      </c>
      <c r="F370" s="169"/>
      <c r="G370" s="170"/>
      <c r="H370" s="174" t="s">
        <v>1062</v>
      </c>
      <c r="I370" s="174" t="s">
        <v>1063</v>
      </c>
      <c r="J370" s="174" t="s">
        <v>1002</v>
      </c>
      <c r="K370" s="207" t="s">
        <v>1076</v>
      </c>
      <c r="L370" s="35"/>
      <c r="M370" s="174"/>
      <c r="N370" s="35"/>
      <c r="O370" s="174"/>
      <c r="P370" s="35"/>
      <c r="Q370" s="35"/>
      <c r="R370" s="35"/>
      <c r="S370" s="167"/>
    </row>
    <row r="371" spans="1:27" ht="45" x14ac:dyDescent="0.25">
      <c r="A371" s="180" t="s">
        <v>930</v>
      </c>
      <c r="B371" s="35" t="s">
        <v>136</v>
      </c>
      <c r="C371" s="35" t="s">
        <v>1825</v>
      </c>
      <c r="D371" s="222" t="s">
        <v>1826</v>
      </c>
      <c r="E371" s="173" t="str">
        <f ca="1">CELL("contents",INDIRECT(ADDRESS(MATCH(A371,'RTM (ARS)'!B:B,0),1,,,"RTM (ARS)")))</f>
        <v>5.2.3.12.1</v>
      </c>
      <c r="F371" s="169"/>
      <c r="G371" s="170"/>
      <c r="H371" s="174" t="s">
        <v>1062</v>
      </c>
      <c r="I371" s="174" t="s">
        <v>1063</v>
      </c>
      <c r="J371" s="174" t="s">
        <v>1002</v>
      </c>
      <c r="K371" s="207" t="s">
        <v>1076</v>
      </c>
      <c r="L371" s="35"/>
      <c r="M371" s="174"/>
      <c r="N371" s="35"/>
      <c r="O371" s="174"/>
      <c r="P371" s="35"/>
      <c r="Q371" s="35"/>
      <c r="R371" s="35"/>
      <c r="S371" s="167"/>
    </row>
    <row r="372" spans="1:27" ht="45" x14ac:dyDescent="0.25">
      <c r="A372" s="180" t="s">
        <v>921</v>
      </c>
      <c r="B372" s="35" t="s">
        <v>136</v>
      </c>
      <c r="C372" s="35" t="s">
        <v>1827</v>
      </c>
      <c r="D372" s="222" t="s">
        <v>1828</v>
      </c>
      <c r="E372" s="173" t="str">
        <f ca="1">CELL("contents",INDIRECT(ADDRESS(MATCH(A372,'RTM (ARS)'!B:B,0),1,,,"RTM (ARS)")))</f>
        <v>5.2.3.11.2</v>
      </c>
      <c r="F372" s="169"/>
      <c r="G372" s="170"/>
      <c r="H372" s="174" t="s">
        <v>1062</v>
      </c>
      <c r="I372" s="174" t="s">
        <v>1063</v>
      </c>
      <c r="J372" s="174" t="s">
        <v>1002</v>
      </c>
      <c r="K372" s="207" t="s">
        <v>1076</v>
      </c>
      <c r="L372" s="35"/>
      <c r="M372" s="174"/>
      <c r="N372" s="35"/>
      <c r="O372" s="174"/>
      <c r="P372" s="35"/>
      <c r="Q372" s="35"/>
      <c r="R372" s="35"/>
      <c r="S372" s="167"/>
    </row>
    <row r="373" spans="1:27" ht="30" x14ac:dyDescent="0.25">
      <c r="A373" s="180" t="s">
        <v>915</v>
      </c>
      <c r="B373" s="35" t="s">
        <v>136</v>
      </c>
      <c r="C373" s="35" t="s">
        <v>1829</v>
      </c>
      <c r="D373" s="222" t="s">
        <v>1830</v>
      </c>
      <c r="E373" s="173" t="str">
        <f ca="1">CELL("contents",INDIRECT(ADDRESS(MATCH(A373,'RTM (ARS)'!B:B,0),1,,,"RTM (ARS)")))</f>
        <v>5.2.3.11.1</v>
      </c>
      <c r="F373" s="169"/>
      <c r="G373" s="170"/>
      <c r="H373" s="174" t="s">
        <v>1062</v>
      </c>
      <c r="I373" s="174" t="s">
        <v>1063</v>
      </c>
      <c r="J373" s="174" t="s">
        <v>1002</v>
      </c>
      <c r="K373" s="207" t="s">
        <v>1076</v>
      </c>
      <c r="L373" s="35"/>
      <c r="M373" s="174"/>
      <c r="N373" s="35"/>
      <c r="O373" s="174"/>
      <c r="P373" s="35"/>
      <c r="Q373" s="35"/>
      <c r="R373" s="35"/>
      <c r="S373" s="167"/>
    </row>
    <row r="374" spans="1:27" ht="30" x14ac:dyDescent="0.25">
      <c r="A374" s="180" t="s">
        <v>671</v>
      </c>
      <c r="B374" s="35" t="s">
        <v>136</v>
      </c>
      <c r="C374" s="35" t="s">
        <v>1831</v>
      </c>
      <c r="D374" s="222" t="s">
        <v>1832</v>
      </c>
      <c r="E374" s="173" t="str">
        <f ca="1">CELL("contents",INDIRECT(ADDRESS(MATCH(A374,'RTM (ARS)'!B:B,0),1,,,"RTM (ARS)")))</f>
        <v>5.2.3.2.1</v>
      </c>
      <c r="F374" s="169"/>
      <c r="G374" s="170"/>
      <c r="H374" s="174" t="s">
        <v>1062</v>
      </c>
      <c r="I374" s="174" t="s">
        <v>1063</v>
      </c>
      <c r="J374" s="174" t="s">
        <v>1002</v>
      </c>
      <c r="K374" s="207" t="s">
        <v>1076</v>
      </c>
      <c r="L374" s="35"/>
      <c r="M374" s="174"/>
      <c r="N374" s="35"/>
      <c r="O374" s="174"/>
      <c r="P374" s="35"/>
      <c r="Q374" s="35"/>
      <c r="R374" s="35"/>
      <c r="S374" s="167"/>
    </row>
    <row r="375" spans="1:27" ht="60" x14ac:dyDescent="0.25">
      <c r="A375" s="180" t="s">
        <v>654</v>
      </c>
      <c r="B375" s="35" t="s">
        <v>136</v>
      </c>
      <c r="C375" s="35" t="s">
        <v>1833</v>
      </c>
      <c r="D375" s="222" t="s">
        <v>1834</v>
      </c>
      <c r="E375" s="173" t="str">
        <f ca="1">CELL("contents",INDIRECT(ADDRESS(MATCH(A375,'RTM (ARS)'!B:B,0),1,,,"RTM (ARS)")))</f>
        <v>5.2.3.1.2</v>
      </c>
      <c r="F375" s="169"/>
      <c r="G375" s="170"/>
      <c r="H375" s="174" t="s">
        <v>1062</v>
      </c>
      <c r="I375" s="174" t="s">
        <v>1063</v>
      </c>
      <c r="J375" s="174" t="s">
        <v>1002</v>
      </c>
      <c r="K375" s="207" t="s">
        <v>1076</v>
      </c>
      <c r="L375" s="35"/>
      <c r="M375" s="174"/>
      <c r="N375" s="35"/>
      <c r="O375" s="174"/>
      <c r="P375" s="35"/>
      <c r="Q375" s="35"/>
      <c r="R375" s="35"/>
      <c r="S375" s="167"/>
    </row>
    <row r="376" spans="1:27" ht="90" x14ac:dyDescent="0.25">
      <c r="A376" s="98" t="s">
        <v>1835</v>
      </c>
      <c r="B376" s="35" t="s">
        <v>1836</v>
      </c>
      <c r="C376" s="35" t="s">
        <v>1837</v>
      </c>
      <c r="D376" s="222" t="s">
        <v>1838</v>
      </c>
      <c r="E376" s="173" t="e">
        <f ca="1">CELL("contents",INDIRECT(ADDRESS(MATCH(A376,'RTM (ARS)'!B:B,0),1,,,"RTM (ARS)")))</f>
        <v>#N/A</v>
      </c>
      <c r="F376" s="169" t="s">
        <v>1839</v>
      </c>
      <c r="G376" s="170"/>
      <c r="H376" s="174" t="s">
        <v>1062</v>
      </c>
      <c r="I376" s="174" t="s">
        <v>1063</v>
      </c>
      <c r="J376" s="174" t="s">
        <v>1002</v>
      </c>
      <c r="K376" s="207" t="s">
        <v>1076</v>
      </c>
      <c r="L376" s="35"/>
      <c r="M376" s="174"/>
      <c r="N376" s="35"/>
      <c r="O376" s="174"/>
      <c r="P376" s="35"/>
      <c r="Q376" s="35"/>
      <c r="R376" s="35"/>
      <c r="S376" s="167"/>
    </row>
    <row r="377" spans="1:27" ht="60" x14ac:dyDescent="0.25">
      <c r="A377" s="180" t="s">
        <v>134</v>
      </c>
      <c r="B377" s="35" t="s">
        <v>136</v>
      </c>
      <c r="C377" s="35" t="s">
        <v>137</v>
      </c>
      <c r="D377" s="222" t="s">
        <v>138</v>
      </c>
      <c r="E377" s="173" t="str">
        <f ca="1">CELL("contents",INDIRECT(ADDRESS(MATCH(A377,'RTM (ARS)'!B:B,0),1,,,"RTM (ARS)")))</f>
        <v>4.1.2</v>
      </c>
      <c r="F377" s="169"/>
      <c r="G377" s="170"/>
      <c r="H377" s="174" t="s">
        <v>27</v>
      </c>
      <c r="I377" s="174" t="s">
        <v>1063</v>
      </c>
      <c r="J377" s="174" t="s">
        <v>1047</v>
      </c>
      <c r="K377" s="207" t="s">
        <v>1059</v>
      </c>
      <c r="L377" s="35"/>
      <c r="M377" s="174"/>
      <c r="N377" s="35"/>
      <c r="O377" s="174"/>
      <c r="P377" s="35"/>
      <c r="Q377" s="35"/>
      <c r="R377" s="35"/>
      <c r="S377" s="167"/>
    </row>
    <row r="378" spans="1:27" ht="45" x14ac:dyDescent="0.25">
      <c r="A378" s="180" t="s">
        <v>928</v>
      </c>
      <c r="B378" s="35" t="s">
        <v>136</v>
      </c>
      <c r="C378" s="35" t="s">
        <v>1840</v>
      </c>
      <c r="D378" s="181" t="s">
        <v>1841</v>
      </c>
      <c r="E378" s="173" t="str">
        <f ca="1">CELL("contents",INDIRECT(ADDRESS(MATCH(A378,'RTM (ARS)'!B:B,0),1,,,"RTM (ARS)")))</f>
        <v>5.2.3.12.1</v>
      </c>
      <c r="F378" s="169"/>
      <c r="G378" s="170"/>
      <c r="H378" s="174" t="s">
        <v>1062</v>
      </c>
      <c r="I378" s="174" t="s">
        <v>1063</v>
      </c>
      <c r="J378" s="174" t="s">
        <v>1002</v>
      </c>
      <c r="K378" s="207" t="s">
        <v>1076</v>
      </c>
      <c r="L378" s="35"/>
      <c r="M378" s="174"/>
      <c r="N378" s="35"/>
      <c r="O378" s="174"/>
      <c r="P378" s="35"/>
      <c r="Q378" s="35"/>
      <c r="R378" s="35"/>
      <c r="S378" s="167"/>
    </row>
    <row r="379" spans="1:27" s="206" customFormat="1" x14ac:dyDescent="0.25">
      <c r="E379" s="224"/>
      <c r="F379" s="224"/>
      <c r="G379" s="225"/>
      <c r="H379" s="226"/>
      <c r="I379" s="226"/>
      <c r="J379" s="200"/>
      <c r="K379" s="200"/>
      <c r="M379" s="200"/>
      <c r="O379" s="200"/>
    </row>
    <row r="380" spans="1:27" ht="45" x14ac:dyDescent="0.25">
      <c r="A380" s="180" t="s">
        <v>1842</v>
      </c>
      <c r="B380" s="35" t="s">
        <v>1843</v>
      </c>
      <c r="C380" s="35" t="s">
        <v>1844</v>
      </c>
      <c r="D380" s="222" t="s">
        <v>1845</v>
      </c>
      <c r="E380" s="173" t="e">
        <f ca="1">CELL("contents",INDIRECT(ADDRESS(MATCH(A380,'RTM (ARS)'!B:B,0),1,,,"RTM (ARS)")))</f>
        <v>#N/A</v>
      </c>
      <c r="F380" s="169"/>
      <c r="G380" s="170"/>
      <c r="H380" s="174" t="s">
        <v>1062</v>
      </c>
      <c r="I380" s="174" t="s">
        <v>986</v>
      </c>
      <c r="J380" s="174" t="s">
        <v>1002</v>
      </c>
      <c r="K380" s="207" t="s">
        <v>1076</v>
      </c>
      <c r="M380" s="174"/>
      <c r="O380" s="174"/>
    </row>
    <row r="381" spans="1:27" ht="60" x14ac:dyDescent="0.25">
      <c r="A381" s="180" t="s">
        <v>1846</v>
      </c>
      <c r="B381" s="35" t="s">
        <v>1843</v>
      </c>
      <c r="C381" s="35" t="s">
        <v>1847</v>
      </c>
      <c r="D381" s="223" t="s">
        <v>1848</v>
      </c>
      <c r="E381" s="173" t="e">
        <f ca="1">CELL("contents",INDIRECT(ADDRESS(MATCH(A381,'RTM (ARS)'!B:B,0),1,,,"RTM (ARS)")))</f>
        <v>#N/A</v>
      </c>
      <c r="F381" s="169"/>
      <c r="G381" s="170"/>
      <c r="H381" s="174" t="s">
        <v>1062</v>
      </c>
      <c r="I381" s="174" t="s">
        <v>986</v>
      </c>
      <c r="J381" s="174" t="s">
        <v>1002</v>
      </c>
      <c r="K381" s="207" t="s">
        <v>1076</v>
      </c>
      <c r="M381" s="174"/>
      <c r="O381" s="174"/>
    </row>
    <row r="382" spans="1:27" ht="60" x14ac:dyDescent="0.25">
      <c r="A382" s="180" t="s">
        <v>1849</v>
      </c>
      <c r="B382" s="35" t="s">
        <v>1843</v>
      </c>
      <c r="C382" s="35" t="s">
        <v>1847</v>
      </c>
      <c r="D382" s="223" t="s">
        <v>1850</v>
      </c>
      <c r="E382" s="173" t="e">
        <f ca="1">CELL("contents",INDIRECT(ADDRESS(MATCH(A382,'RTM (ARS)'!B:B,0),1,,,"RTM (ARS)")))</f>
        <v>#N/A</v>
      </c>
      <c r="F382" s="169"/>
      <c r="G382" s="170"/>
      <c r="H382" s="174" t="s">
        <v>1062</v>
      </c>
      <c r="I382" s="174" t="s">
        <v>986</v>
      </c>
      <c r="J382" s="174" t="s">
        <v>1002</v>
      </c>
      <c r="K382" s="207" t="s">
        <v>1076</v>
      </c>
      <c r="M382" s="174"/>
      <c r="O382" s="174"/>
    </row>
    <row r="383" spans="1:27" ht="45" x14ac:dyDescent="0.25">
      <c r="A383" s="180" t="s">
        <v>1851</v>
      </c>
      <c r="B383" s="35" t="s">
        <v>1843</v>
      </c>
      <c r="C383" s="35" t="s">
        <v>1852</v>
      </c>
      <c r="D383" s="222" t="s">
        <v>1853</v>
      </c>
      <c r="E383" s="173" t="e">
        <f ca="1">CELL("contents",INDIRECT(ADDRESS(MATCH(A383,'RTM (ARS)'!B:B,0),1,,,"RTM (ARS)")))</f>
        <v>#N/A</v>
      </c>
      <c r="F383" s="169"/>
      <c r="G383" s="170"/>
      <c r="H383" s="174" t="s">
        <v>1062</v>
      </c>
      <c r="I383" s="174" t="s">
        <v>986</v>
      </c>
      <c r="J383" s="174" t="s">
        <v>1002</v>
      </c>
      <c r="K383" s="207" t="s">
        <v>1076</v>
      </c>
      <c r="M383" s="174"/>
      <c r="O383" s="174"/>
    </row>
    <row r="384" spans="1:27" ht="60" x14ac:dyDescent="0.25">
      <c r="A384" s="180" t="s">
        <v>1854</v>
      </c>
      <c r="B384" s="35" t="s">
        <v>1843</v>
      </c>
      <c r="C384" s="35" t="s">
        <v>1855</v>
      </c>
      <c r="D384" s="222" t="s">
        <v>1856</v>
      </c>
      <c r="E384" s="173" t="e">
        <f ca="1">CELL("contents",INDIRECT(ADDRESS(MATCH(A384,'RTM (ARS)'!B:B,0),1,,,"RTM (ARS)")))</f>
        <v>#N/A</v>
      </c>
      <c r="F384" s="169"/>
      <c r="G384" s="170"/>
      <c r="H384" s="174" t="s">
        <v>1062</v>
      </c>
      <c r="I384" s="174" t="s">
        <v>986</v>
      </c>
      <c r="J384" s="174" t="s">
        <v>1002</v>
      </c>
      <c r="K384" s="207" t="s">
        <v>1076</v>
      </c>
      <c r="M384" s="174"/>
      <c r="O384" s="174"/>
    </row>
    <row r="385" spans="1:27" ht="45" x14ac:dyDescent="0.25">
      <c r="A385" s="180" t="s">
        <v>1857</v>
      </c>
      <c r="B385" s="35" t="s">
        <v>1843</v>
      </c>
      <c r="C385" s="35" t="s">
        <v>1858</v>
      </c>
      <c r="D385" s="222" t="s">
        <v>1859</v>
      </c>
      <c r="E385" s="173" t="e">
        <f ca="1">CELL("contents",INDIRECT(ADDRESS(MATCH(A385,'RTM (ARS)'!B:B,0),1,,,"RTM (ARS)")))</f>
        <v>#N/A</v>
      </c>
      <c r="F385" s="169"/>
      <c r="G385" s="170"/>
      <c r="H385" s="174" t="s">
        <v>1051</v>
      </c>
      <c r="I385" s="174" t="s">
        <v>986</v>
      </c>
      <c r="J385" s="174" t="s">
        <v>1082</v>
      </c>
      <c r="K385" s="207" t="s">
        <v>1076</v>
      </c>
      <c r="M385" s="174"/>
      <c r="O385" s="174"/>
      <c r="U385" s="206"/>
      <c r="V385" s="206"/>
      <c r="W385" s="206"/>
      <c r="X385" s="206"/>
      <c r="Y385" s="206"/>
      <c r="Z385" s="206"/>
      <c r="AA385" s="206"/>
    </row>
    <row r="386" spans="1:27" ht="60" x14ac:dyDescent="0.25">
      <c r="A386" s="180" t="s">
        <v>1860</v>
      </c>
      <c r="B386" s="35" t="s">
        <v>1843</v>
      </c>
      <c r="C386" s="35" t="s">
        <v>1861</v>
      </c>
      <c r="D386" s="222" t="s">
        <v>1862</v>
      </c>
      <c r="E386" s="173" t="e">
        <f ca="1">CELL("contents",INDIRECT(ADDRESS(MATCH(A386,'RTM (ARS)'!B:B,0),1,,,"RTM (ARS)")))</f>
        <v>#N/A</v>
      </c>
      <c r="F386" s="169"/>
      <c r="G386" s="170"/>
      <c r="H386" s="174" t="s">
        <v>1062</v>
      </c>
      <c r="I386" s="174" t="s">
        <v>986</v>
      </c>
      <c r="J386" s="174" t="s">
        <v>1002</v>
      </c>
      <c r="K386" s="207" t="s">
        <v>253</v>
      </c>
      <c r="M386" s="174"/>
      <c r="O386" s="174"/>
    </row>
    <row r="387" spans="1:27" ht="60" x14ac:dyDescent="0.25">
      <c r="A387" s="180" t="s">
        <v>1863</v>
      </c>
      <c r="B387" s="35" t="s">
        <v>1843</v>
      </c>
      <c r="C387" s="35" t="s">
        <v>1864</v>
      </c>
      <c r="D387" s="223" t="s">
        <v>1865</v>
      </c>
      <c r="E387" s="173" t="e">
        <f ca="1">CELL("contents",INDIRECT(ADDRESS(MATCH(A387,'RTM (ARS)'!B:B,0),1,,,"RTM (ARS)")))</f>
        <v>#N/A</v>
      </c>
      <c r="F387" s="169"/>
      <c r="G387" s="170"/>
      <c r="H387" s="174" t="s">
        <v>1081</v>
      </c>
      <c r="I387" s="174" t="s">
        <v>1058</v>
      </c>
      <c r="J387" s="174"/>
      <c r="K387" s="207"/>
      <c r="M387" s="174"/>
      <c r="O387" s="174"/>
    </row>
    <row r="388" spans="1:27" ht="45" x14ac:dyDescent="0.25">
      <c r="A388" s="180" t="s">
        <v>1866</v>
      </c>
      <c r="B388" s="35" t="s">
        <v>1843</v>
      </c>
      <c r="C388" s="35" t="s">
        <v>1867</v>
      </c>
      <c r="D388" s="223" t="s">
        <v>1868</v>
      </c>
      <c r="E388" s="173" t="e">
        <f ca="1">CELL("contents",INDIRECT(ADDRESS(MATCH(A388,'RTM (ARS)'!B:B,0),1,,,"RTM (ARS)")))</f>
        <v>#N/A</v>
      </c>
      <c r="F388" s="169"/>
      <c r="G388" s="170"/>
      <c r="H388" s="174" t="s">
        <v>27</v>
      </c>
      <c r="I388" s="174" t="s">
        <v>986</v>
      </c>
      <c r="J388" s="174" t="s">
        <v>1047</v>
      </c>
      <c r="K388" s="207" t="s">
        <v>1066</v>
      </c>
      <c r="M388" s="174"/>
      <c r="O388" s="174"/>
      <c r="U388" s="206"/>
      <c r="V388" s="206"/>
      <c r="W388" s="206"/>
      <c r="X388" s="206"/>
      <c r="Y388" s="206"/>
      <c r="Z388" s="206"/>
      <c r="AA388" s="206"/>
    </row>
    <row r="389" spans="1:27" ht="45.75" customHeight="1" x14ac:dyDescent="0.25">
      <c r="A389" s="180" t="s">
        <v>1869</v>
      </c>
      <c r="B389" s="35" t="s">
        <v>1843</v>
      </c>
      <c r="C389" s="35" t="s">
        <v>1867</v>
      </c>
      <c r="D389" s="223" t="s">
        <v>1870</v>
      </c>
      <c r="E389" s="173" t="e">
        <f ca="1">CELL("contents",INDIRECT(ADDRESS(MATCH(A389,'RTM (ARS)'!B:B,0),1,,,"RTM (ARS)")))</f>
        <v>#N/A</v>
      </c>
      <c r="F389" s="169"/>
      <c r="G389" s="170"/>
      <c r="H389" s="174" t="s">
        <v>1081</v>
      </c>
      <c r="I389" s="174" t="s">
        <v>1058</v>
      </c>
      <c r="J389" s="174"/>
      <c r="K389" s="207"/>
      <c r="M389" s="174"/>
      <c r="O389" s="174"/>
    </row>
    <row r="390" spans="1:27" ht="45" x14ac:dyDescent="0.25">
      <c r="A390" s="180" t="s">
        <v>1871</v>
      </c>
      <c r="B390" s="35" t="s">
        <v>1843</v>
      </c>
      <c r="C390" s="35" t="s">
        <v>1872</v>
      </c>
      <c r="D390" s="223" t="s">
        <v>1873</v>
      </c>
      <c r="E390" s="173" t="e">
        <f ca="1">CELL("contents",INDIRECT(ADDRESS(MATCH(A390,'RTM (ARS)'!B:B,0),1,,,"RTM (ARS)")))</f>
        <v>#N/A</v>
      </c>
      <c r="F390" s="169"/>
      <c r="G390" s="170"/>
      <c r="H390" s="174" t="s">
        <v>1062</v>
      </c>
      <c r="I390" s="174" t="s">
        <v>986</v>
      </c>
      <c r="J390" s="174" t="s">
        <v>1002</v>
      </c>
      <c r="K390" s="207" t="s">
        <v>1066</v>
      </c>
      <c r="M390" s="174"/>
      <c r="O390" s="174"/>
    </row>
    <row r="391" spans="1:27" ht="45" x14ac:dyDescent="0.25">
      <c r="A391" s="180" t="s">
        <v>1874</v>
      </c>
      <c r="B391" s="35" t="s">
        <v>1843</v>
      </c>
      <c r="C391" s="35" t="s">
        <v>1875</v>
      </c>
      <c r="D391" s="223" t="s">
        <v>1876</v>
      </c>
      <c r="E391" s="173" t="e">
        <f ca="1">CELL("contents",INDIRECT(ADDRESS(MATCH(A391,'RTM (ARS)'!B:B,0),1,,,"RTM (ARS)")))</f>
        <v>#N/A</v>
      </c>
      <c r="F391" s="169"/>
      <c r="G391" s="170"/>
      <c r="H391" s="174" t="s">
        <v>1062</v>
      </c>
      <c r="I391" s="174" t="s">
        <v>986</v>
      </c>
      <c r="J391" s="174" t="s">
        <v>1002</v>
      </c>
      <c r="K391" s="207" t="s">
        <v>1053</v>
      </c>
      <c r="M391" s="174"/>
      <c r="O391" s="174"/>
    </row>
    <row r="392" spans="1:27" ht="45" x14ac:dyDescent="0.25">
      <c r="A392" s="180" t="s">
        <v>1877</v>
      </c>
      <c r="B392" s="35" t="s">
        <v>1843</v>
      </c>
      <c r="C392" s="35" t="s">
        <v>1878</v>
      </c>
      <c r="D392" s="223" t="s">
        <v>1879</v>
      </c>
      <c r="E392" s="173" t="e">
        <f ca="1">CELL("contents",INDIRECT(ADDRESS(MATCH(A392,'RTM (ARS)'!B:B,0),1,,,"RTM (ARS)")))</f>
        <v>#N/A</v>
      </c>
      <c r="F392" s="169"/>
      <c r="G392" s="170"/>
      <c r="H392" s="174" t="s">
        <v>1081</v>
      </c>
      <c r="I392" s="174" t="s">
        <v>1058</v>
      </c>
      <c r="J392" s="174"/>
      <c r="K392" s="207"/>
      <c r="M392" s="174"/>
      <c r="O392" s="174"/>
    </row>
    <row r="393" spans="1:27" ht="45" x14ac:dyDescent="0.25">
      <c r="A393" s="180" t="s">
        <v>1880</v>
      </c>
      <c r="B393" s="35" t="s">
        <v>1843</v>
      </c>
      <c r="C393" s="35" t="s">
        <v>1881</v>
      </c>
      <c r="D393" s="222" t="s">
        <v>1882</v>
      </c>
      <c r="E393" s="173" t="e">
        <f ca="1">CELL("contents",INDIRECT(ADDRESS(MATCH(A393,'RTM (ARS)'!B:B,0),1,,,"RTM (ARS)")))</f>
        <v>#N/A</v>
      </c>
      <c r="F393" s="169"/>
      <c r="G393" s="170"/>
      <c r="H393" s="174" t="s">
        <v>1081</v>
      </c>
      <c r="I393" s="174"/>
      <c r="J393" s="174"/>
      <c r="K393" s="207"/>
      <c r="M393" s="174"/>
      <c r="O393" s="174"/>
    </row>
    <row r="394" spans="1:27" ht="75" x14ac:dyDescent="0.25">
      <c r="A394" s="180" t="s">
        <v>1883</v>
      </c>
      <c r="B394" s="35" t="s">
        <v>1843</v>
      </c>
      <c r="C394" s="35" t="s">
        <v>1884</v>
      </c>
      <c r="D394" s="222" t="s">
        <v>1885</v>
      </c>
      <c r="E394" s="173" t="e">
        <f ca="1">CELL("contents",INDIRECT(ADDRESS(MATCH(A394,'RTM (ARS)'!B:B,0),1,,,"RTM (ARS)")))</f>
        <v>#N/A</v>
      </c>
      <c r="F394" s="169"/>
      <c r="G394" s="170"/>
      <c r="H394" s="174" t="s">
        <v>1062</v>
      </c>
      <c r="I394" s="174" t="s">
        <v>986</v>
      </c>
      <c r="J394" s="174" t="s">
        <v>1002</v>
      </c>
      <c r="K394" s="207" t="s">
        <v>1066</v>
      </c>
      <c r="M394" s="174"/>
      <c r="O394" s="174"/>
    </row>
    <row r="395" spans="1:27" ht="45" x14ac:dyDescent="0.25">
      <c r="A395" s="180" t="s">
        <v>1886</v>
      </c>
      <c r="B395" s="35" t="s">
        <v>1843</v>
      </c>
      <c r="C395" s="35" t="s">
        <v>1887</v>
      </c>
      <c r="D395" s="222" t="s">
        <v>1888</v>
      </c>
      <c r="E395" s="173" t="e">
        <f ca="1">CELL("contents",INDIRECT(ADDRESS(MATCH(A395,'RTM (ARS)'!B:B,0),1,,,"RTM (ARS)")))</f>
        <v>#N/A</v>
      </c>
      <c r="F395" s="169"/>
      <c r="G395" s="170"/>
      <c r="H395" s="174" t="s">
        <v>1062</v>
      </c>
      <c r="I395" s="174" t="s">
        <v>986</v>
      </c>
      <c r="J395" s="174" t="s">
        <v>1002</v>
      </c>
      <c r="K395" s="207" t="s">
        <v>1066</v>
      </c>
      <c r="M395" s="174"/>
      <c r="O395" s="174"/>
    </row>
    <row r="396" spans="1:27" s="206" customFormat="1" x14ac:dyDescent="0.25">
      <c r="A396" s="200"/>
      <c r="B396" s="227"/>
      <c r="C396" s="227"/>
      <c r="D396" s="219"/>
      <c r="E396" s="220"/>
      <c r="F396" s="220"/>
      <c r="G396" s="221"/>
      <c r="H396" s="200"/>
      <c r="I396" s="200"/>
      <c r="J396" s="200"/>
      <c r="K396" s="200"/>
      <c r="M396" s="200"/>
      <c r="O396" s="200"/>
    </row>
    <row r="397" spans="1:27" ht="45" x14ac:dyDescent="0.25">
      <c r="A397" s="71" t="s">
        <v>934</v>
      </c>
      <c r="B397" s="228" t="s">
        <v>935</v>
      </c>
      <c r="C397" s="228" t="s">
        <v>936</v>
      </c>
      <c r="D397" s="182" t="s">
        <v>937</v>
      </c>
      <c r="E397" s="173" t="str">
        <f ca="1">CELL("contents",INDIRECT(ADDRESS(MATCH(A397,'RTM (ARS)'!B:B,0),1,,,"RTM (ARS)")))</f>
        <v>5.2.3.13.1</v>
      </c>
      <c r="F397" s="169"/>
      <c r="G397" s="170"/>
      <c r="H397" s="174" t="s">
        <v>1062</v>
      </c>
      <c r="I397" s="174" t="s">
        <v>1063</v>
      </c>
      <c r="J397" s="175" t="s">
        <v>1002</v>
      </c>
      <c r="K397" s="167" t="s">
        <v>1076</v>
      </c>
      <c r="L397" s="35"/>
      <c r="M397" s="175"/>
      <c r="N397" s="35"/>
      <c r="O397" s="175"/>
      <c r="P397" s="35"/>
      <c r="Q397" s="35"/>
      <c r="R397" s="35"/>
      <c r="S397" s="167"/>
    </row>
    <row r="398" spans="1:27" ht="75" x14ac:dyDescent="0.25">
      <c r="A398" s="71" t="s">
        <v>939</v>
      </c>
      <c r="B398" s="228" t="s">
        <v>935</v>
      </c>
      <c r="C398" s="228" t="s">
        <v>936</v>
      </c>
      <c r="D398" s="182" t="s">
        <v>940</v>
      </c>
      <c r="E398" s="173" t="str">
        <f ca="1">CELL("contents",INDIRECT(ADDRESS(MATCH(A398,'RTM (ARS)'!B:B,0),1,,,"RTM (ARS)")))</f>
        <v>5.2.3.13.1</v>
      </c>
      <c r="F398" s="169"/>
      <c r="G398" s="170"/>
      <c r="H398" s="174" t="s">
        <v>1062</v>
      </c>
      <c r="I398" s="174" t="s">
        <v>1063</v>
      </c>
      <c r="J398" s="175" t="s">
        <v>1002</v>
      </c>
      <c r="K398" s="167" t="s">
        <v>1076</v>
      </c>
      <c r="L398" s="35"/>
      <c r="M398" s="175"/>
      <c r="N398" s="35"/>
      <c r="O398" s="175"/>
      <c r="P398" s="35"/>
      <c r="Q398" s="35"/>
      <c r="R398" s="35"/>
      <c r="S398" s="167"/>
    </row>
    <row r="399" spans="1:27" ht="45" x14ac:dyDescent="0.25">
      <c r="A399" s="71" t="s">
        <v>675</v>
      </c>
      <c r="B399" s="180" t="s">
        <v>935</v>
      </c>
      <c r="C399" s="180" t="s">
        <v>1889</v>
      </c>
      <c r="D399" s="182" t="s">
        <v>1890</v>
      </c>
      <c r="E399" s="173" t="str">
        <f ca="1">CELL("contents",INDIRECT(ADDRESS(MATCH(A399,'RTM (ARS)'!B:B,0),1,,,"RTM (ARS)")))</f>
        <v>5.2.3.2.1</v>
      </c>
      <c r="F399" s="169"/>
      <c r="G399" s="170"/>
      <c r="H399" s="174" t="s">
        <v>1062</v>
      </c>
      <c r="I399" s="174" t="s">
        <v>1063</v>
      </c>
      <c r="J399" s="175" t="s">
        <v>1002</v>
      </c>
      <c r="K399" s="167" t="s">
        <v>1076</v>
      </c>
      <c r="L399" s="35"/>
      <c r="M399" s="175"/>
      <c r="N399" s="35"/>
      <c r="O399" s="175"/>
      <c r="P399" s="35"/>
      <c r="Q399" s="35"/>
      <c r="R399" s="35"/>
      <c r="S399" s="167"/>
    </row>
    <row r="400" spans="1:27" ht="45" x14ac:dyDescent="0.25">
      <c r="A400" s="71" t="s">
        <v>902</v>
      </c>
      <c r="B400" s="180" t="s">
        <v>935</v>
      </c>
      <c r="C400" s="180" t="s">
        <v>1891</v>
      </c>
      <c r="D400" s="182" t="s">
        <v>1892</v>
      </c>
      <c r="E400" s="173" t="str">
        <f ca="1">CELL("contents",INDIRECT(ADDRESS(MATCH(A400,'RTM (ARS)'!B:B,0),1,,,"RTM (ARS)")))</f>
        <v>5.2.3.9.1</v>
      </c>
      <c r="F400" s="169"/>
      <c r="G400" s="170"/>
      <c r="H400" s="174" t="s">
        <v>1062</v>
      </c>
      <c r="I400" s="174" t="s">
        <v>1063</v>
      </c>
      <c r="J400" s="175" t="s">
        <v>1002</v>
      </c>
      <c r="K400" s="167" t="s">
        <v>1076</v>
      </c>
      <c r="L400" s="35"/>
      <c r="M400" s="175"/>
      <c r="N400" s="35"/>
      <c r="O400" s="175"/>
      <c r="P400" s="35"/>
      <c r="Q400" s="35"/>
      <c r="R400" s="35"/>
      <c r="S400" s="167"/>
    </row>
    <row r="401" spans="1:27" ht="45" x14ac:dyDescent="0.25">
      <c r="A401" s="71" t="s">
        <v>221</v>
      </c>
      <c r="B401" s="180" t="s">
        <v>935</v>
      </c>
      <c r="C401" s="180" t="s">
        <v>1893</v>
      </c>
      <c r="D401" s="182" t="s">
        <v>1894</v>
      </c>
      <c r="E401" s="173" t="str">
        <f ca="1">CELL("contents",INDIRECT(ADDRESS(MATCH(A401,'RTM (ARS)'!B:B,0),1,,,"RTM (ARS)")))</f>
        <v>4.2.1</v>
      </c>
      <c r="F401" s="169"/>
      <c r="G401" s="170"/>
      <c r="H401" s="174" t="s">
        <v>27</v>
      </c>
      <c r="I401" s="174" t="s">
        <v>1058</v>
      </c>
      <c r="J401" s="175" t="s">
        <v>1047</v>
      </c>
      <c r="K401" s="167" t="s">
        <v>1059</v>
      </c>
      <c r="L401" s="35"/>
      <c r="M401" s="175"/>
      <c r="N401" s="35"/>
      <c r="O401" s="175"/>
      <c r="P401" s="35"/>
      <c r="Q401" s="35"/>
      <c r="R401" s="35"/>
      <c r="S401" s="167"/>
    </row>
    <row r="402" spans="1:27" ht="45" x14ac:dyDescent="0.25">
      <c r="A402" s="71" t="s">
        <v>135</v>
      </c>
      <c r="B402" s="180" t="s">
        <v>935</v>
      </c>
      <c r="C402" s="180" t="s">
        <v>1893</v>
      </c>
      <c r="D402" s="182" t="s">
        <v>1509</v>
      </c>
      <c r="E402" s="173" t="str">
        <f ca="1">CELL("contents",INDIRECT(ADDRESS(MATCH(A402,'RTM (ARS)'!B:B,0),1,,,"RTM (ARS)")))</f>
        <v>4.1.2</v>
      </c>
      <c r="F402" s="169"/>
      <c r="G402" s="170"/>
      <c r="H402" s="174"/>
      <c r="I402" s="174"/>
      <c r="J402" s="175"/>
      <c r="K402" s="167"/>
      <c r="L402" s="35"/>
      <c r="M402" s="175"/>
      <c r="N402" s="35"/>
      <c r="O402" s="175"/>
      <c r="P402" s="35"/>
      <c r="Q402" s="35"/>
      <c r="R402" s="35"/>
      <c r="S402" s="167"/>
    </row>
    <row r="403" spans="1:27" ht="45" x14ac:dyDescent="0.25">
      <c r="A403" s="71" t="s">
        <v>80</v>
      </c>
      <c r="B403" s="180" t="s">
        <v>935</v>
      </c>
      <c r="C403" s="180" t="s">
        <v>1895</v>
      </c>
      <c r="D403" s="182" t="s">
        <v>1896</v>
      </c>
      <c r="E403" s="173" t="str">
        <f ca="1">CELL("contents",INDIRECT(ADDRESS(MATCH(A403,'RTM (ARS)'!B:B,0),1,,,"RTM (ARS)")))</f>
        <v>4.1.1.1</v>
      </c>
      <c r="F403" s="169"/>
      <c r="G403" s="170"/>
      <c r="H403" s="174" t="s">
        <v>27</v>
      </c>
      <c r="I403" s="174" t="s">
        <v>1058</v>
      </c>
      <c r="J403" s="175" t="s">
        <v>1047</v>
      </c>
      <c r="K403" s="167" t="s">
        <v>1059</v>
      </c>
      <c r="L403" s="35"/>
      <c r="M403" s="175"/>
      <c r="N403" s="35"/>
      <c r="O403" s="175"/>
      <c r="P403" s="35"/>
      <c r="Q403" s="35"/>
      <c r="R403" s="35"/>
      <c r="S403" s="167"/>
    </row>
    <row r="404" spans="1:27" ht="45" x14ac:dyDescent="0.25">
      <c r="A404" s="71" t="s">
        <v>505</v>
      </c>
      <c r="B404" s="180" t="s">
        <v>935</v>
      </c>
      <c r="C404" s="180" t="s">
        <v>1897</v>
      </c>
      <c r="D404" s="182" t="s">
        <v>1898</v>
      </c>
      <c r="E404" s="173" t="str">
        <f ca="1">CELL("contents",INDIRECT(ADDRESS(MATCH(A404,'RTM (ARS)'!B:B,0),1,,,"RTM (ARS)")))</f>
        <v>5.2.2.1</v>
      </c>
      <c r="F404" s="169"/>
      <c r="G404" s="170"/>
      <c r="H404" s="174" t="s">
        <v>1062</v>
      </c>
      <c r="I404" s="174" t="s">
        <v>1063</v>
      </c>
      <c r="J404" s="175" t="s">
        <v>1002</v>
      </c>
      <c r="K404" s="167" t="s">
        <v>1066</v>
      </c>
      <c r="L404" s="35"/>
      <c r="M404" s="175"/>
      <c r="N404" s="35"/>
      <c r="O404" s="175"/>
      <c r="P404" s="35"/>
      <c r="Q404" s="35"/>
      <c r="R404" s="35"/>
      <c r="S404" s="167"/>
    </row>
    <row r="405" spans="1:27" ht="75" x14ac:dyDescent="0.25">
      <c r="A405" s="71" t="s">
        <v>348</v>
      </c>
      <c r="B405" s="180" t="s">
        <v>935</v>
      </c>
      <c r="C405" s="180" t="s">
        <v>1899</v>
      </c>
      <c r="D405" s="182" t="s">
        <v>1900</v>
      </c>
      <c r="E405" s="173" t="str">
        <f ca="1">CELL("contents",INDIRECT(ADDRESS(MATCH(A405,'RTM (ARS)'!B:B,0),1,,,"RTM (ARS)")))</f>
        <v>5.1.1</v>
      </c>
      <c r="F405" s="169"/>
      <c r="G405" s="170"/>
      <c r="H405" s="174" t="s">
        <v>27</v>
      </c>
      <c r="I405" s="174" t="s">
        <v>1063</v>
      </c>
      <c r="J405" s="175" t="s">
        <v>1047</v>
      </c>
      <c r="K405" s="167" t="s">
        <v>1059</v>
      </c>
      <c r="L405" s="35"/>
      <c r="M405" s="175"/>
      <c r="N405" s="35"/>
      <c r="O405" s="175"/>
      <c r="P405" s="35"/>
      <c r="Q405" s="35"/>
      <c r="R405" s="35"/>
      <c r="S405" s="167"/>
    </row>
    <row r="406" spans="1:27" ht="45" x14ac:dyDescent="0.25">
      <c r="A406" s="71" t="s">
        <v>39</v>
      </c>
      <c r="B406" s="180" t="s">
        <v>935</v>
      </c>
      <c r="C406" s="180" t="s">
        <v>1901</v>
      </c>
      <c r="D406" s="182" t="s">
        <v>1902</v>
      </c>
      <c r="E406" s="173" t="str">
        <f ca="1">CELL("contents",INDIRECT(ADDRESS(MATCH(A406,'RTM (ARS)'!B:B,0),1,,,"RTM (ARS)")))</f>
        <v>4.1.1.1</v>
      </c>
      <c r="F406" s="169"/>
      <c r="G406" s="170"/>
      <c r="H406" s="174" t="s">
        <v>27</v>
      </c>
      <c r="I406" s="174" t="s">
        <v>1063</v>
      </c>
      <c r="J406" s="175" t="s">
        <v>1047</v>
      </c>
      <c r="K406" s="167" t="s">
        <v>1053</v>
      </c>
      <c r="L406" s="35"/>
      <c r="M406" s="175"/>
      <c r="N406" s="35"/>
      <c r="O406" s="175"/>
      <c r="P406" s="35"/>
      <c r="Q406" s="35"/>
      <c r="R406" s="35"/>
      <c r="S406" s="167"/>
    </row>
    <row r="407" spans="1:27" ht="45" x14ac:dyDescent="0.25">
      <c r="A407" s="71" t="s">
        <v>322</v>
      </c>
      <c r="B407" s="180" t="s">
        <v>935</v>
      </c>
      <c r="C407" s="180" t="s">
        <v>1901</v>
      </c>
      <c r="D407" s="182" t="s">
        <v>1903</v>
      </c>
      <c r="E407" s="173" t="str">
        <f ca="1">CELL("contents",INDIRECT(ADDRESS(MATCH(A407,'RTM (ARS)'!B:B,0),1,,,"RTM (ARS)")))</f>
        <v>4.2.4</v>
      </c>
      <c r="F407" s="169"/>
      <c r="G407" s="170"/>
      <c r="H407" s="174"/>
      <c r="I407" s="174"/>
      <c r="J407" s="175"/>
      <c r="K407" s="167"/>
      <c r="L407" s="35"/>
      <c r="M407" s="175"/>
      <c r="N407" s="35"/>
      <c r="O407" s="175"/>
      <c r="P407" s="35"/>
      <c r="Q407" s="35"/>
      <c r="R407" s="35"/>
      <c r="S407" s="167"/>
    </row>
    <row r="408" spans="1:27" ht="45" x14ac:dyDescent="0.25">
      <c r="A408" s="71" t="s">
        <v>477</v>
      </c>
      <c r="B408" s="180" t="s">
        <v>935</v>
      </c>
      <c r="C408" s="180" t="s">
        <v>1901</v>
      </c>
      <c r="D408" s="182" t="s">
        <v>1904</v>
      </c>
      <c r="E408" s="173" t="str">
        <f ca="1">CELL("contents",INDIRECT(ADDRESS(MATCH(A408,'RTM (ARS)'!B:B,0),1,,,"RTM (ARS)")))</f>
        <v>5.2.1</v>
      </c>
      <c r="F408" s="169"/>
      <c r="G408" s="170"/>
      <c r="H408" s="174"/>
      <c r="I408" s="174"/>
      <c r="J408" s="175"/>
      <c r="K408" s="167"/>
      <c r="L408" s="35"/>
      <c r="M408" s="175"/>
      <c r="N408" s="35"/>
      <c r="O408" s="175"/>
      <c r="P408" s="35"/>
      <c r="Q408" s="35"/>
      <c r="R408" s="35"/>
      <c r="S408" s="167"/>
    </row>
    <row r="409" spans="1:27" ht="45" x14ac:dyDescent="0.25">
      <c r="A409" s="71" t="s">
        <v>507</v>
      </c>
      <c r="B409" s="180" t="s">
        <v>935</v>
      </c>
      <c r="C409" s="180" t="s">
        <v>1901</v>
      </c>
      <c r="D409" s="182" t="s">
        <v>1905</v>
      </c>
      <c r="E409" s="173" t="str">
        <f ca="1">CELL("contents",INDIRECT(ADDRESS(MATCH(A409,'RTM (ARS)'!B:B,0),1,,,"RTM (ARS)")))</f>
        <v>5.2.2.1</v>
      </c>
      <c r="F409" s="169"/>
      <c r="G409" s="170"/>
      <c r="H409" s="174" t="s">
        <v>1062</v>
      </c>
      <c r="I409" s="174" t="s">
        <v>1063</v>
      </c>
      <c r="J409" s="175" t="s">
        <v>1002</v>
      </c>
      <c r="K409" s="167" t="s">
        <v>1066</v>
      </c>
      <c r="L409" s="35"/>
      <c r="M409" s="175"/>
      <c r="N409" s="35"/>
      <c r="O409" s="175"/>
      <c r="P409" s="35"/>
      <c r="Q409" s="35"/>
      <c r="R409" s="35"/>
      <c r="S409" s="167"/>
      <c r="U409" s="206"/>
      <c r="V409" s="206"/>
      <c r="W409" s="206"/>
      <c r="X409" s="206"/>
      <c r="Y409" s="206"/>
      <c r="Z409" s="206"/>
      <c r="AA409" s="206"/>
    </row>
    <row r="410" spans="1:27" x14ac:dyDescent="0.25">
      <c r="A410" s="178" t="s">
        <v>1906</v>
      </c>
      <c r="B410" s="196"/>
      <c r="C410" s="196"/>
      <c r="D410" s="197"/>
      <c r="E410" s="173" t="e">
        <f ca="1">CELL("contents",INDIRECT(ADDRESS(MATCH(A410,'RTM (ARS)'!B:B,0),1,,,"RTM (ARS)")))</f>
        <v>#N/A</v>
      </c>
      <c r="F410" s="169" t="s">
        <v>1168</v>
      </c>
      <c r="G410" s="170"/>
      <c r="H410" s="174"/>
      <c r="I410" s="174"/>
      <c r="J410" s="175"/>
      <c r="K410" s="167"/>
      <c r="L410" s="35"/>
      <c r="M410" s="175"/>
      <c r="N410" s="35"/>
      <c r="O410" s="175"/>
      <c r="P410" s="35"/>
      <c r="Q410" s="35"/>
      <c r="R410" s="35"/>
      <c r="S410" s="167"/>
      <c r="U410" s="206"/>
      <c r="V410" s="206"/>
      <c r="W410" s="206"/>
      <c r="X410" s="206"/>
      <c r="Y410" s="206"/>
      <c r="Z410" s="206"/>
      <c r="AA410" s="206"/>
    </row>
    <row r="411" spans="1:27" ht="45" x14ac:dyDescent="0.25">
      <c r="A411" s="71" t="s">
        <v>243</v>
      </c>
      <c r="B411" s="180" t="s">
        <v>935</v>
      </c>
      <c r="C411" s="180" t="s">
        <v>1907</v>
      </c>
      <c r="D411" s="182" t="s">
        <v>1908</v>
      </c>
      <c r="E411" s="173" t="str">
        <f ca="1">CELL("contents",INDIRECT(ADDRESS(MATCH(A411,'RTM (ARS)'!B:B,0),1,,,"RTM (ARS)")))</f>
        <v>4.2.1</v>
      </c>
      <c r="F411" s="169"/>
      <c r="G411" s="170"/>
      <c r="H411" s="174" t="s">
        <v>1062</v>
      </c>
      <c r="I411" s="174" t="s">
        <v>1063</v>
      </c>
      <c r="J411" s="175" t="s">
        <v>1002</v>
      </c>
      <c r="K411" s="167" t="s">
        <v>1066</v>
      </c>
      <c r="L411" s="35"/>
      <c r="M411" s="175"/>
      <c r="N411" s="35"/>
      <c r="O411" s="175"/>
      <c r="P411" s="35"/>
      <c r="Q411" s="35"/>
      <c r="R411" s="35"/>
      <c r="S411" s="167"/>
    </row>
    <row r="412" spans="1:27" ht="45" x14ac:dyDescent="0.25">
      <c r="A412" s="71" t="s">
        <v>599</v>
      </c>
      <c r="B412" s="180" t="s">
        <v>935</v>
      </c>
      <c r="C412" s="180" t="s">
        <v>1907</v>
      </c>
      <c r="D412" s="182" t="s">
        <v>1909</v>
      </c>
      <c r="E412" s="173" t="str">
        <f ca="1">CELL("contents",INDIRECT(ADDRESS(MATCH(A412,'RTM (ARS)'!B:B,0),1,,,"RTM (ARS)")))</f>
        <v>5.2.2.4</v>
      </c>
      <c r="F412" s="169"/>
      <c r="G412" s="170"/>
      <c r="H412" s="174"/>
      <c r="I412" s="174"/>
      <c r="J412" s="175"/>
      <c r="K412" s="167"/>
      <c r="L412" s="35"/>
      <c r="M412" s="175"/>
      <c r="N412" s="35"/>
      <c r="O412" s="175"/>
      <c r="P412" s="35"/>
      <c r="Q412" s="35"/>
      <c r="R412" s="35"/>
      <c r="S412" s="167"/>
    </row>
    <row r="413" spans="1:27" ht="45" x14ac:dyDescent="0.25">
      <c r="A413" s="71" t="s">
        <v>600</v>
      </c>
      <c r="B413" s="180" t="s">
        <v>935</v>
      </c>
      <c r="C413" s="180" t="s">
        <v>1907</v>
      </c>
      <c r="D413" s="182" t="s">
        <v>1910</v>
      </c>
      <c r="E413" s="173" t="str">
        <f ca="1">CELL("contents",INDIRECT(ADDRESS(MATCH(A413,'RTM (ARS)'!B:B,0),1,,,"RTM (ARS)")))</f>
        <v>5.2.2.4</v>
      </c>
      <c r="F413" s="169"/>
      <c r="G413" s="170"/>
      <c r="H413" s="174"/>
      <c r="I413" s="174"/>
      <c r="J413" s="175"/>
      <c r="K413" s="167"/>
      <c r="L413" s="35"/>
      <c r="M413" s="175"/>
      <c r="N413" s="35"/>
      <c r="O413" s="175"/>
      <c r="P413" s="35"/>
      <c r="Q413" s="35"/>
      <c r="R413" s="35"/>
      <c r="S413" s="167"/>
    </row>
    <row r="414" spans="1:27" ht="45" x14ac:dyDescent="0.25">
      <c r="A414" s="71" t="s">
        <v>570</v>
      </c>
      <c r="B414" s="180" t="s">
        <v>935</v>
      </c>
      <c r="C414" s="180" t="s">
        <v>1907</v>
      </c>
      <c r="D414" s="182" t="s">
        <v>1911</v>
      </c>
      <c r="E414" s="173" t="str">
        <f ca="1">CELL("contents",INDIRECT(ADDRESS(MATCH(A414,'RTM (ARS)'!B:B,0),1,,,"RTM (ARS)")))</f>
        <v>5.2.2.3</v>
      </c>
      <c r="F414" s="169"/>
      <c r="G414" s="170"/>
      <c r="H414" s="174"/>
      <c r="I414" s="174"/>
      <c r="J414" s="175"/>
      <c r="K414" s="167"/>
      <c r="L414" s="35"/>
      <c r="M414" s="175"/>
      <c r="N414" s="35"/>
      <c r="O414" s="175"/>
      <c r="P414" s="35"/>
      <c r="Q414" s="35"/>
      <c r="R414" s="35"/>
      <c r="S414" s="167"/>
    </row>
    <row r="415" spans="1:27" ht="45" x14ac:dyDescent="0.25">
      <c r="A415" s="71" t="s">
        <v>856</v>
      </c>
      <c r="B415" s="228" t="s">
        <v>935</v>
      </c>
      <c r="C415" s="180" t="s">
        <v>1912</v>
      </c>
      <c r="D415" s="182" t="s">
        <v>1913</v>
      </c>
      <c r="E415" s="173" t="str">
        <f ca="1">CELL("contents",INDIRECT(ADDRESS(MATCH(A415,'RTM (ARS)'!B:B,0),1,,,"RTM (ARS)")))</f>
        <v>5.2.3.7.2</v>
      </c>
      <c r="F415" s="169"/>
      <c r="G415" s="170"/>
      <c r="H415" s="174" t="s">
        <v>1062</v>
      </c>
      <c r="I415" s="174" t="s">
        <v>1063</v>
      </c>
      <c r="J415" s="175" t="s">
        <v>1002</v>
      </c>
      <c r="K415" s="167" t="s">
        <v>1066</v>
      </c>
      <c r="L415" s="35"/>
      <c r="M415" s="175"/>
      <c r="N415" s="35"/>
      <c r="O415" s="175"/>
      <c r="P415" s="35"/>
      <c r="Q415" s="35"/>
      <c r="R415" s="35"/>
      <c r="S415" s="167"/>
    </row>
    <row r="416" spans="1:27" ht="45" x14ac:dyDescent="0.25">
      <c r="A416" s="71" t="s">
        <v>223</v>
      </c>
      <c r="B416" s="228" t="s">
        <v>935</v>
      </c>
      <c r="C416" s="180" t="s">
        <v>1912</v>
      </c>
      <c r="D416" s="182" t="s">
        <v>1914</v>
      </c>
      <c r="E416" s="173" t="str">
        <f ca="1">CELL("contents",INDIRECT(ADDRESS(MATCH(A416,'RTM (ARS)'!B:B,0),1,,,"RTM (ARS)")))</f>
        <v>4.2.1</v>
      </c>
      <c r="F416" s="169"/>
      <c r="G416" s="170"/>
      <c r="H416" s="174" t="s">
        <v>27</v>
      </c>
      <c r="I416" s="174" t="s">
        <v>1063</v>
      </c>
      <c r="J416" s="175" t="s">
        <v>1047</v>
      </c>
      <c r="K416" s="167" t="s">
        <v>1059</v>
      </c>
      <c r="L416" s="35"/>
      <c r="M416" s="175"/>
      <c r="N416" s="35"/>
      <c r="O416" s="175"/>
      <c r="P416" s="35"/>
      <c r="Q416" s="35"/>
      <c r="R416" s="35"/>
      <c r="S416" s="167"/>
    </row>
    <row r="417" spans="1:27" ht="45" x14ac:dyDescent="0.25">
      <c r="A417" s="71" t="s">
        <v>861</v>
      </c>
      <c r="B417" s="228" t="s">
        <v>935</v>
      </c>
      <c r="C417" s="180" t="s">
        <v>1912</v>
      </c>
      <c r="D417" s="182" t="s">
        <v>1915</v>
      </c>
      <c r="E417" s="173" t="str">
        <f ca="1">CELL("contents",INDIRECT(ADDRESS(MATCH(A417,'RTM (ARS)'!B:B,0),1,,,"RTM (ARS)")))</f>
        <v>5.2.3.7.2</v>
      </c>
      <c r="F417" s="169"/>
      <c r="G417" s="170"/>
      <c r="H417" s="174" t="s">
        <v>1062</v>
      </c>
      <c r="I417" s="174" t="s">
        <v>1063</v>
      </c>
      <c r="J417" s="175" t="s">
        <v>1002</v>
      </c>
      <c r="K417" s="167" t="s">
        <v>1066</v>
      </c>
      <c r="L417" s="35"/>
      <c r="M417" s="175"/>
      <c r="N417" s="35"/>
      <c r="O417" s="175"/>
      <c r="P417" s="35"/>
      <c r="Q417" s="35"/>
      <c r="R417" s="35"/>
      <c r="S417" s="167"/>
    </row>
    <row r="418" spans="1:27" ht="45" x14ac:dyDescent="0.25">
      <c r="A418" s="71" t="s">
        <v>92</v>
      </c>
      <c r="B418" s="228" t="s">
        <v>935</v>
      </c>
      <c r="C418" s="180" t="s">
        <v>1912</v>
      </c>
      <c r="D418" s="182" t="s">
        <v>1916</v>
      </c>
      <c r="E418" s="173" t="str">
        <f ca="1">CELL("contents",INDIRECT(ADDRESS(MATCH(A418,'RTM (ARS)'!B:B,0),1,,,"RTM (ARS)")))</f>
        <v>4.1.1.2</v>
      </c>
      <c r="F418" s="169"/>
      <c r="G418" s="170"/>
      <c r="H418" s="174" t="s">
        <v>27</v>
      </c>
      <c r="I418" s="174" t="s">
        <v>1063</v>
      </c>
      <c r="J418" s="175" t="s">
        <v>1047</v>
      </c>
      <c r="K418" s="167" t="s">
        <v>1059</v>
      </c>
      <c r="L418" s="35"/>
      <c r="M418" s="175"/>
      <c r="N418" s="35"/>
      <c r="O418" s="175"/>
      <c r="P418" s="35"/>
      <c r="Q418" s="35"/>
      <c r="R418" s="35"/>
      <c r="S418" s="167"/>
    </row>
    <row r="419" spans="1:27" ht="45" x14ac:dyDescent="0.25">
      <c r="A419" s="71" t="s">
        <v>69</v>
      </c>
      <c r="B419" s="180" t="s">
        <v>935</v>
      </c>
      <c r="C419" s="180" t="s">
        <v>1917</v>
      </c>
      <c r="D419" s="182" t="s">
        <v>1918</v>
      </c>
      <c r="E419" s="173" t="str">
        <f ca="1">CELL("contents",INDIRECT(ADDRESS(MATCH(A419,'RTM (ARS)'!B:B,0),1,,,"RTM (ARS)")))</f>
        <v>4.1.1.1</v>
      </c>
      <c r="F419" s="169"/>
      <c r="G419" s="170"/>
      <c r="H419" s="174" t="s">
        <v>27</v>
      </c>
      <c r="I419" s="174" t="s">
        <v>1058</v>
      </c>
      <c r="J419" s="175" t="s">
        <v>1047</v>
      </c>
      <c r="K419" s="167" t="s">
        <v>1059</v>
      </c>
      <c r="L419" s="35"/>
      <c r="M419" s="175"/>
      <c r="N419" s="35"/>
      <c r="O419" s="175"/>
      <c r="P419" s="35"/>
      <c r="Q419" s="35"/>
      <c r="R419" s="35"/>
      <c r="S419" s="167"/>
    </row>
    <row r="420" spans="1:27" ht="45" x14ac:dyDescent="0.25">
      <c r="A420" s="71" t="s">
        <v>161</v>
      </c>
      <c r="B420" s="180" t="s">
        <v>935</v>
      </c>
      <c r="C420" s="180" t="s">
        <v>1919</v>
      </c>
      <c r="D420" s="182" t="s">
        <v>1920</v>
      </c>
      <c r="E420" s="173" t="str">
        <f ca="1">CELL("contents",INDIRECT(ADDRESS(MATCH(A420,'RTM (ARS)'!B:B,0),1,,,"RTM (ARS)")))</f>
        <v>4.1.3</v>
      </c>
      <c r="F420" s="169"/>
      <c r="G420" s="170"/>
      <c r="H420" s="174" t="s">
        <v>27</v>
      </c>
      <c r="I420" s="174" t="s">
        <v>1058</v>
      </c>
      <c r="J420" s="175" t="s">
        <v>1047</v>
      </c>
      <c r="K420" s="167" t="s">
        <v>1059</v>
      </c>
      <c r="L420" s="35"/>
      <c r="M420" s="175"/>
      <c r="N420" s="35"/>
      <c r="O420" s="175"/>
      <c r="P420" s="35"/>
      <c r="Q420" s="35"/>
      <c r="R420" s="35"/>
      <c r="S420" s="167"/>
      <c r="U420" s="206"/>
      <c r="V420" s="206"/>
      <c r="W420" s="206"/>
      <c r="X420" s="206"/>
      <c r="Y420" s="206"/>
      <c r="Z420" s="206"/>
      <c r="AA420" s="206"/>
    </row>
    <row r="421" spans="1:27" s="206" customFormat="1" ht="45" x14ac:dyDescent="0.25">
      <c r="A421" s="71" t="s">
        <v>163</v>
      </c>
      <c r="B421" s="180" t="s">
        <v>935</v>
      </c>
      <c r="C421" s="180" t="s">
        <v>1921</v>
      </c>
      <c r="D421" s="182" t="s">
        <v>1922</v>
      </c>
      <c r="E421" s="173" t="str">
        <f ca="1">CELL("contents",INDIRECT(ADDRESS(MATCH(A421,'RTM (ARS)'!B:B,0),1,,,"RTM (ARS)")))</f>
        <v>4.1.3</v>
      </c>
      <c r="F421" s="169"/>
      <c r="G421" s="170"/>
      <c r="H421" s="174" t="s">
        <v>27</v>
      </c>
      <c r="I421" s="174" t="s">
        <v>1058</v>
      </c>
      <c r="J421" s="175" t="s">
        <v>1047</v>
      </c>
      <c r="K421" s="167" t="s">
        <v>1059</v>
      </c>
      <c r="L421" s="35"/>
      <c r="M421" s="175"/>
      <c r="N421" s="35"/>
      <c r="O421" s="175"/>
      <c r="P421" s="35"/>
      <c r="Q421" s="35"/>
      <c r="R421" s="35"/>
      <c r="S421" s="167"/>
    </row>
    <row r="422" spans="1:27" ht="60" x14ac:dyDescent="0.25">
      <c r="A422" s="71" t="s">
        <v>857</v>
      </c>
      <c r="B422" s="180" t="s">
        <v>935</v>
      </c>
      <c r="C422" s="180" t="s">
        <v>1923</v>
      </c>
      <c r="D422" s="182" t="s">
        <v>1924</v>
      </c>
      <c r="E422" s="173" t="str">
        <f ca="1">CELL("contents",INDIRECT(ADDRESS(MATCH(A422,'RTM (ARS)'!B:B,0),1,,,"RTM (ARS)")))</f>
        <v>5.2.3.7.2</v>
      </c>
      <c r="F422" s="169"/>
      <c r="G422" s="170"/>
      <c r="H422" s="174" t="s">
        <v>1062</v>
      </c>
      <c r="I422" s="174" t="s">
        <v>1063</v>
      </c>
      <c r="J422" s="175" t="s">
        <v>1002</v>
      </c>
      <c r="K422" s="167" t="s">
        <v>1076</v>
      </c>
      <c r="L422" s="35"/>
      <c r="M422" s="175"/>
      <c r="N422" s="35"/>
      <c r="O422" s="175"/>
      <c r="P422" s="35"/>
      <c r="Q422" s="35"/>
      <c r="R422" s="35"/>
      <c r="S422" s="167"/>
      <c r="U422" s="206"/>
      <c r="V422" s="206"/>
      <c r="W422" s="206"/>
      <c r="X422" s="206"/>
      <c r="Y422" s="206"/>
      <c r="Z422" s="206"/>
      <c r="AA422" s="206"/>
    </row>
    <row r="423" spans="1:27" ht="60" x14ac:dyDescent="0.25">
      <c r="A423" s="208" t="s">
        <v>1925</v>
      </c>
      <c r="B423" s="229" t="s">
        <v>935</v>
      </c>
      <c r="C423" s="229" t="s">
        <v>1926</v>
      </c>
      <c r="D423" s="230" t="s">
        <v>1927</v>
      </c>
      <c r="E423" s="173" t="e">
        <f ca="1">CELL("contents",INDIRECT(ADDRESS(MATCH(A423,'RTM (ARS)'!B:B,0),1,,,"RTM (ARS)")))</f>
        <v>#N/A</v>
      </c>
      <c r="F423" s="169" t="s">
        <v>1493</v>
      </c>
      <c r="G423" s="170" t="s">
        <v>1928</v>
      </c>
      <c r="H423" s="174" t="s">
        <v>1062</v>
      </c>
      <c r="I423" s="174" t="s">
        <v>1063</v>
      </c>
      <c r="J423" s="175" t="s">
        <v>1002</v>
      </c>
      <c r="K423" s="167" t="s">
        <v>1076</v>
      </c>
      <c r="L423" s="35"/>
      <c r="M423" s="175"/>
      <c r="N423" s="35"/>
      <c r="O423" s="175"/>
      <c r="P423" s="35"/>
      <c r="Q423" s="35"/>
      <c r="R423" s="35"/>
      <c r="S423" s="167"/>
      <c r="U423" s="206"/>
      <c r="V423" s="206"/>
      <c r="W423" s="206"/>
      <c r="X423" s="206"/>
      <c r="Y423" s="206"/>
      <c r="Z423" s="206"/>
      <c r="AA423" s="206"/>
    </row>
    <row r="424" spans="1:27" ht="45" x14ac:dyDescent="0.25">
      <c r="A424" s="71" t="s">
        <v>748</v>
      </c>
      <c r="B424" s="180" t="s">
        <v>935</v>
      </c>
      <c r="C424" s="180" t="s">
        <v>1929</v>
      </c>
      <c r="D424" s="182" t="s">
        <v>1930</v>
      </c>
      <c r="E424" s="173" t="str">
        <f ca="1">CELL("contents",INDIRECT(ADDRESS(MATCH(A424,'RTM (ARS)'!B:B,0),1,,,"RTM (ARS)")))</f>
        <v>5.2.3.4.2</v>
      </c>
      <c r="F424" s="169"/>
      <c r="G424" s="170"/>
      <c r="H424" s="174" t="s">
        <v>1062</v>
      </c>
      <c r="I424" s="174" t="s">
        <v>1063</v>
      </c>
      <c r="J424" s="175" t="s">
        <v>1002</v>
      </c>
      <c r="K424" s="167" t="s">
        <v>1076</v>
      </c>
      <c r="L424" s="35"/>
      <c r="M424" s="175"/>
      <c r="N424" s="35"/>
      <c r="O424" s="175"/>
      <c r="P424" s="35"/>
      <c r="Q424" s="35"/>
      <c r="R424" s="35"/>
      <c r="S424" s="167"/>
    </row>
    <row r="425" spans="1:27" ht="45" x14ac:dyDescent="0.25">
      <c r="A425" s="71" t="s">
        <v>813</v>
      </c>
      <c r="B425" s="180" t="s">
        <v>935</v>
      </c>
      <c r="C425" s="180" t="s">
        <v>1931</v>
      </c>
      <c r="D425" s="182" t="s">
        <v>1932</v>
      </c>
      <c r="E425" s="173" t="str">
        <f ca="1">CELL("contents",INDIRECT(ADDRESS(MATCH(A425,'RTM (ARS)'!B:B,0),1,,,"RTM (ARS)")))</f>
        <v>5.2.3.6.1</v>
      </c>
      <c r="F425" s="169"/>
      <c r="G425" s="170"/>
      <c r="H425" s="174" t="s">
        <v>1062</v>
      </c>
      <c r="I425" s="174" t="s">
        <v>1063</v>
      </c>
      <c r="J425" s="175" t="s">
        <v>1002</v>
      </c>
      <c r="K425" s="167" t="s">
        <v>1076</v>
      </c>
      <c r="L425" s="35"/>
      <c r="M425" s="175"/>
      <c r="N425" s="35"/>
      <c r="O425" s="175"/>
      <c r="P425" s="35"/>
      <c r="Q425" s="35"/>
      <c r="R425" s="35"/>
      <c r="S425" s="167"/>
    </row>
    <row r="426" spans="1:27" ht="45" x14ac:dyDescent="0.25">
      <c r="A426" s="71" t="s">
        <v>818</v>
      </c>
      <c r="B426" s="180" t="s">
        <v>935</v>
      </c>
      <c r="C426" s="180" t="s">
        <v>1931</v>
      </c>
      <c r="D426" s="182" t="s">
        <v>1933</v>
      </c>
      <c r="E426" s="173" t="str">
        <f ca="1">CELL("contents",INDIRECT(ADDRESS(MATCH(A426,'RTM (ARS)'!B:B,0),1,,,"RTM (ARS)")))</f>
        <v>5.2.3.6.2</v>
      </c>
      <c r="F426" s="169"/>
      <c r="G426" s="170"/>
      <c r="H426" s="174" t="s">
        <v>1062</v>
      </c>
      <c r="I426" s="174" t="s">
        <v>1063</v>
      </c>
      <c r="J426" s="175" t="s">
        <v>1002</v>
      </c>
      <c r="K426" s="167" t="s">
        <v>1076</v>
      </c>
      <c r="L426" s="35"/>
      <c r="M426" s="175"/>
      <c r="N426" s="35"/>
      <c r="O426" s="175"/>
      <c r="P426" s="35"/>
      <c r="Q426" s="35"/>
      <c r="R426" s="35"/>
      <c r="S426" s="167"/>
    </row>
    <row r="427" spans="1:27" ht="45" x14ac:dyDescent="0.25">
      <c r="A427" s="71" t="s">
        <v>922</v>
      </c>
      <c r="B427" s="180" t="s">
        <v>935</v>
      </c>
      <c r="C427" s="180" t="s">
        <v>1934</v>
      </c>
      <c r="D427" s="182" t="s">
        <v>1935</v>
      </c>
      <c r="E427" s="173" t="str">
        <f ca="1">CELL("contents",INDIRECT(ADDRESS(MATCH(A427,'RTM (ARS)'!B:B,0),1,,,"RTM (ARS)")))</f>
        <v>5.2.3.11.2</v>
      </c>
      <c r="F427" s="169"/>
      <c r="G427" s="170"/>
      <c r="H427" s="174" t="s">
        <v>1062</v>
      </c>
      <c r="I427" s="174" t="s">
        <v>1063</v>
      </c>
      <c r="J427" s="175" t="s">
        <v>1002</v>
      </c>
      <c r="K427" s="167" t="s">
        <v>1076</v>
      </c>
      <c r="L427" s="35"/>
      <c r="M427" s="175"/>
      <c r="N427" s="35"/>
      <c r="O427" s="175"/>
      <c r="P427" s="35"/>
      <c r="Q427" s="35"/>
      <c r="R427" s="35"/>
      <c r="S427" s="167"/>
    </row>
    <row r="428" spans="1:27" ht="60" x14ac:dyDescent="0.25">
      <c r="A428" s="208" t="s">
        <v>1936</v>
      </c>
      <c r="B428" s="229" t="s">
        <v>935</v>
      </c>
      <c r="C428" s="229" t="s">
        <v>1937</v>
      </c>
      <c r="D428" s="230" t="s">
        <v>1938</v>
      </c>
      <c r="E428" s="173" t="e">
        <f ca="1">CELL("contents",INDIRECT(ADDRESS(MATCH(A428,'RTM (ARS)'!B:B,0),1,,,"RTM (ARS)")))</f>
        <v>#N/A</v>
      </c>
      <c r="F428" s="169" t="s">
        <v>1493</v>
      </c>
      <c r="G428" s="170" t="s">
        <v>1939</v>
      </c>
      <c r="H428" s="174" t="s">
        <v>1062</v>
      </c>
      <c r="I428" s="174" t="s">
        <v>1058</v>
      </c>
      <c r="J428" s="175" t="s">
        <v>1002</v>
      </c>
      <c r="K428" s="167" t="s">
        <v>1076</v>
      </c>
      <c r="L428" s="35"/>
      <c r="M428" s="175"/>
      <c r="N428" s="35"/>
      <c r="O428" s="175"/>
      <c r="P428" s="35"/>
      <c r="Q428" s="35"/>
      <c r="R428" s="35"/>
      <c r="S428" s="167"/>
    </row>
    <row r="429" spans="1:27" ht="45" x14ac:dyDescent="0.25">
      <c r="A429" s="71" t="s">
        <v>769</v>
      </c>
      <c r="B429" s="180" t="s">
        <v>935</v>
      </c>
      <c r="C429" s="180" t="s">
        <v>1940</v>
      </c>
      <c r="D429" s="182" t="s">
        <v>1941</v>
      </c>
      <c r="E429" s="173" t="str">
        <f ca="1">CELL("contents",INDIRECT(ADDRESS(MATCH(A429,'RTM (ARS)'!B:B,0),1,,,"RTM (ARS)")))</f>
        <v>5.2.3.5.1</v>
      </c>
      <c r="F429" s="169"/>
      <c r="G429" s="170"/>
      <c r="H429" s="174" t="s">
        <v>1062</v>
      </c>
      <c r="I429" s="174" t="s">
        <v>1063</v>
      </c>
      <c r="J429" s="175" t="s">
        <v>1002</v>
      </c>
      <c r="K429" s="167" t="s">
        <v>1076</v>
      </c>
      <c r="L429" s="35"/>
      <c r="M429" s="175"/>
      <c r="N429" s="35"/>
      <c r="O429" s="175"/>
      <c r="P429" s="35"/>
      <c r="Q429" s="35"/>
      <c r="R429" s="35"/>
      <c r="S429" s="167"/>
    </row>
    <row r="430" spans="1:27" ht="60" x14ac:dyDescent="0.25">
      <c r="A430" s="71" t="s">
        <v>884</v>
      </c>
      <c r="B430" s="180" t="s">
        <v>935</v>
      </c>
      <c r="C430" s="180" t="s">
        <v>1942</v>
      </c>
      <c r="D430" s="182" t="s">
        <v>1943</v>
      </c>
      <c r="E430" s="173" t="str">
        <f ca="1">CELL("contents",INDIRECT(ADDRESS(MATCH(A430,'RTM (ARS)'!B:B,0),1,,,"RTM (ARS)")))</f>
        <v>5.2.3.8.1</v>
      </c>
      <c r="F430" s="169"/>
      <c r="G430" s="170"/>
      <c r="H430" s="174" t="s">
        <v>1062</v>
      </c>
      <c r="I430" s="174" t="s">
        <v>1063</v>
      </c>
      <c r="J430" s="175" t="s">
        <v>1002</v>
      </c>
      <c r="K430" s="167" t="s">
        <v>1076</v>
      </c>
      <c r="L430" s="35"/>
      <c r="M430" s="175"/>
      <c r="N430" s="35"/>
      <c r="O430" s="175"/>
      <c r="P430" s="35"/>
      <c r="Q430" s="35"/>
      <c r="R430" s="35"/>
      <c r="S430" s="167"/>
    </row>
    <row r="431" spans="1:27" ht="45" x14ac:dyDescent="0.25">
      <c r="A431" s="71" t="s">
        <v>885</v>
      </c>
      <c r="B431" s="180" t="s">
        <v>935</v>
      </c>
      <c r="C431" s="180" t="s">
        <v>1944</v>
      </c>
      <c r="D431" s="182" t="s">
        <v>1945</v>
      </c>
      <c r="E431" s="173" t="str">
        <f ca="1">CELL("contents",INDIRECT(ADDRESS(MATCH(A431,'RTM (ARS)'!B:B,0),1,,,"RTM (ARS)")))</f>
        <v>5.2.3.8.1</v>
      </c>
      <c r="F431" s="169"/>
      <c r="G431" s="170"/>
      <c r="H431" s="174" t="s">
        <v>1062</v>
      </c>
      <c r="I431" s="174" t="s">
        <v>1063</v>
      </c>
      <c r="J431" s="175" t="s">
        <v>1002</v>
      </c>
      <c r="K431" s="167" t="s">
        <v>1076</v>
      </c>
      <c r="L431" s="35"/>
      <c r="M431" s="175"/>
      <c r="N431" s="35"/>
      <c r="O431" s="175"/>
      <c r="P431" s="35"/>
      <c r="Q431" s="35"/>
      <c r="R431" s="35"/>
      <c r="S431" s="167"/>
    </row>
    <row r="432" spans="1:27" ht="60" x14ac:dyDescent="0.25">
      <c r="A432" s="71" t="s">
        <v>984</v>
      </c>
      <c r="B432" s="180" t="s">
        <v>935</v>
      </c>
      <c r="C432" s="180" t="s">
        <v>1946</v>
      </c>
      <c r="D432" s="182" t="s">
        <v>1947</v>
      </c>
      <c r="E432" s="173" t="str">
        <f ca="1">CELL("contents",INDIRECT(ADDRESS(MATCH(A432,'RTM (ARS)'!B:B,0),1,,,"RTM (ARS)")))</f>
        <v>7.1.2</v>
      </c>
      <c r="F432" s="169"/>
      <c r="G432" s="170"/>
      <c r="H432" s="174" t="s">
        <v>27</v>
      </c>
      <c r="I432" s="174" t="s">
        <v>965</v>
      </c>
      <c r="J432" s="175" t="s">
        <v>1047</v>
      </c>
      <c r="K432" s="167" t="s">
        <v>1059</v>
      </c>
      <c r="L432" s="35"/>
      <c r="M432" s="175"/>
      <c r="N432" s="35"/>
      <c r="O432" s="175"/>
      <c r="P432" s="35"/>
      <c r="Q432" s="35"/>
      <c r="R432" s="35"/>
      <c r="S432" s="167"/>
    </row>
    <row r="433" spans="1:19" ht="45" x14ac:dyDescent="0.25">
      <c r="A433" s="71" t="s">
        <v>331</v>
      </c>
      <c r="B433" s="180" t="s">
        <v>935</v>
      </c>
      <c r="C433" s="180" t="s">
        <v>1948</v>
      </c>
      <c r="D433" s="182" t="s">
        <v>1949</v>
      </c>
      <c r="E433" s="173" t="str">
        <f ca="1">CELL("contents",INDIRECT(ADDRESS(MATCH(A433,'RTM (ARS)'!B:B,0),1,,,"RTM (ARS)")))</f>
        <v>4.3</v>
      </c>
      <c r="F433" s="169"/>
      <c r="G433" s="170"/>
      <c r="H433" s="174" t="s">
        <v>27</v>
      </c>
      <c r="I433" s="174" t="s">
        <v>1058</v>
      </c>
      <c r="J433" s="175" t="s">
        <v>1082</v>
      </c>
      <c r="K433" s="167" t="s">
        <v>1059</v>
      </c>
      <c r="L433" s="35"/>
      <c r="M433" s="175"/>
      <c r="N433" s="35"/>
      <c r="O433" s="175"/>
      <c r="P433" s="35"/>
      <c r="Q433" s="35"/>
      <c r="R433" s="35"/>
      <c r="S433" s="167"/>
    </row>
    <row r="434" spans="1:19" ht="90" x14ac:dyDescent="0.25">
      <c r="A434" s="71" t="s">
        <v>333</v>
      </c>
      <c r="B434" s="180" t="s">
        <v>935</v>
      </c>
      <c r="C434" s="180" t="s">
        <v>1950</v>
      </c>
      <c r="D434" s="182" t="s">
        <v>1951</v>
      </c>
      <c r="E434" s="173" t="str">
        <f ca="1">CELL("contents",INDIRECT(ADDRESS(MATCH(A434,'RTM (ARS)'!B:B,0),1,,,"RTM (ARS)")))</f>
        <v>4.3</v>
      </c>
      <c r="F434" s="169"/>
      <c r="G434" s="170"/>
      <c r="H434" s="174" t="s">
        <v>27</v>
      </c>
      <c r="I434" s="174" t="s">
        <v>1058</v>
      </c>
      <c r="J434" s="175" t="s">
        <v>1082</v>
      </c>
      <c r="K434" s="167" t="s">
        <v>1059</v>
      </c>
      <c r="L434" s="35"/>
      <c r="M434" s="175"/>
      <c r="N434" s="35"/>
      <c r="O434" s="175"/>
      <c r="P434" s="35"/>
      <c r="Q434" s="35"/>
      <c r="R434" s="35"/>
      <c r="S434" s="167"/>
    </row>
    <row r="435" spans="1:19" ht="45" x14ac:dyDescent="0.25">
      <c r="A435" s="71" t="s">
        <v>335</v>
      </c>
      <c r="B435" s="180" t="s">
        <v>935</v>
      </c>
      <c r="C435" s="180" t="s">
        <v>1952</v>
      </c>
      <c r="D435" s="182" t="s">
        <v>1953</v>
      </c>
      <c r="E435" s="173" t="str">
        <f ca="1">CELL("contents",INDIRECT(ADDRESS(MATCH(A435,'RTM (ARS)'!B:B,0),1,,,"RTM (ARS)")))</f>
        <v>4.3</v>
      </c>
      <c r="F435" s="169"/>
      <c r="G435" s="170"/>
      <c r="H435" s="174" t="s">
        <v>27</v>
      </c>
      <c r="I435" s="174" t="s">
        <v>1058</v>
      </c>
      <c r="J435" s="174" t="s">
        <v>1082</v>
      </c>
      <c r="K435" s="207" t="s">
        <v>1059</v>
      </c>
      <c r="L435" s="15"/>
      <c r="M435" s="174"/>
      <c r="N435" s="15"/>
      <c r="O435" s="174"/>
      <c r="P435" s="15"/>
      <c r="Q435" s="15"/>
      <c r="R435" s="15"/>
      <c r="S435" s="207"/>
    </row>
    <row r="436" spans="1:19" ht="127.5" customHeight="1" x14ac:dyDescent="0.25">
      <c r="A436" s="71" t="s">
        <v>336</v>
      </c>
      <c r="B436" s="180" t="s">
        <v>935</v>
      </c>
      <c r="C436" s="180" t="s">
        <v>1954</v>
      </c>
      <c r="D436" s="182" t="s">
        <v>1955</v>
      </c>
      <c r="E436" s="173" t="str">
        <f ca="1">CELL("contents",INDIRECT(ADDRESS(MATCH(A436,'RTM (ARS)'!B:B,0),1,,,"RTM (ARS)")))</f>
        <v>4.3</v>
      </c>
      <c r="F436" s="169"/>
      <c r="G436" s="170"/>
      <c r="H436" s="174" t="s">
        <v>27</v>
      </c>
      <c r="I436" s="174" t="s">
        <v>1058</v>
      </c>
      <c r="J436" s="174" t="s">
        <v>1082</v>
      </c>
      <c r="K436" s="207" t="s">
        <v>1059</v>
      </c>
      <c r="L436" s="15"/>
      <c r="M436" s="174"/>
      <c r="N436" s="15"/>
      <c r="O436" s="174"/>
      <c r="P436" s="15"/>
      <c r="Q436" s="15"/>
      <c r="R436" s="15"/>
      <c r="S436" s="207"/>
    </row>
    <row r="437" spans="1:19" ht="45" x14ac:dyDescent="0.25">
      <c r="A437" s="71" t="s">
        <v>236</v>
      </c>
      <c r="B437" s="180" t="s">
        <v>935</v>
      </c>
      <c r="C437" s="180" t="s">
        <v>1956</v>
      </c>
      <c r="D437" s="182" t="s">
        <v>1957</v>
      </c>
      <c r="E437" s="173" t="str">
        <f ca="1">CELL("contents",INDIRECT(ADDRESS(MATCH(A437,'RTM (ARS)'!B:B,0),1,,,"RTM (ARS)")))</f>
        <v>4.2.1</v>
      </c>
      <c r="F437" s="169"/>
      <c r="G437" s="170"/>
      <c r="H437" s="174" t="s">
        <v>27</v>
      </c>
      <c r="I437" s="174" t="s">
        <v>1063</v>
      </c>
      <c r="J437" s="174" t="s">
        <v>1047</v>
      </c>
      <c r="K437" s="207" t="s">
        <v>1059</v>
      </c>
      <c r="L437" s="15"/>
      <c r="M437" s="174"/>
      <c r="N437" s="15"/>
      <c r="O437" s="174"/>
      <c r="P437" s="15"/>
      <c r="Q437" s="15"/>
      <c r="R437" s="15"/>
      <c r="S437" s="207"/>
    </row>
    <row r="438" spans="1:19" s="206" customFormat="1" x14ac:dyDescent="0.25">
      <c r="A438" s="200"/>
      <c r="B438" s="200"/>
      <c r="C438" s="200"/>
      <c r="D438" s="201"/>
      <c r="E438" s="203"/>
      <c r="F438" s="203"/>
      <c r="G438" s="204"/>
      <c r="H438" s="200"/>
      <c r="I438" s="200"/>
      <c r="J438" s="200"/>
      <c r="K438" s="200"/>
      <c r="L438" s="200"/>
      <c r="M438" s="200"/>
      <c r="N438" s="200"/>
      <c r="O438" s="200"/>
      <c r="P438" s="200"/>
      <c r="Q438" s="200"/>
      <c r="R438" s="200"/>
      <c r="S438" s="200"/>
    </row>
    <row r="439" spans="1:19" ht="30" x14ac:dyDescent="0.25">
      <c r="A439" s="198" t="s">
        <v>73</v>
      </c>
      <c r="B439" s="180" t="s">
        <v>1958</v>
      </c>
      <c r="C439" s="180" t="s">
        <v>1959</v>
      </c>
      <c r="D439" s="182" t="s">
        <v>1960</v>
      </c>
      <c r="E439" s="173" t="str">
        <f ca="1">CELL("contents",INDIRECT(ADDRESS(MATCH(A439,'RTM (ARS)'!B:B,0),1,,,"RTM (ARS)")))</f>
        <v>4.1.1.1</v>
      </c>
      <c r="F439" s="169"/>
      <c r="G439" s="170"/>
      <c r="H439" s="174"/>
      <c r="I439" s="174"/>
      <c r="J439" s="174"/>
      <c r="K439" s="207"/>
      <c r="L439" s="15"/>
      <c r="M439" s="174"/>
      <c r="N439" s="15"/>
      <c r="O439" s="174"/>
      <c r="P439" s="15"/>
      <c r="Q439" s="15"/>
      <c r="R439" s="15"/>
      <c r="S439" s="207"/>
    </row>
    <row r="440" spans="1:19" s="206" customFormat="1" x14ac:dyDescent="0.25">
      <c r="A440" s="205"/>
      <c r="B440" s="205"/>
      <c r="C440" s="205"/>
      <c r="E440" s="224"/>
      <c r="F440" s="224"/>
      <c r="G440" s="225"/>
      <c r="H440" s="200"/>
      <c r="I440" s="200" t="s">
        <v>1058</v>
      </c>
      <c r="J440" s="200"/>
      <c r="K440" s="200"/>
      <c r="M440" s="200"/>
      <c r="O440" s="200"/>
    </row>
    <row r="441" spans="1:19" ht="45" x14ac:dyDescent="0.25">
      <c r="A441" s="71" t="s">
        <v>1026</v>
      </c>
      <c r="B441" s="35" t="s">
        <v>1961</v>
      </c>
      <c r="C441" s="35" t="s">
        <v>1962</v>
      </c>
      <c r="D441" s="231" t="s">
        <v>1963</v>
      </c>
      <c r="E441" s="173" t="str">
        <f ca="1">CELL("contents",INDIRECT(ADDRESS(MATCH(A441,'RTM (ARS)'!B:B,0),1,,,"RTM (ARS)")))</f>
        <v>7.2.2.4</v>
      </c>
      <c r="H441" s="174"/>
      <c r="I441" s="174" t="s">
        <v>1058</v>
      </c>
      <c r="J441" s="174"/>
      <c r="K441" s="207"/>
      <c r="M441" s="174"/>
      <c r="O441" s="174"/>
    </row>
    <row r="442" spans="1:19" ht="60" x14ac:dyDescent="0.25">
      <c r="A442" s="71" t="s">
        <v>1027</v>
      </c>
      <c r="B442" s="35" t="s">
        <v>1964</v>
      </c>
      <c r="C442" s="35" t="s">
        <v>1965</v>
      </c>
      <c r="D442" s="231" t="s">
        <v>1966</v>
      </c>
      <c r="E442" s="173" t="str">
        <f ca="1">CELL("contents",INDIRECT(ADDRESS(MATCH(A442,'RTM (ARS)'!B:B,0),1,,,"RTM (ARS)")))</f>
        <v>7.2.2.4</v>
      </c>
      <c r="H442" s="174"/>
      <c r="I442" s="174"/>
      <c r="J442" s="174"/>
      <c r="K442" s="207"/>
      <c r="M442" s="174"/>
      <c r="O442" s="174"/>
    </row>
    <row r="443" spans="1:19" ht="45" x14ac:dyDescent="0.25">
      <c r="A443" s="71" t="s">
        <v>1028</v>
      </c>
      <c r="B443" s="35" t="s">
        <v>1967</v>
      </c>
      <c r="C443" s="35" t="s">
        <v>1968</v>
      </c>
      <c r="D443" s="231" t="s">
        <v>1969</v>
      </c>
      <c r="E443" s="173" t="str">
        <f ca="1">CELL("contents",INDIRECT(ADDRESS(MATCH(A443,'RTM (ARS)'!B:B,0),1,,,"RTM (ARS)")))</f>
        <v>7.2.2.4</v>
      </c>
      <c r="H443" s="174"/>
      <c r="I443" s="174"/>
      <c r="J443" s="174"/>
      <c r="K443" s="207"/>
      <c r="M443" s="174"/>
      <c r="O443" s="174"/>
    </row>
    <row r="444" spans="1:19" s="206" customFormat="1" x14ac:dyDescent="0.25">
      <c r="E444" s="202"/>
      <c r="F444" s="224"/>
      <c r="G444" s="225"/>
      <c r="H444" s="200"/>
      <c r="I444" s="200"/>
      <c r="J444" s="200"/>
      <c r="K444" s="200"/>
      <c r="M444" s="200"/>
      <c r="O444" s="200"/>
    </row>
    <row r="445" spans="1:19" ht="90" x14ac:dyDescent="0.25">
      <c r="A445" s="71" t="s">
        <v>991</v>
      </c>
      <c r="B445" s="35" t="s">
        <v>1970</v>
      </c>
      <c r="C445" s="29" t="s">
        <v>1971</v>
      </c>
      <c r="D445" s="35" t="s">
        <v>1972</v>
      </c>
      <c r="E445" s="173" t="str">
        <f ca="1">CELL("contents",INDIRECT(ADDRESS(MATCH(A445,'RTM (ARS)'!B:B,0),1,,,"RTM (ARS)")))</f>
        <v>7.2.1.1</v>
      </c>
      <c r="F445" s="169"/>
      <c r="G445" s="170"/>
      <c r="H445" s="174" t="s">
        <v>1051</v>
      </c>
      <c r="I445" s="174" t="s">
        <v>986</v>
      </c>
      <c r="J445" s="174"/>
      <c r="K445" s="207"/>
      <c r="M445" s="174"/>
      <c r="O445" s="174"/>
    </row>
    <row r="446" spans="1:19" ht="90" x14ac:dyDescent="0.25">
      <c r="A446" s="71" t="s">
        <v>992</v>
      </c>
      <c r="B446" s="35" t="s">
        <v>1970</v>
      </c>
      <c r="C446" s="35" t="s">
        <v>1973</v>
      </c>
      <c r="D446" s="35" t="s">
        <v>1974</v>
      </c>
      <c r="E446" s="173" t="str">
        <f ca="1">CELL("contents",INDIRECT(ADDRESS(MATCH(A446,'RTM (ARS)'!B:B,0),1,,,"RTM (ARS)")))</f>
        <v>7.2.1.1</v>
      </c>
      <c r="F446" s="169"/>
      <c r="G446" s="170"/>
      <c r="H446" s="174"/>
      <c r="I446" s="174" t="s">
        <v>986</v>
      </c>
      <c r="J446" s="174"/>
      <c r="K446" s="207"/>
      <c r="M446" s="174"/>
      <c r="O446" s="174"/>
    </row>
    <row r="447" spans="1:19" ht="90" x14ac:dyDescent="0.25">
      <c r="A447" s="71" t="s">
        <v>997</v>
      </c>
      <c r="B447" s="35" t="s">
        <v>1970</v>
      </c>
      <c r="C447" s="35" t="s">
        <v>1975</v>
      </c>
      <c r="D447" s="35" t="s">
        <v>1976</v>
      </c>
      <c r="E447" s="173" t="str">
        <f ca="1">CELL("contents",INDIRECT(ADDRESS(MATCH(A447,'RTM (ARS)'!B:B,0),1,,,"RTM (ARS)")))</f>
        <v>7.2.1.2</v>
      </c>
      <c r="F447" s="169"/>
      <c r="G447" s="170"/>
      <c r="H447" s="174"/>
      <c r="I447" s="174" t="s">
        <v>986</v>
      </c>
      <c r="J447" s="174"/>
      <c r="K447" s="207"/>
      <c r="M447" s="174"/>
      <c r="O447" s="174"/>
    </row>
    <row r="448" spans="1:19" ht="105" x14ac:dyDescent="0.25">
      <c r="A448" s="71" t="s">
        <v>998</v>
      </c>
      <c r="B448" s="35" t="s">
        <v>1970</v>
      </c>
      <c r="C448" s="35" t="s">
        <v>1977</v>
      </c>
      <c r="D448" s="35" t="s">
        <v>1978</v>
      </c>
      <c r="E448" s="173" t="str">
        <f ca="1">CELL("contents",INDIRECT(ADDRESS(MATCH(A448,'RTM (ARS)'!B:B,0),1,,,"RTM (ARS)")))</f>
        <v>7.2.1.2</v>
      </c>
      <c r="F448" s="169"/>
      <c r="G448" s="170"/>
      <c r="H448" s="174"/>
      <c r="I448" s="174" t="s">
        <v>986</v>
      </c>
      <c r="J448" s="174"/>
      <c r="K448" s="207"/>
      <c r="M448" s="174"/>
      <c r="O448" s="174"/>
    </row>
    <row r="449" spans="1:27" ht="90" x14ac:dyDescent="0.25">
      <c r="A449" s="71" t="s">
        <v>1014</v>
      </c>
      <c r="B449" s="35" t="s">
        <v>1970</v>
      </c>
      <c r="C449" s="35" t="s">
        <v>1979</v>
      </c>
      <c r="D449" s="35" t="s">
        <v>1980</v>
      </c>
      <c r="E449" s="173" t="str">
        <f ca="1">CELL("contents",INDIRECT(ADDRESS(MATCH(A449,'RTM (ARS)'!B:B,0),1,,,"RTM (ARS)")))</f>
        <v>7.2.2.3</v>
      </c>
      <c r="F449" s="169"/>
      <c r="G449" s="170"/>
      <c r="H449" s="174"/>
      <c r="I449" s="174" t="s">
        <v>986</v>
      </c>
      <c r="J449" s="174"/>
      <c r="K449" s="207"/>
      <c r="M449" s="174"/>
      <c r="O449" s="174"/>
    </row>
    <row r="450" spans="1:27" ht="135" x14ac:dyDescent="0.25">
      <c r="A450" s="71" t="s">
        <v>999</v>
      </c>
      <c r="B450" s="35" t="s">
        <v>1970</v>
      </c>
      <c r="C450" s="35" t="s">
        <v>1981</v>
      </c>
      <c r="D450" s="35" t="s">
        <v>1982</v>
      </c>
      <c r="E450" s="173" t="str">
        <f ca="1">CELL("contents",INDIRECT(ADDRESS(MATCH(A450,'RTM (ARS)'!B:B,0),1,,,"RTM (ARS)")))</f>
        <v>7.2.1.2</v>
      </c>
      <c r="F450" s="169"/>
      <c r="G450" s="170"/>
      <c r="H450" s="174"/>
      <c r="I450" s="174" t="s">
        <v>986</v>
      </c>
      <c r="J450" s="174"/>
      <c r="K450" s="207"/>
      <c r="M450" s="174"/>
      <c r="O450" s="174"/>
    </row>
    <row r="451" spans="1:27" ht="120" x14ac:dyDescent="0.25">
      <c r="A451" s="71" t="s">
        <v>1005</v>
      </c>
      <c r="B451" s="35" t="s">
        <v>1970</v>
      </c>
      <c r="C451" s="35" t="s">
        <v>1983</v>
      </c>
      <c r="D451" s="35" t="s">
        <v>1984</v>
      </c>
      <c r="E451" s="173" t="str">
        <f ca="1">CELL("contents",INDIRECT(ADDRESS(MATCH(A451,'RTM (ARS)'!B:B,0),1,,,"RTM (ARS)")))</f>
        <v>7.2.2.1</v>
      </c>
      <c r="F451" s="169"/>
      <c r="G451" s="170"/>
      <c r="H451" s="174"/>
      <c r="I451" s="174" t="s">
        <v>986</v>
      </c>
      <c r="J451" s="174"/>
      <c r="K451" s="207"/>
      <c r="M451" s="174"/>
      <c r="O451" s="174"/>
    </row>
    <row r="452" spans="1:27" ht="45" x14ac:dyDescent="0.25">
      <c r="A452" s="71" t="s">
        <v>1006</v>
      </c>
      <c r="B452" s="35" t="s">
        <v>1970</v>
      </c>
      <c r="C452" s="29" t="s">
        <v>1985</v>
      </c>
      <c r="D452" s="35" t="s">
        <v>1986</v>
      </c>
      <c r="E452" s="173" t="str">
        <f ca="1">CELL("contents",INDIRECT(ADDRESS(MATCH(A452,'RTM (ARS)'!B:B,0),1,,,"RTM (ARS)")))</f>
        <v>7.2.2.1</v>
      </c>
      <c r="F452" s="169"/>
      <c r="G452" s="170"/>
      <c r="H452" s="174"/>
      <c r="I452" s="174" t="s">
        <v>986</v>
      </c>
      <c r="J452" s="174"/>
      <c r="K452" s="207"/>
      <c r="M452" s="174"/>
      <c r="O452" s="174"/>
      <c r="U452" s="206"/>
      <c r="V452" s="206"/>
      <c r="W452" s="206"/>
      <c r="X452" s="206"/>
      <c r="Y452" s="206"/>
      <c r="Z452" s="206"/>
      <c r="AA452" s="206"/>
    </row>
    <row r="453" spans="1:27" ht="270" x14ac:dyDescent="0.25">
      <c r="A453" s="71" t="s">
        <v>1030</v>
      </c>
      <c r="B453" s="35" t="s">
        <v>1970</v>
      </c>
      <c r="C453" s="29" t="s">
        <v>1987</v>
      </c>
      <c r="D453" s="35" t="s">
        <v>1988</v>
      </c>
      <c r="E453" s="173" t="str">
        <f ca="1">CELL("contents",INDIRECT(ADDRESS(MATCH(A453,'RTM (ARS)'!B:B,0),1,,,"RTM (ARS)")))</f>
        <v>7.2.2.4</v>
      </c>
      <c r="F453" s="169"/>
      <c r="G453" s="170"/>
      <c r="H453" s="174"/>
      <c r="I453" s="174"/>
      <c r="J453" s="174"/>
      <c r="K453" s="207"/>
      <c r="M453" s="174"/>
      <c r="O453" s="174"/>
      <c r="U453" s="206"/>
      <c r="V453" s="206"/>
      <c r="W453" s="206"/>
      <c r="X453" s="206"/>
      <c r="Y453" s="206"/>
      <c r="Z453" s="206"/>
      <c r="AA453" s="206"/>
    </row>
    <row r="454" spans="1:27" ht="45" x14ac:dyDescent="0.25">
      <c r="A454" s="71" t="s">
        <v>1011</v>
      </c>
      <c r="B454" s="35" t="s">
        <v>1970</v>
      </c>
      <c r="C454" s="29" t="s">
        <v>1989</v>
      </c>
      <c r="D454" s="35" t="s">
        <v>1990</v>
      </c>
      <c r="E454" s="173" t="str">
        <f ca="1">CELL("contents",INDIRECT(ADDRESS(MATCH(A454,'RTM (ARS)'!B:B,0),1,,,"RTM (ARS)")))</f>
        <v>7.2.2.2</v>
      </c>
      <c r="F454" s="169"/>
      <c r="G454" s="170"/>
      <c r="H454" s="174"/>
      <c r="I454" s="174" t="s">
        <v>986</v>
      </c>
      <c r="J454" s="174"/>
      <c r="K454" s="207"/>
      <c r="M454" s="174"/>
      <c r="O454" s="174"/>
    </row>
    <row r="455" spans="1:27" ht="90" x14ac:dyDescent="0.25">
      <c r="A455" s="71" t="s">
        <v>1007</v>
      </c>
      <c r="B455" s="35" t="s">
        <v>1970</v>
      </c>
      <c r="C455" s="29" t="s">
        <v>1991</v>
      </c>
      <c r="D455" s="35" t="s">
        <v>1992</v>
      </c>
      <c r="E455" s="173" t="str">
        <f ca="1">CELL("contents",INDIRECT(ADDRESS(MATCH(A455,'RTM (ARS)'!B:B,0),1,,,"RTM (ARS)")))</f>
        <v>7.2.2.1</v>
      </c>
      <c r="F455" s="169"/>
      <c r="G455" s="170"/>
      <c r="H455" s="174"/>
      <c r="I455" s="174" t="s">
        <v>986</v>
      </c>
      <c r="J455" s="174"/>
      <c r="K455" s="207"/>
      <c r="M455" s="174"/>
      <c r="O455" s="174"/>
    </row>
    <row r="456" spans="1:27" ht="30" x14ac:dyDescent="0.25">
      <c r="A456" s="71" t="s">
        <v>995</v>
      </c>
      <c r="B456" s="35" t="s">
        <v>1970</v>
      </c>
      <c r="C456" s="29" t="s">
        <v>1993</v>
      </c>
      <c r="D456" s="35" t="s">
        <v>1994</v>
      </c>
      <c r="E456" s="173" t="str">
        <f ca="1">CELL("contents",INDIRECT(ADDRESS(MATCH(A456,'RTM (ARS)'!B:B,0),1,,,"RTM (ARS)")))</f>
        <v>7.2.1.1</v>
      </c>
      <c r="F456" s="169"/>
      <c r="G456" s="170"/>
      <c r="H456" s="174"/>
      <c r="I456" s="174"/>
      <c r="J456" s="174"/>
      <c r="K456" s="207"/>
      <c r="M456" s="174"/>
      <c r="O456" s="174"/>
    </row>
    <row r="457" spans="1:27" ht="171.75" customHeight="1" x14ac:dyDescent="0.25">
      <c r="A457" s="71" t="s">
        <v>1019</v>
      </c>
      <c r="B457" s="35" t="s">
        <v>1970</v>
      </c>
      <c r="C457" s="170" t="s">
        <v>1995</v>
      </c>
      <c r="D457" s="71" t="s">
        <v>1996</v>
      </c>
      <c r="E457" s="173" t="str">
        <f ca="1">CELL("contents",INDIRECT(ADDRESS(MATCH(A457,'RTM (ARS)'!B:B,0),1,,,"RTM (ARS)")))</f>
        <v>7.2.2.4</v>
      </c>
      <c r="F457" s="169"/>
      <c r="G457" s="170"/>
      <c r="H457" s="174"/>
      <c r="I457" s="174"/>
      <c r="J457" s="174"/>
      <c r="K457" s="207"/>
      <c r="M457" s="174"/>
      <c r="O457" s="174"/>
    </row>
    <row r="458" spans="1:27" ht="147.75" customHeight="1" x14ac:dyDescent="0.25">
      <c r="A458" s="71" t="s">
        <v>1008</v>
      </c>
      <c r="B458" s="35" t="s">
        <v>1970</v>
      </c>
      <c r="C458" s="71" t="s">
        <v>1997</v>
      </c>
      <c r="D458" s="71" t="s">
        <v>1998</v>
      </c>
      <c r="E458" s="173" t="str">
        <f ca="1">CELL("contents",INDIRECT(ADDRESS(MATCH(A458,'RTM (ARS)'!B:B,0),1,,,"RTM (ARS)")))</f>
        <v>7.2.2.1</v>
      </c>
      <c r="F458" s="169"/>
      <c r="G458" s="170"/>
      <c r="H458" s="174"/>
      <c r="I458" s="174" t="s">
        <v>986</v>
      </c>
      <c r="J458" s="174"/>
      <c r="K458" s="207"/>
      <c r="M458" s="174"/>
      <c r="O458" s="174"/>
    </row>
    <row r="459" spans="1:27" ht="45" x14ac:dyDescent="0.25">
      <c r="A459" s="71" t="s">
        <v>1000</v>
      </c>
      <c r="B459" s="35" t="s">
        <v>1970</v>
      </c>
      <c r="C459" s="29" t="s">
        <v>1999</v>
      </c>
      <c r="D459" s="35" t="s">
        <v>2000</v>
      </c>
      <c r="E459" s="173" t="str">
        <f ca="1">CELL("contents",INDIRECT(ADDRESS(MATCH(A459,'RTM (ARS)'!B:B,0),1,,,"RTM (ARS)")))</f>
        <v>7.2.1.2</v>
      </c>
      <c r="F459" s="169"/>
      <c r="G459" s="170"/>
      <c r="H459" s="174"/>
      <c r="I459" s="174" t="s">
        <v>986</v>
      </c>
      <c r="J459" s="174"/>
      <c r="K459" s="207"/>
      <c r="M459" s="174"/>
      <c r="O459" s="174"/>
    </row>
    <row r="460" spans="1:27" ht="247.5" customHeight="1" x14ac:dyDescent="0.25">
      <c r="A460" s="71" t="s">
        <v>1015</v>
      </c>
      <c r="B460" s="35" t="s">
        <v>1970</v>
      </c>
      <c r="C460" s="29" t="s">
        <v>2001</v>
      </c>
      <c r="D460" s="35" t="s">
        <v>2002</v>
      </c>
      <c r="E460" s="173" t="str">
        <f ca="1">CELL("contents",INDIRECT(ADDRESS(MATCH(A460,'RTM (ARS)'!B:B,0),1,,,"RTM (ARS)")))</f>
        <v>7.2.2.3</v>
      </c>
      <c r="F460" s="169"/>
      <c r="G460" s="170"/>
      <c r="H460" s="174"/>
      <c r="I460" s="174" t="s">
        <v>986</v>
      </c>
      <c r="J460" s="174"/>
      <c r="K460" s="207"/>
      <c r="M460" s="174"/>
      <c r="O460" s="174"/>
    </row>
    <row r="461" spans="1:27" ht="30" x14ac:dyDescent="0.25">
      <c r="A461" s="71" t="s">
        <v>993</v>
      </c>
      <c r="B461" s="35" t="s">
        <v>1970</v>
      </c>
      <c r="C461" s="35" t="s">
        <v>2003</v>
      </c>
      <c r="D461" s="35" t="s">
        <v>2004</v>
      </c>
      <c r="E461" s="173" t="str">
        <f ca="1">CELL("contents",INDIRECT(ADDRESS(MATCH(A461,'RTM (ARS)'!B:B,0),1,,,"RTM (ARS)")))</f>
        <v>7.2.1.1</v>
      </c>
      <c r="F461" s="169"/>
      <c r="G461" s="170"/>
      <c r="H461" s="174"/>
      <c r="I461" s="174"/>
      <c r="J461" s="174"/>
      <c r="K461" s="207"/>
      <c r="M461" s="174"/>
      <c r="O461" s="174"/>
    </row>
    <row r="462" spans="1:27" ht="60" x14ac:dyDescent="0.25">
      <c r="A462" s="71" t="s">
        <v>1009</v>
      </c>
      <c r="B462" s="35" t="s">
        <v>1970</v>
      </c>
      <c r="C462" s="35" t="s">
        <v>2005</v>
      </c>
      <c r="D462" s="35" t="s">
        <v>2006</v>
      </c>
      <c r="E462" s="173" t="str">
        <f ca="1">CELL("contents",INDIRECT(ADDRESS(MATCH(A462,'RTM (ARS)'!B:B,0),1,,,"RTM (ARS)")))</f>
        <v>7.2.2.1</v>
      </c>
      <c r="F462" s="169"/>
      <c r="G462" s="170"/>
      <c r="H462" s="174"/>
      <c r="I462" s="174"/>
      <c r="J462" s="174"/>
      <c r="K462" s="207"/>
      <c r="M462" s="174"/>
      <c r="O462" s="174"/>
    </row>
    <row r="463" spans="1:27" ht="30" x14ac:dyDescent="0.25">
      <c r="A463" s="71" t="s">
        <v>691</v>
      </c>
      <c r="B463" s="35" t="s">
        <v>1970</v>
      </c>
      <c r="C463" s="35" t="s">
        <v>2007</v>
      </c>
      <c r="D463" s="35" t="s">
        <v>2008</v>
      </c>
      <c r="E463" s="173" t="str">
        <f ca="1">CELL("contents",INDIRECT(ADDRESS(MATCH(A463,'RTM (ARS)'!B:B,0),1,,,"RTM (ARS)")))</f>
        <v>5.2.3.2.2</v>
      </c>
      <c r="F463" s="169"/>
      <c r="G463" s="170"/>
      <c r="H463" s="174"/>
      <c r="I463" s="174"/>
      <c r="J463" s="174"/>
      <c r="K463" s="207"/>
      <c r="M463" s="174"/>
      <c r="O463" s="174"/>
    </row>
    <row r="464" spans="1:27" ht="30" x14ac:dyDescent="0.25">
      <c r="A464" s="71" t="s">
        <v>657</v>
      </c>
      <c r="B464" s="35" t="s">
        <v>1970</v>
      </c>
      <c r="C464" s="35" t="s">
        <v>2009</v>
      </c>
      <c r="D464" s="35" t="s">
        <v>2010</v>
      </c>
      <c r="E464" s="173" t="str">
        <f ca="1">CELL("contents",INDIRECT(ADDRESS(MATCH(A464,'RTM (ARS)'!B:B,0),1,,,"RTM (ARS)")))</f>
        <v>5.2.3.1.2</v>
      </c>
      <c r="F464" s="169"/>
      <c r="G464" s="170"/>
      <c r="H464" s="174"/>
      <c r="I464" s="174"/>
      <c r="J464" s="174"/>
      <c r="K464" s="207"/>
      <c r="M464" s="174"/>
      <c r="O464" s="174"/>
    </row>
    <row r="465" spans="1:15" ht="75" x14ac:dyDescent="0.25">
      <c r="A465" s="71" t="s">
        <v>759</v>
      </c>
      <c r="B465" s="35" t="s">
        <v>1970</v>
      </c>
      <c r="C465" s="35" t="s">
        <v>2011</v>
      </c>
      <c r="D465" s="35" t="s">
        <v>2012</v>
      </c>
      <c r="E465" s="173" t="str">
        <f ca="1">CELL("contents",INDIRECT(ADDRESS(MATCH(A465,'RTM (ARS)'!B:B,0),1,,,"RTM (ARS)")))</f>
        <v>5.2.3.4.2</v>
      </c>
      <c r="F465" s="169"/>
      <c r="G465" s="170"/>
      <c r="H465" s="174"/>
      <c r="I465" s="174"/>
      <c r="J465" s="174"/>
      <c r="K465" s="207"/>
      <c r="M465" s="174"/>
      <c r="O465" s="174"/>
    </row>
    <row r="466" spans="1:15" ht="30" x14ac:dyDescent="0.25">
      <c r="A466" s="198" t="s">
        <v>803</v>
      </c>
      <c r="B466" s="35" t="s">
        <v>1970</v>
      </c>
      <c r="C466" s="35" t="s">
        <v>2013</v>
      </c>
      <c r="D466" s="35" t="s">
        <v>2014</v>
      </c>
      <c r="E466" s="173" t="str">
        <f ca="1">CELL("contents",INDIRECT(ADDRESS(MATCH(A466,'RTM (ARS)'!B:B,0),1,,,"RTM (ARS)")))</f>
        <v>5.2.3.5.2</v>
      </c>
      <c r="F466" s="169"/>
      <c r="G466" s="170"/>
      <c r="H466" s="174"/>
      <c r="I466" s="174"/>
      <c r="J466" s="174"/>
      <c r="K466" s="207"/>
      <c r="M466" s="174"/>
      <c r="O466" s="174"/>
    </row>
    <row r="467" spans="1:15" ht="30" x14ac:dyDescent="0.25">
      <c r="A467" s="198" t="s">
        <v>837</v>
      </c>
      <c r="B467" s="35" t="s">
        <v>1970</v>
      </c>
      <c r="C467" s="35" t="s">
        <v>2015</v>
      </c>
      <c r="D467" s="35" t="s">
        <v>2016</v>
      </c>
      <c r="E467" s="173" t="str">
        <f ca="1">CELL("contents",INDIRECT(ADDRESS(MATCH(A467,'RTM (ARS)'!B:B,0),1,,,"RTM (ARS)")))</f>
        <v>5.2.3.6.2</v>
      </c>
      <c r="F467" s="169"/>
      <c r="G467" s="170"/>
      <c r="H467" s="174"/>
      <c r="I467" s="174"/>
      <c r="J467" s="174"/>
      <c r="K467" s="207"/>
      <c r="M467" s="174"/>
      <c r="O467" s="174"/>
    </row>
    <row r="468" spans="1:15" ht="45" x14ac:dyDescent="0.25">
      <c r="A468" s="71" t="s">
        <v>974</v>
      </c>
      <c r="B468" s="35" t="s">
        <v>1970</v>
      </c>
      <c r="C468" s="35" t="s">
        <v>2017</v>
      </c>
      <c r="D468" s="35" t="s">
        <v>2018</v>
      </c>
      <c r="E468" s="173" t="str">
        <f ca="1">CELL("contents",INDIRECT(ADDRESS(MATCH(A468,'RTM (ARS)'!B:B,0),1,,,"RTM (ARS)")))</f>
        <v>7.1.1</v>
      </c>
      <c r="F468" s="169"/>
      <c r="G468" s="170"/>
      <c r="H468" s="174"/>
      <c r="I468" s="174"/>
      <c r="J468" s="174"/>
      <c r="K468" s="207"/>
      <c r="M468" s="174"/>
      <c r="O468" s="174"/>
    </row>
    <row r="469" spans="1:15" ht="60" x14ac:dyDescent="0.25">
      <c r="A469" s="71" t="s">
        <v>444</v>
      </c>
      <c r="B469" s="35" t="s">
        <v>1970</v>
      </c>
      <c r="C469" s="35" t="s">
        <v>2019</v>
      </c>
      <c r="D469" s="35" t="s">
        <v>2020</v>
      </c>
      <c r="E469" s="173" t="str">
        <f ca="1">CELL("contents",INDIRECT(ADDRESS(MATCH(A469,'RTM (ARS)'!B:B,0),1,,,"RTM (ARS)")))</f>
        <v>5.1.4.2</v>
      </c>
      <c r="F469" s="169"/>
      <c r="G469" s="170"/>
      <c r="H469" s="174"/>
      <c r="I469" s="174"/>
      <c r="J469" s="174"/>
      <c r="K469" s="207"/>
      <c r="M469" s="174"/>
      <c r="O469" s="174"/>
    </row>
    <row r="470" spans="1:15" ht="30" x14ac:dyDescent="0.25">
      <c r="A470" s="71" t="s">
        <v>1031</v>
      </c>
      <c r="B470" s="71" t="s">
        <v>1970</v>
      </c>
      <c r="C470" s="71" t="s">
        <v>2021</v>
      </c>
      <c r="D470" s="71" t="s">
        <v>2022</v>
      </c>
      <c r="E470" s="173" t="str">
        <f ca="1">CELL("contents",INDIRECT(ADDRESS(MATCH(A470,'RTM (ARS)'!B:B,0),1,,,"RTM (ARS)")))</f>
        <v>7.2.2.4</v>
      </c>
      <c r="F470" s="169"/>
      <c r="G470" s="170"/>
      <c r="H470" s="174"/>
      <c r="I470" s="174"/>
      <c r="J470" s="174"/>
      <c r="K470" s="207"/>
      <c r="M470" s="174"/>
      <c r="O470" s="174"/>
    </row>
    <row r="471" spans="1:15" ht="45" x14ac:dyDescent="0.25">
      <c r="A471" s="71" t="s">
        <v>1024</v>
      </c>
      <c r="B471" s="35" t="s">
        <v>1970</v>
      </c>
      <c r="C471" s="35" t="s">
        <v>2023</v>
      </c>
      <c r="D471" s="35" t="s">
        <v>2024</v>
      </c>
      <c r="E471" s="173" t="str">
        <f ca="1">CELL("contents",INDIRECT(ADDRESS(MATCH(A471,'RTM (ARS)'!B:B,0),1,,,"RTM (ARS)")))</f>
        <v>7.2.2.4</v>
      </c>
      <c r="F471" s="169"/>
      <c r="G471" s="170"/>
      <c r="H471" s="174"/>
      <c r="I471" s="174"/>
      <c r="J471" s="174"/>
      <c r="K471" s="207"/>
      <c r="M471" s="174"/>
      <c r="O471" s="174"/>
    </row>
    <row r="472" spans="1:15" ht="40.5" customHeight="1" x14ac:dyDescent="0.25">
      <c r="A472" s="71" t="s">
        <v>1021</v>
      </c>
      <c r="B472" s="35" t="s">
        <v>1970</v>
      </c>
      <c r="C472" s="29" t="s">
        <v>2025</v>
      </c>
      <c r="D472" s="35" t="s">
        <v>2026</v>
      </c>
      <c r="E472" s="173" t="str">
        <f ca="1">CELL("contents",INDIRECT(ADDRESS(MATCH(A472,'RTM (ARS)'!B:B,0),1,,,"RTM (ARS)")))</f>
        <v>7.2.2.4</v>
      </c>
      <c r="F472" s="169"/>
      <c r="G472" s="170"/>
      <c r="H472" s="174"/>
      <c r="I472" s="174"/>
      <c r="J472" s="174"/>
      <c r="K472" s="207"/>
      <c r="M472" s="174"/>
      <c r="O472" s="174"/>
    </row>
    <row r="473" spans="1:15" ht="75" x14ac:dyDescent="0.25">
      <c r="A473" s="71" t="s">
        <v>1023</v>
      </c>
      <c r="B473" s="35" t="s">
        <v>1970</v>
      </c>
      <c r="C473" s="29" t="s">
        <v>2027</v>
      </c>
      <c r="D473" s="35" t="s">
        <v>2028</v>
      </c>
      <c r="E473" s="173" t="str">
        <f ca="1">CELL("contents",INDIRECT(ADDRESS(MATCH(A473,'RTM (ARS)'!B:B,0),1,,,"RTM (ARS)")))</f>
        <v>7.2.2.4</v>
      </c>
      <c r="F473" s="169"/>
      <c r="G473" s="170"/>
      <c r="H473" s="174"/>
      <c r="I473" s="174"/>
      <c r="J473" s="174"/>
      <c r="K473" s="207"/>
      <c r="M473" s="174"/>
      <c r="O473" s="174"/>
    </row>
    <row r="474" spans="1:15" ht="90" x14ac:dyDescent="0.25">
      <c r="A474" s="71" t="s">
        <v>994</v>
      </c>
      <c r="B474" s="35" t="s">
        <v>1970</v>
      </c>
      <c r="C474" s="29" t="s">
        <v>2029</v>
      </c>
      <c r="D474" s="35" t="s">
        <v>2030</v>
      </c>
      <c r="E474" s="173" t="str">
        <f ca="1">CELL("contents",INDIRECT(ADDRESS(MATCH(A474,'RTM (ARS)'!B:B,0),1,,,"RTM (ARS)")))</f>
        <v>7.2.1.1</v>
      </c>
      <c r="F474" s="169"/>
      <c r="G474" s="170"/>
      <c r="H474" s="174"/>
      <c r="I474" s="174"/>
      <c r="J474" s="174"/>
      <c r="K474" s="207"/>
      <c r="M474" s="174"/>
      <c r="O474" s="174"/>
    </row>
  </sheetData>
  <mergeCells count="4">
    <mergeCell ref="A5:A6"/>
    <mergeCell ref="B5:C5"/>
    <mergeCell ref="D5:J5"/>
    <mergeCell ref="L5:N5"/>
  </mergeCells>
  <dataValidations count="7">
    <dataValidation type="list" allowBlank="1" showInputMessage="1" showErrorMessage="1" sqref="H7" xr:uid="{00000000-0002-0000-0100-000000000000}">
      <formula1>$U$6:$U$9</formula1>
      <formula2>0</formula2>
    </dataValidation>
    <dataValidation type="list" allowBlank="1" showInputMessage="1" showErrorMessage="1" sqref="K8:K474" xr:uid="{00000000-0002-0000-0100-000001000000}">
      <formula1>$Z$6:$Z$13</formula1>
      <formula2>0</formula2>
    </dataValidation>
    <dataValidation type="list" allowBlank="1" showInputMessage="1" showErrorMessage="1" sqref="O8:O474" xr:uid="{00000000-0002-0000-0100-000002000000}">
      <formula1>$Y$6:$Y$9</formula1>
      <formula2>0</formula2>
    </dataValidation>
    <dataValidation type="list" allowBlank="1" showInputMessage="1" showErrorMessage="1" sqref="M8:M474" xr:uid="{00000000-0002-0000-0100-000003000000}">
      <formula1>$X$6:$X$9</formula1>
      <formula2>0</formula2>
    </dataValidation>
    <dataValidation type="list" allowBlank="1" showInputMessage="1" showErrorMessage="1" sqref="J7:J474" xr:uid="{00000000-0002-0000-0100-000004000000}">
      <formula1>$W$6:$W$10</formula1>
      <formula2>0</formula2>
    </dataValidation>
    <dataValidation type="list" allowBlank="1" showInputMessage="1" showErrorMessage="1" sqref="I8:I474" xr:uid="{00000000-0002-0000-0100-000005000000}">
      <formula1>$V$6:$V$10</formula1>
      <formula2>0</formula2>
    </dataValidation>
    <dataValidation type="list" allowBlank="1" showInputMessage="1" showErrorMessage="1" sqref="H8:H474" xr:uid="{00000000-0002-0000-0100-000006000000}">
      <formula1>$U$6:$U$10</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9"/>
  <sheetViews>
    <sheetView topLeftCell="A4" zoomScale="120" zoomScaleNormal="120" workbookViewId="0">
      <selection activeCell="B37" sqref="B37"/>
    </sheetView>
  </sheetViews>
  <sheetFormatPr defaultRowHeight="15" x14ac:dyDescent="0.25"/>
  <cols>
    <col min="1" max="1" width="8.5703125" customWidth="1"/>
    <col min="2" max="2" width="14.85546875" customWidth="1"/>
    <col min="3" max="3" width="78.42578125" customWidth="1"/>
    <col min="4" max="4" width="30.140625" customWidth="1"/>
    <col min="5" max="5" width="12.5703125" style="232" customWidth="1"/>
    <col min="6" max="6" width="2" style="232" customWidth="1"/>
    <col min="7" max="7" width="9.140625" style="232" customWidth="1"/>
    <col min="8" max="8" width="2" style="232" customWidth="1"/>
    <col min="9" max="9" width="9.140625" style="232" customWidth="1"/>
    <col min="10" max="1025" width="8.5703125" customWidth="1"/>
  </cols>
  <sheetData>
    <row r="1" spans="1:10" x14ac:dyDescent="0.25">
      <c r="A1" s="21" t="s">
        <v>2031</v>
      </c>
      <c r="B1" s="21"/>
      <c r="C1" s="21"/>
      <c r="D1" s="21"/>
    </row>
    <row r="2" spans="1:10" x14ac:dyDescent="0.25">
      <c r="A2" s="142" t="s">
        <v>2032</v>
      </c>
      <c r="B2" s="142"/>
      <c r="C2" s="142"/>
      <c r="D2" t="s">
        <v>2033</v>
      </c>
    </row>
    <row r="4" spans="1:10" x14ac:dyDescent="0.25">
      <c r="A4" s="142" t="s">
        <v>2034</v>
      </c>
      <c r="D4" t="s">
        <v>2035</v>
      </c>
      <c r="E4" s="232" t="s">
        <v>2036</v>
      </c>
      <c r="F4" s="232" t="s">
        <v>2037</v>
      </c>
      <c r="G4" s="232" t="s">
        <v>27</v>
      </c>
      <c r="H4" s="232" t="s">
        <v>2037</v>
      </c>
      <c r="I4" s="232" t="s">
        <v>2038</v>
      </c>
      <c r="J4" s="232" t="s">
        <v>2039</v>
      </c>
    </row>
    <row r="5" spans="1:10" x14ac:dyDescent="0.25">
      <c r="A5" t="s">
        <v>2040</v>
      </c>
      <c r="B5" t="s">
        <v>1055</v>
      </c>
      <c r="D5" t="s">
        <v>2041</v>
      </c>
      <c r="E5" s="232">
        <v>1</v>
      </c>
      <c r="F5" s="232">
        <v>1</v>
      </c>
      <c r="G5" s="232">
        <v>3</v>
      </c>
      <c r="H5" s="232">
        <v>1</v>
      </c>
      <c r="I5" s="232">
        <v>3</v>
      </c>
      <c r="J5" s="232">
        <v>1</v>
      </c>
    </row>
    <row r="6" spans="1:10" x14ac:dyDescent="0.25">
      <c r="A6" t="s">
        <v>2042</v>
      </c>
      <c r="B6" t="s">
        <v>935</v>
      </c>
      <c r="D6" t="s">
        <v>2043</v>
      </c>
      <c r="E6" s="232" t="s">
        <v>2040</v>
      </c>
      <c r="F6" s="232" t="s">
        <v>2037</v>
      </c>
      <c r="G6" s="232" t="s">
        <v>2044</v>
      </c>
      <c r="H6" s="232" t="s">
        <v>2037</v>
      </c>
      <c r="I6" s="232" t="s">
        <v>2045</v>
      </c>
      <c r="J6" s="232" t="s">
        <v>2046</v>
      </c>
    </row>
    <row r="7" spans="1:10" x14ac:dyDescent="0.25">
      <c r="A7" t="s">
        <v>2047</v>
      </c>
      <c r="B7" t="s">
        <v>1487</v>
      </c>
    </row>
    <row r="8" spans="1:10" x14ac:dyDescent="0.25">
      <c r="A8" t="s">
        <v>2048</v>
      </c>
      <c r="B8" t="s">
        <v>136</v>
      </c>
    </row>
    <row r="9" spans="1:10" x14ac:dyDescent="0.25">
      <c r="A9" t="s">
        <v>2049</v>
      </c>
      <c r="B9" t="s">
        <v>1843</v>
      </c>
    </row>
    <row r="10" spans="1:10" x14ac:dyDescent="0.25">
      <c r="A10" t="s">
        <v>2050</v>
      </c>
      <c r="B10" t="s">
        <v>2051</v>
      </c>
    </row>
    <row r="11" spans="1:10" x14ac:dyDescent="0.25">
      <c r="A11" t="s">
        <v>2052</v>
      </c>
      <c r="B11" t="s">
        <v>2053</v>
      </c>
    </row>
    <row r="13" spans="1:10" x14ac:dyDescent="0.25">
      <c r="A13" s="142" t="s">
        <v>2054</v>
      </c>
    </row>
    <row r="14" spans="1:10" x14ac:dyDescent="0.25">
      <c r="A14" s="47" t="s">
        <v>2044</v>
      </c>
      <c r="B14" t="s">
        <v>2055</v>
      </c>
    </row>
    <row r="15" spans="1:10" x14ac:dyDescent="0.25">
      <c r="A15" s="47" t="s">
        <v>2056</v>
      </c>
      <c r="B15" t="s">
        <v>2057</v>
      </c>
    </row>
    <row r="16" spans="1:10" x14ac:dyDescent="0.25">
      <c r="A16" t="s">
        <v>2058</v>
      </c>
      <c r="B16" t="s">
        <v>2059</v>
      </c>
    </row>
    <row r="17" spans="1:4" x14ac:dyDescent="0.25">
      <c r="A17" t="s">
        <v>2060</v>
      </c>
      <c r="B17" t="s">
        <v>2061</v>
      </c>
    </row>
    <row r="18" spans="1:4" x14ac:dyDescent="0.25">
      <c r="A18" s="47" t="s">
        <v>2062</v>
      </c>
      <c r="B18" t="s">
        <v>839</v>
      </c>
    </row>
    <row r="19" spans="1:4" x14ac:dyDescent="0.25">
      <c r="A19" t="s">
        <v>2063</v>
      </c>
      <c r="B19" t="s">
        <v>2064</v>
      </c>
    </row>
    <row r="20" spans="1:4" x14ac:dyDescent="0.25">
      <c r="A20" t="s">
        <v>2065</v>
      </c>
      <c r="B20" t="s">
        <v>2066</v>
      </c>
    </row>
    <row r="21" spans="1:4" x14ac:dyDescent="0.25">
      <c r="A21" s="47" t="s">
        <v>2067</v>
      </c>
      <c r="B21" t="s">
        <v>2068</v>
      </c>
    </row>
    <row r="22" spans="1:4" x14ac:dyDescent="0.25">
      <c r="A22" t="s">
        <v>2069</v>
      </c>
      <c r="B22" t="s">
        <v>2070</v>
      </c>
    </row>
    <row r="23" spans="1:4" x14ac:dyDescent="0.25">
      <c r="A23" t="s">
        <v>2071</v>
      </c>
      <c r="B23" t="s">
        <v>668</v>
      </c>
    </row>
    <row r="24" spans="1:4" x14ac:dyDescent="0.25">
      <c r="A24" t="s">
        <v>2072</v>
      </c>
      <c r="B24" t="s">
        <v>2073</v>
      </c>
    </row>
    <row r="25" spans="1:4" x14ac:dyDescent="0.25">
      <c r="A25" s="47" t="s">
        <v>2074</v>
      </c>
      <c r="B25" t="s">
        <v>2075</v>
      </c>
    </row>
    <row r="26" spans="1:4" x14ac:dyDescent="0.25">
      <c r="A26" s="47" t="s">
        <v>2076</v>
      </c>
      <c r="B26" t="s">
        <v>2077</v>
      </c>
    </row>
    <row r="27" spans="1:4" x14ac:dyDescent="0.25">
      <c r="A27" s="47" t="s">
        <v>2078</v>
      </c>
      <c r="B27" t="s">
        <v>2079</v>
      </c>
    </row>
    <row r="28" spans="1:4" x14ac:dyDescent="0.25">
      <c r="A28" t="s">
        <v>2080</v>
      </c>
      <c r="B28" t="s">
        <v>924</v>
      </c>
    </row>
    <row r="29" spans="1:4" x14ac:dyDescent="0.25">
      <c r="A29" t="s">
        <v>2081</v>
      </c>
      <c r="B29" t="s">
        <v>2082</v>
      </c>
    </row>
    <row r="30" spans="1:4" x14ac:dyDescent="0.25">
      <c r="A30" t="s">
        <v>2083</v>
      </c>
      <c r="B30" t="s">
        <v>2084</v>
      </c>
    </row>
    <row r="31" spans="1:4" x14ac:dyDescent="0.25">
      <c r="A31" t="s">
        <v>2085</v>
      </c>
      <c r="B31" s="47" t="s">
        <v>947</v>
      </c>
      <c r="C31" s="47"/>
      <c r="D31" s="47"/>
    </row>
    <row r="32" spans="1:4" x14ac:dyDescent="0.25">
      <c r="A32" t="s">
        <v>2086</v>
      </c>
      <c r="B32" t="s">
        <v>2087</v>
      </c>
    </row>
    <row r="35" spans="1:3" x14ac:dyDescent="0.25">
      <c r="A35" s="142" t="s">
        <v>2088</v>
      </c>
    </row>
    <row r="37" spans="1:3" x14ac:dyDescent="0.25">
      <c r="A37">
        <v>1</v>
      </c>
      <c r="B37" t="s">
        <v>2089</v>
      </c>
      <c r="C37" t="s">
        <v>2090</v>
      </c>
    </row>
    <row r="38" spans="1:3" ht="30" x14ac:dyDescent="0.25">
      <c r="A38" s="233">
        <v>2</v>
      </c>
      <c r="B38" s="233" t="s">
        <v>2091</v>
      </c>
      <c r="C38" s="234" t="s">
        <v>2092</v>
      </c>
    </row>
    <row r="39" spans="1:3" x14ac:dyDescent="0.25">
      <c r="A39">
        <v>3</v>
      </c>
      <c r="B39" t="s">
        <v>2093</v>
      </c>
      <c r="C39" t="s">
        <v>2094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8"/>
  <sheetViews>
    <sheetView topLeftCell="G1" zoomScale="120" zoomScaleNormal="120" workbookViewId="0">
      <selection activeCell="I18" sqref="I18"/>
    </sheetView>
  </sheetViews>
  <sheetFormatPr defaultRowHeight="15" x14ac:dyDescent="0.25"/>
  <cols>
    <col min="1" max="1" width="4.85546875" style="235" customWidth="1"/>
    <col min="2" max="2" width="23" style="235" customWidth="1"/>
    <col min="3" max="3" width="49.7109375" style="161" customWidth="1"/>
    <col min="4" max="5" width="8.5703125" customWidth="1"/>
    <col min="6" max="6" width="23.7109375" customWidth="1"/>
    <col min="7" max="7" width="18" customWidth="1"/>
    <col min="8" max="8" width="24.140625" customWidth="1"/>
    <col min="9" max="9" width="35.140625" customWidth="1"/>
    <col min="10" max="10" width="23.42578125" customWidth="1"/>
    <col min="11" max="1025" width="8.5703125" customWidth="1"/>
  </cols>
  <sheetData>
    <row r="1" spans="1:10" s="142" customFormat="1" x14ac:dyDescent="0.25">
      <c r="A1" s="236" t="s">
        <v>2095</v>
      </c>
      <c r="B1" s="236"/>
      <c r="C1" s="237"/>
      <c r="E1" s="142" t="s">
        <v>2096</v>
      </c>
    </row>
    <row r="3" spans="1:10" s="142" customFormat="1" x14ac:dyDescent="0.25">
      <c r="A3" s="236" t="s">
        <v>2040</v>
      </c>
      <c r="B3" s="236" t="s">
        <v>2097</v>
      </c>
      <c r="C3" s="237"/>
      <c r="E3" s="142" t="s">
        <v>2098</v>
      </c>
      <c r="F3" s="238" t="s">
        <v>2099</v>
      </c>
      <c r="G3" s="327" t="s">
        <v>2100</v>
      </c>
      <c r="H3" s="327"/>
      <c r="I3" s="327"/>
      <c r="J3" s="327"/>
    </row>
    <row r="4" spans="1:10" x14ac:dyDescent="0.25">
      <c r="A4" s="235">
        <v>1</v>
      </c>
      <c r="B4" s="235" t="s">
        <v>27</v>
      </c>
      <c r="C4" s="161" t="s">
        <v>2101</v>
      </c>
      <c r="E4" s="142"/>
      <c r="F4" s="238"/>
      <c r="G4" s="142" t="s">
        <v>2097</v>
      </c>
      <c r="H4" s="142" t="s">
        <v>2102</v>
      </c>
      <c r="I4" s="142" t="s">
        <v>2103</v>
      </c>
      <c r="J4" s="142" t="s">
        <v>2104</v>
      </c>
    </row>
    <row r="5" spans="1:10" ht="30" x14ac:dyDescent="0.25">
      <c r="A5" s="235">
        <v>2</v>
      </c>
      <c r="B5" s="235" t="s">
        <v>1002</v>
      </c>
      <c r="C5" s="161" t="s">
        <v>2105</v>
      </c>
      <c r="E5">
        <v>1</v>
      </c>
      <c r="F5" t="s">
        <v>2106</v>
      </c>
      <c r="G5" t="s">
        <v>2107</v>
      </c>
      <c r="H5" t="s">
        <v>2108</v>
      </c>
      <c r="I5" t="s">
        <v>2109</v>
      </c>
      <c r="J5" s="47" t="s">
        <v>2110</v>
      </c>
    </row>
    <row r="6" spans="1:10" x14ac:dyDescent="0.25">
      <c r="A6" s="235">
        <v>3</v>
      </c>
      <c r="B6" s="235" t="s">
        <v>1051</v>
      </c>
      <c r="C6" s="161" t="s">
        <v>2111</v>
      </c>
      <c r="E6">
        <v>2</v>
      </c>
      <c r="F6" t="s">
        <v>196</v>
      </c>
      <c r="G6" t="s">
        <v>2112</v>
      </c>
      <c r="H6" t="s">
        <v>2113</v>
      </c>
      <c r="I6" t="s">
        <v>2114</v>
      </c>
      <c r="J6" s="47" t="s">
        <v>2115</v>
      </c>
    </row>
    <row r="7" spans="1:10" ht="30" x14ac:dyDescent="0.25">
      <c r="A7" s="235">
        <v>4</v>
      </c>
      <c r="B7" s="235" t="s">
        <v>1073</v>
      </c>
      <c r="C7" s="161" t="s">
        <v>2116</v>
      </c>
      <c r="E7">
        <v>3</v>
      </c>
      <c r="F7" t="s">
        <v>340</v>
      </c>
      <c r="G7" s="239" t="s">
        <v>2117</v>
      </c>
      <c r="H7" t="s">
        <v>1063</v>
      </c>
      <c r="I7" t="s">
        <v>2109</v>
      </c>
      <c r="J7" s="47" t="s">
        <v>2118</v>
      </c>
    </row>
    <row r="8" spans="1:10" x14ac:dyDescent="0.25">
      <c r="E8">
        <v>4</v>
      </c>
      <c r="F8" t="s">
        <v>456</v>
      </c>
      <c r="G8" t="s">
        <v>2112</v>
      </c>
      <c r="H8" t="s">
        <v>1063</v>
      </c>
      <c r="I8" t="s">
        <v>2114</v>
      </c>
      <c r="J8" s="47" t="s">
        <v>2118</v>
      </c>
    </row>
    <row r="9" spans="1:10" s="142" customFormat="1" x14ac:dyDescent="0.25">
      <c r="A9" s="236" t="s">
        <v>2042</v>
      </c>
      <c r="B9" s="236" t="s">
        <v>2102</v>
      </c>
      <c r="C9" s="237"/>
      <c r="E9" s="142">
        <v>5</v>
      </c>
      <c r="F9" s="142" t="s">
        <v>1074</v>
      </c>
      <c r="G9" s="240" t="s">
        <v>2119</v>
      </c>
      <c r="H9" s="47" t="s">
        <v>2120</v>
      </c>
      <c r="I9" s="240" t="s">
        <v>2121</v>
      </c>
      <c r="J9" s="240" t="s">
        <v>2121</v>
      </c>
    </row>
    <row r="10" spans="1:10" ht="30" x14ac:dyDescent="0.25">
      <c r="A10" s="235">
        <v>1</v>
      </c>
      <c r="B10" s="235" t="s">
        <v>1063</v>
      </c>
      <c r="C10" s="161" t="s">
        <v>2122</v>
      </c>
      <c r="E10" s="37">
        <v>6</v>
      </c>
      <c r="F10" s="37" t="s">
        <v>965</v>
      </c>
      <c r="G10" s="240" t="s">
        <v>2119</v>
      </c>
      <c r="H10" s="47" t="s">
        <v>2123</v>
      </c>
      <c r="I10" s="240" t="s">
        <v>2119</v>
      </c>
      <c r="J10" s="240" t="s">
        <v>2119</v>
      </c>
    </row>
    <row r="11" spans="1:10" x14ac:dyDescent="0.25">
      <c r="A11" s="235">
        <v>2</v>
      </c>
      <c r="B11" s="235" t="s">
        <v>986</v>
      </c>
      <c r="C11" s="161" t="s">
        <v>2124</v>
      </c>
      <c r="E11" s="37">
        <v>7</v>
      </c>
      <c r="F11" s="37" t="s">
        <v>986</v>
      </c>
      <c r="G11" s="240" t="s">
        <v>2119</v>
      </c>
      <c r="H11" s="47" t="s">
        <v>986</v>
      </c>
      <c r="I11" s="240" t="s">
        <v>2119</v>
      </c>
      <c r="J11" s="240" t="s">
        <v>2119</v>
      </c>
    </row>
    <row r="12" spans="1:10" x14ac:dyDescent="0.25">
      <c r="A12" s="235">
        <v>3</v>
      </c>
      <c r="B12" s="235" t="s">
        <v>965</v>
      </c>
      <c r="C12" s="241" t="s">
        <v>2125</v>
      </c>
    </row>
    <row r="13" spans="1:10" x14ac:dyDescent="0.25">
      <c r="A13" s="235">
        <v>4</v>
      </c>
      <c r="B13" s="235" t="s">
        <v>2126</v>
      </c>
      <c r="C13" s="241" t="s">
        <v>2127</v>
      </c>
    </row>
    <row r="14" spans="1:10" x14ac:dyDescent="0.25">
      <c r="A14" s="235">
        <v>5</v>
      </c>
      <c r="B14" s="235" t="s">
        <v>1058</v>
      </c>
      <c r="C14" s="161" t="s">
        <v>2128</v>
      </c>
    </row>
    <row r="16" spans="1:10" s="142" customFormat="1" x14ac:dyDescent="0.25">
      <c r="A16" s="236" t="s">
        <v>2047</v>
      </c>
      <c r="B16" s="236" t="s">
        <v>2103</v>
      </c>
      <c r="C16" s="237"/>
    </row>
    <row r="17" spans="1:6" ht="30" x14ac:dyDescent="0.25">
      <c r="A17" s="235">
        <v>1</v>
      </c>
      <c r="B17" s="235" t="s">
        <v>1047</v>
      </c>
      <c r="C17" s="161" t="s">
        <v>2129</v>
      </c>
      <c r="E17" s="142"/>
      <c r="F17" s="142"/>
    </row>
    <row r="18" spans="1:6" x14ac:dyDescent="0.25">
      <c r="A18" s="235">
        <v>2</v>
      </c>
      <c r="B18" s="235" t="s">
        <v>1002</v>
      </c>
      <c r="C18" s="161" t="s">
        <v>2130</v>
      </c>
    </row>
    <row r="19" spans="1:6" ht="30" x14ac:dyDescent="0.25">
      <c r="A19" s="235">
        <v>3</v>
      </c>
      <c r="B19" s="235" t="s">
        <v>1064</v>
      </c>
      <c r="C19" s="161" t="s">
        <v>2131</v>
      </c>
    </row>
    <row r="20" spans="1:6" ht="30" x14ac:dyDescent="0.25">
      <c r="A20" s="235">
        <v>4</v>
      </c>
      <c r="B20" s="235" t="s">
        <v>2132</v>
      </c>
      <c r="C20" s="161" t="s">
        <v>2133</v>
      </c>
    </row>
    <row r="22" spans="1:6" s="142" customFormat="1" x14ac:dyDescent="0.25">
      <c r="A22" s="236" t="s">
        <v>2048</v>
      </c>
      <c r="B22" s="236" t="s">
        <v>2134</v>
      </c>
      <c r="C22" s="237"/>
    </row>
    <row r="23" spans="1:6" ht="30" x14ac:dyDescent="0.25">
      <c r="A23" s="235">
        <v>1</v>
      </c>
      <c r="B23" s="235" t="s">
        <v>253</v>
      </c>
      <c r="C23" s="161" t="s">
        <v>2135</v>
      </c>
      <c r="E23" s="142"/>
      <c r="F23" s="142"/>
    </row>
    <row r="24" spans="1:6" ht="30" x14ac:dyDescent="0.25">
      <c r="A24" s="235">
        <v>2</v>
      </c>
      <c r="B24" s="235" t="s">
        <v>1053</v>
      </c>
      <c r="C24" s="161" t="s">
        <v>2136</v>
      </c>
    </row>
    <row r="25" spans="1:6" ht="30" x14ac:dyDescent="0.25">
      <c r="A25" s="235">
        <v>3</v>
      </c>
      <c r="B25" s="235" t="s">
        <v>1066</v>
      </c>
      <c r="C25" s="161" t="s">
        <v>2137</v>
      </c>
    </row>
    <row r="26" spans="1:6" x14ac:dyDescent="0.25">
      <c r="A26" s="235">
        <v>4</v>
      </c>
      <c r="B26" s="235" t="s">
        <v>1076</v>
      </c>
      <c r="C26" s="161" t="s">
        <v>2138</v>
      </c>
    </row>
    <row r="27" spans="1:6" x14ac:dyDescent="0.25">
      <c r="A27" s="235">
        <v>5</v>
      </c>
      <c r="B27" s="235" t="s">
        <v>1059</v>
      </c>
      <c r="C27" s="161" t="s">
        <v>2139</v>
      </c>
    </row>
    <row r="28" spans="1:6" ht="30" x14ac:dyDescent="0.25">
      <c r="A28" s="235">
        <v>6</v>
      </c>
      <c r="B28" s="235" t="s">
        <v>1090</v>
      </c>
      <c r="C28" s="161" t="s">
        <v>2140</v>
      </c>
    </row>
  </sheetData>
  <mergeCells count="1">
    <mergeCell ref="G3:J3"/>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65"/>
  <sheetViews>
    <sheetView topLeftCell="A413" zoomScale="120" zoomScaleNormal="120" workbookViewId="0">
      <selection activeCell="C551" sqref="C551"/>
    </sheetView>
  </sheetViews>
  <sheetFormatPr defaultRowHeight="15" x14ac:dyDescent="0.25"/>
  <cols>
    <col min="1" max="1" width="8.42578125" style="161" customWidth="1"/>
    <col min="2" max="2" width="26.85546875" style="233" customWidth="1"/>
    <col min="3" max="3" width="35.7109375" style="155" customWidth="1"/>
    <col min="4" max="4" width="19.140625" style="155" customWidth="1"/>
    <col min="5" max="5" width="50.7109375" style="155" customWidth="1"/>
    <col min="6" max="6" width="13.42578125" customWidth="1"/>
    <col min="7" max="7" width="43.85546875" customWidth="1"/>
    <col min="8" max="8" width="16.5703125" customWidth="1"/>
    <col min="9" max="9" width="17.28515625" customWidth="1"/>
    <col min="10" max="10" width="12.140625" customWidth="1"/>
    <col min="11" max="11" width="11.140625" customWidth="1"/>
    <col min="12" max="12" width="11" customWidth="1"/>
    <col min="13" max="13" width="11.5703125" customWidth="1"/>
    <col min="14" max="14" width="12.7109375" customWidth="1"/>
    <col min="15" max="1025" width="8.5703125" customWidth="1"/>
  </cols>
  <sheetData>
    <row r="1" spans="1:14" x14ac:dyDescent="0.25">
      <c r="A1" s="235" t="s">
        <v>0</v>
      </c>
    </row>
    <row r="2" spans="1:14" x14ac:dyDescent="0.25">
      <c r="B2" s="233" t="s">
        <v>1</v>
      </c>
      <c r="C2" s="155" t="s">
        <v>2</v>
      </c>
    </row>
    <row r="3" spans="1:14" x14ac:dyDescent="0.25">
      <c r="B3" s="233" t="s">
        <v>3</v>
      </c>
      <c r="C3" s="155" t="s">
        <v>2141</v>
      </c>
    </row>
    <row r="5" spans="1:14" s="238" customFormat="1" ht="15" customHeight="1" x14ac:dyDescent="0.25">
      <c r="A5" s="328" t="s">
        <v>4</v>
      </c>
      <c r="B5" s="329" t="s">
        <v>5</v>
      </c>
      <c r="C5" s="330" t="s">
        <v>6</v>
      </c>
      <c r="D5" s="330"/>
      <c r="E5" s="330"/>
      <c r="F5" s="330"/>
      <c r="G5" s="331" t="s">
        <v>7</v>
      </c>
      <c r="H5" s="331" t="s">
        <v>9</v>
      </c>
      <c r="I5" s="331"/>
      <c r="J5" s="331"/>
      <c r="K5" s="331"/>
      <c r="L5" s="331"/>
      <c r="M5" s="331"/>
      <c r="N5" s="331"/>
    </row>
    <row r="6" spans="1:14" ht="30" x14ac:dyDescent="0.25">
      <c r="A6" s="328"/>
      <c r="B6" s="329"/>
      <c r="C6" s="164" t="s">
        <v>10</v>
      </c>
      <c r="D6" s="164" t="s">
        <v>11</v>
      </c>
      <c r="E6" s="164" t="s">
        <v>12</v>
      </c>
      <c r="F6" s="163" t="s">
        <v>13</v>
      </c>
      <c r="G6" s="331"/>
      <c r="H6" s="163" t="s">
        <v>14</v>
      </c>
      <c r="I6" s="163" t="s">
        <v>15</v>
      </c>
      <c r="J6" s="163" t="s">
        <v>18</v>
      </c>
      <c r="K6" s="163" t="s">
        <v>19</v>
      </c>
      <c r="L6" s="163" t="s">
        <v>20</v>
      </c>
      <c r="M6" s="163" t="s">
        <v>21</v>
      </c>
      <c r="N6" s="163" t="s">
        <v>22</v>
      </c>
    </row>
    <row r="7" spans="1:14" x14ac:dyDescent="0.25">
      <c r="A7" s="29"/>
      <c r="B7" s="30"/>
      <c r="C7" s="35"/>
      <c r="D7" s="35"/>
      <c r="E7" s="35"/>
      <c r="F7" s="51"/>
      <c r="G7" s="51"/>
      <c r="H7" s="51"/>
      <c r="I7" s="51"/>
      <c r="J7" s="51"/>
      <c r="K7" s="51"/>
      <c r="L7" s="51"/>
      <c r="M7" s="51"/>
      <c r="N7" s="51"/>
    </row>
    <row r="8" spans="1:14" s="142" customFormat="1" x14ac:dyDescent="0.25">
      <c r="A8" s="143">
        <v>4</v>
      </c>
      <c r="B8" s="137" t="s">
        <v>23</v>
      </c>
      <c r="C8" s="242"/>
      <c r="D8" s="242"/>
      <c r="E8" s="242"/>
      <c r="F8" s="141"/>
      <c r="G8" s="141"/>
      <c r="H8" s="141"/>
      <c r="I8" s="141"/>
      <c r="J8" s="141"/>
      <c r="K8" s="141"/>
      <c r="L8" s="141"/>
      <c r="M8" s="141"/>
      <c r="N8" s="141"/>
    </row>
    <row r="9" spans="1:14" s="142" customFormat="1" x14ac:dyDescent="0.25">
      <c r="A9" s="143" t="s">
        <v>24</v>
      </c>
      <c r="B9" s="137" t="s">
        <v>25</v>
      </c>
      <c r="C9" s="242"/>
      <c r="D9" s="242"/>
      <c r="E9" s="242"/>
      <c r="F9" s="141"/>
      <c r="G9" s="141"/>
      <c r="H9" s="141"/>
      <c r="I9" s="141"/>
      <c r="J9" s="141"/>
      <c r="K9" s="141"/>
      <c r="L9" s="141"/>
      <c r="M9" s="141"/>
      <c r="N9" s="141"/>
    </row>
    <row r="10" spans="1:14" s="142" customFormat="1" x14ac:dyDescent="0.25">
      <c r="A10" s="143" t="s">
        <v>26</v>
      </c>
      <c r="B10" s="137" t="s">
        <v>27</v>
      </c>
      <c r="C10" s="242"/>
      <c r="D10" s="242"/>
      <c r="E10" s="242"/>
      <c r="F10" s="141"/>
      <c r="G10" s="141"/>
      <c r="H10" s="141"/>
      <c r="I10" s="141"/>
      <c r="J10" s="141"/>
      <c r="K10" s="141"/>
      <c r="L10" s="141"/>
      <c r="M10" s="141"/>
      <c r="N10" s="141"/>
    </row>
    <row r="11" spans="1:14" s="142" customFormat="1" x14ac:dyDescent="0.25">
      <c r="A11" s="143" t="s">
        <v>28</v>
      </c>
      <c r="B11" s="137" t="s">
        <v>29</v>
      </c>
      <c r="C11" s="242"/>
      <c r="D11" s="242"/>
      <c r="E11" s="242"/>
      <c r="F11" s="141"/>
      <c r="G11" s="141"/>
      <c r="H11" s="141"/>
      <c r="I11" s="141"/>
      <c r="J11" s="141"/>
      <c r="K11" s="141"/>
      <c r="L11" s="141"/>
      <c r="M11" s="141"/>
      <c r="N11" s="141"/>
    </row>
    <row r="12" spans="1:14" s="37" customFormat="1" ht="60" x14ac:dyDescent="0.25">
      <c r="A12" s="29" t="s">
        <v>28</v>
      </c>
      <c r="B12" s="30" t="s">
        <v>31</v>
      </c>
      <c r="C12" s="243" t="str">
        <f ca="1">CELL("contents",INDIRECT(ADDRESS(MATCH($B12,'Req. List'!$A:$A,0),2,,,"Req. List")))</f>
        <v>362748-MMI-MVI1-XX-SP-000-0010  Tech. Spec.</v>
      </c>
      <c r="D12" s="243" t="str">
        <f ca="1">CELL("contents",INDIRECT(ADDRESS(MATCH($B12,'Req. List'!$A:$A,0),3,,,"Req. List")))</f>
        <v>11.2.2 (SCADA) - 10.1</v>
      </c>
      <c r="E12" s="243" t="str">
        <f ca="1">CELL("contents",INDIRECT(ADDRESS(MATCH($B12,'Req. List'!$A:$A,0),4,,,"Req. List")))</f>
        <v>a. Utilise RTU to gather I/O status of M&amp;E plant and subsystem from varous stations.
b. RTU shall be modular construction and proven reliability</v>
      </c>
      <c r="F12" s="36"/>
      <c r="G12" s="36"/>
      <c r="H12" s="36"/>
      <c r="I12" s="36"/>
      <c r="J12" s="36"/>
      <c r="K12" s="36"/>
      <c r="L12" s="36"/>
      <c r="M12" s="36"/>
      <c r="N12" s="36"/>
    </row>
    <row r="13" spans="1:14" s="47" customFormat="1" ht="30" x14ac:dyDescent="0.25">
      <c r="A13" s="41" t="s">
        <v>28</v>
      </c>
      <c r="B13" s="42" t="s">
        <v>36</v>
      </c>
      <c r="C13" s="244" t="str">
        <f ca="1">CELL("contents",INDIRECT(ADDRESS(MATCH($B13,'Req. List'!$A:$A,0),2,,,"Req. List")))</f>
        <v>362748-MMI-MVI1-XX-SP-000-0001 Design Criteria</v>
      </c>
      <c r="D13" s="244" t="str">
        <f ca="1">CELL("contents",INDIRECT(ADDRESS(MATCH($B13,'Req. List'!$A:$A,0),3,,,"Req. List")))</f>
        <v>2.12.2.13 Table 2.97 (SCADA) - 5</v>
      </c>
      <c r="E13" s="244" t="str">
        <f ca="1">CELL("contents",INDIRECT(ADDRESS(MATCH($B13,'Req. List'!$A:$A,0),4,,,"Req. List")))</f>
        <v xml:space="preserve">SCADA system shall use RTU to gather digital and analogue I/O data </v>
      </c>
      <c r="F13" s="46"/>
      <c r="G13" s="46"/>
      <c r="H13" s="46"/>
      <c r="I13" s="46"/>
      <c r="J13" s="46"/>
      <c r="K13" s="46"/>
      <c r="L13" s="46"/>
      <c r="M13" s="46"/>
      <c r="N13" s="46"/>
    </row>
    <row r="14" spans="1:14" ht="45.75" customHeight="1" x14ac:dyDescent="0.25">
      <c r="A14" s="29" t="s">
        <v>28</v>
      </c>
      <c r="B14" s="30" t="s">
        <v>41</v>
      </c>
      <c r="C14" s="243" t="str">
        <f ca="1">CELL("contents",INDIRECT(ADDRESS(MATCH($B14,'Req. List'!$A:$A,0),2,,,"Req. List")))</f>
        <v>362748-MMI-MVI1-XX-SP-000-0010  Tech. Spec.</v>
      </c>
      <c r="D14" s="243" t="str">
        <f ca="1">CELL("contents",INDIRECT(ADDRESS(MATCH($B14,'Req. List'!$A:$A,0),3,,,"Req. List")))</f>
        <v>11.2.3 (SCADA) - 1</v>
      </c>
      <c r="E14" s="243" t="str">
        <f ca="1">CELL("contents",INDIRECT(ADDRESS(MATCH($B14,'Req. List'!$A:$A,0),4,,,"Req. List")))</f>
        <v>a. SCADA system shall incorporate redundancy and diversity techniques to minimize the effect of equipment failure
b. It is essential for the SCADA equipment to be installed within inside the station, in particular the substation, because acces to this area is normally restricted</v>
      </c>
      <c r="F14" s="51"/>
      <c r="G14" s="51"/>
      <c r="H14" s="51"/>
      <c r="I14" s="51"/>
      <c r="J14" s="51"/>
      <c r="K14" s="51"/>
      <c r="L14" s="51"/>
      <c r="M14" s="51"/>
      <c r="N14" s="51"/>
    </row>
    <row r="15" spans="1:14" ht="30" x14ac:dyDescent="0.25">
      <c r="A15" s="29" t="s">
        <v>28</v>
      </c>
      <c r="B15" s="30" t="s">
        <v>63</v>
      </c>
      <c r="C15" s="243" t="str">
        <f ca="1">CELL("contents",INDIRECT(ADDRESS(MATCH($B15,'Req. List'!$A:$A,0),2,,,"Req. List")))</f>
        <v>362748-MMI-MVI1-XX-SP-000-0001 Design Criteria</v>
      </c>
      <c r="D15" s="243" t="str">
        <f ca="1">CELL("contents",INDIRECT(ADDRESS(MATCH($B15,'Req. List'!$A:$A,0),3,,,"Req. List")))</f>
        <v>2.12.2.13 Table 2.97 (SCADA) - 15</v>
      </c>
      <c r="E15" s="243" t="str">
        <f ca="1">CELL("contents",INDIRECT(ADDRESS(MATCH($B15,'Req. List'!$A:$A,0),4,,,"Req. List")))</f>
        <v>SCADA system shall be implemented using diversity located redundant hardware arrangement</v>
      </c>
      <c r="F15" s="51"/>
      <c r="G15" s="51"/>
      <c r="H15" s="51"/>
      <c r="I15" s="51"/>
      <c r="J15" s="51"/>
      <c r="K15" s="51"/>
      <c r="L15" s="51"/>
      <c r="M15" s="51"/>
      <c r="N15" s="51"/>
    </row>
    <row r="16" spans="1:14" ht="45" x14ac:dyDescent="0.25">
      <c r="A16" s="29" t="s">
        <v>28</v>
      </c>
      <c r="B16" s="30" t="s">
        <v>67</v>
      </c>
      <c r="C16" s="243" t="str">
        <f ca="1">CELL("contents",INDIRECT(ADDRESS(MATCH($B16,'Req. List'!$A:$A,0),2,,,"Req. List")))</f>
        <v>362748-MMI-MVI1-XX-SP-000-0001 Design Criteria</v>
      </c>
      <c r="D16" s="243" t="str">
        <f ca="1">CELL("contents",INDIRECT(ADDRESS(MATCH($B16,'Req. List'!$A:$A,0),3,,,"Req. List")))</f>
        <v>2.12.2.13 Table 2.97 (SCADA) - 1</v>
      </c>
      <c r="E16" s="243" t="str">
        <f ca="1">CELL("contents",INDIRECT(ADDRESS(MATCH($B16,'Req. List'!$A:$A,0),4,,,"Req. List")))</f>
        <v>SCADA System shall provide SCADA workstations at OCC/Station for monitoring and controlling of stations/depot facilities</v>
      </c>
      <c r="F16" s="51"/>
      <c r="G16" s="51"/>
      <c r="H16" s="51"/>
      <c r="I16" s="51"/>
      <c r="J16" s="51"/>
      <c r="K16" s="51"/>
      <c r="L16" s="51"/>
      <c r="M16" s="51"/>
      <c r="N16" s="51"/>
    </row>
    <row r="17" spans="1:14" ht="120" x14ac:dyDescent="0.25">
      <c r="A17" s="29" t="s">
        <v>28</v>
      </c>
      <c r="B17" s="30" t="s">
        <v>77</v>
      </c>
      <c r="C17" s="243" t="str">
        <f ca="1">CELL("contents",INDIRECT(ADDRESS(MATCH($B17,'Req. List'!$A:$A,0),2,,,"Req. List")))</f>
        <v>362748-MMI-MVI1-XX-SP-000-0001 Design Criteria</v>
      </c>
      <c r="D17" s="243" t="str">
        <f ca="1">CELL("contents",INDIRECT(ADDRESS(MATCH($B17,'Req. List'!$A:$A,0),3,,,"Req. List")))</f>
        <v>2.12.2.13 Table 2.97 (SCADA) - 53</v>
      </c>
      <c r="E17" s="243" t="str">
        <f ca="1">CELL("contents",INDIRECT(ADDRESS(MATCH($B17,'Req. List'!$A:$A,0),4,,,"Req. List")))</f>
        <v>a. Two black ink laser printers shall be provided which the First printer be assigned for recording alarms and operator transactions and the Second printer be configured as a standby that automatically comes online when required.
b. A colour laser printer that supports screen graphic outputs also shall be provided and assigned for system reports and other output</v>
      </c>
      <c r="F17" s="51"/>
      <c r="G17" s="51"/>
      <c r="H17" s="51"/>
      <c r="I17" s="51"/>
      <c r="J17" s="51"/>
      <c r="K17" s="51"/>
      <c r="L17" s="51"/>
      <c r="M17" s="51"/>
      <c r="N17" s="51"/>
    </row>
    <row r="18" spans="1:14" ht="45" x14ac:dyDescent="0.25">
      <c r="A18" s="29" t="s">
        <v>28</v>
      </c>
      <c r="B18" s="30" t="s">
        <v>80</v>
      </c>
      <c r="C18" s="243" t="str">
        <f ca="1">CELL("contents",INDIRECT(ADDRESS(MATCH($B18,'Req. List'!$A:$A,0),2,,,"Req. List")))</f>
        <v>362748-MMI-MVI1-XX-RP-000-0002 Preliminary Design Report Volume 1</v>
      </c>
      <c r="D18" s="243" t="str">
        <f ca="1">CELL("contents",INDIRECT(ADDRESS(MATCH($B18,'Req. List'!$A:$A,0),3,,,"Req. List")))</f>
        <v>3.11.3.3 (SCADA) - 2</v>
      </c>
      <c r="E18" s="243" t="str">
        <f ca="1">CELL("contents",INDIRECT(ADDRESS(MATCH($B18,'Req. List'!$A:$A,0),4,,,"Req. List")))</f>
        <v>SCADA System shall be comply with british standard and any local standard that may take precedence, and agreed by employer</v>
      </c>
      <c r="F18" s="51"/>
      <c r="G18" s="51"/>
      <c r="H18" s="51"/>
      <c r="I18" s="51"/>
      <c r="J18" s="51"/>
      <c r="K18" s="51"/>
      <c r="L18" s="51"/>
      <c r="M18" s="51"/>
      <c r="N18" s="51"/>
    </row>
    <row r="19" spans="1:14" ht="45" x14ac:dyDescent="0.25">
      <c r="A19" s="29" t="s">
        <v>28</v>
      </c>
      <c r="B19" s="30" t="s">
        <v>69</v>
      </c>
      <c r="C19" s="243" t="str">
        <f ca="1">CELL("contents",INDIRECT(ADDRESS(MATCH($B19,'Req. List'!$A:$A,0),2,,,"Req. List")))</f>
        <v>362748-MMI-MVI1-XX-RP-000-0002 Preliminary Design Report Volume 1</v>
      </c>
      <c r="D19" s="243" t="str">
        <f ca="1">CELL("contents",INDIRECT(ADDRESS(MATCH($B19,'Req. List'!$A:$A,0),3,,,"Req. List")))</f>
        <v>3.11.3.3 (SCADA) - 8</v>
      </c>
      <c r="E19" s="243" t="str">
        <f ca="1">CELL("contents",INDIRECT(ADDRESS(MATCH($B19,'Req. List'!$A:$A,0),4,,,"Req. List")))</f>
        <v>SCADA System Architecture shall include integration of both stations and depot within a single monitoring control centre.</v>
      </c>
      <c r="F19" s="51"/>
      <c r="G19" s="51"/>
      <c r="H19" s="51"/>
      <c r="I19" s="51"/>
      <c r="J19" s="51"/>
      <c r="K19" s="51"/>
      <c r="L19" s="51"/>
      <c r="M19" s="51"/>
      <c r="N19" s="51"/>
    </row>
    <row r="20" spans="1:14" ht="30" x14ac:dyDescent="0.25">
      <c r="A20" s="29" t="s">
        <v>28</v>
      </c>
      <c r="B20" s="30" t="s">
        <v>48</v>
      </c>
      <c r="C20" s="243" t="str">
        <f ca="1">CELL("contents",INDIRECT(ADDRESS(MATCH($B20,'Req. List'!$A:$A,0),2,,,"Req. List")))</f>
        <v>362748-MMI-MVI1-XX-SP-000-0010  Tech. Spec.</v>
      </c>
      <c r="D20" s="243" t="str">
        <f ca="1">CELL("contents",INDIRECT(ADDRESS(MATCH($B20,'Req. List'!$A:$A,0),3,,,"Req. List")))</f>
        <v>11.2.3 (SCADA) - 9</v>
      </c>
      <c r="E20" s="243" t="str">
        <f ca="1">CELL("contents",INDIRECT(ADDRESS(MATCH($B20,'Req. List'!$A:$A,0),4,,,"Req. List")))</f>
        <v>Each Critical component shall be consist of a pair of redundant hot-standby hardware.</v>
      </c>
      <c r="F20" s="51"/>
      <c r="G20" s="51"/>
      <c r="H20" s="51"/>
      <c r="I20" s="51"/>
      <c r="J20" s="51"/>
      <c r="K20" s="51"/>
      <c r="L20" s="51"/>
      <c r="M20" s="51"/>
      <c r="N20" s="51"/>
    </row>
    <row r="21" spans="1:14" ht="30" x14ac:dyDescent="0.25">
      <c r="A21" s="29" t="s">
        <v>28</v>
      </c>
      <c r="B21" s="30" t="s">
        <v>57</v>
      </c>
      <c r="C21" s="243" t="str">
        <f ca="1">CELL("contents",INDIRECT(ADDRESS(MATCH($B21,'Req. List'!$A:$A,0),2,,,"Req. List")))</f>
        <v>362748-MMI-MVI1-XX-SP-000-0010  Tech. Spec.</v>
      </c>
      <c r="D21" s="243" t="str">
        <f ca="1">CELL("contents",INDIRECT(ADDRESS(MATCH($B21,'Req. List'!$A:$A,0),3,,,"Req. List")))</f>
        <v>11.2.3 (SCADA) - 9</v>
      </c>
      <c r="E21" s="243" t="str">
        <f ca="1">CELL("contents",INDIRECT(ADDRESS(MATCH($B21,'Req. List'!$A:$A,0),4,,,"Req. List")))</f>
        <v>SCADA OCC Server shall be located in separate buildings to offer the highest resilience</v>
      </c>
      <c r="F21" s="51"/>
      <c r="G21" s="51"/>
      <c r="H21" s="51"/>
      <c r="I21" s="51"/>
      <c r="J21" s="51"/>
      <c r="K21" s="51"/>
      <c r="L21" s="51"/>
      <c r="M21" s="51"/>
      <c r="N21" s="51"/>
    </row>
    <row r="22" spans="1:14" ht="45" x14ac:dyDescent="0.25">
      <c r="A22" s="29" t="s">
        <v>28</v>
      </c>
      <c r="B22" s="30" t="s">
        <v>52</v>
      </c>
      <c r="C22" s="243" t="str">
        <f ca="1">CELL("contents",INDIRECT(ADDRESS(MATCH($B22,'Req. List'!$A:$A,0),2,,,"Req. List")))</f>
        <v>362748-MMI-MVI1-XX-SP-000-0010  Tech. Spec.</v>
      </c>
      <c r="D22" s="243" t="str">
        <f ca="1">CELL("contents",INDIRECT(ADDRESS(MATCH($B22,'Req. List'!$A:$A,0),3,,,"Req. List")))</f>
        <v>11.2.3 (SCADA) - 9</v>
      </c>
      <c r="E22" s="243" t="str">
        <f ca="1">CELL("contents",INDIRECT(ADDRESS(MATCH($B22,'Req. List'!$A:$A,0),4,,,"Req. List")))</f>
        <v>Each critical component shall be consist of a pair of network connection to separated network swithces to provide comms link resilience</v>
      </c>
      <c r="F22" s="51"/>
      <c r="G22" s="51"/>
      <c r="H22" s="51"/>
      <c r="I22" s="51"/>
      <c r="J22" s="51"/>
      <c r="K22" s="51"/>
      <c r="L22" s="51"/>
      <c r="M22" s="51"/>
      <c r="N22" s="51"/>
    </row>
    <row r="23" spans="1:14" x14ac:dyDescent="0.25">
      <c r="A23" s="29"/>
      <c r="B23" s="30"/>
      <c r="C23" s="243"/>
      <c r="D23" s="243"/>
      <c r="E23" s="243"/>
      <c r="F23" s="51"/>
      <c r="G23" s="51"/>
      <c r="H23" s="51"/>
      <c r="I23" s="51"/>
      <c r="J23" s="51"/>
      <c r="K23" s="51"/>
      <c r="L23" s="51"/>
      <c r="M23" s="51"/>
      <c r="N23" s="51"/>
    </row>
    <row r="24" spans="1:14" s="142" customFormat="1" x14ac:dyDescent="0.25">
      <c r="A24" s="143" t="s">
        <v>85</v>
      </c>
      <c r="B24" s="137" t="s">
        <v>86</v>
      </c>
      <c r="C24" s="242"/>
      <c r="D24" s="242"/>
      <c r="E24" s="242"/>
      <c r="F24" s="141"/>
      <c r="G24" s="141"/>
      <c r="H24" s="141"/>
      <c r="I24" s="141"/>
      <c r="J24" s="141"/>
      <c r="K24" s="141"/>
      <c r="L24" s="141"/>
      <c r="M24" s="141"/>
      <c r="N24" s="141"/>
    </row>
    <row r="25" spans="1:14" ht="90" x14ac:dyDescent="0.25">
      <c r="A25" s="29" t="s">
        <v>85</v>
      </c>
      <c r="B25" s="30" t="s">
        <v>88</v>
      </c>
      <c r="C25" s="243" t="str">
        <f ca="1">CELL("contents",INDIRECT(ADDRESS(MATCH($B25,'Req. List'!$A:$A,0),2,,,"Req. List")))</f>
        <v>362748-MMI-MVI1-XX-SP-000-0010  Tech. Spec.</v>
      </c>
      <c r="D25" s="243" t="str">
        <f ca="1">CELL("contents",INDIRECT(ADDRESS(MATCH($B25,'Req. List'!$A:$A,0),3,,,"Req. List")))</f>
        <v>11.2.2 (SCADA) - 5</v>
      </c>
      <c r="E25" s="243" t="str">
        <f ca="1">CELL("contents",INDIRECT(ADDRESS(MATCH($B25,'Req. List'!$A:$A,0),4,,,"Req. List")))</f>
        <v>a. Shall interface with M&amp;E plant and subsystem on all station
b. Shall interface with M&amp;E plant and subsystem on Depot
c. Shall interface with M&amp;E plant and subsystem on Traction Substation</v>
      </c>
      <c r="F25" s="51"/>
      <c r="G25" s="51"/>
      <c r="H25" s="51"/>
      <c r="I25" s="51"/>
      <c r="J25" s="51"/>
      <c r="K25" s="51"/>
      <c r="L25" s="51"/>
      <c r="M25" s="51"/>
      <c r="N25" s="51"/>
    </row>
    <row r="26" spans="1:14" ht="45" x14ac:dyDescent="0.25">
      <c r="A26" s="29" t="s">
        <v>85</v>
      </c>
      <c r="B26" s="30" t="s">
        <v>94</v>
      </c>
      <c r="C26" s="243" t="str">
        <f ca="1">CELL("contents",INDIRECT(ADDRESS(MATCH($B26,'Req. List'!$A:$A,0),2,,,"Req. List")))</f>
        <v>362748-MMI-MVI1-XX-SP-000-0001 Design Criteria</v>
      </c>
      <c r="D26" s="243" t="str">
        <f ca="1">CELL("contents",INDIRECT(ADDRESS(MATCH($B26,'Req. List'!$A:$A,0),3,,,"Req. List")))</f>
        <v>2.12.2.13 Table 2.97 (SCADA) - 63</v>
      </c>
      <c r="E26" s="243" t="str">
        <f ca="1">CELL("contents",INDIRECT(ADDRESS(MATCH($B26,'Req. List'!$A:$A,0),4,,,"Req. List")))</f>
        <v>Shall provide whatever SCADA interfacing equipment is necessary in order to connect the field equipment to the termination panel</v>
      </c>
      <c r="F26" s="51"/>
      <c r="G26" s="51"/>
      <c r="H26" s="51"/>
      <c r="I26" s="51"/>
      <c r="J26" s="51"/>
      <c r="K26" s="51"/>
      <c r="L26" s="51"/>
      <c r="M26" s="51"/>
      <c r="N26" s="51"/>
    </row>
    <row r="27" spans="1:14" ht="240" x14ac:dyDescent="0.25">
      <c r="A27" s="29" t="s">
        <v>85</v>
      </c>
      <c r="B27" s="30" t="s">
        <v>90</v>
      </c>
      <c r="C27" s="243" t="str">
        <f ca="1">CELL("contents",INDIRECT(ADDRESS(MATCH($B27,'Req. List'!$A:$A,0),2,,,"Req. List")))</f>
        <v>362748-MMI-MVI1-XX-SP-000-0001 Design Criteria</v>
      </c>
      <c r="D27" s="243" t="str">
        <f ca="1">CELL("contents",INDIRECT(ADDRESS(MATCH($B27,'Req. List'!$A:$A,0),3,,,"Req. List")))</f>
        <v>2.12.2.13 Table 2.97 (SCADA) - 68</v>
      </c>
      <c r="E27" s="243" t="str">
        <f ca="1">CELL("contents",INDIRECT(ADDRESS(MATCH($B27,'Req. List'!$A:$A,0),4,,,"Req. List")))</f>
        <v>SCADA system shall be interfaced with:
   •  Central Transmission System (CTS)
   •  Power supervisory and control system - inclusive TPSS
   •  Passenger stations - inclusive security access, fare collection gates, etc,
   •  Depot &amp; Park n' Ride - inclusive security access, etc.
   •  Passenger Assistance Telephones (PAT)
   •  Fire monitoring panels
   •  CCTV system
   •  Passenger Information System (PIS)
   •  Public Address (PA) system
   •  Telephone / PABX system
   •  Radio system
   •  Master clock system
   •  M&amp;E plant - lifts, escalators, etc</v>
      </c>
      <c r="F27" s="51"/>
      <c r="G27" s="51"/>
      <c r="H27" s="51"/>
      <c r="I27" s="51"/>
      <c r="J27" s="51"/>
      <c r="K27" s="51"/>
      <c r="L27" s="51"/>
      <c r="M27" s="51"/>
      <c r="N27" s="51"/>
    </row>
    <row r="28" spans="1:14" ht="30" x14ac:dyDescent="0.25">
      <c r="A28" s="29" t="s">
        <v>85</v>
      </c>
      <c r="B28" s="30" t="s">
        <v>92</v>
      </c>
      <c r="C28" s="243" t="str">
        <f ca="1">CELL("contents",INDIRECT(ADDRESS(MATCH($B28,'Req. List'!$A:$A,0),2,,,"Req. List")))</f>
        <v>362748-MMI-MVI1-XX-RP-000-0002 Preliminary Design Report Volume 1</v>
      </c>
      <c r="D28" s="243" t="str">
        <f ca="1">CELL("contents",INDIRECT(ADDRESS(MATCH($B28,'Req. List'!$A:$A,0),3,,,"Req. List")))</f>
        <v>3.11.3.3 (SCADA) - 7</v>
      </c>
      <c r="E28" s="243" t="str">
        <f ca="1">CELL("contents",INDIRECT(ADDRESS(MATCH($B28,'Req. List'!$A:$A,0),4,,,"Req. List")))</f>
        <v>SCADA system shall interface with C&amp;C system and M&amp;E equipment for control and monitoring</v>
      </c>
      <c r="F28" s="51"/>
      <c r="G28" s="51"/>
      <c r="H28" s="51"/>
      <c r="I28" s="51"/>
      <c r="J28" s="51"/>
      <c r="K28" s="51"/>
      <c r="L28" s="51"/>
      <c r="M28" s="51"/>
      <c r="N28" s="51"/>
    </row>
    <row r="29" spans="1:14" x14ac:dyDescent="0.25">
      <c r="A29" s="29"/>
      <c r="B29" s="30"/>
      <c r="C29" s="243"/>
      <c r="D29" s="243"/>
      <c r="E29" s="243"/>
      <c r="F29" s="51"/>
      <c r="G29" s="51"/>
      <c r="H29" s="51"/>
      <c r="I29" s="51"/>
      <c r="J29" s="51"/>
      <c r="K29" s="51"/>
      <c r="L29" s="51"/>
      <c r="M29" s="51"/>
      <c r="N29" s="51"/>
    </row>
    <row r="30" spans="1:14" x14ac:dyDescent="0.25">
      <c r="A30" s="143" t="s">
        <v>97</v>
      </c>
      <c r="B30" s="137" t="s">
        <v>98</v>
      </c>
      <c r="C30" s="243"/>
      <c r="D30" s="243"/>
      <c r="E30" s="243"/>
      <c r="F30" s="51"/>
      <c r="G30" s="51"/>
      <c r="H30" s="51"/>
      <c r="I30" s="51"/>
      <c r="J30" s="51"/>
      <c r="K30" s="51"/>
      <c r="L30" s="51"/>
      <c r="M30" s="51"/>
      <c r="N30" s="51"/>
    </row>
    <row r="31" spans="1:14" ht="62.25" customHeight="1" x14ac:dyDescent="0.25">
      <c r="A31" s="29" t="s">
        <v>97</v>
      </c>
      <c r="B31" s="30" t="s">
        <v>100</v>
      </c>
      <c r="C31" s="243" t="str">
        <f ca="1">CELL("contents",INDIRECT(ADDRESS(MATCH($B31,'Req. List'!$A:$A,0),2,,,"Req. List")))</f>
        <v>362748-MMI-MVI1-XX-SP-000-0010  Tech. Spec.</v>
      </c>
      <c r="D31" s="243" t="str">
        <f ca="1">CELL("contents",INDIRECT(ADDRESS(MATCH($B31,'Req. List'!$A:$A,0),3,,,"Req. List")))</f>
        <v>11.2.2 (SCADA) - 8</v>
      </c>
      <c r="E31" s="243" t="str">
        <f ca="1">CELL("contents",INDIRECT(ADDRESS(MATCH($B31,'Req. List'!$A:$A,0),4,,,"Req. List")))</f>
        <v>a. Use COTS and modular contstruction
b. Use Open proprietary system
c. Use IP Based configuration</v>
      </c>
      <c r="F31" s="51"/>
      <c r="G31" s="51"/>
      <c r="H31" s="51"/>
      <c r="I31" s="51"/>
      <c r="J31" s="51"/>
      <c r="K31" s="51"/>
      <c r="L31" s="51"/>
      <c r="M31" s="51"/>
      <c r="N31" s="51"/>
    </row>
    <row r="32" spans="1:14" s="47" customFormat="1" ht="75" x14ac:dyDescent="0.25">
      <c r="A32" s="63" t="s">
        <v>97</v>
      </c>
      <c r="B32" s="42" t="s">
        <v>103</v>
      </c>
      <c r="C32" s="244" t="str">
        <f ca="1">CELL("contents",INDIRECT(ADDRESS(MATCH($B32,'Req. List'!$A:$A,0),2,,,"Req. List")))</f>
        <v>362748-MMI-MVI1-XX-SP-000-0001 Design Criteria</v>
      </c>
      <c r="D32" s="244" t="str">
        <f ca="1">CELL("contents",INDIRECT(ADDRESS(MATCH($B32,'Req. List'!$A:$A,0),3,,,"Req. List")))</f>
        <v>2.12.2.13 Table 2.97 (SCADA) - 70</v>
      </c>
      <c r="E32" s="244" t="str">
        <f ca="1">CELL("contents",INDIRECT(ADDRESS(MATCH($B32,'Req. List'!$A:$A,0),4,,,"Req. List")))</f>
        <v>a. SCADA equipment shall be of modular construction to facilitate maintenance, repair and replacement of components.
b. SCADA Equipment shall utilise standard commercial parts to the maximum extent possible.</v>
      </c>
      <c r="F32" s="46"/>
      <c r="G32" s="46"/>
      <c r="H32" s="46"/>
      <c r="I32" s="46"/>
      <c r="J32" s="46"/>
      <c r="K32" s="46"/>
      <c r="L32" s="46"/>
      <c r="M32" s="46"/>
      <c r="N32" s="46"/>
    </row>
    <row r="33" spans="1:14" s="47" customFormat="1" ht="60" x14ac:dyDescent="0.25">
      <c r="A33" s="63" t="s">
        <v>97</v>
      </c>
      <c r="B33" s="42" t="s">
        <v>106</v>
      </c>
      <c r="C33" s="244" t="str">
        <f ca="1">CELL("contents",INDIRECT(ADDRESS(MATCH($B33,'Req. List'!$A:$A,0),2,,,"Req. List")))</f>
        <v>362748-MMI-MVI1-XX-SP-000-0010  Tech. Spec.</v>
      </c>
      <c r="D33" s="244" t="str">
        <f ca="1">CELL("contents",INDIRECT(ADDRESS(MATCH($B33,'Req. List'!$A:$A,0),3,,,"Req. List")))</f>
        <v>11.2.2 (SCADA) - 8</v>
      </c>
      <c r="E33" s="244" t="str">
        <f ca="1">CELL("contents",INDIRECT(ADDRESS(MATCH($B33,'Req. List'!$A:$A,0),4,,,"Req. List")))</f>
        <v>a. Shall be industrial grade with proven high quality and reliability, suitable  for railway environtment.
b. Shall supplied by proven system integrator with proven track record on rail system</v>
      </c>
      <c r="F33" s="46"/>
      <c r="G33" s="46"/>
      <c r="H33" s="46"/>
      <c r="I33" s="46"/>
      <c r="J33" s="46"/>
      <c r="K33" s="46"/>
      <c r="L33" s="46"/>
      <c r="M33" s="46"/>
      <c r="N33" s="46"/>
    </row>
    <row r="34" spans="1:14" ht="62.25" customHeight="1" x14ac:dyDescent="0.25">
      <c r="A34" s="29" t="s">
        <v>97</v>
      </c>
      <c r="B34" s="30" t="s">
        <v>109</v>
      </c>
      <c r="C34" s="243" t="str">
        <f ca="1">CELL("contents",INDIRECT(ADDRESS(MATCH($B34,'Req. List'!$A:$A,0),2,,,"Req. List")))</f>
        <v>362748-MMI-MVI1-XX-SP-000-0010  Tech. Spec.</v>
      </c>
      <c r="D34" s="243" t="str">
        <f ca="1">CELL("contents",INDIRECT(ADDRESS(MATCH($B34,'Req. List'!$A:$A,0),3,,,"Req. List")))</f>
        <v>11.2.2 (SCADA) - 9.2</v>
      </c>
      <c r="E34" s="243" t="str">
        <f ca="1">CELL("contents",INDIRECT(ADDRESS(MATCH($B34,'Req. List'!$A:$A,0),4,,,"Req. List")))</f>
        <v>a. Use most recent proven computer hardware and software for server and workstation
b. Hardware and software shall widely used for rail with full service and available of support facilities</v>
      </c>
      <c r="F34" s="51"/>
      <c r="G34" s="51"/>
      <c r="H34" s="51"/>
      <c r="I34" s="51"/>
      <c r="J34" s="51"/>
      <c r="K34" s="51"/>
      <c r="L34" s="51"/>
      <c r="M34" s="51"/>
      <c r="N34" s="51"/>
    </row>
    <row r="35" spans="1:14" s="47" customFormat="1" ht="62.25" customHeight="1" x14ac:dyDescent="0.25">
      <c r="A35" s="63" t="s">
        <v>97</v>
      </c>
      <c r="B35" s="42" t="s">
        <v>114</v>
      </c>
      <c r="C35" s="244" t="str">
        <f ca="1">CELL("contents",INDIRECT(ADDRESS(MATCH($B35,'Req. List'!$A:$A,0),2,,,"Req. List")))</f>
        <v>362748-MMI-MVI1-XX-SP-000-0001 Design Criteria</v>
      </c>
      <c r="D35" s="244" t="str">
        <f ca="1">CELL("contents",INDIRECT(ADDRESS(MATCH($B35,'Req. List'!$A:$A,0),3,,,"Req. List")))</f>
        <v>2.12.2.13 Table 2.97 (SCADA) - 23</v>
      </c>
      <c r="E35" s="244" t="str">
        <f ca="1">CELL("contents",INDIRECT(ADDRESS(MATCH($B35,'Req. List'!$A:$A,0),4,,,"Req. List")))</f>
        <v>a. All SCADA software shall be field proven, completely tested and verified as defined in the IEEE 829 standard
b. Necessary database shall be set up using only standart commercially available database management tools</v>
      </c>
      <c r="F35" s="46"/>
      <c r="G35" s="46"/>
      <c r="H35" s="46"/>
      <c r="I35" s="46"/>
      <c r="J35" s="46"/>
      <c r="K35" s="46"/>
      <c r="L35" s="46"/>
      <c r="M35" s="46"/>
      <c r="N35" s="46"/>
    </row>
    <row r="36" spans="1:14" s="47" customFormat="1" ht="45" x14ac:dyDescent="0.25">
      <c r="A36" s="63" t="s">
        <v>97</v>
      </c>
      <c r="B36" s="42" t="s">
        <v>117</v>
      </c>
      <c r="C36" s="244" t="str">
        <f ca="1">CELL("contents",INDIRECT(ADDRESS(MATCH($B36,'Req. List'!$A:$A,0),2,,,"Req. List")))</f>
        <v>362748-MMI-MVI1-XX-SP-000-0001 Design Criteria</v>
      </c>
      <c r="D36" s="244" t="str">
        <f ca="1">CELL("contents",INDIRECT(ADDRESS(MATCH($B36,'Req. List'!$A:$A,0),3,,,"Req. List")))</f>
        <v>2.12.2.13 Table 2.97 (SCADA) - 28</v>
      </c>
      <c r="E36" s="244" t="str">
        <f ca="1">CELL("contents",INDIRECT(ADDRESS(MATCH($B36,'Req. List'!$A:$A,0),4,,,"Req. List")))</f>
        <v>Original licenses shall be provided in the name of Employer with all copies af all software including software update.</v>
      </c>
      <c r="F36" s="46"/>
      <c r="G36" s="46"/>
      <c r="H36" s="46"/>
      <c r="I36" s="46"/>
      <c r="J36" s="46"/>
      <c r="K36" s="46"/>
      <c r="L36" s="46"/>
      <c r="M36" s="46"/>
      <c r="N36" s="46"/>
    </row>
    <row r="37" spans="1:14" ht="82.5" customHeight="1" x14ac:dyDescent="0.25">
      <c r="A37" s="29" t="s">
        <v>97</v>
      </c>
      <c r="B37" s="30" t="s">
        <v>122</v>
      </c>
      <c r="C37" s="243" t="str">
        <f ca="1">CELL("contents",INDIRECT(ADDRESS(MATCH($B37,'Req. List'!$A:$A,0),2,,,"Req. List")))</f>
        <v>362748-MMI-MVI1-XX-SP-000-0010  Tech. Spec.</v>
      </c>
      <c r="D37" s="243" t="str">
        <f ca="1">CELL("contents",INDIRECT(ADDRESS(MATCH($B37,'Req. List'!$A:$A,0),3,,,"Req. List")))</f>
        <v>11.2.2 (SCADA) - 9.13</v>
      </c>
      <c r="E37" s="243" t="str">
        <f ca="1">CELL("contents",INDIRECT(ADDRESS(MATCH($B37,'Req. List'!$A:$A,0),4,,,"Req. List")))</f>
        <v>a. As a minimum, workstation monitor shall be Color with min. size diagonal of 23.8"
b. Workstation monitor type shall be non-glare flat LED
c. Workstation monitor min. resolution shall be 1920 x 1080 pixels</v>
      </c>
      <c r="F37" s="51"/>
      <c r="G37" s="51"/>
      <c r="H37" s="51"/>
      <c r="I37" s="51"/>
      <c r="J37" s="51"/>
      <c r="K37" s="51"/>
      <c r="L37" s="51"/>
      <c r="M37" s="51"/>
      <c r="N37" s="51"/>
    </row>
    <row r="38" spans="1:14" ht="60.75" customHeight="1" x14ac:dyDescent="0.25">
      <c r="A38" s="29" t="s">
        <v>97</v>
      </c>
      <c r="B38" s="30" t="s">
        <v>111</v>
      </c>
      <c r="C38" s="243" t="str">
        <f ca="1">CELL("contents",INDIRECT(ADDRESS(MATCH($B38,'Req. List'!$A:$A,0),2,,,"Req. List")))</f>
        <v>362748-MMI-MVI1-XX-SP-000-0010  Tech. Spec.</v>
      </c>
      <c r="D38" s="243" t="str">
        <f ca="1">CELL("contents",INDIRECT(ADDRESS(MATCH($B38,'Req. List'!$A:$A,0),3,,,"Req. List")))</f>
        <v>11.2.2 (SCADA) - 10.4</v>
      </c>
      <c r="E38" s="243" t="str">
        <f ca="1">CELL("contents",INDIRECT(ADDRESS(MATCH($B38,'Req. List'!$A:$A,0),4,,,"Req. List")))</f>
        <v xml:space="preserve">a. RTU shall use most recent proven control technology consisting of hardware and software.  
b. All System hardware and software shall be widely use for rail application with full service and support facilities available locally. </v>
      </c>
      <c r="F38" s="51"/>
      <c r="G38" s="51"/>
      <c r="H38" s="51"/>
      <c r="I38" s="51"/>
      <c r="J38" s="51"/>
      <c r="K38" s="51"/>
      <c r="L38" s="51"/>
      <c r="M38" s="51"/>
      <c r="N38" s="51"/>
    </row>
    <row r="39" spans="1:14" ht="51" customHeight="1" x14ac:dyDescent="0.25">
      <c r="A39" s="29" t="s">
        <v>97</v>
      </c>
      <c r="B39" s="30" t="s">
        <v>982</v>
      </c>
      <c r="C39" s="243" t="s">
        <v>2142</v>
      </c>
      <c r="D39" s="243" t="str">
        <f ca="1">CELL("contents",INDIRECT(ADDRESS(MATCH($B39,'Req. List'!$A:$A,0),3,,,"Req. List")))</f>
        <v>2.12.2.13 Table 2.97 (SCADA) - 7</v>
      </c>
      <c r="E39" s="243" t="str">
        <f ca="1">CELL("contents",INDIRECT(ADDRESS(MATCH($B39,'Req. List'!$A:$A,0),4,,,"Req. List")))</f>
        <v>SCADA material and equipment which supplied shall be proven and have service life of at least 15 years for major core components.</v>
      </c>
      <c r="F39" s="51"/>
      <c r="G39" s="51"/>
      <c r="H39" s="51"/>
      <c r="I39" s="51"/>
      <c r="J39" s="51"/>
      <c r="K39" s="51"/>
      <c r="L39" s="51"/>
      <c r="M39" s="51"/>
      <c r="N39" s="51"/>
    </row>
    <row r="40" spans="1:14" x14ac:dyDescent="0.25">
      <c r="A40" s="29"/>
      <c r="B40" s="30"/>
      <c r="C40" s="243"/>
      <c r="D40" s="243"/>
      <c r="E40" s="243"/>
      <c r="F40" s="51"/>
      <c r="G40" s="51"/>
      <c r="H40" s="51"/>
      <c r="I40" s="51"/>
      <c r="J40" s="51"/>
      <c r="K40" s="51"/>
      <c r="L40" s="51"/>
      <c r="M40" s="51"/>
      <c r="N40" s="51"/>
    </row>
    <row r="41" spans="1:14" x14ac:dyDescent="0.25">
      <c r="A41" s="143" t="s">
        <v>125</v>
      </c>
      <c r="B41" s="137" t="s">
        <v>126</v>
      </c>
      <c r="C41" s="243"/>
      <c r="D41" s="243"/>
      <c r="E41" s="243"/>
      <c r="F41" s="51"/>
      <c r="G41" s="51"/>
      <c r="H41" s="51"/>
      <c r="I41" s="51"/>
      <c r="J41" s="51"/>
      <c r="K41" s="51"/>
      <c r="L41" s="51"/>
      <c r="M41" s="51"/>
      <c r="N41" s="51"/>
    </row>
    <row r="42" spans="1:14" s="37" customFormat="1" ht="30" x14ac:dyDescent="0.25">
      <c r="A42" s="29" t="s">
        <v>125</v>
      </c>
      <c r="B42" s="30" t="s">
        <v>127</v>
      </c>
      <c r="C42" s="243" t="str">
        <f ca="1">CELL("contents",INDIRECT(ADDRESS(MATCH($B42,'Req. List'!$A:$A,0),2,,,"Req. List")))</f>
        <v>362748-MMI-MVI1-XX-SP-000-0010  Tech. Spec.</v>
      </c>
      <c r="D42" s="243" t="str">
        <f ca="1">CELL("contents",INDIRECT(ADDRESS(MATCH($B42,'Req. List'!$A:$A,0),3,,,"Req. List")))</f>
        <v>11.2.2 (SCADA) - 8</v>
      </c>
      <c r="E42" s="243" t="str">
        <f ca="1">CELL("contents",INDIRECT(ADDRESS(MATCH($B42,'Req. List'!$A:$A,0),4,,,"Req. List")))</f>
        <v>Shall  be Powered from UPS Supplies</v>
      </c>
      <c r="F42" s="36"/>
      <c r="G42" s="36"/>
      <c r="H42" s="36"/>
      <c r="I42" s="36"/>
      <c r="J42" s="36"/>
      <c r="K42" s="36"/>
      <c r="L42" s="36"/>
      <c r="M42" s="36"/>
      <c r="N42" s="36"/>
    </row>
    <row r="43" spans="1:14" s="37" customFormat="1" ht="30" x14ac:dyDescent="0.25">
      <c r="A43" s="29" t="s">
        <v>125</v>
      </c>
      <c r="B43" s="30" t="s">
        <v>131</v>
      </c>
      <c r="C43" s="243" t="str">
        <f ca="1">CELL("contents",INDIRECT(ADDRESS(MATCH($B43,'Req. List'!$A:$A,0),2,,,"Req. List")))</f>
        <v>362748-MMI-MVI1-XX-SP-000-0010  Tech. Spec.</v>
      </c>
      <c r="D43" s="243" t="str">
        <f ca="1">CELL("contents",INDIRECT(ADDRESS(MATCH($B43,'Req. List'!$A:$A,0),3,,,"Req. List")))</f>
        <v>11.2.3 (SCADA) - 9</v>
      </c>
      <c r="E43" s="243" t="str">
        <f ca="1">CELL("contents",INDIRECT(ADDRESS(MATCH($B43,'Req. List'!$A:$A,0),4,,,"Req. List")))</f>
        <v>Each critical component shall be powered from UPS with at least two hours power backup</v>
      </c>
      <c r="F43" s="36"/>
      <c r="G43" s="36"/>
      <c r="H43" s="36"/>
      <c r="I43" s="36"/>
      <c r="J43" s="36"/>
      <c r="K43" s="36"/>
      <c r="L43" s="36"/>
      <c r="M43" s="36"/>
      <c r="N43" s="36"/>
    </row>
    <row r="44" spans="1:14" ht="37.5" customHeight="1" x14ac:dyDescent="0.25">
      <c r="A44" s="29" t="s">
        <v>125</v>
      </c>
      <c r="B44" s="30" t="s">
        <v>132</v>
      </c>
      <c r="C44" s="243" t="str">
        <f ca="1">CELL("contents",INDIRECT(ADDRESS(MATCH($B44,'Req. List'!$A:$A,0),2,,,"Req. List")))</f>
        <v>362748-MMI-MVI1-XX-SP-000-0001 Design Criteria</v>
      </c>
      <c r="D44" s="243" t="str">
        <f ca="1">CELL("contents",INDIRECT(ADDRESS(MATCH($B44,'Req. List'!$A:$A,0),3,,,"Req. List")))</f>
        <v>2.12.2.2 (SCADA Network) - 2</v>
      </c>
      <c r="E44" s="243" t="str">
        <f ca="1">CELL("contents",INDIRECT(ADDRESS(MATCH($B44,'Req. List'!$A:$A,0),4,,,"Req. List")))</f>
        <v>SCADA System shall be powered from UPS</v>
      </c>
      <c r="F44" s="51"/>
      <c r="G44" s="51"/>
      <c r="H44" s="51"/>
      <c r="I44" s="51"/>
      <c r="J44" s="51"/>
      <c r="K44" s="51"/>
      <c r="L44" s="51"/>
      <c r="M44" s="51"/>
      <c r="N44" s="51"/>
    </row>
    <row r="45" spans="1:14" ht="56.25" customHeight="1" x14ac:dyDescent="0.25">
      <c r="A45" s="29" t="s">
        <v>125</v>
      </c>
      <c r="B45" s="30" t="s">
        <v>133</v>
      </c>
      <c r="C45" s="243" t="str">
        <f ca="1">CELL("contents",INDIRECT(ADDRESS(MATCH($B45,'Req. List'!$A:$A,0),2,,,"Req. List")))</f>
        <v>362748-MMI-MVI1-XX-SP-000-0001 Design Criteria</v>
      </c>
      <c r="D45" s="243" t="str">
        <f ca="1">CELL("contents",INDIRECT(ADDRESS(MATCH($B45,'Req. List'!$A:$A,0),3,,,"Req. List")))</f>
        <v>2.12.2.13 Table 2.97 (SCADA) - 69</v>
      </c>
      <c r="E45" s="243" t="str">
        <f ca="1">CELL("contents",INDIRECT(ADDRESS(MATCH($B45,'Req. List'!$A:$A,0),4,,,"Req. List")))</f>
        <v>SCADA System equipment in the passenger stations primary power shall be provided from UPS with back-up power minumum duration of 2 hours</v>
      </c>
      <c r="F45" s="51"/>
      <c r="G45" s="51"/>
      <c r="H45" s="51"/>
      <c r="I45" s="51"/>
      <c r="J45" s="51"/>
      <c r="K45" s="51"/>
      <c r="L45" s="51"/>
      <c r="M45" s="51"/>
      <c r="N45" s="51"/>
    </row>
    <row r="46" spans="1:14" ht="60" x14ac:dyDescent="0.25">
      <c r="A46" s="29" t="s">
        <v>125</v>
      </c>
      <c r="B46" s="30" t="s">
        <v>134</v>
      </c>
      <c r="C46" s="243" t="str">
        <f ca="1">CELL("contents",INDIRECT(ADDRESS(MATCH($B46,'Req. List'!$A:$A,0),2,,,"Req. List")))</f>
        <v>362748-MMI-MVI1-XX-RP-760-0001 Interface Matrix</v>
      </c>
      <c r="D46" s="243" t="str">
        <f ca="1">CELL("contents",INDIRECT(ADDRESS(MATCH($B46,'Req. List'!$A:$A,0),3,,,"Req. List")))</f>
        <v>441 (All SCADA equipment) - (Uninterruptible Power Supply)</v>
      </c>
      <c r="E46" s="243" t="str">
        <f ca="1">CELL("contents",INDIRECT(ADDRESS(MATCH($B46,'Req. List'!$A:$A,0),4,,,"Req. List")))</f>
        <v>All SCADA equipment shall be powered by the UPS</v>
      </c>
      <c r="F46" s="51"/>
      <c r="G46" s="51"/>
      <c r="H46" s="51"/>
      <c r="I46" s="51"/>
      <c r="J46" s="51"/>
      <c r="K46" s="51"/>
      <c r="L46" s="51"/>
      <c r="M46" s="51"/>
      <c r="N46" s="51"/>
    </row>
    <row r="47" spans="1:14" x14ac:dyDescent="0.25">
      <c r="A47" s="29"/>
      <c r="B47" s="30"/>
      <c r="C47" s="243"/>
      <c r="D47" s="243"/>
      <c r="E47" s="243"/>
      <c r="F47" s="51"/>
      <c r="G47" s="51"/>
      <c r="H47" s="51"/>
      <c r="I47" s="51"/>
      <c r="J47" s="51"/>
      <c r="K47" s="51"/>
      <c r="L47" s="51"/>
      <c r="M47" s="51"/>
      <c r="N47" s="51"/>
    </row>
    <row r="48" spans="1:14" x14ac:dyDescent="0.25">
      <c r="A48" s="143" t="s">
        <v>142</v>
      </c>
      <c r="B48" s="137" t="s">
        <v>140</v>
      </c>
      <c r="C48" s="243"/>
      <c r="D48" s="243"/>
      <c r="E48" s="243"/>
      <c r="F48" s="51"/>
      <c r="G48" s="51"/>
      <c r="H48" s="51"/>
      <c r="I48" s="51"/>
      <c r="J48" s="51"/>
      <c r="K48" s="51"/>
      <c r="L48" s="51"/>
      <c r="M48" s="51"/>
      <c r="N48" s="51"/>
    </row>
    <row r="49" spans="1:14" ht="45" x14ac:dyDescent="0.25">
      <c r="A49" s="29" t="s">
        <v>142</v>
      </c>
      <c r="B49" s="30" t="s">
        <v>143</v>
      </c>
      <c r="C49" s="243" t="str">
        <f ca="1">CELL("contents",INDIRECT(ADDRESS(MATCH($B49,'Req. List'!$A:$A,0),2,,,"Req. List")))</f>
        <v>362748-MMI-MVI1-XX-SP-000-0010  Tech. Spec.</v>
      </c>
      <c r="D49" s="243" t="str">
        <f ca="1">CELL("contents",INDIRECT(ADDRESS(MATCH($B49,'Req. List'!$A:$A,0),3,,,"Req. List")))</f>
        <v>11.2.2 (SCADA) - 9.5</v>
      </c>
      <c r="E49" s="243" t="str">
        <f ca="1">CELL("contents",INDIRECT(ADDRESS(MATCH($B49,'Req. List'!$A:$A,0),4,,,"Req. List")))</f>
        <v>SCADA Server shall utilise LAN connection to monitor and control other subsystem including CCTV, PA, PHP, PID, etc. through the IP Protocol</v>
      </c>
      <c r="F49" s="51"/>
      <c r="G49" s="51"/>
      <c r="H49" s="51"/>
      <c r="I49" s="51"/>
      <c r="J49" s="51"/>
      <c r="K49" s="51"/>
      <c r="L49" s="51"/>
      <c r="M49" s="51"/>
      <c r="N49" s="51"/>
    </row>
    <row r="50" spans="1:14" s="47" customFormat="1" ht="30" x14ac:dyDescent="0.25">
      <c r="A50" s="63" t="s">
        <v>142</v>
      </c>
      <c r="B50" s="42" t="s">
        <v>145</v>
      </c>
      <c r="C50" s="244" t="str">
        <f ca="1">CELL("contents",INDIRECT(ADDRESS(MATCH($B50,'Req. List'!$A:$A,0),2,,,"Req. List")))</f>
        <v>362748-MMI-MVI1-XX-SP-000-0010  Tech. Spec.</v>
      </c>
      <c r="D50" s="244" t="str">
        <f ca="1">CELL("contents",INDIRECT(ADDRESS(MATCH($B50,'Req. List'!$A:$A,0),3,,,"Req. List")))</f>
        <v>11.11.2 (LAN) - 4</v>
      </c>
      <c r="E50" s="244" t="str">
        <f ca="1">CELL("contents",INDIRECT(ADDRESS(MATCH($B50,'Req. List'!$A:$A,0),4,,,"Req. List")))</f>
        <v>SCADA system shall use the provided LAN node to support connectivity</v>
      </c>
      <c r="F50" s="46"/>
      <c r="G50" s="46"/>
      <c r="H50" s="46"/>
      <c r="I50" s="46"/>
      <c r="J50" s="46"/>
      <c r="K50" s="46"/>
      <c r="L50" s="46"/>
      <c r="M50" s="46"/>
      <c r="N50" s="46"/>
    </row>
    <row r="51" spans="1:14" s="47" customFormat="1" ht="30" x14ac:dyDescent="0.25">
      <c r="A51" s="63" t="s">
        <v>142</v>
      </c>
      <c r="B51" s="42" t="s">
        <v>148</v>
      </c>
      <c r="C51" s="244" t="str">
        <f ca="1">CELL("contents",INDIRECT(ADDRESS(MATCH($B51,'Req. List'!$A:$A,0),2,,,"Req. List")))</f>
        <v>362748-MMI-MVI1-XX-SP-000-0001 Design Criteria</v>
      </c>
      <c r="D51" s="244" t="str">
        <f ca="1">CELL("contents",INDIRECT(ADDRESS(MATCH($B51,'Req. List'!$A:$A,0),3,,,"Req. List")))</f>
        <v>2.12.2.13 Table 2.97 (SCADA) - 31</v>
      </c>
      <c r="E51" s="244" t="str">
        <f ca="1">CELL("contents",INDIRECT(ADDRESS(MATCH($B51,'Req. List'!$A:$A,0),4,,,"Req. List")))</f>
        <v>SCADA shall include TCP/IP network support</v>
      </c>
      <c r="F51" s="46"/>
      <c r="G51" s="46"/>
      <c r="H51" s="46"/>
      <c r="I51" s="46"/>
      <c r="J51" s="46"/>
      <c r="K51" s="46"/>
      <c r="L51" s="46"/>
      <c r="M51" s="46"/>
      <c r="N51" s="46"/>
    </row>
    <row r="52" spans="1:14" s="47" customFormat="1" ht="45" x14ac:dyDescent="0.25">
      <c r="A52" s="63" t="s">
        <v>142</v>
      </c>
      <c r="B52" s="42" t="s">
        <v>150</v>
      </c>
      <c r="C52" s="244" t="str">
        <f ca="1">CELL("contents",INDIRECT(ADDRESS(MATCH($B52,'Req. List'!$A:$A,0),2,,,"Req. List")))</f>
        <v>362748-MMI-MVI1-XX-RP-760-0001 Interface Matrix</v>
      </c>
      <c r="D52" s="244" t="str">
        <f ca="1">CELL("contents",INDIRECT(ADDRESS(MATCH($B52,'Req. List'!$A:$A,0),3,,,"Req. List")))</f>
        <v>411 (Digital Data Network) - 400 (LAN)</v>
      </c>
      <c r="E52" s="244" t="str">
        <f ca="1">CELL("contents",INDIRECT(ADDRESS(MATCH($B52,'Req. List'!$A:$A,0),4,,,"Req. List")))</f>
        <v>SCADA shall connect to Fibre System through digital data network LAN</v>
      </c>
      <c r="F52" s="46"/>
      <c r="G52" s="46"/>
      <c r="H52" s="46"/>
      <c r="I52" s="46"/>
      <c r="J52" s="46"/>
      <c r="K52" s="46"/>
      <c r="L52" s="46"/>
      <c r="M52" s="46"/>
      <c r="N52" s="46"/>
    </row>
    <row r="53" spans="1:14" ht="75" x14ac:dyDescent="0.25">
      <c r="A53" s="29" t="s">
        <v>142</v>
      </c>
      <c r="B53" s="30" t="s">
        <v>152</v>
      </c>
      <c r="C53" s="243" t="str">
        <f ca="1">CELL("contents",INDIRECT(ADDRESS(MATCH($B53,'Req. List'!$A:$A,0),2,,,"Req. List")))</f>
        <v>362748-MMI-MVI1-XX-SP-000-0010  Tech. Spec.</v>
      </c>
      <c r="D53" s="243" t="str">
        <f ca="1">CELL("contents",INDIRECT(ADDRESS(MATCH($B53,'Req. List'!$A:$A,0),3,,,"Req. List")))</f>
        <v>11.2.2 (SCADA) - 10.8</v>
      </c>
      <c r="E53" s="243" t="str">
        <f ca="1">CELL("contents",INDIRECT(ADDRESS(MATCH($B53,'Req. List'!$A:$A,0),4,,,"Req. List")))</f>
        <v>a. Utilise/Use FOTS to link the RTUs at various locations back to the OCC Server at depot
b. Utilise/Use dedicated Fiber Optic for RTU in substation to link to nearby Station for retransmission of I/Os back to the SCADA Servers</v>
      </c>
      <c r="F53" s="51"/>
      <c r="G53" s="51"/>
      <c r="H53" s="51"/>
      <c r="I53" s="51"/>
      <c r="J53" s="51"/>
      <c r="K53" s="51"/>
      <c r="L53" s="51"/>
      <c r="M53" s="51"/>
      <c r="N53" s="51"/>
    </row>
    <row r="54" spans="1:14" ht="30" x14ac:dyDescent="0.25">
      <c r="A54" s="29" t="s">
        <v>142</v>
      </c>
      <c r="B54" s="30" t="s">
        <v>154</v>
      </c>
      <c r="C54" s="243" t="str">
        <f ca="1">CELL("contents",INDIRECT(ADDRESS(MATCH($B54,'Req. List'!$A:$A,0),2,,,"Req. List")))</f>
        <v>362748-MMI-MVI1-XX-SP-000-0010  Tech. Spec.</v>
      </c>
      <c r="D54" s="243" t="str">
        <f ca="1">CELL("contents",INDIRECT(ADDRESS(MATCH($B54,'Req. List'!$A:$A,0),3,,,"Req. List")))</f>
        <v>11.2.3 (SCADA) - 2</v>
      </c>
      <c r="E54" s="243" t="str">
        <f ca="1">CELL("contents",INDIRECT(ADDRESS(MATCH($B54,'Req. List'!$A:$A,0),4,,,"Req. List")))</f>
        <v>Monitoring and control signals of SCADA system shall be transmitted via FOTS.</v>
      </c>
      <c r="F54" s="51"/>
      <c r="G54" s="51"/>
      <c r="H54" s="51"/>
      <c r="I54" s="51"/>
      <c r="J54" s="51"/>
      <c r="K54" s="51"/>
      <c r="L54" s="51"/>
      <c r="M54" s="51"/>
      <c r="N54" s="51"/>
    </row>
    <row r="55" spans="1:14" s="47" customFormat="1" ht="30" x14ac:dyDescent="0.25">
      <c r="A55" s="63" t="s">
        <v>142</v>
      </c>
      <c r="B55" s="42" t="s">
        <v>156</v>
      </c>
      <c r="C55" s="244" t="str">
        <f ca="1">CELL("contents",INDIRECT(ADDRESS(MATCH($B55,'Req. List'!$A:$A,0),2,,,"Req. List")))</f>
        <v>362748-MMI-MVI1-XX-SP-000-0010  Tech. Spec.</v>
      </c>
      <c r="D55" s="244" t="str">
        <f ca="1">CELL("contents",INDIRECT(ADDRESS(MATCH($B55,'Req. List'!$A:$A,0),3,,,"Req. List")))</f>
        <v>11.3.2 (FOTS) - 6</v>
      </c>
      <c r="E55" s="244" t="str">
        <f ca="1">CELL("contents",INDIRECT(ADDRESS(MATCH($B55,'Req. List'!$A:$A,0),4,,,"Req. List")))</f>
        <v>SCADA shall utilise FOTS for distribution and network accros the project</v>
      </c>
      <c r="F55" s="46"/>
      <c r="G55" s="46"/>
      <c r="H55" s="46"/>
      <c r="I55" s="46"/>
      <c r="J55" s="46"/>
      <c r="K55" s="46"/>
      <c r="L55" s="46"/>
      <c r="M55" s="46"/>
      <c r="N55" s="46"/>
    </row>
    <row r="56" spans="1:14" s="47" customFormat="1" ht="60" x14ac:dyDescent="0.25">
      <c r="A56" s="63" t="s">
        <v>142</v>
      </c>
      <c r="B56" s="42" t="s">
        <v>157</v>
      </c>
      <c r="C56" s="244" t="str">
        <f ca="1">CELL("contents",INDIRECT(ADDRESS(MATCH($B56,'Req. List'!$A:$A,0),2,,,"Req. List")))</f>
        <v>362748-MMI-MVI1-XX-SP-000-0010  Tech. Spec.</v>
      </c>
      <c r="D56" s="244" t="str">
        <f ca="1">CELL("contents",INDIRECT(ADDRESS(MATCH($B56,'Req. List'!$A:$A,0),3,,,"Req. List")))</f>
        <v>11.3.3 (FOTS) -17</v>
      </c>
      <c r="E56" s="244" t="str">
        <f ca="1">CELL("contents",INDIRECT(ADDRESS(MATCH($B56,'Req. List'!$A:$A,0),4,,,"Req. List")))</f>
        <v>SCADA connectivity to CCTV System, PAVA System, IP Telephony, PIS, TETRA System, Master Clock System, AFC, gateline computer in each station, AMS, Shall be provided by FOTS</v>
      </c>
      <c r="F56" s="46"/>
      <c r="G56" s="46"/>
      <c r="H56" s="46"/>
      <c r="I56" s="46"/>
      <c r="J56" s="46"/>
      <c r="K56" s="46"/>
      <c r="L56" s="46"/>
      <c r="M56" s="46"/>
      <c r="N56" s="46"/>
    </row>
    <row r="57" spans="1:14" s="47" customFormat="1" ht="75" x14ac:dyDescent="0.25">
      <c r="A57" s="63" t="s">
        <v>142</v>
      </c>
      <c r="B57" s="42" t="s">
        <v>158</v>
      </c>
      <c r="C57" s="244" t="str">
        <f ca="1">CELL("contents",INDIRECT(ADDRESS(MATCH($B57,'Req. List'!$A:$A,0),2,,,"Req. List")))</f>
        <v>362748-MMI-MVI1-XX-SP-000-0001 Design Criteria</v>
      </c>
      <c r="D57" s="244" t="str">
        <f ca="1">CELL("contents",INDIRECT(ADDRESS(MATCH($B57,'Req. List'!$A:$A,0),3,,,"Req. List")))</f>
        <v>2.12.2.13 Table 2.97 (SCADA) - 48</v>
      </c>
      <c r="E57" s="244" t="str">
        <f ca="1">CELL("contents",INDIRECT(ADDRESS(MATCH($B57,'Req. List'!$A:$A,0),4,,,"Req. List")))</f>
        <v>Central computer shall utilise fibre optic backbone or LAN connections to monitor/control other systems including CCTV system, radio system, PI system, ATC system, etc., using either MPLS/IP or Ethernet TCP/IP protocols</v>
      </c>
      <c r="F57" s="46"/>
      <c r="G57" s="46"/>
      <c r="H57" s="46"/>
      <c r="I57" s="46"/>
      <c r="J57" s="46"/>
      <c r="K57" s="46"/>
      <c r="L57" s="46"/>
      <c r="M57" s="46"/>
      <c r="N57" s="46"/>
    </row>
    <row r="58" spans="1:14" s="47" customFormat="1" ht="45" x14ac:dyDescent="0.25">
      <c r="A58" s="63" t="s">
        <v>142</v>
      </c>
      <c r="B58" s="42" t="s">
        <v>159</v>
      </c>
      <c r="C58" s="244" t="str">
        <f ca="1">CELL("contents",INDIRECT(ADDRESS(MATCH($B58,'Req. List'!$A:$A,0),2,,,"Req. List")))</f>
        <v>362748-MMI-MVI1-XX-SP-000-0001 Design Criteria</v>
      </c>
      <c r="D58" s="244" t="str">
        <f ca="1">CELL("contents",INDIRECT(ADDRESS(MATCH($B58,'Req. List'!$A:$A,0),3,,,"Req. List")))</f>
        <v>2.12.2.13 Table 2.98 (FOTS) - 10</v>
      </c>
      <c r="E58" s="244" t="str">
        <f ca="1">CELL("contents",INDIRECT(ADDRESS(MATCH($B58,'Req. List'!$A:$A,0),4,,,"Req. List")))</f>
        <v xml:space="preserve">Designated SCADA Services shall be distributed and networked across the project which will be provided by FOTS </v>
      </c>
      <c r="F58" s="46"/>
      <c r="G58" s="46"/>
      <c r="H58" s="46"/>
      <c r="I58" s="46"/>
      <c r="J58" s="46"/>
      <c r="K58" s="46"/>
      <c r="L58" s="46"/>
      <c r="M58" s="46"/>
      <c r="N58" s="46"/>
    </row>
    <row r="59" spans="1:14" s="47" customFormat="1" ht="90" x14ac:dyDescent="0.25">
      <c r="A59" s="63" t="s">
        <v>142</v>
      </c>
      <c r="B59" s="42" t="s">
        <v>160</v>
      </c>
      <c r="C59" s="244" t="str">
        <f ca="1">CELL("contents",INDIRECT(ADDRESS(MATCH($B59,'Req. List'!$A:$A,0),2,,,"Req. List")))</f>
        <v>362748-MMI-MVI1-XX-RP-760-0001 Interface Matrix</v>
      </c>
      <c r="D59" s="244" t="str">
        <f ca="1">CELL("contents",INDIRECT(ADDRESS(MATCH($B59,'Req. List'!$A:$A,0),3,,,"Req. List")))</f>
        <v>441 (SCADA Servers, RTUs, I/Os, SCADA Workstations, etc) - 411 (Fibre Optic Cables, Structured Cabling)</v>
      </c>
      <c r="E59" s="244" t="str">
        <f ca="1">CELL("contents",INDIRECT(ADDRESS(MATCH($B59,'Req. List'!$A:$A,0),4,,,"Req. List")))</f>
        <v>All SCADA equipment signals shall be transmitted through FOTS</v>
      </c>
      <c r="F59" s="46"/>
      <c r="G59" s="46"/>
      <c r="H59" s="46"/>
      <c r="I59" s="46"/>
      <c r="J59" s="46"/>
      <c r="K59" s="46"/>
      <c r="L59" s="46"/>
      <c r="M59" s="46"/>
      <c r="N59" s="46"/>
    </row>
    <row r="60" spans="1:14" s="47" customFormat="1" ht="30" x14ac:dyDescent="0.25">
      <c r="A60" s="63" t="s">
        <v>142</v>
      </c>
      <c r="B60" s="42" t="s">
        <v>161</v>
      </c>
      <c r="C60" s="244" t="str">
        <f ca="1">CELL("contents",INDIRECT(ADDRESS(MATCH($B60,'Req. List'!$A:$A,0),2,,,"Req. List")))</f>
        <v>362748-MMI-MVI1-XX-RP-000-0002 Preliminary Design Report Volume 1</v>
      </c>
      <c r="D60" s="244" t="str">
        <f ca="1">CELL("contents",INDIRECT(ADDRESS(MATCH($B60,'Req. List'!$A:$A,0),3,,,"Req. List")))</f>
        <v>3.11.3.4 (FOTS) - 1</v>
      </c>
      <c r="E60" s="244" t="str">
        <f ca="1">CELL("contents",INDIRECT(ADDRESS(MATCH($B60,'Req. List'!$A:$A,0),4,,,"Req. List")))</f>
        <v>SCADA System shall interconnect with FOTS for project wide core voice and data traffic service and circuits</v>
      </c>
      <c r="F60" s="46"/>
      <c r="G60" s="46"/>
      <c r="H60" s="46"/>
      <c r="I60" s="46"/>
      <c r="J60" s="46"/>
      <c r="K60" s="46"/>
      <c r="L60" s="46"/>
      <c r="M60" s="46"/>
      <c r="N60" s="46"/>
    </row>
    <row r="61" spans="1:14" s="47" customFormat="1" ht="30" x14ac:dyDescent="0.25">
      <c r="A61" s="63" t="s">
        <v>142</v>
      </c>
      <c r="B61" s="42" t="s">
        <v>163</v>
      </c>
      <c r="C61" s="244" t="str">
        <f ca="1">CELL("contents",INDIRECT(ADDRESS(MATCH($B61,'Req. List'!$A:$A,0),2,,,"Req. List")))</f>
        <v>362748-MMI-MVI1-XX-RP-000-0002 Preliminary Design Report Volume 1</v>
      </c>
      <c r="D61" s="244" t="str">
        <f ca="1">CELL("contents",INDIRECT(ADDRESS(MATCH($B61,'Req. List'!$A:$A,0),3,,,"Req. List")))</f>
        <v>3.11.3.4.2 (FOTS) - 14</v>
      </c>
      <c r="E61" s="244" t="str">
        <f ca="1">CELL("contents",INDIRECT(ADDRESS(MATCH($B61,'Req. List'!$A:$A,0),4,,,"Req. List")))</f>
        <v xml:space="preserve">SCADA System shall designate FOTS for distribution and network across the project </v>
      </c>
      <c r="F61" s="46"/>
      <c r="G61" s="46"/>
      <c r="H61" s="46"/>
      <c r="I61" s="46"/>
      <c r="J61" s="46"/>
      <c r="K61" s="46"/>
      <c r="L61" s="46"/>
      <c r="M61" s="46"/>
      <c r="N61" s="46"/>
    </row>
    <row r="62" spans="1:14" ht="45" x14ac:dyDescent="0.25">
      <c r="A62" s="29" t="s">
        <v>142</v>
      </c>
      <c r="B62" s="30" t="s">
        <v>165</v>
      </c>
      <c r="C62" s="243" t="str">
        <f ca="1">CELL("contents",INDIRECT(ADDRESS(MATCH($B62,'Req. List'!$A:$A,0),2,,,"Req. List")))</f>
        <v>362748-MMI-MVI1-XX-SP-000-0010  Tech. Spec.</v>
      </c>
      <c r="D62" s="243" t="str">
        <f ca="1">CELL("contents",INDIRECT(ADDRESS(MATCH($B62,'Req. List'!$A:$A,0),3,,,"Req. List")))</f>
        <v>11.1.3 (TETRA) - 22.6</v>
      </c>
      <c r="E62" s="243" t="str">
        <f ca="1">CELL("contents",INDIRECT(ADDRESS(MATCH($B62,'Req. List'!$A:$A,0),4,,,"Req. List")))</f>
        <v>SCADA shall interface with DVDMR system through TETRA system for light data communication if required.</v>
      </c>
      <c r="F62" s="51"/>
      <c r="G62" s="51"/>
      <c r="H62" s="51"/>
      <c r="I62" s="51"/>
      <c r="J62" s="51"/>
      <c r="K62" s="51"/>
      <c r="L62" s="51"/>
      <c r="M62" s="51"/>
      <c r="N62" s="51"/>
    </row>
    <row r="63" spans="1:14" s="47" customFormat="1" ht="45" x14ac:dyDescent="0.25">
      <c r="A63" s="63" t="s">
        <v>142</v>
      </c>
      <c r="B63" s="42" t="s">
        <v>168</v>
      </c>
      <c r="C63" s="244" t="str">
        <f ca="1">CELL("contents",INDIRECT(ADDRESS(MATCH($B63,'Req. List'!$A:$A,0),2,,,"Req. List")))</f>
        <v>362748-MMI-MVI1-XX-SP-000-0001 Design Criteria</v>
      </c>
      <c r="D63" s="244" t="str">
        <f ca="1">CELL("contents",INDIRECT(ADDRESS(MATCH($B63,'Req. List'!$A:$A,0),3,,,"Req. List")))</f>
        <v>2.12.2.1 (TETRA) - 4</v>
      </c>
      <c r="E63" s="244" t="str">
        <f ca="1">CELL("contents",INDIRECT(ADDRESS(MATCH($B63,'Req. List'!$A:$A,0),4,,,"Req. List")))</f>
        <v>SCADA may utilise a project-wide light traffic data communications bearer which provided by DVDMR system if required.</v>
      </c>
      <c r="F63" s="46"/>
      <c r="G63" s="46"/>
      <c r="H63" s="46"/>
      <c r="I63" s="46"/>
      <c r="J63" s="46"/>
      <c r="K63" s="46"/>
      <c r="L63" s="46"/>
      <c r="M63" s="46"/>
      <c r="N63" s="46"/>
    </row>
    <row r="64" spans="1:14" ht="30" x14ac:dyDescent="0.25">
      <c r="A64" s="29" t="s">
        <v>142</v>
      </c>
      <c r="B64" s="30" t="s">
        <v>170</v>
      </c>
      <c r="C64" s="243" t="str">
        <f ca="1">CELL("contents",INDIRECT(ADDRESS(MATCH($B64,'Req. List'!$A:$A,0),2,,,"Req. List")))</f>
        <v>362748-MMI-MVI1-XX-SP-000-0010  Tech. Spec.</v>
      </c>
      <c r="D64" s="243" t="str">
        <f ca="1">CELL("contents",INDIRECT(ADDRESS(MATCH($B64,'Req. List'!$A:$A,0),3,,,"Req. List")))</f>
        <v>11.12.2 (WAN) - 21</v>
      </c>
      <c r="E64" s="243" t="str">
        <f ca="1">CELL("contents",INDIRECT(ADDRESS(MATCH($B64,'Req. List'!$A:$A,0),4,,,"Req. List")))</f>
        <v>SCADA shall use the provided Wi-fi system for a project wide data communication bearer</v>
      </c>
      <c r="F64" s="51"/>
      <c r="G64" s="51"/>
      <c r="H64" s="51"/>
      <c r="I64" s="51"/>
      <c r="J64" s="51"/>
      <c r="K64" s="51"/>
      <c r="L64" s="51"/>
      <c r="M64" s="51"/>
      <c r="N64" s="51"/>
    </row>
    <row r="65" spans="1:14" x14ac:dyDescent="0.25">
      <c r="A65" s="29"/>
      <c r="B65" s="30"/>
      <c r="C65" s="243"/>
      <c r="D65" s="243"/>
      <c r="E65" s="243"/>
      <c r="F65" s="51"/>
      <c r="G65" s="51"/>
      <c r="H65" s="51"/>
      <c r="I65" s="51"/>
      <c r="J65" s="51"/>
      <c r="K65" s="51"/>
      <c r="L65" s="51"/>
      <c r="M65" s="51"/>
      <c r="N65" s="51"/>
    </row>
    <row r="66" spans="1:14" x14ac:dyDescent="0.25">
      <c r="A66" s="143" t="s">
        <v>172</v>
      </c>
      <c r="B66" s="137" t="s">
        <v>173</v>
      </c>
      <c r="C66" s="243"/>
      <c r="D66" s="243"/>
      <c r="E66" s="243"/>
      <c r="F66" s="51"/>
      <c r="G66" s="51"/>
      <c r="H66" s="51"/>
      <c r="I66" s="51"/>
      <c r="J66" s="51"/>
      <c r="K66" s="51"/>
      <c r="L66" s="51"/>
      <c r="M66" s="51"/>
      <c r="N66" s="51"/>
    </row>
    <row r="67" spans="1:14" ht="45" x14ac:dyDescent="0.25">
      <c r="A67" s="29" t="s">
        <v>172</v>
      </c>
      <c r="B67" s="30" t="s">
        <v>175</v>
      </c>
      <c r="C67" s="243" t="str">
        <f ca="1">CELL("contents",INDIRECT(ADDRESS(MATCH($B67,'Req. List'!$A:$A,0),2,,,"Req. List")))</f>
        <v>362748-MMI-MVI1-XX-SP-000-0010  Tech. Spec.</v>
      </c>
      <c r="D67" s="243" t="str">
        <f ca="1">CELL("contents",INDIRECT(ADDRESS(MATCH($B67,'Req. List'!$A:$A,0),3,,,"Req. List")))</f>
        <v>11.2.3 (SCADA) - 7</v>
      </c>
      <c r="E67" s="243" t="str">
        <f ca="1">CELL("contents",INDIRECT(ADDRESS(MATCH($B67,'Req. List'!$A:$A,0),4,,,"Req. List")))</f>
        <v>SCADA equipment shall be suitably protected against the effects of heat, vandalism and damage, and located out of sight of the general public</v>
      </c>
      <c r="F67" s="51"/>
      <c r="G67" s="51"/>
      <c r="H67" s="51"/>
      <c r="I67" s="51"/>
      <c r="J67" s="51"/>
      <c r="K67" s="51"/>
      <c r="L67" s="51"/>
      <c r="M67" s="51"/>
      <c r="N67" s="51"/>
    </row>
    <row r="68" spans="1:14" ht="60" x14ac:dyDescent="0.25">
      <c r="A68" s="29" t="s">
        <v>172</v>
      </c>
      <c r="B68" s="30" t="s">
        <v>1306</v>
      </c>
      <c r="C68" s="243" t="str">
        <f ca="1">CELL("contents",INDIRECT(ADDRESS(MATCH($B68,'Req. List'!$A:$A,0),2,,,"Req. List")))</f>
        <v>362748-MMI-MVI1-XX-SP-000-0010  Tech. Spec.</v>
      </c>
      <c r="D68" s="243" t="str">
        <f ca="1">CELL("contents",INDIRECT(ADDRESS(MATCH($B68,'Req. List'!$A:$A,0),3,,,"Req. List")))</f>
        <v>11.2.3 (SCADA) - 8</v>
      </c>
      <c r="E68" s="243" t="str">
        <f ca="1">CELL("contents",INDIRECT(ADDRESS(MATCH($B68,'Req. List'!$A:$A,0),4,,,"Req. List")))</f>
        <v>a. SCADA equipment shall operate in temperature up to at least 55 degree Celsius
b. SCADA equipment shall operate in relative humidity up to 100% RH</v>
      </c>
      <c r="F68" s="51"/>
      <c r="G68" s="51"/>
      <c r="H68" s="51"/>
      <c r="I68" s="51"/>
      <c r="J68" s="51"/>
      <c r="K68" s="51"/>
      <c r="L68" s="51"/>
      <c r="M68" s="51"/>
      <c r="N68" s="51"/>
    </row>
    <row r="69" spans="1:14" ht="75" x14ac:dyDescent="0.25">
      <c r="A69" s="29" t="s">
        <v>172</v>
      </c>
      <c r="B69" s="30" t="s">
        <v>181</v>
      </c>
      <c r="C69" s="243" t="str">
        <f ca="1">CELL("contents",INDIRECT(ADDRESS(MATCH($B69,'Req. List'!$A:$A,0),2,,,"Req. List")))</f>
        <v>362748-MMI-MVI1-XX-SP-000-0001 Design Criteria</v>
      </c>
      <c r="D69" s="243" t="str">
        <f ca="1">CELL("contents",INDIRECT(ADDRESS(MATCH($B69,'Req. List'!$A:$A,0),3,,,"Req. List")))</f>
        <v>2.8.2.1.6 (System Wide System) - 3</v>
      </c>
      <c r="E69" s="243" t="str">
        <f ca="1">CELL("contents",INDIRECT(ADDRESS(MATCH($B69,'Req. List'!$A:$A,0),4,,,"Req. List")))</f>
        <v>SCADA room shall have provision of:
       - shall have Ground type Air conditioning
       - shall have Fire detection and Gas suppression 
       - shall have operational environment of 24⁰ C, 55% RH</v>
      </c>
      <c r="F69" s="51"/>
      <c r="G69" s="51"/>
      <c r="H69" s="51"/>
      <c r="I69" s="51"/>
      <c r="J69" s="51"/>
      <c r="K69" s="51"/>
      <c r="L69" s="51"/>
      <c r="M69" s="51"/>
      <c r="N69" s="51"/>
    </row>
    <row r="70" spans="1:14" ht="75" x14ac:dyDescent="0.25">
      <c r="A70" s="29" t="s">
        <v>172</v>
      </c>
      <c r="B70" s="30" t="s">
        <v>186</v>
      </c>
      <c r="C70" s="243" t="str">
        <f ca="1">CELL("contents",INDIRECT(ADDRESS(MATCH($B70,'Req. List'!$A:$A,0),2,,,"Req. List")))</f>
        <v>362748-MMI-MVI1-XX-SP-000-0001 Design Criteria</v>
      </c>
      <c r="D70" s="243" t="str">
        <f ca="1">CELL("contents",INDIRECT(ADDRESS(MATCH($B70,'Req. List'!$A:$A,0),3,,,"Req. List")))</f>
        <v>2.12.2.13 Table 2.97 (SCADA) - 19</v>
      </c>
      <c r="E70" s="243" t="str">
        <f ca="1">CELL("contents",INDIRECT(ADDRESS(MATCH($B70,'Req. List'!$A:$A,0),4,,,"Req. List")))</f>
        <v>All SCADA equipment shall operate satisfactorily in very high "electrical noise" environment normally associated with electrical mass transit railways due to electrical and magnetic fields created by traction supplies</v>
      </c>
      <c r="F70" s="51"/>
      <c r="G70" s="51"/>
      <c r="H70" s="51"/>
      <c r="I70" s="51"/>
      <c r="J70" s="51"/>
      <c r="K70" s="51"/>
      <c r="L70" s="51"/>
      <c r="M70" s="51"/>
      <c r="N70" s="51"/>
    </row>
    <row r="71" spans="1:14" ht="30" x14ac:dyDescent="0.25">
      <c r="A71" s="29" t="s">
        <v>172</v>
      </c>
      <c r="B71" s="30" t="s">
        <v>192</v>
      </c>
      <c r="C71" s="243" t="str">
        <f ca="1">CELL("contents",INDIRECT(ADDRESS(MATCH($B71,'Req. List'!$A:$A,0),2,,,"Req. List")))</f>
        <v>362748-MMI-MVI1-XX-SP-000-0001 Design Criteria</v>
      </c>
      <c r="D71" s="243" t="str">
        <f ca="1">CELL("contents",INDIRECT(ADDRESS(MATCH($B71,'Req. List'!$A:$A,0),3,,,"Req. List")))</f>
        <v>2.12.2.13 Table 2.97 (SCADA) - 22</v>
      </c>
      <c r="E71" s="243" t="str">
        <f ca="1">CELL("contents",INDIRECT(ADDRESS(MATCH($B71,'Req. List'!$A:$A,0),4,,,"Req. List")))</f>
        <v>SCADA equipment shall be fully protected againts the effects of lightning strikes</v>
      </c>
      <c r="F71" s="51"/>
      <c r="G71" s="51"/>
      <c r="H71" s="51"/>
      <c r="I71" s="51"/>
      <c r="J71" s="51"/>
      <c r="K71" s="51"/>
      <c r="L71" s="51"/>
      <c r="M71" s="51"/>
      <c r="N71" s="51"/>
    </row>
    <row r="72" spans="1:14" ht="45" x14ac:dyDescent="0.25">
      <c r="A72" s="29" t="s">
        <v>172</v>
      </c>
      <c r="B72" s="30" t="s">
        <v>190</v>
      </c>
      <c r="C72" s="243" t="str">
        <f ca="1">CELL("contents",INDIRECT(ADDRESS(MATCH($B72,'Req. List'!$A:$A,0),2,,,"Req. List")))</f>
        <v>362748-MMI-MVI1-XX-RP-760-0001 Interface Matrix</v>
      </c>
      <c r="D72" s="243" t="str">
        <f ca="1">CELL("contents",INDIRECT(ADDRESS(MATCH($B72,'Req. List'!$A:$A,0),3,,,"Req. List")))</f>
        <v>351 (EMC) - 420 (SCADA/Comms systems)</v>
      </c>
      <c r="E72" s="243" t="str">
        <f ca="1">CELL("contents",INDIRECT(ADDRESS(MATCH($B72,'Req. List'!$A:$A,0),4,,,"Req. List")))</f>
        <v>SCADA System shall consider that the equipment may be affected by traction power and HV EMI</v>
      </c>
      <c r="F72" s="51"/>
      <c r="G72" s="51"/>
      <c r="H72" s="51"/>
      <c r="I72" s="51"/>
      <c r="J72" s="51"/>
      <c r="K72" s="51"/>
      <c r="L72" s="51"/>
      <c r="M72" s="51"/>
      <c r="N72" s="51"/>
    </row>
    <row r="73" spans="1:14" x14ac:dyDescent="0.25">
      <c r="A73" s="29"/>
      <c r="B73" s="30"/>
      <c r="C73" s="243"/>
      <c r="D73" s="243"/>
      <c r="E73" s="243"/>
      <c r="F73" s="51"/>
      <c r="G73" s="51"/>
      <c r="H73" s="51"/>
      <c r="I73" s="51"/>
      <c r="J73" s="51"/>
      <c r="K73" s="51"/>
      <c r="L73" s="51"/>
      <c r="M73" s="51"/>
      <c r="N73" s="51"/>
    </row>
    <row r="74" spans="1:14" x14ac:dyDescent="0.25">
      <c r="A74" s="143" t="s">
        <v>195</v>
      </c>
      <c r="B74" s="137" t="s">
        <v>196</v>
      </c>
      <c r="C74" s="243"/>
      <c r="D74" s="243"/>
      <c r="E74" s="243"/>
      <c r="F74" s="51"/>
      <c r="G74" s="51"/>
      <c r="H74" s="51"/>
      <c r="I74" s="51"/>
      <c r="J74" s="51"/>
      <c r="K74" s="51"/>
      <c r="L74" s="51"/>
      <c r="M74" s="51"/>
      <c r="N74" s="51"/>
    </row>
    <row r="75" spans="1:14" x14ac:dyDescent="0.25">
      <c r="A75" s="143" t="s">
        <v>197</v>
      </c>
      <c r="B75" s="137" t="s">
        <v>2143</v>
      </c>
      <c r="C75" s="243"/>
      <c r="D75" s="243"/>
      <c r="E75" s="243"/>
      <c r="F75" s="51"/>
      <c r="G75" s="51"/>
      <c r="H75" s="51"/>
      <c r="I75" s="51"/>
      <c r="J75" s="51"/>
      <c r="K75" s="51"/>
      <c r="L75" s="51"/>
      <c r="M75" s="51"/>
      <c r="N75" s="51"/>
    </row>
    <row r="76" spans="1:14" ht="50.25" customHeight="1" x14ac:dyDescent="0.25">
      <c r="A76" s="29" t="s">
        <v>197</v>
      </c>
      <c r="B76" s="30" t="s">
        <v>216</v>
      </c>
      <c r="C76" s="243" t="str">
        <f ca="1">CELL("contents",INDIRECT(ADDRESS(MATCH($B76,'Req. List'!$A:$A,0),2,,,"Req. List")))</f>
        <v>362748-MMI-MVI1-XX-SP-000-0010  Tech. Spec.</v>
      </c>
      <c r="D76" s="243" t="str">
        <f ca="1">CELL("contents",INDIRECT(ADDRESS(MATCH($B76,'Req. List'!$A:$A,0),3,,,"Req. List")))</f>
        <v>11.2.2 (SCADA) - 1</v>
      </c>
      <c r="E76" s="243" t="str">
        <f ca="1">CELL("contents",INDIRECT(ADDRESS(MATCH($B76,'Req. List'!$A:$A,0),4,,,"Req. List")))</f>
        <v>Shall Provide a centralised control function for monitoring and controlling the M&amp;E plant and Subsystem throughout station via SCADA Workstation</v>
      </c>
      <c r="F76" s="51"/>
      <c r="G76" s="51"/>
      <c r="H76" s="51"/>
      <c r="I76" s="51"/>
      <c r="J76" s="51"/>
      <c r="K76" s="51"/>
      <c r="L76" s="51"/>
      <c r="M76" s="51"/>
      <c r="N76" s="51"/>
    </row>
    <row r="77" spans="1:14" x14ac:dyDescent="0.25">
      <c r="A77" s="29" t="s">
        <v>197</v>
      </c>
      <c r="B77" s="30" t="s">
        <v>2144</v>
      </c>
      <c r="C77" s="243" t="e">
        <f ca="1">CELL("contents",INDIRECT(ADDRESS(MATCH($B77,'Req. List'!$A:$A,0),2,,,"Req. List")))</f>
        <v>#N/A</v>
      </c>
      <c r="D77" s="243" t="e">
        <f ca="1">CELL("contents",INDIRECT(ADDRESS(MATCH($B77,'Req. List'!$A:$A,0),3,,,"Req. List")))</f>
        <v>#N/A</v>
      </c>
      <c r="E77" s="243" t="e">
        <f ca="1">CELL("contents",INDIRECT(ADDRESS(MATCH($B77,'Req. List'!$A:$A,0),4,,,"Req. List")))</f>
        <v>#N/A</v>
      </c>
      <c r="F77" s="51"/>
      <c r="G77" s="51"/>
      <c r="H77" s="51"/>
      <c r="I77" s="51"/>
      <c r="J77" s="51"/>
      <c r="K77" s="51"/>
      <c r="L77" s="51"/>
      <c r="M77" s="51"/>
      <c r="N77" s="51"/>
    </row>
    <row r="78" spans="1:14" x14ac:dyDescent="0.25">
      <c r="A78" s="29" t="s">
        <v>197</v>
      </c>
      <c r="B78" s="30" t="s">
        <v>2145</v>
      </c>
      <c r="C78" s="243" t="e">
        <f ca="1">CELL("contents",INDIRECT(ADDRESS(MATCH($B78,'Req. List'!$A:$A,0),2,,,"Req. List")))</f>
        <v>#N/A</v>
      </c>
      <c r="D78" s="243" t="e">
        <f ca="1">CELL("contents",INDIRECT(ADDRESS(MATCH($B78,'Req. List'!$A:$A,0),3,,,"Req. List")))</f>
        <v>#N/A</v>
      </c>
      <c r="E78" s="243" t="e">
        <f ca="1">CELL("contents",INDIRECT(ADDRESS(MATCH($B78,'Req. List'!$A:$A,0),4,,,"Req. List")))</f>
        <v>#N/A</v>
      </c>
      <c r="F78" s="51"/>
      <c r="G78" s="51"/>
      <c r="H78" s="51"/>
      <c r="I78" s="51"/>
      <c r="J78" s="51"/>
      <c r="K78" s="51"/>
      <c r="L78" s="51"/>
      <c r="M78" s="51"/>
      <c r="N78" s="51"/>
    </row>
    <row r="79" spans="1:14" ht="45" x14ac:dyDescent="0.25">
      <c r="A79" s="29" t="s">
        <v>197</v>
      </c>
      <c r="B79" s="30" t="s">
        <v>222</v>
      </c>
      <c r="C79" s="243" t="str">
        <f ca="1">CELL("contents",INDIRECT(ADDRESS(MATCH($B79,'Req. List'!$A:$A,0),2,,,"Req. List")))</f>
        <v>362748-MMI-MVI1-XX-SP-000-0001 Design Criteria</v>
      </c>
      <c r="D79" s="243" t="str">
        <f ca="1">CELL("contents",INDIRECT(ADDRESS(MATCH($B79,'Req. List'!$A:$A,0),3,,,"Req. List")))</f>
        <v>2.12.2.2 (SCADA Network) - 5</v>
      </c>
      <c r="E79" s="243" t="str">
        <f ca="1">CELL("contents",INDIRECT(ADDRESS(MATCH($B79,'Req. List'!$A:$A,0),4,,,"Req. List")))</f>
        <v>SCADA workstation shall be able to monitor passengers and control both C&amp;C and M&amp;E equipment throghout the station.</v>
      </c>
      <c r="F79" s="51"/>
      <c r="G79" s="51"/>
      <c r="H79" s="51"/>
      <c r="I79" s="51"/>
      <c r="J79" s="51"/>
      <c r="K79" s="51"/>
      <c r="L79" s="51"/>
      <c r="M79" s="51"/>
      <c r="N79" s="51"/>
    </row>
    <row r="80" spans="1:14" x14ac:dyDescent="0.25">
      <c r="A80" s="29" t="s">
        <v>197</v>
      </c>
      <c r="B80" s="30" t="s">
        <v>2146</v>
      </c>
      <c r="C80" s="243" t="e">
        <f ca="1">CELL("contents",INDIRECT(ADDRESS(MATCH($B80,'Req. List'!$A:$A,0),2,,,"Req. List")))</f>
        <v>#N/A</v>
      </c>
      <c r="D80" s="243" t="e">
        <f ca="1">CELL("contents",INDIRECT(ADDRESS(MATCH($B80,'Req. List'!$A:$A,0),3,,,"Req. List")))</f>
        <v>#N/A</v>
      </c>
      <c r="E80" s="243" t="e">
        <f ca="1">CELL("contents",INDIRECT(ADDRESS(MATCH($B80,'Req. List'!$A:$A,0),4,,,"Req. List")))</f>
        <v>#N/A</v>
      </c>
      <c r="F80" s="51"/>
      <c r="G80" s="51"/>
      <c r="H80" s="51"/>
      <c r="I80" s="51"/>
      <c r="J80" s="51"/>
      <c r="K80" s="51"/>
      <c r="L80" s="51"/>
      <c r="M80" s="51"/>
      <c r="N80" s="51"/>
    </row>
    <row r="81" spans="1:14" s="47" customFormat="1" ht="90" x14ac:dyDescent="0.25">
      <c r="A81" s="63" t="s">
        <v>197</v>
      </c>
      <c r="B81" s="42" t="s">
        <v>232</v>
      </c>
      <c r="C81" s="244" t="str">
        <f ca="1">CELL("contents",INDIRECT(ADDRESS(MATCH($B81,'Req. List'!$A:$A,0),2,,,"Req. List")))</f>
        <v>362748-MMI-MVI1-XX-RP-760-0001 Interface Matrix</v>
      </c>
      <c r="D81" s="244" t="str">
        <f ca="1">CELL("contents",INDIRECT(ADDRESS(MATCH($B81,'Req. List'!$A:$A,0),3,,,"Req. List")))</f>
        <v>422 (TMS/OCC - Visualisation and MMI integratio) - 441 (MMI integration (control and indications))</v>
      </c>
      <c r="E81" s="244" t="str">
        <f ca="1">CELL("contents",INDIRECT(ADDRESS(MATCH($B81,'Req. List'!$A:$A,0),4,,,"Req. List")))</f>
        <v>SCADA MMI shall have Integration with signalling MMI to be OCC MMI</v>
      </c>
      <c r="F81" s="46"/>
      <c r="G81" s="46"/>
      <c r="H81" s="46"/>
      <c r="I81" s="46"/>
      <c r="J81" s="46"/>
      <c r="K81" s="46"/>
      <c r="L81" s="46"/>
      <c r="M81" s="46"/>
      <c r="N81" s="46"/>
    </row>
    <row r="82" spans="1:14" ht="30" x14ac:dyDescent="0.25">
      <c r="A82" s="29" t="s">
        <v>197</v>
      </c>
      <c r="B82" s="30" t="s">
        <v>236</v>
      </c>
      <c r="C82" s="243" t="str">
        <f ca="1">CELL("contents",INDIRECT(ADDRESS(MATCH($B82,'Req. List'!$A:$A,0),2,,,"Req. List")))</f>
        <v>362748-MMI-MVI1-XX-RP-000-0002 Preliminary Design Report Volume 1</v>
      </c>
      <c r="D82" s="243" t="str">
        <f ca="1">CELL("contents",INDIRECT(ADDRESS(MATCH($B82,'Req. List'!$A:$A,0),3,,,"Req. List")))</f>
        <v>7.6 (control of operation) - 7</v>
      </c>
      <c r="E82" s="243" t="str">
        <f ca="1">CELL("contents",INDIRECT(ADDRESS(MATCH($B82,'Req. List'!$A:$A,0),4,,,"Req. List")))</f>
        <v>SCADA System shall be part of MCC for power control and system monitoring</v>
      </c>
      <c r="F82" s="51"/>
      <c r="G82" s="51"/>
      <c r="H82" s="51"/>
      <c r="I82" s="51"/>
      <c r="J82" s="51"/>
      <c r="K82" s="51"/>
      <c r="L82" s="51"/>
      <c r="M82" s="51"/>
      <c r="N82" s="51"/>
    </row>
    <row r="83" spans="1:14" s="47" customFormat="1" ht="30" x14ac:dyDescent="0.25">
      <c r="A83" s="63" t="s">
        <v>197</v>
      </c>
      <c r="B83" s="42" t="s">
        <v>223</v>
      </c>
      <c r="C83" s="244" t="str">
        <f ca="1">CELL("contents",INDIRECT(ADDRESS(MATCH($B83,'Req. List'!$A:$A,0),2,,,"Req. List")))</f>
        <v>362748-MMI-MVI1-XX-RP-000-0002 Preliminary Design Report Volume 1</v>
      </c>
      <c r="D83" s="244" t="str">
        <f ca="1">CELL("contents",INDIRECT(ADDRESS(MATCH($B83,'Req. List'!$A:$A,0),3,,,"Req. List")))</f>
        <v>3.11.3.3 (SCADA) - 7</v>
      </c>
      <c r="E83" s="244" t="str">
        <f ca="1">CELL("contents",INDIRECT(ADDRESS(MATCH($B83,'Req. List'!$A:$A,0),4,,,"Req. List")))</f>
        <v>SCADA Workstation shall be able to control both C&amp;C and M&amp;E throughout stations and depot</v>
      </c>
      <c r="F83" s="46"/>
      <c r="G83" s="46"/>
      <c r="H83" s="46"/>
      <c r="I83" s="46"/>
      <c r="J83" s="46"/>
      <c r="K83" s="46"/>
      <c r="L83" s="46"/>
      <c r="M83" s="46"/>
      <c r="N83" s="46"/>
    </row>
    <row r="84" spans="1:14" s="47" customFormat="1" ht="75" x14ac:dyDescent="0.25">
      <c r="A84" s="63" t="s">
        <v>197</v>
      </c>
      <c r="B84" s="42" t="s">
        <v>247</v>
      </c>
      <c r="C84" s="244" t="str">
        <f ca="1">CELL("contents",INDIRECT(ADDRESS(MATCH($B84,'Req. List'!$A:$A,0),2,,,"Req. List")))</f>
        <v>362748-MMI-MVI1-XX-SP-000-0001 Design Criteria</v>
      </c>
      <c r="D84" s="244" t="str">
        <f ca="1">CELL("contents",INDIRECT(ADDRESS(MATCH($B84,'Req. List'!$A:$A,0),3,,,"Req. List")))</f>
        <v>2.12.2.13 Table 2.97 (SCADA) - 16</v>
      </c>
      <c r="E84" s="244" t="str">
        <f ca="1">CELL("contents",INDIRECT(ADDRESS(MATCH($B84,'Req. List'!$A:$A,0),4,,,"Req. List")))</f>
        <v>a. SCADA equipment shall be controlled by microprocessors to incorporate a reliable means of detection of any fault processor operation
b. Detection of a faulty processor of SCADA System shall be recorded and to generate an alarm</v>
      </c>
      <c r="F84" s="46"/>
      <c r="G84" s="46"/>
      <c r="H84" s="46"/>
      <c r="I84" s="46"/>
      <c r="J84" s="46"/>
      <c r="K84" s="46"/>
      <c r="L84" s="46"/>
      <c r="M84" s="46"/>
      <c r="N84" s="46"/>
    </row>
    <row r="85" spans="1:14" x14ac:dyDescent="0.25">
      <c r="A85" s="29"/>
      <c r="B85" s="30"/>
      <c r="C85" s="243"/>
      <c r="D85" s="243"/>
      <c r="E85" s="243"/>
      <c r="F85" s="51"/>
      <c r="G85" s="51"/>
      <c r="H85" s="51"/>
      <c r="I85" s="51"/>
      <c r="J85" s="51"/>
      <c r="K85" s="51"/>
      <c r="L85" s="51"/>
      <c r="M85" s="51"/>
      <c r="N85" s="51"/>
    </row>
    <row r="86" spans="1:14" x14ac:dyDescent="0.25">
      <c r="A86" s="143" t="s">
        <v>213</v>
      </c>
      <c r="B86" s="137" t="s">
        <v>253</v>
      </c>
      <c r="C86" s="243"/>
      <c r="D86" s="243"/>
      <c r="E86" s="243"/>
      <c r="F86" s="51"/>
      <c r="G86" s="51"/>
      <c r="H86" s="51"/>
      <c r="I86" s="51"/>
      <c r="J86" s="51"/>
      <c r="K86" s="51"/>
      <c r="L86" s="51"/>
      <c r="M86" s="51"/>
      <c r="N86" s="51"/>
    </row>
    <row r="87" spans="1:14" s="47" customFormat="1" ht="135" x14ac:dyDescent="0.25">
      <c r="A87" s="63" t="s">
        <v>213</v>
      </c>
      <c r="B87" s="42" t="s">
        <v>255</v>
      </c>
      <c r="C87" s="244" t="str">
        <f ca="1">CELL("contents",INDIRECT(ADDRESS(MATCH($B87,'Req. List'!$A:$A,0),2,,,"Req. List")))</f>
        <v>362748-MMI-MVI1-XX-SP-000-0010  Tech. Spec.</v>
      </c>
      <c r="D87" s="244" t="str">
        <f ca="1">CELL("contents",INDIRECT(ADDRESS(MATCH($B87,'Req. List'!$A:$A,0),3,,,"Req. List")))</f>
        <v>11.2.2 (SCADA) - 9.7</v>
      </c>
      <c r="E87" s="244" t="str">
        <f ca="1">CELL("contents",INDIRECT(ADDRESS(MATCH($B87,'Req. List'!$A:$A,0),4,,,"Req. List")))</f>
        <v>a. Secondary Server shall provide identical function to the primary server, including data storage and data printing.
b. Secondary Server can take over of Primary server without rebooting when a primary server failure occurs
c. Secondary Server shall update primary server's database and handover the supervisory and control function back to primary server once it has recovered</v>
      </c>
      <c r="F87" s="46"/>
      <c r="G87" s="46"/>
      <c r="H87" s="46"/>
      <c r="I87" s="46"/>
      <c r="J87" s="46"/>
      <c r="K87" s="46"/>
      <c r="L87" s="46"/>
      <c r="M87" s="46"/>
      <c r="N87" s="46"/>
    </row>
    <row r="88" spans="1:14" ht="75" x14ac:dyDescent="0.25">
      <c r="A88" s="29" t="s">
        <v>213</v>
      </c>
      <c r="B88" s="30" t="s">
        <v>265</v>
      </c>
      <c r="C88" s="243" t="str">
        <f ca="1">CELL("contents",INDIRECT(ADDRESS(MATCH($B88,'Req. List'!$A:$A,0),2,,,"Req. List")))</f>
        <v>362748-MMI-MVI1-XX-SP-000-0010  Tech. Spec.</v>
      </c>
      <c r="D88" s="243" t="str">
        <f ca="1">CELL("contents",INDIRECT(ADDRESS(MATCH($B88,'Req. List'!$A:$A,0),3,,,"Req. List")))</f>
        <v>11.2.2 (SCADA) - 9.3</v>
      </c>
      <c r="E88" s="243" t="str">
        <f ca="1">CELL("contents",INDIRECT(ADDRESS(MATCH($B88,'Req. List'!$A:$A,0),4,,,"Req. List")))</f>
        <v>Primary server shall handle communication with the RTUs, maintain the primary system database, and interface with SCADA workstation through LAN in OCC or FOTS for SCADA workstation which installed throughout the station</v>
      </c>
      <c r="F88" s="51"/>
      <c r="G88" s="51"/>
      <c r="H88" s="51"/>
      <c r="I88" s="51"/>
      <c r="J88" s="51"/>
      <c r="K88" s="51"/>
      <c r="L88" s="51"/>
      <c r="M88" s="51"/>
      <c r="N88" s="51"/>
    </row>
    <row r="89" spans="1:14" s="47" customFormat="1" x14ac:dyDescent="0.25">
      <c r="A89" s="63" t="s">
        <v>213</v>
      </c>
      <c r="B89" s="42" t="s">
        <v>2147</v>
      </c>
      <c r="C89" s="244" t="e">
        <f ca="1">CELL("contents",INDIRECT(ADDRESS(MATCH($B89,'Req. List'!$A:$A,0),2,,,"Req. List")))</f>
        <v>#N/A</v>
      </c>
      <c r="D89" s="244" t="e">
        <f ca="1">CELL("contents",INDIRECT(ADDRESS(MATCH($B89,'Req. List'!$A:$A,0),3,,,"Req. List")))</f>
        <v>#N/A</v>
      </c>
      <c r="E89" s="244" t="e">
        <f ca="1">CELL("contents",INDIRECT(ADDRESS(MATCH($B89,'Req. List'!$A:$A,0),4,,,"Req. List")))</f>
        <v>#N/A</v>
      </c>
      <c r="F89" s="46"/>
      <c r="G89" s="46"/>
      <c r="H89" s="46"/>
      <c r="I89" s="46"/>
      <c r="J89" s="46"/>
      <c r="K89" s="46"/>
      <c r="L89" s="46"/>
      <c r="M89" s="46"/>
      <c r="N89" s="46"/>
    </row>
    <row r="90" spans="1:14" s="47" customFormat="1" x14ac:dyDescent="0.25">
      <c r="A90" s="63" t="s">
        <v>213</v>
      </c>
      <c r="B90" s="42" t="s">
        <v>2148</v>
      </c>
      <c r="C90" s="244" t="e">
        <f ca="1">CELL("contents",INDIRECT(ADDRESS(MATCH($B90,'Req. List'!$A:$A,0),2,,,"Req. List")))</f>
        <v>#N/A</v>
      </c>
      <c r="D90" s="244" t="e">
        <f ca="1">CELL("contents",INDIRECT(ADDRESS(MATCH($B90,'Req. List'!$A:$A,0),3,,,"Req. List")))</f>
        <v>#N/A</v>
      </c>
      <c r="E90" s="244" t="e">
        <f ca="1">CELL("contents",INDIRECT(ADDRESS(MATCH($B90,'Req. List'!$A:$A,0),4,,,"Req. List")))</f>
        <v>#N/A</v>
      </c>
      <c r="F90" s="46"/>
      <c r="G90" s="46"/>
      <c r="H90" s="46"/>
      <c r="I90" s="46"/>
      <c r="J90" s="46"/>
      <c r="K90" s="46"/>
      <c r="L90" s="46"/>
      <c r="M90" s="46"/>
      <c r="N90" s="46"/>
    </row>
    <row r="91" spans="1:14" s="47" customFormat="1" ht="165" x14ac:dyDescent="0.25">
      <c r="A91" s="63" t="s">
        <v>213</v>
      </c>
      <c r="B91" s="42" t="s">
        <v>258</v>
      </c>
      <c r="C91" s="244" t="str">
        <f ca="1">CELL("contents",INDIRECT(ADDRESS(MATCH($B91,'Req. List'!$A:$A,0),2,,,"Req. List")))</f>
        <v>362748-MMI-MVI1-XX-SP-000-0001 Design Criteria</v>
      </c>
      <c r="D91" s="244" t="str">
        <f ca="1">CELL("contents",INDIRECT(ADDRESS(MATCH($B91,'Req. List'!$A:$A,0),3,,,"Req. List")))</f>
        <v>2.12.2.13 Table 2.97 (SCADA) - 50</v>
      </c>
      <c r="E91" s="244" t="str">
        <f ca="1">CELL("contents",INDIRECT(ADDRESS(MATCH($B91,'Req. List'!$A:$A,0),4,,,"Req. List")))</f>
        <v>a. Secondary computer shall provide identical functions to that of the primary computer, including data storage and data printing
b. Secondary computer shall be able to take over the primary computer’s function immediately (Hot-standby configuration) without re-booting when a primary computer failure occurs
c. Secondary computer shall update the primary computer’s database and hand over the supervisory and control function back to the primary computer once it has recovered</v>
      </c>
      <c r="F91" s="46"/>
      <c r="G91" s="46"/>
      <c r="H91" s="46"/>
      <c r="I91" s="46"/>
      <c r="J91" s="46"/>
      <c r="K91" s="46"/>
      <c r="L91" s="46"/>
      <c r="M91" s="46"/>
      <c r="N91" s="46"/>
    </row>
    <row r="92" spans="1:14" s="47" customFormat="1" ht="75" x14ac:dyDescent="0.25">
      <c r="A92" s="63" t="s">
        <v>213</v>
      </c>
      <c r="B92" s="42" t="s">
        <v>263</v>
      </c>
      <c r="C92" s="244" t="str">
        <f ca="1">CELL("contents",INDIRECT(ADDRESS(MATCH($B92,'Req. List'!$A:$A,0),2,,,"Req. List")))</f>
        <v>362748-MMI-MVI1-XX-SP-000-0001 Design Criteria</v>
      </c>
      <c r="D92" s="244" t="str">
        <f ca="1">CELL("contents",INDIRECT(ADDRESS(MATCH($B92,'Req. List'!$A:$A,0),3,,,"Req. List")))</f>
        <v>2.12.2.13 Table 2.97 (SCADA) - 51</v>
      </c>
      <c r="E92" s="244" t="str">
        <f ca="1">CELL("contents",INDIRECT(ADDRESS(MATCH($B92,'Req. List'!$A:$A,0),4,,,"Req. List")))</f>
        <v>One of central computer shall be Possible to remove for maintenance without interrupting system operation and, upon its reinstatement, re-synchronize the database without interruption to system operations</v>
      </c>
      <c r="F92" s="46"/>
      <c r="G92" s="46"/>
      <c r="H92" s="46"/>
      <c r="I92" s="46"/>
      <c r="J92" s="46"/>
      <c r="K92" s="46"/>
      <c r="L92" s="46"/>
      <c r="M92" s="46"/>
      <c r="N92" s="46"/>
    </row>
    <row r="93" spans="1:14" ht="90" x14ac:dyDescent="0.25">
      <c r="A93" s="29" t="s">
        <v>213</v>
      </c>
      <c r="B93" s="30" t="s">
        <v>271</v>
      </c>
      <c r="C93" s="243" t="str">
        <f ca="1">CELL("contents",INDIRECT(ADDRESS(MATCH($B93,'Req. List'!$A:$A,0),2,,,"Req. List")))</f>
        <v>362748-MMI-MVI1-XX-SP-000-0010  Tech. Spec.</v>
      </c>
      <c r="D93" s="243" t="str">
        <f ca="1">CELL("contents",INDIRECT(ADDRESS(MATCH($B93,'Req. List'!$A:$A,0),3,,,"Req. List")))</f>
        <v>11.2.2 (SCADA) - 9.6</v>
      </c>
      <c r="E93" s="243" t="str">
        <f ca="1">CELL("contents",INDIRECT(ADDRESS(MATCH($B93,'Req. List'!$A:$A,0),4,,,"Req. List")))</f>
        <v>a. SCADA Server shall implement real-time database duplication mechanism
b. perform database duplication per transaction basis to ensure secondary server's database is consistent all the time with primary server's database under normal conditions</v>
      </c>
      <c r="F93" s="51"/>
      <c r="G93" s="51"/>
      <c r="H93" s="51"/>
      <c r="I93" s="51"/>
      <c r="J93" s="51"/>
      <c r="K93" s="51"/>
      <c r="L93" s="51"/>
      <c r="M93" s="51"/>
      <c r="N93" s="51"/>
    </row>
    <row r="94" spans="1:14" s="47" customFormat="1" ht="105" x14ac:dyDescent="0.25">
      <c r="A94" s="63" t="s">
        <v>213</v>
      </c>
      <c r="B94" s="42" t="s">
        <v>277</v>
      </c>
      <c r="C94" s="244" t="str">
        <f ca="1">CELL("contents",INDIRECT(ADDRESS(MATCH($B94,'Req. List'!$A:$A,0),2,,,"Req. List")))</f>
        <v>362748-MMI-MVI1-XX-SP-000-0001 Design Criteria</v>
      </c>
      <c r="D94" s="244" t="str">
        <f ca="1">CELL("contents",INDIRECT(ADDRESS(MATCH($B94,'Req. List'!$A:$A,0),3,,,"Req. List")))</f>
        <v>2.12.2.13 Table 2.97 (SCADA) - 33</v>
      </c>
      <c r="E94" s="244" t="str">
        <f ca="1">CELL("contents",INDIRECT(ADDRESS(MATCH($B94,'Req. List'!$A:$A,0),4,,,"Req. List")))</f>
        <v>a. SCADA software shall include a database manager to support records of monitored and control points including software points (e.g CCTV cameras, train points, etc)
b. Database manager shall allow Qualified Operators to add, delete or modify a database record without affecting the normal operation of SCADA system</v>
      </c>
      <c r="F94" s="46"/>
      <c r="G94" s="46"/>
      <c r="H94" s="46"/>
      <c r="I94" s="46"/>
      <c r="J94" s="46"/>
      <c r="K94" s="46"/>
      <c r="L94" s="46"/>
      <c r="M94" s="46"/>
      <c r="N94" s="46"/>
    </row>
    <row r="95" spans="1:14" s="47" customFormat="1" ht="60" x14ac:dyDescent="0.25">
      <c r="A95" s="63" t="s">
        <v>213</v>
      </c>
      <c r="B95" s="42" t="s">
        <v>274</v>
      </c>
      <c r="C95" s="244" t="str">
        <f ca="1">CELL("contents",INDIRECT(ADDRESS(MATCH($B95,'Req. List'!$A:$A,0),2,,,"Req. List")))</f>
        <v>362748-MMI-MVI1-XX-SP-000-0001 Design Criteria</v>
      </c>
      <c r="D95" s="244" t="str">
        <f ca="1">CELL("contents",INDIRECT(ADDRESS(MATCH($B95,'Req. List'!$A:$A,0),3,,,"Req. List")))</f>
        <v>2.12.2.13 Table 2.97 (SCADA) - 49</v>
      </c>
      <c r="E95" s="244" t="str">
        <f ca="1">CELL("contents",INDIRECT(ADDRESS(MATCH($B95,'Req. List'!$A:$A,0),4,,,"Req. List")))</f>
        <v>Database duplication shall be performed on a per transaction basis to ensure that the secondary computer’s database is consistent at all times with the primary computer’s database under normal conditions</v>
      </c>
      <c r="F95" s="46"/>
      <c r="G95" s="46"/>
      <c r="H95" s="46"/>
      <c r="I95" s="46"/>
      <c r="J95" s="46"/>
      <c r="K95" s="46"/>
      <c r="L95" s="46"/>
      <c r="M95" s="46"/>
      <c r="N95" s="46"/>
    </row>
    <row r="96" spans="1:14" ht="60" x14ac:dyDescent="0.25">
      <c r="A96" s="29" t="s">
        <v>213</v>
      </c>
      <c r="B96" s="30" t="s">
        <v>282</v>
      </c>
      <c r="C96" s="243" t="str">
        <f ca="1">CELL("contents",INDIRECT(ADDRESS(MATCH($B96,'Req. List'!$A:$A,0),2,,,"Req. List")))</f>
        <v>362748-MMI-MVI1-XX-SP-000-0001 Design Criteria</v>
      </c>
      <c r="D96" s="243" t="str">
        <f ca="1">CELL("contents",INDIRECT(ADDRESS(MATCH($B96,'Req. List'!$A:$A,0),3,,,"Req. List")))</f>
        <v>2.12.2.13 Table 2.97 (SCADA) - 29</v>
      </c>
      <c r="E96" s="243" t="str">
        <f ca="1">CELL("contents",INDIRECT(ADDRESS(MATCH($B96,'Req. List'!$A:$A,0),4,,,"Req. List")))</f>
        <v>Operating system shall be capable of automatic re-initialization of SCADA system after a power failure, including reloading of all application, tasks, and clock data</v>
      </c>
      <c r="F96" s="51"/>
      <c r="G96" s="51"/>
      <c r="H96" s="51"/>
      <c r="I96" s="51"/>
      <c r="J96" s="51"/>
      <c r="K96" s="51"/>
      <c r="L96" s="51"/>
      <c r="M96" s="51"/>
      <c r="N96" s="51"/>
    </row>
    <row r="97" spans="1:14" ht="45" x14ac:dyDescent="0.25">
      <c r="A97" s="29" t="s">
        <v>213</v>
      </c>
      <c r="B97" s="30" t="s">
        <v>286</v>
      </c>
      <c r="C97" s="243" t="str">
        <f ca="1">CELL("contents",INDIRECT(ADDRESS(MATCH($B97,'Req. List'!$A:$A,0),2,,,"Req. List")))</f>
        <v>362748-MMI-MVI1-XX-SP-000-0001 Design Criteria</v>
      </c>
      <c r="D97" s="243" t="str">
        <f ca="1">CELL("contents",INDIRECT(ADDRESS(MATCH($B97,'Req. List'!$A:$A,0),3,,,"Req. List")))</f>
        <v>2.12.2.13 Table 2.97 (SCADA) - 36</v>
      </c>
      <c r="E97" s="243" t="str">
        <f ca="1">CELL("contents",INDIRECT(ADDRESS(MATCH($B97,'Req. List'!$A:$A,0),4,,,"Req. List")))</f>
        <v>SCADA software shall include communication feature to handle communications with RTUs and devices connected to SCADA LAN</v>
      </c>
      <c r="F97" s="51"/>
      <c r="G97" s="51"/>
      <c r="H97" s="51"/>
      <c r="I97" s="51"/>
      <c r="J97" s="51"/>
      <c r="K97" s="51"/>
      <c r="L97" s="51"/>
      <c r="M97" s="51"/>
      <c r="N97" s="51"/>
    </row>
    <row r="98" spans="1:14" ht="30" x14ac:dyDescent="0.25">
      <c r="A98" s="29" t="s">
        <v>213</v>
      </c>
      <c r="B98" s="30" t="s">
        <v>290</v>
      </c>
      <c r="C98" s="243" t="str">
        <f ca="1">CELL("contents",INDIRECT(ADDRESS(MATCH($B98,'Req. List'!$A:$A,0),2,,,"Req. List")))</f>
        <v>362748-MMI-MVI1-XX-SP-000-0001 Design Criteria</v>
      </c>
      <c r="D98" s="243" t="str">
        <f ca="1">CELL("contents",INDIRECT(ADDRESS(MATCH($B98,'Req. List'!$A:$A,0),3,,,"Req. List")))</f>
        <v>2.12.2.13 Table 2.97 (SCADA) - 32</v>
      </c>
      <c r="E98" s="243" t="str">
        <f ca="1">CELL("contents",INDIRECT(ADDRESS(MATCH($B98,'Req. List'!$A:$A,0),4,,,"Req. List")))</f>
        <v>SCADA software shall include HMI</v>
      </c>
      <c r="F98" s="51"/>
      <c r="G98" s="51"/>
      <c r="H98" s="51"/>
      <c r="I98" s="51"/>
      <c r="J98" s="51"/>
      <c r="K98" s="51"/>
      <c r="L98" s="51"/>
      <c r="M98" s="51"/>
      <c r="N98" s="51"/>
    </row>
    <row r="99" spans="1:14" ht="90" x14ac:dyDescent="0.25">
      <c r="A99" s="29" t="s">
        <v>213</v>
      </c>
      <c r="B99" s="30" t="s">
        <v>297</v>
      </c>
      <c r="C99" s="243" t="str">
        <f ca="1">CELL("contents",INDIRECT(ADDRESS(MATCH($B99,'Req. List'!$A:$A,0),2,,,"Req. List")))</f>
        <v>362748-MMI-MVI1-XX-SP-000-0001 Design Criteria</v>
      </c>
      <c r="D99" s="243" t="str">
        <f ca="1">CELL("contents",INDIRECT(ADDRESS(MATCH($B99,'Req. List'!$A:$A,0),3,,,"Req. List")))</f>
        <v>2.12.2.13 Table 2.97 (SCADA) - 52</v>
      </c>
      <c r="E99" s="243" t="str">
        <f ca="1">CELL("contents",INDIRECT(ADDRESS(MATCH($B99,'Req. List'!$A:$A,0),4,,,"Req. List")))</f>
        <v>a. Any SCADA Workstation shall be able to designate either central computer as the primary or secondary computer.
b. SCADA workstations shall be capable of switching automatically between the two central computers in the event of a failure</v>
      </c>
      <c r="F99" s="51"/>
      <c r="G99" s="51"/>
      <c r="H99" s="51"/>
      <c r="I99" s="51"/>
      <c r="J99" s="51"/>
      <c r="K99" s="51"/>
      <c r="L99" s="51"/>
      <c r="M99" s="51"/>
      <c r="N99" s="51"/>
    </row>
    <row r="100" spans="1:14" x14ac:dyDescent="0.25">
      <c r="A100" s="29"/>
      <c r="B100" s="30"/>
      <c r="C100" s="243"/>
      <c r="D100" s="243"/>
      <c r="E100" s="243"/>
      <c r="F100" s="51"/>
      <c r="G100" s="51"/>
      <c r="H100" s="51"/>
      <c r="I100" s="51"/>
      <c r="J100" s="51"/>
      <c r="K100" s="51"/>
      <c r="L100" s="51"/>
      <c r="M100" s="51"/>
      <c r="N100" s="51"/>
    </row>
    <row r="101" spans="1:14" x14ac:dyDescent="0.25">
      <c r="A101" s="143" t="s">
        <v>252</v>
      </c>
      <c r="B101" s="137" t="s">
        <v>301</v>
      </c>
      <c r="C101" s="243"/>
      <c r="D101" s="243"/>
      <c r="E101" s="243"/>
      <c r="F101" s="51"/>
      <c r="G101" s="51"/>
      <c r="H101" s="51"/>
      <c r="I101" s="51"/>
      <c r="J101" s="51"/>
      <c r="K101" s="51"/>
      <c r="L101" s="51"/>
      <c r="M101" s="51"/>
      <c r="N101" s="51"/>
    </row>
    <row r="102" spans="1:14" s="47" customFormat="1" ht="45" x14ac:dyDescent="0.25">
      <c r="A102" s="63" t="s">
        <v>252</v>
      </c>
      <c r="B102" s="42" t="s">
        <v>303</v>
      </c>
      <c r="C102" s="244" t="str">
        <f ca="1">CELL("contents",INDIRECT(ADDRESS(MATCH($B102,'Req. List'!$A:$A,0),2,,,"Req. List")))</f>
        <v>362748-MMI-MVI1-XX-SP-000-0010  Tech. Spec.</v>
      </c>
      <c r="D102" s="244" t="str">
        <f ca="1">CELL("contents",INDIRECT(ADDRESS(MATCH($B102,'Req. List'!$A:$A,0),3,,,"Req. List")))</f>
        <v>11.2.2 (SCADA) - 10.5</v>
      </c>
      <c r="E102" s="244" t="str">
        <f ca="1">CELL("contents",INDIRECT(ADDRESS(MATCH($B102,'Req. List'!$A:$A,0),4,,,"Req. List")))</f>
        <v>RTU shall be configured in a hot-standby arrangement so that either RTU can immediately assume system mastership in the event of equipment failure</v>
      </c>
      <c r="F102" s="46"/>
      <c r="G102" s="46"/>
      <c r="H102" s="46"/>
      <c r="I102" s="46"/>
      <c r="J102" s="46"/>
      <c r="K102" s="46"/>
      <c r="L102" s="46"/>
      <c r="M102" s="46"/>
      <c r="N102" s="46"/>
    </row>
    <row r="103" spans="1:14" s="47" customFormat="1" ht="45" x14ac:dyDescent="0.25">
      <c r="A103" s="63" t="s">
        <v>252</v>
      </c>
      <c r="B103" s="42" t="s">
        <v>1874</v>
      </c>
      <c r="C103" s="244" t="str">
        <f ca="1">CELL("contents",INDIRECT(ADDRESS(MATCH($B103,'Req. List'!$A:$A,0),2,,,"Req. List")))</f>
        <v>362748-MMI-MVI1-XX-RP-781-0001 Safety Hazard Logs</v>
      </c>
      <c r="D103" s="244" t="str">
        <f ca="1">CELL("contents",INDIRECT(ADDRESS(MATCH($B103,'Req. List'!$A:$A,0),3,,,"Req. List")))</f>
        <v>1.1.5 (CIC) - SCADA- RTU</v>
      </c>
      <c r="E103" s="244" t="str">
        <f ca="1">CELL("contents",INDIRECT(ADDRESS(MATCH($B103,'Req. List'!$A:$A,0),4,,,"Req. List")))</f>
        <v>Standby RTU shall becomes master and assumes control and monitoring in the event of loss of single RTU at particular station / depot</v>
      </c>
      <c r="F103" s="46"/>
      <c r="G103" s="46"/>
      <c r="H103" s="46"/>
      <c r="I103" s="46"/>
      <c r="J103" s="46"/>
      <c r="K103" s="46"/>
      <c r="L103" s="46"/>
      <c r="M103" s="46"/>
      <c r="N103" s="46"/>
    </row>
    <row r="104" spans="1:14" ht="75" x14ac:dyDescent="0.25">
      <c r="A104" s="29" t="s">
        <v>252</v>
      </c>
      <c r="B104" s="30" t="s">
        <v>307</v>
      </c>
      <c r="C104" s="243" t="str">
        <f ca="1">CELL("contents",INDIRECT(ADDRESS(MATCH($B104,'Req. List'!$A:$A,0),2,,,"Req. List")))</f>
        <v>362748-MMI-MVI1-XX-SP-000-0010  Tech. Spec.</v>
      </c>
      <c r="D104" s="243" t="str">
        <f ca="1">CELL("contents",INDIRECT(ADDRESS(MATCH($B104,'Req. List'!$A:$A,0),3,,,"Req. List")))</f>
        <v>11.2.2 (SCADA) - 10.18</v>
      </c>
      <c r="E104" s="243" t="str">
        <f ca="1">CELL("contents",INDIRECT(ADDRESS(MATCH($B104,'Req. List'!$A:$A,0),4,,,"Req. List")))</f>
        <v>a. RTU shall perform continuous self-diagnostic and monitor it's own operational status
b. RTU shall Report to SCADA Servers, any fault or abnormality detected which effect RTU performance or operational capability</v>
      </c>
      <c r="F104" s="51"/>
      <c r="G104" s="51"/>
      <c r="H104" s="51"/>
      <c r="I104" s="51"/>
      <c r="J104" s="51"/>
      <c r="K104" s="51"/>
      <c r="L104" s="51"/>
      <c r="M104" s="51"/>
      <c r="N104" s="51"/>
    </row>
    <row r="105" spans="1:14" ht="105" x14ac:dyDescent="0.25">
      <c r="A105" s="29" t="s">
        <v>252</v>
      </c>
      <c r="B105" s="30" t="s">
        <v>311</v>
      </c>
      <c r="C105" s="243" t="str">
        <f ca="1">CELL("contents",INDIRECT(ADDRESS(MATCH($B105,'Req. List'!$A:$A,0),2,,,"Req. List")))</f>
        <v>362748-MMI-MVI1-XX-SP-000-0010  Tech. Spec.</v>
      </c>
      <c r="D105" s="243" t="str">
        <f ca="1">CELL("contents",INDIRECT(ADDRESS(MATCH($B105,'Req. List'!$A:$A,0),3,,,"Req. List")))</f>
        <v>11.2.2 (SCADA) - 10.21</v>
      </c>
      <c r="E105" s="243" t="str">
        <f ca="1">CELL("contents",INDIRECT(ADDRESS(MATCH($B105,'Req. List'!$A:$A,0),4,,,"Req. List")))</f>
        <v xml:space="preserve">a. SCADA system shall automatically monitor and report the operational status of all RTUs.
b. The RTU's operational status shall include details of RTU and its internal devices such as operational state of processor and power supplies
c. RTU shall reports any fault and status indications of the devices which monitored and controlled by RTU </v>
      </c>
      <c r="F105" s="51"/>
      <c r="G105" s="51"/>
      <c r="H105" s="51"/>
      <c r="I105" s="51"/>
      <c r="J105" s="51"/>
      <c r="K105" s="51"/>
      <c r="L105" s="51"/>
      <c r="M105" s="51"/>
      <c r="N105" s="51"/>
    </row>
    <row r="106" spans="1:14" s="47" customFormat="1" ht="60" x14ac:dyDescent="0.25">
      <c r="A106" s="63" t="s">
        <v>252</v>
      </c>
      <c r="B106" s="42" t="s">
        <v>313</v>
      </c>
      <c r="C106" s="244" t="str">
        <f ca="1">CELL("contents",INDIRECT(ADDRESS(MATCH($B106,'Req. List'!$A:$A,0),2,,,"Req. List")))</f>
        <v>362748-MMI-MVI1-XX-SP-000-0001 Design Criteria</v>
      </c>
      <c r="D106" s="244" t="str">
        <f ca="1">CELL("contents",INDIRECT(ADDRESS(MATCH($B106,'Req. List'!$A:$A,0),3,,,"Req. List")))</f>
        <v>2.12.2.13 Table 2.97 (SCADA) - 58</v>
      </c>
      <c r="E106" s="244" t="str">
        <f ca="1">CELL("contents",INDIRECT(ADDRESS(MATCH($B106,'Req. List'!$A:$A,0),4,,,"Req. List")))</f>
        <v>a. RTUs shall perform a self-test function upon power up, and on command from local test equipment.
b. RTUs stored states shall be not change in a result of power removal and subsequent repowering.</v>
      </c>
      <c r="F106" s="46"/>
      <c r="G106" s="46"/>
      <c r="H106" s="46"/>
      <c r="I106" s="46"/>
      <c r="J106" s="46"/>
      <c r="K106" s="46"/>
      <c r="L106" s="46"/>
      <c r="M106" s="46"/>
      <c r="N106" s="46"/>
    </row>
    <row r="107" spans="1:14" x14ac:dyDescent="0.25">
      <c r="A107" s="29" t="s">
        <v>252</v>
      </c>
      <c r="B107" s="30" t="s">
        <v>2149</v>
      </c>
      <c r="C107" s="243" t="e">
        <f ca="1">CELL("contents",INDIRECT(ADDRESS(MATCH($B107,'Req. List'!$A:$A,0),2,,,"Req. List")))</f>
        <v>#N/A</v>
      </c>
      <c r="D107" s="243" t="e">
        <f ca="1">CELL("contents",INDIRECT(ADDRESS(MATCH($B107,'Req. List'!$A:$A,0),3,,,"Req. List")))</f>
        <v>#N/A</v>
      </c>
      <c r="E107" s="243" t="e">
        <f ca="1">CELL("contents",INDIRECT(ADDRESS(MATCH($B107,'Req. List'!$A:$A,0),4,,,"Req. List")))</f>
        <v>#N/A</v>
      </c>
      <c r="F107" s="51"/>
      <c r="G107" s="51"/>
      <c r="H107" s="51"/>
      <c r="I107" s="51"/>
      <c r="J107" s="51"/>
      <c r="K107" s="51"/>
      <c r="L107" s="51"/>
      <c r="M107" s="51"/>
      <c r="N107" s="51"/>
    </row>
    <row r="108" spans="1:14" s="47" customFormat="1" ht="45" x14ac:dyDescent="0.25">
      <c r="A108" s="63" t="s">
        <v>252</v>
      </c>
      <c r="B108" s="42" t="s">
        <v>39</v>
      </c>
      <c r="C108" s="244" t="str">
        <f ca="1">CELL("contents",INDIRECT(ADDRESS(MATCH($B108,'Req. List'!$A:$A,0),2,,,"Req. List")))</f>
        <v>362748-MMI-MVI1-XX-RP-000-0002 Preliminary Design Report Volume 1</v>
      </c>
      <c r="D108" s="244" t="str">
        <f ca="1">CELL("contents",INDIRECT(ADDRESS(MATCH($B108,'Req. List'!$A:$A,0),3,,,"Req. List")))</f>
        <v>3.11.3.3 (SCADA) - 5</v>
      </c>
      <c r="E108" s="244" t="str">
        <f ca="1">CELL("contents",INDIRECT(ADDRESS(MATCH($B108,'Req. List'!$A:$A,0),4,,,"Req. List")))</f>
        <v>SCADA system shall use RTU to gather digital I/O and analogue data from M&amp;E plant states at station and depot</v>
      </c>
      <c r="F108" s="46"/>
      <c r="G108" s="46"/>
      <c r="H108" s="46"/>
      <c r="I108" s="46"/>
      <c r="J108" s="46"/>
      <c r="K108" s="46"/>
      <c r="L108" s="46"/>
      <c r="M108" s="46"/>
      <c r="N108" s="46"/>
    </row>
    <row r="109" spans="1:14" s="47" customFormat="1" ht="45" x14ac:dyDescent="0.25">
      <c r="A109" s="63" t="s">
        <v>252</v>
      </c>
      <c r="B109" s="42" t="s">
        <v>326</v>
      </c>
      <c r="C109" s="244" t="str">
        <f ca="1">CELL("contents",INDIRECT(ADDRESS(MATCH($B109,'Req. List'!$A:$A,0),2,,,"Req. List")))</f>
        <v>362748-MMI-MVI1-XX-SP-000-0010  Tech. Spec.</v>
      </c>
      <c r="D109" s="244" t="str">
        <f ca="1">CELL("contents",INDIRECT(ADDRESS(MATCH($B109,'Req. List'!$A:$A,0),3,,,"Req. List")))</f>
        <v>11.2.2 (SCADA) - 10.3</v>
      </c>
      <c r="E109" s="244" t="str">
        <f ca="1">CELL("contents",INDIRECT(ADDRESS(MATCH($B109,'Req. List'!$A:$A,0),4,,,"Req. List")))</f>
        <v>RTU for Traction power shall be compatible with IEC 61850 protocol to provide redundancy protocols for the Intelligent Electronic Device (IED) of switchgear</v>
      </c>
      <c r="F109" s="46"/>
      <c r="G109" s="46"/>
      <c r="H109" s="46"/>
      <c r="I109" s="46"/>
      <c r="J109" s="46"/>
      <c r="K109" s="46"/>
      <c r="L109" s="46"/>
      <c r="M109" s="46"/>
      <c r="N109" s="46"/>
    </row>
    <row r="110" spans="1:14" x14ac:dyDescent="0.25">
      <c r="A110" s="29"/>
      <c r="B110" s="30"/>
      <c r="C110" s="243"/>
      <c r="D110" s="243"/>
      <c r="E110" s="243"/>
      <c r="F110" s="51"/>
      <c r="G110" s="51"/>
      <c r="H110" s="51"/>
      <c r="I110" s="51"/>
      <c r="J110" s="51"/>
      <c r="K110" s="51"/>
      <c r="L110" s="51"/>
      <c r="M110" s="51"/>
      <c r="N110" s="51"/>
    </row>
    <row r="111" spans="1:14" x14ac:dyDescent="0.25">
      <c r="A111" s="143" t="s">
        <v>328</v>
      </c>
      <c r="B111" s="137" t="s">
        <v>329</v>
      </c>
      <c r="C111" s="243"/>
      <c r="D111" s="243"/>
      <c r="E111" s="243"/>
      <c r="F111" s="51"/>
      <c r="G111" s="51"/>
      <c r="H111" s="51"/>
      <c r="I111" s="51"/>
      <c r="J111" s="51"/>
      <c r="K111" s="51"/>
      <c r="L111" s="51"/>
      <c r="M111" s="51"/>
      <c r="N111" s="51"/>
    </row>
    <row r="112" spans="1:14" ht="45" x14ac:dyDescent="0.25">
      <c r="A112" s="29" t="s">
        <v>328</v>
      </c>
      <c r="B112" s="30" t="s">
        <v>331</v>
      </c>
      <c r="C112" s="243" t="str">
        <f ca="1">CELL("contents",INDIRECT(ADDRESS(MATCH($B112,'Req. List'!$A:$A,0),2,,,"Req. List")))</f>
        <v>362748-MMI-MVI1-XX-RP-000-0002 Preliminary Design Report Volume 1</v>
      </c>
      <c r="D112" s="243" t="str">
        <f ca="1">CELL("contents",INDIRECT(ADDRESS(MATCH($B112,'Req. List'!$A:$A,0),3,,,"Req. List")))</f>
        <v>4.6.7.2 (SW/HW Testing) - 1</v>
      </c>
      <c r="E112" s="243" t="str">
        <f ca="1">CELL("contents",INDIRECT(ADDRESS(MATCH($B112,'Req. List'!$A:$A,0),4,,,"Req. List")))</f>
        <v>SCADA shall perform factory tests for each software system using a test bench allowing the simulation of inputs and outputs</v>
      </c>
      <c r="F112" s="51"/>
      <c r="G112" s="51"/>
      <c r="H112" s="51"/>
      <c r="I112" s="51"/>
      <c r="J112" s="51"/>
      <c r="K112" s="51"/>
      <c r="L112" s="51"/>
      <c r="M112" s="51"/>
      <c r="N112" s="51"/>
    </row>
    <row r="113" spans="1:14" ht="90" x14ac:dyDescent="0.25">
      <c r="A113" s="29" t="s">
        <v>328</v>
      </c>
      <c r="B113" s="30" t="s">
        <v>333</v>
      </c>
      <c r="C113" s="243" t="str">
        <f ca="1">CELL("contents",INDIRECT(ADDRESS(MATCH($B113,'Req. List'!$A:$A,0),2,,,"Req. List")))</f>
        <v>362748-MMI-MVI1-XX-RP-000-0002 Preliminary Design Report Volume 1</v>
      </c>
      <c r="D113" s="243" t="str">
        <f ca="1">CELL("contents",INDIRECT(ADDRESS(MATCH($B113,'Req. List'!$A:$A,0),3,,,"Req. List")))</f>
        <v>4.6.12.1 (CIC System) -3</v>
      </c>
      <c r="E113" s="243" t="str">
        <f ca="1">CELL("contents",INDIRECT(ADDRESS(MATCH($B113,'Req. List'!$A:$A,0),4,,,"Req. List")))</f>
        <v>a. SCADA Network as part of CIC System shall produce a Testing Strategy for each of testing and acceptance phase (FAT, SIT, SAT)
b. SCADA Network shall highligh separate testing requirement as part of CIC network for acceptance by engineer</v>
      </c>
      <c r="F113" s="51"/>
      <c r="G113" s="51"/>
      <c r="H113" s="51"/>
      <c r="I113" s="51"/>
      <c r="J113" s="51"/>
      <c r="K113" s="51"/>
      <c r="L113" s="51"/>
      <c r="M113" s="51"/>
      <c r="N113" s="51"/>
    </row>
    <row r="114" spans="1:14" ht="30" x14ac:dyDescent="0.25">
      <c r="A114" s="29" t="s">
        <v>328</v>
      </c>
      <c r="B114" s="30" t="s">
        <v>335</v>
      </c>
      <c r="C114" s="243" t="str">
        <f ca="1">CELL("contents",INDIRECT(ADDRESS(MATCH($B114,'Req. List'!$A:$A,0),2,,,"Req. List")))</f>
        <v>362748-MMI-MVI1-XX-RP-000-0002 Preliminary Design Report Volume 1</v>
      </c>
      <c r="D114" s="243" t="str">
        <f ca="1">CELL("contents",INDIRECT(ADDRESS(MATCH($B114,'Req. List'!$A:$A,0),3,,,"Req. List")))</f>
        <v>4.6.12.4.3 (TSS SAT) - 2</v>
      </c>
      <c r="E114" s="243" t="str">
        <f ca="1">CELL("contents",INDIRECT(ADDRESS(MATCH($B114,'Req. List'!$A:$A,0),4,,,"Req. List")))</f>
        <v>SCADA shall be part of Traction power SAT to demonstrate integration of Traction Power to SCADA</v>
      </c>
      <c r="F114" s="51"/>
      <c r="G114" s="51"/>
      <c r="H114" s="51"/>
      <c r="I114" s="51"/>
      <c r="J114" s="51"/>
      <c r="K114" s="51"/>
      <c r="L114" s="51"/>
      <c r="M114" s="51"/>
      <c r="N114" s="51"/>
    </row>
    <row r="115" spans="1:14" ht="135" x14ac:dyDescent="0.25">
      <c r="A115" s="29" t="s">
        <v>328</v>
      </c>
      <c r="B115" s="30" t="s">
        <v>336</v>
      </c>
      <c r="C115" s="243" t="str">
        <f ca="1">CELL("contents",INDIRECT(ADDRESS(MATCH($B115,'Req. List'!$A:$A,0),2,,,"Req. List")))</f>
        <v>362748-MMI-MVI1-XX-RP-000-0002 Preliminary Design Report Volume 1</v>
      </c>
      <c r="D115" s="243" t="str">
        <f ca="1">CELL("contents",INDIRECT(ADDRESS(MATCH($B115,'Req. List'!$A:$A,0),3,,,"Req. List")))</f>
        <v>4.6.12.4.3 (TSS SAT) - 4</v>
      </c>
      <c r="E115" s="243" t="str">
        <f ca="1">CELL("contents",INDIRECT(ADDRESS(MATCH($B115,'Req. List'!$A:$A,0),4,,,"Req. List")))</f>
        <v>a. SCADA shall be included in Rectifier Transformer SAT for functional testing
b. SCADA shall be included in Rectifier SAT for functional testing
c. SCADA shall be included in DC switchboards, negatif isolators, TSS VLDs and protection and control equipment SAT for functional testing
d. SCADA shall be included in DC trackside isolators SAT for functional testing</v>
      </c>
      <c r="F115" s="51"/>
      <c r="G115" s="51"/>
      <c r="H115" s="51"/>
      <c r="I115" s="51"/>
      <c r="J115" s="51"/>
      <c r="K115" s="51"/>
      <c r="L115" s="51"/>
      <c r="M115" s="51"/>
      <c r="N115" s="51"/>
    </row>
    <row r="116" spans="1:14" x14ac:dyDescent="0.25">
      <c r="A116" s="29"/>
      <c r="B116" s="30"/>
      <c r="C116" s="243"/>
      <c r="D116" s="243"/>
      <c r="E116" s="243"/>
      <c r="F116" s="51"/>
      <c r="G116" s="51"/>
      <c r="H116" s="51"/>
      <c r="I116" s="51"/>
      <c r="J116" s="51"/>
      <c r="K116" s="51"/>
      <c r="L116" s="51"/>
      <c r="M116" s="51"/>
      <c r="N116" s="51"/>
    </row>
    <row r="117" spans="1:14" x14ac:dyDescent="0.25">
      <c r="A117" s="143">
        <v>5</v>
      </c>
      <c r="B117" s="137" t="s">
        <v>338</v>
      </c>
      <c r="C117" s="243"/>
      <c r="D117" s="243"/>
      <c r="E117" s="243"/>
      <c r="F117" s="51"/>
      <c r="G117" s="51"/>
      <c r="H117" s="51"/>
      <c r="I117" s="51"/>
      <c r="J117" s="51"/>
      <c r="K117" s="51"/>
      <c r="L117" s="51"/>
      <c r="M117" s="51"/>
      <c r="N117" s="51"/>
    </row>
    <row r="118" spans="1:14" x14ac:dyDescent="0.25">
      <c r="A118" s="143" t="s">
        <v>339</v>
      </c>
      <c r="B118" s="137" t="s">
        <v>340</v>
      </c>
      <c r="C118" s="243"/>
      <c r="D118" s="243"/>
      <c r="E118" s="243"/>
      <c r="F118" s="51"/>
      <c r="G118" s="51"/>
      <c r="H118" s="51"/>
      <c r="I118" s="51"/>
      <c r="J118" s="51"/>
      <c r="K118" s="51"/>
      <c r="L118" s="51"/>
      <c r="M118" s="51"/>
      <c r="N118" s="51"/>
    </row>
    <row r="119" spans="1:14" x14ac:dyDescent="0.25">
      <c r="A119" s="143" t="s">
        <v>341</v>
      </c>
      <c r="B119" s="137" t="s">
        <v>342</v>
      </c>
      <c r="C119" s="243"/>
      <c r="D119" s="243"/>
      <c r="E119" s="243"/>
      <c r="F119" s="51"/>
      <c r="G119" s="51"/>
      <c r="H119" s="51"/>
      <c r="I119" s="51"/>
      <c r="J119" s="51"/>
      <c r="K119" s="51"/>
      <c r="L119" s="51"/>
      <c r="M119" s="51"/>
      <c r="N119" s="51"/>
    </row>
    <row r="120" spans="1:14" ht="30" x14ac:dyDescent="0.25">
      <c r="A120" s="29" t="s">
        <v>341</v>
      </c>
      <c r="B120" s="30" t="s">
        <v>344</v>
      </c>
      <c r="C120" s="243" t="str">
        <f ca="1">CELL("contents",INDIRECT(ADDRESS(MATCH($B120,'Req. List'!$A:$A,0),2,,,"Req. List")))</f>
        <v>362748-MMI-MVI1-XX-SP-000-0010  Tech. Spec.</v>
      </c>
      <c r="D120" s="243" t="str">
        <f ca="1">CELL("contents",INDIRECT(ADDRESS(MATCH($B120,'Req. List'!$A:$A,0),3,,,"Req. List")))</f>
        <v>11.2.2 (SCADA) - 2</v>
      </c>
      <c r="E120" s="243" t="str">
        <f ca="1">CELL("contents",INDIRECT(ADDRESS(MATCH($B120,'Req. List'!$A:$A,0),4,,,"Req. List")))</f>
        <v>SCADA shall comprises redundant server, hot standby configuration</v>
      </c>
      <c r="F120" s="51"/>
      <c r="G120" s="51"/>
      <c r="H120" s="51"/>
      <c r="I120" s="51"/>
      <c r="J120" s="51"/>
      <c r="K120" s="51"/>
      <c r="L120" s="51"/>
      <c r="M120" s="51"/>
      <c r="N120" s="51"/>
    </row>
    <row r="121" spans="1:14" s="47" customFormat="1" ht="30" x14ac:dyDescent="0.25">
      <c r="A121" s="63"/>
      <c r="B121" s="42" t="s">
        <v>347</v>
      </c>
      <c r="C121" s="244" t="str">
        <f ca="1">CELL("contents",INDIRECT(ADDRESS(MATCH($B121,'Req. List'!$A:$A,0),2,,,"Req. List")))</f>
        <v>362748-MMI-MVI1-XX-SP-000-0001 Design Criteria</v>
      </c>
      <c r="D121" s="244" t="str">
        <f ca="1">CELL("contents",INDIRECT(ADDRESS(MATCH($B121,'Req. List'!$A:$A,0),3,,,"Req. List")))</f>
        <v>2.12.2.13 Table 2.97 (SCADA) - 4</v>
      </c>
      <c r="E121" s="244" t="str">
        <f ca="1">CELL("contents",INDIRECT(ADDRESS(MATCH($B121,'Req. List'!$A:$A,0),4,,,"Req. List")))</f>
        <v xml:space="preserve">SCADA system shall comprise redundant servers configured in a main and standby configuration </v>
      </c>
      <c r="F121" s="46"/>
      <c r="G121" s="46"/>
      <c r="H121" s="46"/>
      <c r="I121" s="46"/>
      <c r="J121" s="46"/>
      <c r="K121" s="46"/>
      <c r="L121" s="46"/>
      <c r="M121" s="46"/>
      <c r="N121" s="46"/>
    </row>
    <row r="122" spans="1:14" s="47" customFormat="1" ht="75" x14ac:dyDescent="0.25">
      <c r="A122" s="63"/>
      <c r="B122" s="42" t="s">
        <v>348</v>
      </c>
      <c r="C122" s="244" t="str">
        <f ca="1">CELL("contents",INDIRECT(ADDRESS(MATCH($B122,'Req. List'!$A:$A,0),2,,,"Req. List")))</f>
        <v>362748-MMI-MVI1-XX-RP-000-0002 Preliminary Design Report Volume 1</v>
      </c>
      <c r="D122" s="244" t="str">
        <f ca="1">CELL("contents",INDIRECT(ADDRESS(MATCH($B122,'Req. List'!$A:$A,0),3,,,"Req. List")))</f>
        <v>3.11.3.3 (SCADA) - 4</v>
      </c>
      <c r="E122" s="244" t="str">
        <f ca="1">CELL("contents",INDIRECT(ADDRESS(MATCH($B122,'Req. List'!$A:$A,0),4,,,"Req. List")))</f>
        <v>a. SCADA System shall comprise a pair of redundant server in hot standby configuration
b. SCADA Detail design shall be agreed with engineer/employer and use methodology to maximise reliability and availability</v>
      </c>
      <c r="F122" s="46"/>
      <c r="G122" s="46"/>
      <c r="H122" s="46"/>
      <c r="I122" s="46"/>
      <c r="J122" s="46"/>
      <c r="K122" s="46"/>
      <c r="L122" s="46"/>
      <c r="M122" s="46"/>
      <c r="N122" s="46"/>
    </row>
    <row r="123" spans="1:14" ht="90" x14ac:dyDescent="0.25">
      <c r="A123" s="29" t="s">
        <v>341</v>
      </c>
      <c r="B123" s="30" t="s">
        <v>350</v>
      </c>
      <c r="C123" s="243" t="str">
        <f ca="1">CELL("contents",INDIRECT(ADDRESS(MATCH($B123,'Req. List'!$A:$A,0),2,,,"Req. List")))</f>
        <v>362748-MMI-MVI1-XX-SP-000-0010  Tech. Spec.</v>
      </c>
      <c r="D123" s="243" t="str">
        <f ca="1">CELL("contents",INDIRECT(ADDRESS(MATCH($B123,'Req. List'!$A:$A,0),3,,,"Req. List")))</f>
        <v>11.2.2 (SCADA) - 9.4</v>
      </c>
      <c r="E123" s="243" t="str">
        <f ca="1">CELL("contents",INDIRECT(ADDRESS(MATCH($B123,'Req. List'!$A:$A,0),4,,,"Req. List")))</f>
        <v>a. SCADA Server shall be configured in a Hot standby arrangement
b. Each Server shall have two communication link to interconnect with two different network switch to communicate with fields RTUs, SCADA Workstation, or subsystem</v>
      </c>
      <c r="F123" s="51"/>
      <c r="G123" s="51"/>
      <c r="H123" s="51"/>
      <c r="I123" s="51"/>
      <c r="J123" s="51"/>
      <c r="K123" s="51"/>
      <c r="L123" s="51"/>
      <c r="M123" s="51"/>
      <c r="N123" s="51"/>
    </row>
    <row r="124" spans="1:14" x14ac:dyDescent="0.25">
      <c r="A124" s="29"/>
      <c r="B124" s="30"/>
      <c r="C124" s="243"/>
      <c r="D124" s="243"/>
      <c r="E124" s="243"/>
      <c r="F124" s="51"/>
      <c r="G124" s="51"/>
      <c r="H124" s="51"/>
      <c r="I124" s="51"/>
      <c r="J124" s="51"/>
      <c r="K124" s="51"/>
      <c r="L124" s="51"/>
      <c r="M124" s="51"/>
      <c r="N124" s="51"/>
    </row>
    <row r="125" spans="1:14" x14ac:dyDescent="0.25">
      <c r="A125" s="143" t="s">
        <v>353</v>
      </c>
      <c r="B125" s="137" t="s">
        <v>354</v>
      </c>
      <c r="C125" s="243"/>
      <c r="D125" s="243"/>
      <c r="E125" s="243"/>
      <c r="F125" s="51"/>
      <c r="G125" s="51"/>
      <c r="H125" s="51"/>
      <c r="I125" s="51"/>
      <c r="J125" s="51"/>
      <c r="K125" s="51"/>
      <c r="L125" s="51"/>
      <c r="M125" s="51"/>
      <c r="N125" s="51"/>
    </row>
    <row r="126" spans="1:14" ht="90" x14ac:dyDescent="0.25">
      <c r="A126" s="29" t="s">
        <v>353</v>
      </c>
      <c r="B126" s="30" t="s">
        <v>356</v>
      </c>
      <c r="C126" s="243" t="str">
        <f ca="1">CELL("contents",INDIRECT(ADDRESS(MATCH($B126,'Req. List'!$A:$A,0),2,,,"Req. List")))</f>
        <v>362748-MMI-MVI1-XX-SP-000-0010  Tech. Spec.</v>
      </c>
      <c r="D126" s="243" t="str">
        <f ca="1">CELL("contents",INDIRECT(ADDRESS(MATCH($B126,'Req. List'!$A:$A,0),3,,,"Req. List")))</f>
        <v>11.2.2 (SCADA) - 9.9</v>
      </c>
      <c r="E126" s="243" t="str">
        <f ca="1">CELL("contents",INDIRECT(ADDRESS(MATCH($B126,'Req. List'!$A:$A,0),4,,,"Req. List")))</f>
        <v xml:space="preserve">each SCADA Workstation at OCC shall accommodate 4 monitor which one monitor shall be dedicated for CCTV, and three monitors shall be used to display GUI Graphics for overview Station display, overview traction Power substations display, and Alarm status display for control and monitoring </v>
      </c>
      <c r="F126" s="51"/>
      <c r="G126" s="51"/>
      <c r="H126" s="51"/>
      <c r="I126" s="51"/>
      <c r="J126" s="51"/>
      <c r="K126" s="51"/>
      <c r="L126" s="51"/>
      <c r="M126" s="51"/>
      <c r="N126" s="51"/>
    </row>
    <row r="127" spans="1:14" ht="135" x14ac:dyDescent="0.25">
      <c r="A127" s="29" t="s">
        <v>353</v>
      </c>
      <c r="B127" s="30" t="s">
        <v>359</v>
      </c>
      <c r="C127" s="243" t="str">
        <f ca="1">CELL("contents",INDIRECT(ADDRESS(MATCH($B127,'Req. List'!$A:$A,0),2,,,"Req. List")))</f>
        <v>362748-MMI-MVI1-XX-SP-000-0010  Tech. Spec.</v>
      </c>
      <c r="D127" s="243" t="str">
        <f ca="1">CELL("contents",INDIRECT(ADDRESS(MATCH($B127,'Req. List'!$A:$A,0),3,,,"Req. List")))</f>
        <v>11.2.2 (SCADA) - 9.11</v>
      </c>
      <c r="E127" s="243" t="str">
        <f ca="1">CELL("contents",INDIRECT(ADDRESS(MATCH($B127,'Req. List'!$A:$A,0),4,,,"Req. List")))</f>
        <v>a. Each Station shall be installed with SCADA workstation with the same basic of operational and functionality of SCADA System
b. Each Station Workstation shall accommodate with 3 monitors which one monitor shall be dedicated to display CCTV image (spot monitor), and two monitor shall be used to display GUI graphic for overview station display, and alarm status display for the particular station</v>
      </c>
      <c r="F127" s="51"/>
      <c r="G127" s="51"/>
      <c r="H127" s="51"/>
      <c r="I127" s="51"/>
      <c r="J127" s="51"/>
      <c r="K127" s="51"/>
      <c r="L127" s="51"/>
      <c r="M127" s="51"/>
      <c r="N127" s="51"/>
    </row>
    <row r="128" spans="1:14" x14ac:dyDescent="0.25">
      <c r="A128" s="29"/>
      <c r="B128" s="30"/>
      <c r="C128" s="243"/>
      <c r="D128" s="243"/>
      <c r="E128" s="243"/>
      <c r="F128" s="51"/>
      <c r="G128" s="51"/>
      <c r="H128" s="51"/>
      <c r="I128" s="51"/>
      <c r="J128" s="51"/>
      <c r="K128" s="51"/>
      <c r="L128" s="51"/>
      <c r="M128" s="51"/>
      <c r="N128" s="51"/>
    </row>
    <row r="129" spans="1:14" x14ac:dyDescent="0.25">
      <c r="A129" s="143" t="s">
        <v>363</v>
      </c>
      <c r="B129" s="137" t="s">
        <v>301</v>
      </c>
      <c r="C129" s="243"/>
      <c r="D129" s="243"/>
      <c r="E129" s="243"/>
      <c r="F129" s="51"/>
      <c r="G129" s="51"/>
      <c r="H129" s="51"/>
      <c r="I129" s="51"/>
      <c r="J129" s="51"/>
      <c r="K129" s="51"/>
      <c r="L129" s="51"/>
      <c r="M129" s="51"/>
      <c r="N129" s="51"/>
    </row>
    <row r="130" spans="1:14" x14ac:dyDescent="0.25">
      <c r="A130" s="143" t="s">
        <v>364</v>
      </c>
      <c r="B130" s="137" t="s">
        <v>365</v>
      </c>
      <c r="C130" s="243"/>
      <c r="D130" s="243"/>
      <c r="E130" s="243"/>
      <c r="F130" s="51"/>
      <c r="G130" s="51"/>
      <c r="H130" s="51"/>
      <c r="I130" s="51"/>
      <c r="J130" s="51"/>
      <c r="K130" s="51"/>
      <c r="L130" s="51"/>
      <c r="M130" s="51"/>
      <c r="N130" s="51"/>
    </row>
    <row r="131" spans="1:14" ht="90" x14ac:dyDescent="0.25">
      <c r="A131" s="29" t="s">
        <v>364</v>
      </c>
      <c r="B131" s="30" t="s">
        <v>367</v>
      </c>
      <c r="C131" s="243" t="str">
        <f ca="1">CELL("contents",INDIRECT(ADDRESS(MATCH($B131,'Req. List'!$A:$A,0),2,,,"Req. List")))</f>
        <v>362748-MMI-MVI1-XX-SP-000-0010  Tech. Spec.</v>
      </c>
      <c r="D131" s="243" t="str">
        <f ca="1">CELL("contents",INDIRECT(ADDRESS(MATCH($B131,'Req. List'!$A:$A,0),3,,,"Req. List")))</f>
        <v>11.2.2 (SCADA) - 10.2</v>
      </c>
      <c r="E131" s="243" t="str">
        <f ca="1">CELL("contents",INDIRECT(ADDRESS(MATCH($B131,'Req. List'!$A:$A,0),4,,,"Req. List")))</f>
        <v>a. RTU shall be installed at stations, traction power substations and depot for control and monitoring of the various M&amp;E plant and subsystem
b. Each location shall consist redundant RTU which intalled on different compartments within the local control panel</v>
      </c>
      <c r="F131" s="51"/>
      <c r="G131" s="51"/>
      <c r="H131" s="51"/>
      <c r="I131" s="51"/>
      <c r="J131" s="51"/>
      <c r="K131" s="51"/>
      <c r="L131" s="51"/>
      <c r="M131" s="51"/>
      <c r="N131" s="51"/>
    </row>
    <row r="132" spans="1:14" ht="45" x14ac:dyDescent="0.25">
      <c r="A132" s="29" t="s">
        <v>364</v>
      </c>
      <c r="B132" s="30" t="s">
        <v>371</v>
      </c>
      <c r="C132" s="243" t="str">
        <f ca="1">CELL("contents",INDIRECT(ADDRESS(MATCH($B132,'Req. List'!$A:$A,0),2,,,"Req. List")))</f>
        <v>362748-MMI-MVI1-XX-SP-000-0001 Design Criteria</v>
      </c>
      <c r="D132" s="243" t="str">
        <f ca="1">CELL("contents",INDIRECT(ADDRESS(MATCH($B132,'Req. List'!$A:$A,0),3,,,"Req. List")))</f>
        <v>2.12.2.13 Table 2.97 (SCADA) - 57</v>
      </c>
      <c r="E132" s="243" t="str">
        <f ca="1">CELL("contents",INDIRECT(ADDRESS(MATCH($B132,'Req. List'!$A:$A,0),4,,,"Req. List")))</f>
        <v>RTUs shall be supplied with modules for the interface of digital inputs, digital outputs, analogue inputs and serial interfaces for data communication with RTU</v>
      </c>
      <c r="F132" s="51"/>
      <c r="G132" s="51"/>
      <c r="H132" s="51"/>
      <c r="I132" s="51"/>
      <c r="J132" s="51"/>
      <c r="K132" s="51"/>
      <c r="L132" s="51"/>
      <c r="M132" s="51"/>
      <c r="N132" s="51"/>
    </row>
    <row r="133" spans="1:14" s="47" customFormat="1" ht="90" x14ac:dyDescent="0.25">
      <c r="A133" s="63" t="s">
        <v>364</v>
      </c>
      <c r="B133" s="42" t="s">
        <v>369</v>
      </c>
      <c r="C133" s="244" t="str">
        <f ca="1">CELL("contents",INDIRECT(ADDRESS(MATCH($B133,'Req. List'!$A:$A,0),2,,,"Req. List")))</f>
        <v>362748-MMI-MVI1-XX-SP-000-0001 Design Criteria</v>
      </c>
      <c r="D133" s="244" t="str">
        <f ca="1">CELL("contents",INDIRECT(ADDRESS(MATCH($B133,'Req. List'!$A:$A,0),3,,,"Req. List")))</f>
        <v>2.12.2.13 Table 2.97 (SCADA) - 61</v>
      </c>
      <c r="E133" s="244" t="str">
        <f ca="1">CELL("contents",INDIRECT(ADDRESS(MATCH($B133,'Req. List'!$A:$A,0),4,,,"Req. List")))</f>
        <v>a. Microprocessor controller and I/O modules shall be housed in one or more equipment racks.
b.RTU Equipment Rack shall be sufficient in space for the addition of up to 20% I/O modules
c. RTUs shall supplied with suitable equipment housings for all power supplies and RTU equipment</v>
      </c>
      <c r="F133" s="46"/>
      <c r="G133" s="46"/>
      <c r="H133" s="46"/>
      <c r="I133" s="46"/>
      <c r="J133" s="46"/>
      <c r="K133" s="46"/>
      <c r="L133" s="46"/>
      <c r="M133" s="46"/>
      <c r="N133" s="46"/>
    </row>
    <row r="134" spans="1:14" ht="30" x14ac:dyDescent="0.25">
      <c r="A134" s="29" t="s">
        <v>364</v>
      </c>
      <c r="B134" s="30" t="s">
        <v>375</v>
      </c>
      <c r="C134" s="243" t="str">
        <f ca="1">CELL("contents",INDIRECT(ADDRESS(MATCH($B134,'Req. List'!$A:$A,0),2,,,"Req. List")))</f>
        <v>362748-MMI-MVI1-XX-SP-000-0010  Tech. Spec.</v>
      </c>
      <c r="D134" s="243" t="str">
        <f ca="1">CELL("contents",INDIRECT(ADDRESS(MATCH($B134,'Req. List'!$A:$A,0),3,,,"Req. List")))</f>
        <v>11.2.2 (SCADA) - 10.6</v>
      </c>
      <c r="E134" s="243" t="str">
        <f ca="1">CELL("contents",INDIRECT(ADDRESS(MATCH($B134,'Req. List'!$A:$A,0),4,,,"Req. List")))</f>
        <v>Each RTU set shall be powered using dual power supply units to achieve system availability</v>
      </c>
      <c r="F134" s="51"/>
      <c r="G134" s="51"/>
      <c r="H134" s="51"/>
      <c r="I134" s="51"/>
      <c r="J134" s="51"/>
      <c r="K134" s="51"/>
      <c r="L134" s="51"/>
      <c r="M134" s="51"/>
      <c r="N134" s="51"/>
    </row>
    <row r="135" spans="1:14" s="47" customFormat="1" ht="45" x14ac:dyDescent="0.25">
      <c r="A135" s="63" t="s">
        <v>364</v>
      </c>
      <c r="B135" s="42" t="s">
        <v>379</v>
      </c>
      <c r="C135" s="244" t="str">
        <f ca="1">CELL("contents",INDIRECT(ADDRESS(MATCH($B135,'Req. List'!$A:$A,0),2,,,"Req. List")))</f>
        <v>362748-MMI-MVI1-XX-SP-000-0001 Design Criteria</v>
      </c>
      <c r="D135" s="244" t="str">
        <f ca="1">CELL("contents",INDIRECT(ADDRESS(MATCH($B135,'Req. List'!$A:$A,0),3,,,"Req. List")))</f>
        <v>2.12.2.13 Table 2.97 (SCADA) - 59</v>
      </c>
      <c r="E135" s="244" t="str">
        <f ca="1">CELL("contents",INDIRECT(ADDRESS(MATCH($B135,'Req. List'!$A:$A,0),4,,,"Req. List")))</f>
        <v>RTUs shall be equipped with power supplies suitable for delivering all necessary DC power to the controller and all input and output modules</v>
      </c>
      <c r="F135" s="46"/>
      <c r="G135" s="46"/>
      <c r="H135" s="46"/>
      <c r="I135" s="46"/>
      <c r="J135" s="46"/>
      <c r="K135" s="46"/>
      <c r="L135" s="46"/>
      <c r="M135" s="46"/>
      <c r="N135" s="46"/>
    </row>
    <row r="136" spans="1:14" ht="60" x14ac:dyDescent="0.25">
      <c r="A136" s="29" t="s">
        <v>364</v>
      </c>
      <c r="B136" s="30" t="s">
        <v>382</v>
      </c>
      <c r="C136" s="243" t="str">
        <f ca="1">CELL("contents",INDIRECT(ADDRESS(MATCH($B136,'Req. List'!$A:$A,0),2,,,"Req. List")))</f>
        <v>362748-MMI-MVI1-XX-SP-000-0010  Tech. Spec.</v>
      </c>
      <c r="D136" s="243" t="str">
        <f ca="1">CELL("contents",INDIRECT(ADDRESS(MATCH($B136,'Req. List'!$A:$A,0),3,,,"Req. List")))</f>
        <v>11.2.2 (SCADA) - 10.7</v>
      </c>
      <c r="E136" s="243" t="str">
        <f ca="1">CELL("contents",INDIRECT(ADDRESS(MATCH($B136,'Req. List'!$A:$A,0),4,,,"Req. List")))</f>
        <v>Each RTU set shall comprises dual communication module to interconnect to different network switchs (diverse LAN Route) for transmitting the received I/Os to the SCADA System</v>
      </c>
      <c r="F136" s="51"/>
      <c r="G136" s="51"/>
      <c r="H136" s="51"/>
      <c r="I136" s="51"/>
      <c r="J136" s="51"/>
      <c r="K136" s="51"/>
      <c r="L136" s="51"/>
      <c r="M136" s="51"/>
      <c r="N136" s="51"/>
    </row>
    <row r="137" spans="1:14" s="47" customFormat="1" x14ac:dyDescent="0.25">
      <c r="A137" s="63" t="s">
        <v>364</v>
      </c>
      <c r="B137" s="42" t="s">
        <v>2150</v>
      </c>
      <c r="C137" s="244" t="e">
        <f ca="1">CELL("contents",INDIRECT(ADDRESS(MATCH($B137,'Req. List'!$A:$A,0),2,,,"Req. List")))</f>
        <v>#N/A</v>
      </c>
      <c r="D137" s="244" t="e">
        <f ca="1">CELL("contents",INDIRECT(ADDRESS(MATCH($B137,'Req. List'!$A:$A,0),3,,,"Req. List")))</f>
        <v>#N/A</v>
      </c>
      <c r="E137" s="244" t="e">
        <f ca="1">CELL("contents",INDIRECT(ADDRESS(MATCH($B137,'Req. List'!$A:$A,0),4,,,"Req. List")))</f>
        <v>#N/A</v>
      </c>
      <c r="F137" s="46"/>
      <c r="G137" s="46"/>
      <c r="H137" s="46"/>
      <c r="I137" s="46"/>
      <c r="J137" s="46"/>
      <c r="K137" s="46"/>
      <c r="L137" s="46"/>
      <c r="M137" s="46"/>
      <c r="N137" s="46"/>
    </row>
    <row r="138" spans="1:14" ht="90" x14ac:dyDescent="0.25">
      <c r="A138" s="29" t="s">
        <v>364</v>
      </c>
      <c r="B138" s="30" t="s">
        <v>387</v>
      </c>
      <c r="C138" s="243" t="str">
        <f ca="1">CELL("contents",INDIRECT(ADDRESS(MATCH($B138,'Req. List'!$A:$A,0),2,,,"Req. List")))</f>
        <v>362748-MMI-MVI1-XX-SP-000-0010  Tech. Spec.</v>
      </c>
      <c r="D138" s="243" t="str">
        <f ca="1">CELL("contents",INDIRECT(ADDRESS(MATCH($B138,'Req. List'!$A:$A,0),3,,,"Req. List")))</f>
        <v>11.2.2 (SCADA) - 10.17</v>
      </c>
      <c r="E138" s="243" t="str">
        <f ca="1">CELL("contents",INDIRECT(ADDRESS(MATCH($B138,'Req. List'!$A:$A,0),4,,,"Req. List")))</f>
        <v>a. RTU shall be able to operate satisfactorily in very high electrical interference environments
b. RTU shall be Protected against the effect of conducted electrical interference, including interference from lighting and ac mains power supplies</v>
      </c>
      <c r="F138" s="51"/>
      <c r="G138" s="51"/>
      <c r="H138" s="51"/>
      <c r="I138" s="51"/>
      <c r="J138" s="51"/>
      <c r="K138" s="51"/>
      <c r="L138" s="51"/>
      <c r="M138" s="51"/>
      <c r="N138" s="51"/>
    </row>
    <row r="139" spans="1:14" x14ac:dyDescent="0.25">
      <c r="A139" s="29" t="s">
        <v>364</v>
      </c>
      <c r="B139" s="30" t="s">
        <v>2151</v>
      </c>
      <c r="C139" s="243" t="e">
        <f ca="1">CELL("contents",INDIRECT(ADDRESS(MATCH($B139,'Req. List'!$A:$A,0),2,,,"Req. List")))</f>
        <v>#N/A</v>
      </c>
      <c r="D139" s="243" t="e">
        <f ca="1">CELL("contents",INDIRECT(ADDRESS(MATCH($B139,'Req. List'!$A:$A,0),3,,,"Req. List")))</f>
        <v>#N/A</v>
      </c>
      <c r="E139" s="243" t="e">
        <f ca="1">CELL("contents",INDIRECT(ADDRESS(MATCH($B139,'Req. List'!$A:$A,0),4,,,"Req. List")))</f>
        <v>#N/A</v>
      </c>
      <c r="F139" s="51"/>
      <c r="G139" s="51"/>
      <c r="H139" s="51"/>
      <c r="I139" s="51"/>
      <c r="J139" s="51"/>
      <c r="K139" s="51"/>
      <c r="L139" s="51"/>
      <c r="M139" s="51"/>
      <c r="N139" s="51"/>
    </row>
    <row r="140" spans="1:14" x14ac:dyDescent="0.25">
      <c r="A140" s="29"/>
      <c r="B140" s="30"/>
      <c r="C140" s="243"/>
      <c r="D140" s="243"/>
      <c r="E140" s="243"/>
      <c r="F140" s="51"/>
      <c r="G140" s="51"/>
      <c r="H140" s="51"/>
      <c r="I140" s="51"/>
      <c r="J140" s="51"/>
      <c r="K140" s="51"/>
      <c r="L140" s="51"/>
      <c r="M140" s="51"/>
      <c r="N140" s="51"/>
    </row>
    <row r="141" spans="1:14" x14ac:dyDescent="0.25">
      <c r="A141" s="143" t="s">
        <v>390</v>
      </c>
      <c r="B141" s="137" t="s">
        <v>391</v>
      </c>
      <c r="C141" s="243"/>
      <c r="D141" s="243"/>
      <c r="E141" s="243"/>
      <c r="F141" s="51"/>
      <c r="G141" s="51"/>
      <c r="H141" s="51"/>
      <c r="I141" s="51"/>
      <c r="J141" s="51"/>
      <c r="K141" s="51"/>
      <c r="L141" s="51"/>
      <c r="M141" s="51"/>
      <c r="N141" s="51"/>
    </row>
    <row r="142" spans="1:14" ht="60" x14ac:dyDescent="0.25">
      <c r="A142" s="29" t="s">
        <v>390</v>
      </c>
      <c r="B142" s="30" t="s">
        <v>393</v>
      </c>
      <c r="C142" s="243" t="str">
        <f ca="1">CELL("contents",INDIRECT(ADDRESS(MATCH($B142,'Req. List'!$A:$A,0),2,,,"Req. List")))</f>
        <v>362748-MMI-MVI1-XX-SP-000-0010  Tech. Spec.</v>
      </c>
      <c r="D142" s="243" t="str">
        <f ca="1">CELL("contents",INDIRECT(ADDRESS(MATCH($B142,'Req. List'!$A:$A,0),3,,,"Req. List")))</f>
        <v>11.2.2 (SCADA) - 10.9</v>
      </c>
      <c r="E142" s="243" t="str">
        <f ca="1">CELL("contents",INDIRECT(ADDRESS(MATCH($B142,'Req. List'!$A:$A,0),4,,,"Req. List")))</f>
        <v>RTU, wherever posible, shall derive status signal from volt-free auxiliary contacts which enegised closed on normal condition or healthy state to provide fail safe operation</v>
      </c>
      <c r="F142" s="51"/>
      <c r="G142" s="51"/>
      <c r="H142" s="51"/>
      <c r="I142" s="51"/>
      <c r="J142" s="51"/>
      <c r="K142" s="51"/>
      <c r="L142" s="51"/>
      <c r="M142" s="51"/>
      <c r="N142" s="51"/>
    </row>
    <row r="143" spans="1:14" ht="105" x14ac:dyDescent="0.25">
      <c r="A143" s="29" t="s">
        <v>390</v>
      </c>
      <c r="B143" s="30" t="s">
        <v>397</v>
      </c>
      <c r="C143" s="243" t="str">
        <f ca="1">CELL("contents",INDIRECT(ADDRESS(MATCH($B143,'Req. List'!$A:$A,0),2,,,"Req. List")))</f>
        <v>362748-MMI-MVI1-XX-SP-000-0010  Tech. Spec.</v>
      </c>
      <c r="D143" s="243" t="str">
        <f ca="1">CELL("contents",INDIRECT(ADDRESS(MATCH($B143,'Req. List'!$A:$A,0),3,,,"Req. List")))</f>
        <v>11.2.2 (SCADA) - 10.11</v>
      </c>
      <c r="E143" s="243" t="str">
        <f ca="1">CELL("contents",INDIRECT(ADDRESS(MATCH($B143,'Req. List'!$A:$A,0),4,,,"Req. List")))</f>
        <v>a. Digital Output shall incorporate relay contact or solid state
b. Switching capability of relay contact or solid state at least 240VAC 5A, or 50 VDC 5A depend on the application
c. All digital module shall have LED status indication for each channel on the module front</v>
      </c>
      <c r="F143" s="51"/>
      <c r="G143" s="51"/>
      <c r="H143" s="51"/>
      <c r="I143" s="51"/>
      <c r="J143" s="51"/>
      <c r="K143" s="51"/>
      <c r="L143" s="51"/>
      <c r="M143" s="51"/>
      <c r="N143" s="51"/>
    </row>
    <row r="144" spans="1:14" s="47" customFormat="1" ht="90" x14ac:dyDescent="0.25">
      <c r="A144" s="63" t="s">
        <v>390</v>
      </c>
      <c r="B144" s="42" t="s">
        <v>399</v>
      </c>
      <c r="C144" s="244" t="str">
        <f ca="1">CELL("contents",INDIRECT(ADDRESS(MATCH($B144,'Req. List'!$A:$A,0),2,,,"Req. List")))</f>
        <v>362748-MMI-MVI1-XX-SP-000-0001 Design Criteria</v>
      </c>
      <c r="D144" s="244" t="str">
        <f ca="1">CELL("contents",INDIRECT(ADDRESS(MATCH($B144,'Req. List'!$A:$A,0),3,,,"Req. List")))</f>
        <v>2.12.2.13 Table 2.97 (SCADA) - 65</v>
      </c>
      <c r="E144" s="244" t="str">
        <f ca="1">CELL("contents",INDIRECT(ADDRESS(MATCH($B144,'Req. List'!$A:$A,0),4,,,"Req. List")))</f>
        <v>a. SCADA system shall be capable of supporting directly coupled interfaces to relays, contactors, opto-isolators, magnetic valves, etc. in order to reduce number of additional interfaces.
b. SCADA system shall be electronically isolated from I/O signals</v>
      </c>
      <c r="F144" s="46"/>
      <c r="G144" s="46"/>
      <c r="H144" s="46"/>
      <c r="I144" s="46"/>
      <c r="J144" s="46"/>
      <c r="K144" s="46"/>
      <c r="L144" s="46"/>
      <c r="M144" s="46"/>
      <c r="N144" s="46"/>
    </row>
    <row r="145" spans="1:14" s="47" customFormat="1" ht="135" x14ac:dyDescent="0.25">
      <c r="A145" s="63" t="s">
        <v>390</v>
      </c>
      <c r="B145" s="42" t="s">
        <v>400</v>
      </c>
      <c r="C145" s="244" t="str">
        <f ca="1">CELL("contents",INDIRECT(ADDRESS(MATCH($B145,'Req. List'!$A:$A,0),2,,,"Req. List")))</f>
        <v>362748-MMI-MVI1-XX-SP-000-0001 Design Criteria</v>
      </c>
      <c r="D145" s="244" t="str">
        <f ca="1">CELL("contents",INDIRECT(ADDRESS(MATCH($B145,'Req. List'!$A:$A,0),3,,,"Req. List")))</f>
        <v>2.12.2.13 Table 2.97 (SCADA) - 66</v>
      </c>
      <c r="E145" s="244" t="str">
        <f ca="1">CELL("contents",INDIRECT(ADDRESS(MATCH($B145,'Req. List'!$A:$A,0),4,,,"Req. List")))</f>
        <v>a. Monitoring and/or control of selected equipment shall be achieved by means of voltage free contacts and configured to be fail-safe to ensure that the contact be in the open condition when equipment is in an unsafe or abnormal state.
b. Equipment requiring positive indication in both safe and unsafe states shall incorporate independent voltage-free contacts, each contact to represent each state</v>
      </c>
      <c r="F145" s="46"/>
      <c r="G145" s="46"/>
      <c r="H145" s="46"/>
      <c r="I145" s="46"/>
      <c r="J145" s="46"/>
      <c r="K145" s="46"/>
      <c r="L145" s="46"/>
      <c r="M145" s="46"/>
      <c r="N145" s="46"/>
    </row>
    <row r="146" spans="1:14" ht="90" x14ac:dyDescent="0.25">
      <c r="A146" s="29" t="s">
        <v>390</v>
      </c>
      <c r="B146" s="30" t="s">
        <v>402</v>
      </c>
      <c r="C146" s="243" t="str">
        <f ca="1">CELL("contents",INDIRECT(ADDRESS(MATCH($B146,'Req. List'!$A:$A,0),2,,,"Req. List")))</f>
        <v>362748-MMI-MVI1-XX-SP-000-0010  Tech. Spec.</v>
      </c>
      <c r="D146" s="243" t="str">
        <f ca="1">CELL("contents",INDIRECT(ADDRESS(MATCH($B146,'Req. List'!$A:$A,0),3,,,"Req. List")))</f>
        <v>11.2.2 (SCADA) - 10.12</v>
      </c>
      <c r="E146" s="243" t="str">
        <f ca="1">CELL("contents",INDIRECT(ADDRESS(MATCH($B146,'Req. List'!$A:$A,0),4,,,"Req. List")))</f>
        <v>a. Analogue modules shall be electrically isolated
b. Analogue signal standard shall be of 4 to 20mA with high resolution to give an overall accuracy od +0.5% of full range
c. All field analogue cabling shall be twisted pair multicore with individual and overall screens.</v>
      </c>
      <c r="F146" s="51"/>
      <c r="G146" s="51"/>
      <c r="H146" s="51"/>
      <c r="I146" s="51"/>
      <c r="J146" s="51"/>
      <c r="K146" s="51"/>
      <c r="L146" s="51"/>
      <c r="M146" s="51"/>
      <c r="N146" s="51"/>
    </row>
    <row r="147" spans="1:14" s="47" customFormat="1" ht="135" x14ac:dyDescent="0.25">
      <c r="A147" s="63" t="s">
        <v>390</v>
      </c>
      <c r="B147" s="42" t="s">
        <v>405</v>
      </c>
      <c r="C147" s="244" t="str">
        <f ca="1">CELL("contents",INDIRECT(ADDRESS(MATCH($B147,'Req. List'!$A:$A,0),2,,,"Req. List")))</f>
        <v>362748-MMI-MVI1-XX-SP-000-0001 Design Criteria</v>
      </c>
      <c r="D147" s="244" t="str">
        <f ca="1">CELL("contents",INDIRECT(ADDRESS(MATCH($B147,'Req. List'!$A:$A,0),3,,,"Req. List")))</f>
        <v>2.12.2.13 Table 2.97 (SCADA) - 67</v>
      </c>
      <c r="E147" s="244" t="str">
        <f ca="1">CELL("contents",INDIRECT(ADDRESS(MATCH($B147,'Req. List'!$A:$A,0),4,,,"Req. List")))</f>
        <v>a. Analogue interface shall choose tranducers type which required to enable monitoring and/or control of selected equipment.
b. Tranducers which chosen shall utilise an output of 20mA and correctly scale to the correspond of maximum expected operating range of measured variable.
c. All analogue and tranducer output signal shall be wired with induvidually Screened Twisted Pairs (STP)</v>
      </c>
      <c r="F147" s="46"/>
      <c r="G147" s="46"/>
      <c r="H147" s="46"/>
      <c r="I147" s="46"/>
      <c r="J147" s="46"/>
      <c r="K147" s="46"/>
      <c r="L147" s="46"/>
      <c r="M147" s="46"/>
      <c r="N147" s="46"/>
    </row>
    <row r="148" spans="1:14" s="47" customFormat="1" ht="75" x14ac:dyDescent="0.25">
      <c r="A148" s="63" t="s">
        <v>364</v>
      </c>
      <c r="B148" s="42" t="s">
        <v>409</v>
      </c>
      <c r="C148" s="244" t="str">
        <f ca="1">CELL("contents",INDIRECT(ADDRESS(MATCH($B148,'Req. List'!$A:$A,0),2,,,"Req. List")))</f>
        <v>362748-MMI-MVI1-XX-SP-000-0001 Design Criteria</v>
      </c>
      <c r="D148" s="244" t="str">
        <f ca="1">CELL("contents",INDIRECT(ADDRESS(MATCH($B148,'Req. List'!$A:$A,0),3,,,"Req. List")))</f>
        <v>2.12.2.13 Table 2.97 (SCADA) - 60</v>
      </c>
      <c r="E148" s="244" t="str">
        <f ca="1">CELL("contents",INDIRECT(ADDRESS(MATCH($B148,'Req. List'!$A:$A,0),4,,,"Req. List")))</f>
        <v>a. RTUs shall be matching with I/O signals from monitoring and controlling equipment
b. Built-in power supply of RTU shall provide power needed for the voltage-free dry contacts of monitoring and controlling equipment</v>
      </c>
      <c r="F148" s="46"/>
      <c r="G148" s="46"/>
      <c r="H148" s="46"/>
      <c r="I148" s="46"/>
      <c r="J148" s="46"/>
      <c r="K148" s="46"/>
      <c r="L148" s="46"/>
      <c r="M148" s="46"/>
      <c r="N148" s="46"/>
    </row>
    <row r="149" spans="1:14" ht="60" x14ac:dyDescent="0.25">
      <c r="A149" s="29" t="s">
        <v>390</v>
      </c>
      <c r="B149" s="30" t="s">
        <v>412</v>
      </c>
      <c r="C149" s="243" t="str">
        <f ca="1">CELL("contents",INDIRECT(ADDRESS(MATCH($B149,'Req. List'!$A:$A,0),2,,,"Req. List")))</f>
        <v>362748-MMI-MVI1-XX-SP-000-0010  Tech. Spec.</v>
      </c>
      <c r="D149" s="243" t="str">
        <f ca="1">CELL("contents",INDIRECT(ADDRESS(MATCH($B149,'Req. List'!$A:$A,0),3,,,"Req. List")))</f>
        <v>11.2.2 (SCADA) - 10.20</v>
      </c>
      <c r="E149" s="243" t="str">
        <f ca="1">CELL("contents",INDIRECT(ADDRESS(MATCH($B149,'Req. List'!$A:$A,0),4,,,"Req. List")))</f>
        <v>a. each group of RTU I/O module shall have 25% spare installed capacity
b. RTU shall have sufficient memory and processing power to accommodate 25% of expansion</v>
      </c>
      <c r="F149" s="51"/>
      <c r="G149" s="51"/>
      <c r="H149" s="51"/>
      <c r="I149" s="51"/>
      <c r="J149" s="51"/>
      <c r="K149" s="51"/>
      <c r="L149" s="51"/>
      <c r="M149" s="51"/>
      <c r="N149" s="51"/>
    </row>
    <row r="150" spans="1:14" ht="45" x14ac:dyDescent="0.25">
      <c r="A150" s="29" t="s">
        <v>390</v>
      </c>
      <c r="B150" s="30" t="s">
        <v>415</v>
      </c>
      <c r="C150" s="243" t="str">
        <f ca="1">CELL("contents",INDIRECT(ADDRESS(MATCH($B150,'Req. List'!$A:$A,0),2,,,"Req. List")))</f>
        <v>362748-MMI-MVI1-XX-SP-000-0010  Tech. Spec.</v>
      </c>
      <c r="D150" s="243" t="str">
        <f ca="1">CELL("contents",INDIRECT(ADDRESS(MATCH($B150,'Req. List'!$A:$A,0),3,,,"Req. List")))</f>
        <v>11.2.3 (SCADA) - 5</v>
      </c>
      <c r="E150" s="243" t="str">
        <f ca="1">CELL("contents",INDIRECT(ADDRESS(MATCH($B150,'Req. List'!$A:$A,0),4,,,"Req. List")))</f>
        <v>a. SCADA I/O spare capacity-wired &gt;= 25%
b. SCADA I/O spare capacity-space &gt;= 25%
c. RTU memory spare capacity &gt;= 25%</v>
      </c>
      <c r="F150" s="51"/>
      <c r="G150" s="51"/>
      <c r="H150" s="51"/>
      <c r="I150" s="51"/>
      <c r="J150" s="51"/>
      <c r="K150" s="51"/>
      <c r="L150" s="51"/>
      <c r="M150" s="51"/>
      <c r="N150" s="51"/>
    </row>
    <row r="151" spans="1:14" x14ac:dyDescent="0.25">
      <c r="A151" s="29"/>
      <c r="B151" s="30"/>
      <c r="C151" s="243"/>
      <c r="D151" s="243"/>
      <c r="E151" s="243"/>
      <c r="F151" s="51"/>
      <c r="G151" s="51"/>
      <c r="H151" s="51"/>
      <c r="I151" s="51"/>
      <c r="J151" s="51"/>
      <c r="K151" s="51"/>
      <c r="L151" s="51"/>
      <c r="M151" s="51"/>
      <c r="N151" s="51"/>
    </row>
    <row r="152" spans="1:14" x14ac:dyDescent="0.25">
      <c r="A152" s="143" t="s">
        <v>419</v>
      </c>
      <c r="B152" s="137" t="s">
        <v>420</v>
      </c>
      <c r="C152" s="243"/>
      <c r="D152" s="243"/>
      <c r="E152" s="243"/>
      <c r="F152" s="51"/>
      <c r="G152" s="51"/>
      <c r="H152" s="51"/>
      <c r="I152" s="51"/>
      <c r="J152" s="51"/>
      <c r="K152" s="51"/>
      <c r="L152" s="51"/>
      <c r="M152" s="51"/>
      <c r="N152" s="51"/>
    </row>
    <row r="153" spans="1:14" x14ac:dyDescent="0.25">
      <c r="A153" s="143" t="s">
        <v>421</v>
      </c>
      <c r="B153" s="137" t="s">
        <v>422</v>
      </c>
      <c r="C153" s="243"/>
      <c r="D153" s="243"/>
      <c r="E153" s="243"/>
      <c r="F153" s="51"/>
      <c r="G153" s="51"/>
      <c r="H153" s="51"/>
      <c r="I153" s="51"/>
      <c r="J153" s="51"/>
      <c r="K153" s="51"/>
      <c r="L153" s="51"/>
      <c r="M153" s="51"/>
      <c r="N153" s="51"/>
    </row>
    <row r="154" spans="1:14" ht="75" x14ac:dyDescent="0.25">
      <c r="A154" s="29" t="s">
        <v>421</v>
      </c>
      <c r="B154" s="30" t="s">
        <v>424</v>
      </c>
      <c r="C154" s="243" t="str">
        <f ca="1">CELL("contents",INDIRECT(ADDRESS(MATCH($B154,'Req. List'!$A:$A,0),2,,,"Req. List")))</f>
        <v>362748-MMI-MVI1-XX-SP-000-0010  Tech. Spec.</v>
      </c>
      <c r="D154" s="243" t="str">
        <f ca="1">CELL("contents",INDIRECT(ADDRESS(MATCH($B154,'Req. List'!$A:$A,0),3,,,"Req. List")))</f>
        <v>11.2.2 (SCADA) - 10.15</v>
      </c>
      <c r="E154" s="243" t="str">
        <f ca="1">CELL("contents",INDIRECT(ADDRESS(MATCH($B154,'Req. List'!$A:$A,0),4,,,"Req. List")))</f>
        <v>a. Marshaling shall be installed for the field I/O cables termination to the RTU
b. The RTUs shall be connected to a single set of I/O modules to gather digital and analog I/Os from various M&amp;E plant</v>
      </c>
      <c r="F154" s="51"/>
      <c r="G154" s="51"/>
      <c r="H154" s="51"/>
      <c r="I154" s="51"/>
      <c r="J154" s="51"/>
      <c r="K154" s="51"/>
      <c r="L154" s="51"/>
      <c r="M154" s="51"/>
      <c r="N154" s="51"/>
    </row>
    <row r="155" spans="1:14" s="47" customFormat="1" ht="120" x14ac:dyDescent="0.25">
      <c r="A155" s="63" t="s">
        <v>421</v>
      </c>
      <c r="B155" s="42" t="s">
        <v>427</v>
      </c>
      <c r="C155" s="244" t="str">
        <f ca="1">CELL("contents",INDIRECT(ADDRESS(MATCH($B155,'Req. List'!$A:$A,0),2,,,"Req. List")))</f>
        <v>362748-MMI-MVI1-XX-SP-000-0001 Design Criteria</v>
      </c>
      <c r="D155" s="244" t="str">
        <f ca="1">CELL("contents",INDIRECT(ADDRESS(MATCH($B155,'Req. List'!$A:$A,0),3,,,"Req. List")))</f>
        <v>2.12.2.13 Table 2.97 (SCADA) - 64</v>
      </c>
      <c r="E155" s="244" t="str">
        <f ca="1">CELL("contents",INDIRECT(ADDRESS(MATCH($B155,'Req. List'!$A:$A,0),4,,,"Req. List")))</f>
        <v>a. Control and/or monitoring of selected equipment shall be achieved utilising connection terminals on each item of selected equipment.
b. Interface of selected equipment shall include isolating facilities to enable manual isolation of each selected piece of equipment from the SCADA system, without causing disruption to operation of selected equipment or SCADA system</v>
      </c>
      <c r="F155" s="46"/>
      <c r="G155" s="46"/>
      <c r="H155" s="46"/>
      <c r="I155" s="46"/>
      <c r="J155" s="46"/>
      <c r="K155" s="46"/>
      <c r="L155" s="46"/>
      <c r="M155" s="46"/>
      <c r="N155" s="46"/>
    </row>
    <row r="156" spans="1:14" s="47" customFormat="1" ht="75" x14ac:dyDescent="0.25">
      <c r="A156" s="63" t="s">
        <v>421</v>
      </c>
      <c r="B156" s="42" t="s">
        <v>430</v>
      </c>
      <c r="C156" s="244" t="str">
        <f ca="1">CELL("contents",INDIRECT(ADDRESS(MATCH($B156,'Req. List'!$A:$A,0),2,,,"Req. List")))</f>
        <v>362748-MMI-MVI1-XX-SP-000-0001 Design Criteria</v>
      </c>
      <c r="D156" s="244" t="str">
        <f ca="1">CELL("contents",INDIRECT(ADDRESS(MATCH($B156,'Req. List'!$A:$A,0),3,,,"Req. List")))</f>
        <v>2.12.2.13 Table 2.97 (SCADA) - 71</v>
      </c>
      <c r="E156" s="244" t="str">
        <f ca="1">CELL("contents",INDIRECT(ADDRESS(MATCH($B156,'Req. List'!$A:$A,0),4,,,"Req. List")))</f>
        <v>a. The jointing of cable for installation shall be implemented at the terminal points by means of a crimped termination.
b. Crimp lugs shall be closed-end type and only one wire to be crimped into one crimped termination.</v>
      </c>
      <c r="F156" s="46"/>
      <c r="G156" s="46"/>
      <c r="H156" s="46"/>
      <c r="I156" s="46"/>
      <c r="J156" s="46"/>
      <c r="K156" s="46"/>
      <c r="L156" s="46"/>
      <c r="M156" s="46"/>
      <c r="N156" s="46"/>
    </row>
    <row r="157" spans="1:14" ht="75" x14ac:dyDescent="0.25">
      <c r="A157" s="29" t="s">
        <v>421</v>
      </c>
      <c r="B157" s="30" t="s">
        <v>434</v>
      </c>
      <c r="C157" s="243" t="str">
        <f ca="1">CELL("contents",INDIRECT(ADDRESS(MATCH($B157,'Req. List'!$A:$A,0),2,,,"Req. List")))</f>
        <v>362748-MMI-MVI1-XX-SP-000-0010  Tech. Spec.</v>
      </c>
      <c r="D157" s="243" t="str">
        <f ca="1">CELL("contents",INDIRECT(ADDRESS(MATCH($B157,'Req. List'!$A:$A,0),3,,,"Req. List")))</f>
        <v>11.2.3 (SCADA) - 6</v>
      </c>
      <c r="E157" s="243" t="str">
        <f ca="1">CELL("contents",INDIRECT(ADDRESS(MATCH($B157,'Req. List'!$A:$A,0),4,,,"Req. List")))</f>
        <v>a. SCADA cables shall be LSOH sheathed
b. SCADA cables shall be armoured if potentially exposed to mechanical damage
c. Primary communication cables shall be run in enclosed cable routes</v>
      </c>
      <c r="F157" s="51"/>
      <c r="G157" s="51"/>
      <c r="H157" s="51"/>
      <c r="I157" s="51"/>
      <c r="J157" s="51"/>
      <c r="K157" s="51"/>
      <c r="L157" s="51"/>
      <c r="M157" s="51"/>
      <c r="N157" s="51"/>
    </row>
    <row r="158" spans="1:14" ht="75" x14ac:dyDescent="0.25">
      <c r="A158" s="29" t="s">
        <v>421</v>
      </c>
      <c r="B158" s="30" t="s">
        <v>439</v>
      </c>
      <c r="C158" s="243" t="str">
        <f ca="1">CELL("contents",INDIRECT(ADDRESS(MATCH($B158,'Req. List'!$A:$A,0),2,,,"Req. List")))</f>
        <v>362748-MMI-MVI1-XX-SP-000-0001 Design Criteria</v>
      </c>
      <c r="D158" s="243" t="str">
        <f ca="1">CELL("contents",INDIRECT(ADDRESS(MATCH($B158,'Req. List'!$A:$A,0),3,,,"Req. List")))</f>
        <v>2.12.2.13 Table 2.97 (SCADA) - 72</v>
      </c>
      <c r="E158" s="243" t="str">
        <f ca="1">CELL("contents",INDIRECT(ADDRESS(MATCH($B158,'Req. List'!$A:$A,0),4,,,"Req. List")))</f>
        <v>a. All multi-core SCADA cables shall have 25% of their cores (with a minimum of 2 cores), as spares.
b. SCADA cables shall be installed on enclosed trunking, duck, etc. and wiring terminal rack shall have minimum spare of space of 50% from their capacity</v>
      </c>
      <c r="F158" s="51"/>
      <c r="G158" s="51"/>
      <c r="H158" s="51"/>
      <c r="I158" s="51"/>
      <c r="J158" s="51"/>
      <c r="K158" s="51"/>
      <c r="L158" s="51"/>
      <c r="M158" s="51"/>
      <c r="N158" s="51"/>
    </row>
    <row r="159" spans="1:14" x14ac:dyDescent="0.25">
      <c r="A159" s="29"/>
      <c r="B159" s="30"/>
      <c r="C159" s="243"/>
      <c r="D159" s="243"/>
      <c r="E159" s="243"/>
      <c r="F159" s="51"/>
      <c r="G159" s="51"/>
      <c r="H159" s="51"/>
      <c r="I159" s="51"/>
      <c r="J159" s="51"/>
      <c r="K159" s="51"/>
      <c r="L159" s="51"/>
      <c r="M159" s="51"/>
      <c r="N159" s="51"/>
    </row>
    <row r="160" spans="1:14" x14ac:dyDescent="0.25">
      <c r="A160" s="143" t="s">
        <v>440</v>
      </c>
      <c r="B160" s="137" t="s">
        <v>441</v>
      </c>
      <c r="C160" s="243"/>
      <c r="D160" s="243"/>
      <c r="E160" s="243"/>
      <c r="F160" s="51"/>
      <c r="G160" s="51"/>
      <c r="H160" s="51"/>
      <c r="I160" s="51"/>
      <c r="J160" s="51"/>
      <c r="K160" s="51"/>
      <c r="L160" s="51"/>
      <c r="M160" s="51"/>
      <c r="N160" s="51"/>
    </row>
    <row r="161" spans="1:14" ht="105" x14ac:dyDescent="0.25">
      <c r="A161" s="29" t="s">
        <v>440</v>
      </c>
      <c r="B161" s="30" t="s">
        <v>443</v>
      </c>
      <c r="C161" s="243" t="str">
        <f ca="1">CELL("contents",INDIRECT(ADDRESS(MATCH($B161,'Req. List'!$A:$A,0),2,,,"Req. List")))</f>
        <v>362748-MMI-MVI1-XX-SP-000-0001 Design Criteria</v>
      </c>
      <c r="D161" s="243" t="str">
        <f ca="1">CELL("contents",INDIRECT(ADDRESS(MATCH($B161,'Req. List'!$A:$A,0),3,,,"Req. List")))</f>
        <v>2.12.2.13 Table 2.97 (SCADA) - 18</v>
      </c>
      <c r="E161" s="243" t="str">
        <f ca="1">CELL("contents",INDIRECT(ADDRESS(MATCH($B161,'Req. List'!$A:$A,0),4,,,"Req. List")))</f>
        <v>a. SCADA Equipment Racking shall be enclosed within suitable cabinets to suit the climatic condition of installation
b. SCADA equipment arrangement within cabinets shall allow all routine maintenance can carried out through hinged access doors or removable covers, and where possible from the front</v>
      </c>
      <c r="F161" s="51"/>
      <c r="G161" s="51"/>
      <c r="H161" s="51"/>
      <c r="I161" s="51"/>
      <c r="J161" s="51"/>
      <c r="K161" s="51"/>
      <c r="L161" s="51"/>
      <c r="M161" s="51"/>
      <c r="N161" s="51"/>
    </row>
    <row r="162" spans="1:14" s="47" customFormat="1" ht="60" x14ac:dyDescent="0.25">
      <c r="A162" s="63" t="s">
        <v>440</v>
      </c>
      <c r="B162" s="42" t="s">
        <v>446</v>
      </c>
      <c r="C162" s="244" t="str">
        <f ca="1">CELL("contents",INDIRECT(ADDRESS(MATCH($B162,'Req. List'!$A:$A,0),2,,,"Req. List")))</f>
        <v>362748-MMI-MVI1-XX-SP-000-0001 Design Criteria</v>
      </c>
      <c r="D162" s="244" t="str">
        <f ca="1">CELL("contents",INDIRECT(ADDRESS(MATCH($B162,'Req. List'!$A:$A,0),3,,,"Req. List")))</f>
        <v>2.12.2.13 Table 2.97 (SCADA) - 14</v>
      </c>
      <c r="E162" s="244" t="str">
        <f ca="1">CELL("contents",INDIRECT(ADDRESS(MATCH($B162,'Req. List'!$A:$A,0),4,,,"Req. List")))</f>
        <v>All metal enclosures of SCADA System shall be provided with an earthing terminal and earthing of all equipment carried out in accordance with overall earthing policy</v>
      </c>
      <c r="F162" s="46"/>
      <c r="G162" s="46"/>
      <c r="H162" s="46"/>
      <c r="I162" s="46"/>
      <c r="J162" s="46"/>
      <c r="K162" s="46"/>
      <c r="L162" s="46"/>
      <c r="M162" s="46"/>
      <c r="N162" s="46"/>
    </row>
    <row r="163" spans="1:14" ht="45" x14ac:dyDescent="0.25">
      <c r="A163" s="29" t="s">
        <v>440</v>
      </c>
      <c r="B163" s="30" t="s">
        <v>448</v>
      </c>
      <c r="C163" s="243" t="str">
        <f ca="1">CELL("contents",INDIRECT(ADDRESS(MATCH($B163,'Req. List'!$A:$A,0),2,,,"Req. List")))</f>
        <v>362748-MMI-MVI1-XX-RP-760-0001 Interface Matrix</v>
      </c>
      <c r="D163" s="243" t="str">
        <f ca="1">CELL("contents",INDIRECT(ADDRESS(MATCH($B163,'Req. List'!$A:$A,0),3,,,"Req. List")))</f>
        <v>371 (Earthing &amp; Bonding) - 440 (SCADA)</v>
      </c>
      <c r="E163" s="243" t="str">
        <f ca="1">CELL("contents",INDIRECT(ADDRESS(MATCH($B163,'Req. List'!$A:$A,0),4,,,"Req. List")))</f>
        <v xml:space="preserve">SCADA Cabinet and earthing &amp; Bonding System shall coordinate provision of LV power and earthing connection(s) </v>
      </c>
      <c r="F163" s="51"/>
      <c r="G163" s="51"/>
      <c r="H163" s="51"/>
      <c r="I163" s="51"/>
      <c r="J163" s="51"/>
      <c r="K163" s="51"/>
      <c r="L163" s="51"/>
      <c r="M163" s="51"/>
      <c r="N163" s="51"/>
    </row>
    <row r="164" spans="1:14" x14ac:dyDescent="0.25">
      <c r="A164" s="29"/>
      <c r="B164" s="30"/>
      <c r="C164" s="243"/>
      <c r="D164" s="243"/>
      <c r="E164" s="243"/>
      <c r="F164" s="51"/>
      <c r="G164" s="51"/>
      <c r="H164" s="51"/>
      <c r="I164" s="51"/>
      <c r="J164" s="51"/>
      <c r="K164" s="51"/>
      <c r="L164" s="51"/>
      <c r="M164" s="51"/>
      <c r="N164" s="51"/>
    </row>
    <row r="165" spans="1:14" x14ac:dyDescent="0.25">
      <c r="A165" s="143" t="s">
        <v>450</v>
      </c>
      <c r="B165" s="137" t="s">
        <v>451</v>
      </c>
      <c r="C165" s="243"/>
      <c r="D165" s="243"/>
      <c r="E165" s="243"/>
      <c r="F165" s="51"/>
      <c r="G165" s="51"/>
      <c r="H165" s="51"/>
      <c r="I165" s="51"/>
      <c r="J165" s="51"/>
      <c r="K165" s="51"/>
      <c r="L165" s="51"/>
      <c r="M165" s="51"/>
      <c r="N165" s="51"/>
    </row>
    <row r="166" spans="1:14" ht="60" x14ac:dyDescent="0.25">
      <c r="A166" s="29" t="s">
        <v>450</v>
      </c>
      <c r="B166" s="30" t="s">
        <v>452</v>
      </c>
      <c r="C166" s="243" t="str">
        <f ca="1">CELL("contents",INDIRECT(ADDRESS(MATCH($B166,'Req. List'!$A:$A,0),2,,,"Req. List")))</f>
        <v>362748-MMI-MVI1-XX-SP-000-0001 Design Criteria</v>
      </c>
      <c r="D166" s="243" t="str">
        <f ca="1">CELL("contents",INDIRECT(ADDRESS(MATCH($B166,'Req. List'!$A:$A,0),3,,,"Req. List")))</f>
        <v>2.12.2.13 Table 2.97 (SCADA) - 20</v>
      </c>
      <c r="E166" s="243" t="str">
        <f ca="1">CELL("contents",INDIRECT(ADDRESS(MATCH($B166,'Req. List'!$A:$A,0),4,,,"Req. List")))</f>
        <v>SCADA equipment shall be fully protected against the effects of power supply surges and transients in accordance with ANSI/IEEE C37.90.1 or other equivalent</v>
      </c>
      <c r="F166" s="51"/>
      <c r="G166" s="51"/>
      <c r="H166" s="51"/>
      <c r="I166" s="51"/>
      <c r="J166" s="51"/>
      <c r="K166" s="51"/>
      <c r="L166" s="51"/>
      <c r="M166" s="51"/>
      <c r="N166" s="51"/>
    </row>
    <row r="167" spans="1:14" ht="90" x14ac:dyDescent="0.25">
      <c r="A167" s="29" t="s">
        <v>450</v>
      </c>
      <c r="B167" s="30" t="s">
        <v>454</v>
      </c>
      <c r="C167" s="243" t="str">
        <f ca="1">CELL("contents",INDIRECT(ADDRESS(MATCH($B167,'Req. List'!$A:$A,0),2,,,"Req. List")))</f>
        <v>362748-MMI-MVI1-XX-SP-000-0001 Design Criteria</v>
      </c>
      <c r="D167" s="243" t="str">
        <f ca="1">CELL("contents",INDIRECT(ADDRESS(MATCH($B167,'Req. List'!$A:$A,0),3,,,"Req. List")))</f>
        <v>2.12.2.13 Table 2.97 (SCADA) - 21</v>
      </c>
      <c r="E167" s="243" t="str">
        <f ca="1">CELL("contents",INDIRECT(ADDRESS(MATCH($B167,'Req. List'!$A:$A,0),4,,,"Req. List")))</f>
        <v>a. All Surge suppression equipment shall be self-contained and self-resetting, 
b. The suppression equipment shall be selected to ensure that the let-through voltage does not exceed the absolute maximum voltage specified for particular equipment being protected</v>
      </c>
      <c r="F167" s="51"/>
      <c r="G167" s="51"/>
      <c r="H167" s="51"/>
      <c r="I167" s="51"/>
      <c r="J167" s="51"/>
      <c r="K167" s="51"/>
      <c r="L167" s="51"/>
      <c r="M167" s="51"/>
      <c r="N167" s="51"/>
    </row>
    <row r="168" spans="1:14" x14ac:dyDescent="0.25">
      <c r="A168" s="29"/>
      <c r="B168" s="30"/>
      <c r="C168" s="243"/>
      <c r="D168" s="243"/>
      <c r="E168" s="243"/>
      <c r="F168" s="51"/>
      <c r="G168" s="51"/>
      <c r="H168" s="51"/>
      <c r="I168" s="51"/>
      <c r="J168" s="51"/>
      <c r="K168" s="51"/>
      <c r="L168" s="51"/>
      <c r="M168" s="51"/>
      <c r="N168" s="51"/>
    </row>
    <row r="169" spans="1:14" s="47" customFormat="1" x14ac:dyDescent="0.25">
      <c r="A169" s="245" t="s">
        <v>2152</v>
      </c>
      <c r="B169" s="246" t="s">
        <v>2153</v>
      </c>
      <c r="C169" s="244"/>
      <c r="D169" s="244"/>
      <c r="E169" s="244"/>
      <c r="F169" s="46"/>
      <c r="G169" s="46"/>
      <c r="H169" s="46"/>
      <c r="I169" s="46"/>
      <c r="J169" s="46"/>
      <c r="K169" s="46"/>
      <c r="L169" s="46"/>
      <c r="M169" s="46"/>
      <c r="N169" s="46"/>
    </row>
    <row r="170" spans="1:14" x14ac:dyDescent="0.25">
      <c r="A170" s="29"/>
      <c r="B170" s="30"/>
      <c r="C170" s="243"/>
      <c r="D170" s="243"/>
      <c r="E170" s="243"/>
      <c r="F170" s="51"/>
      <c r="G170" s="51"/>
      <c r="H170" s="51"/>
      <c r="I170" s="51"/>
      <c r="J170" s="51"/>
      <c r="K170" s="51"/>
      <c r="L170" s="51"/>
      <c r="M170" s="51"/>
      <c r="N170" s="51"/>
    </row>
    <row r="171" spans="1:14" x14ac:dyDescent="0.25">
      <c r="A171" s="143" t="s">
        <v>455</v>
      </c>
      <c r="B171" s="137" t="s">
        <v>456</v>
      </c>
      <c r="C171" s="243"/>
      <c r="D171" s="243"/>
      <c r="E171" s="243"/>
      <c r="F171" s="51"/>
      <c r="G171" s="51"/>
      <c r="H171" s="51"/>
      <c r="I171" s="51"/>
      <c r="J171" s="51"/>
      <c r="K171" s="51"/>
      <c r="L171" s="51"/>
      <c r="M171" s="51"/>
      <c r="N171" s="51"/>
    </row>
    <row r="172" spans="1:14" x14ac:dyDescent="0.25">
      <c r="A172" s="143" t="s">
        <v>457</v>
      </c>
      <c r="B172" s="137" t="s">
        <v>2154</v>
      </c>
      <c r="C172" s="243"/>
      <c r="D172" s="243"/>
      <c r="E172" s="243"/>
      <c r="F172" s="51"/>
      <c r="G172" s="51"/>
      <c r="H172" s="51"/>
      <c r="I172" s="51"/>
      <c r="J172" s="51"/>
      <c r="K172" s="51"/>
      <c r="L172" s="51"/>
      <c r="M172" s="51"/>
      <c r="N172" s="51"/>
    </row>
    <row r="173" spans="1:14" x14ac:dyDescent="0.25">
      <c r="A173" s="143" t="s">
        <v>2155</v>
      </c>
      <c r="B173" s="137" t="s">
        <v>86</v>
      </c>
      <c r="C173" s="243"/>
      <c r="D173" s="243"/>
      <c r="E173" s="243"/>
      <c r="F173" s="51"/>
      <c r="G173" s="51"/>
      <c r="H173" s="51"/>
      <c r="I173" s="51"/>
      <c r="J173" s="51"/>
      <c r="K173" s="51"/>
      <c r="L173" s="51"/>
      <c r="M173" s="51"/>
      <c r="N173" s="51"/>
    </row>
    <row r="174" spans="1:14" x14ac:dyDescent="0.25">
      <c r="A174" s="29"/>
      <c r="B174" s="30"/>
      <c r="C174" s="243"/>
      <c r="D174" s="243"/>
      <c r="E174" s="243"/>
      <c r="F174" s="51"/>
      <c r="G174" s="51"/>
      <c r="H174" s="51"/>
      <c r="I174" s="51"/>
      <c r="J174" s="51"/>
      <c r="K174" s="51"/>
      <c r="L174" s="51"/>
      <c r="M174" s="51"/>
      <c r="N174" s="51"/>
    </row>
    <row r="175" spans="1:14" x14ac:dyDescent="0.25">
      <c r="A175" s="143" t="s">
        <v>2156</v>
      </c>
      <c r="B175" s="137" t="s">
        <v>627</v>
      </c>
      <c r="C175" s="243"/>
      <c r="D175" s="243"/>
      <c r="E175" s="243"/>
      <c r="F175" s="51"/>
      <c r="G175" s="51"/>
      <c r="H175" s="51"/>
      <c r="I175" s="51"/>
      <c r="J175" s="51"/>
      <c r="K175" s="51"/>
      <c r="L175" s="51"/>
      <c r="M175" s="51"/>
      <c r="N175" s="51"/>
    </row>
    <row r="176" spans="1:14" ht="135" x14ac:dyDescent="0.25">
      <c r="A176" s="29" t="s">
        <v>2156</v>
      </c>
      <c r="B176" s="30" t="s">
        <v>629</v>
      </c>
      <c r="C176" s="243" t="str">
        <f ca="1">CELL("contents",INDIRECT(ADDRESS(MATCH($B176,'Req. List'!$A:$A,0),2,,,"Req. List")))</f>
        <v>362748-MMI-MVI1-XX-SP-000-0010  Tech. Spec.</v>
      </c>
      <c r="D176" s="243" t="str">
        <f ca="1">CELL("contents",INDIRECT(ADDRESS(MATCH($B176,'Req. List'!$A:$A,0),3,,,"Req. List")))</f>
        <v>9.2.1 (TSS) - 3.2</v>
      </c>
      <c r="E176" s="243" t="str">
        <f ca="1">CELL("contents",INDIRECT(ADDRESS(MATCH($B176,'Req. List'!$A:$A,0),4,,,"Req. List")))</f>
        <v>a. SCADA shall get status reported by Traction system including 
       - switch position, 
       - voltages on network,
       - power measurement,
       - alarm and statuses.
b. OCC shall overview the power supply system as a whole for the operator, so the operator will be able to react quickly in case of an incident</v>
      </c>
      <c r="F176" s="51"/>
      <c r="G176" s="51"/>
      <c r="H176" s="51"/>
      <c r="I176" s="51"/>
      <c r="J176" s="51"/>
      <c r="K176" s="51"/>
      <c r="L176" s="51"/>
      <c r="M176" s="51"/>
      <c r="N176" s="51"/>
    </row>
    <row r="177" spans="1:14" ht="45" x14ac:dyDescent="0.25">
      <c r="A177" s="29" t="s">
        <v>2156</v>
      </c>
      <c r="B177" s="30" t="s">
        <v>634</v>
      </c>
      <c r="C177" s="243" t="str">
        <f ca="1">CELL("contents",INDIRECT(ADDRESS(MATCH($B177,'Req. List'!$A:$A,0),2,,,"Req. List")))</f>
        <v>362748-MMI-MVI1-XX-SP-000-0010  Tech. Spec.</v>
      </c>
      <c r="D177" s="243" t="str">
        <f ca="1">CELL("contents",INDIRECT(ADDRESS(MATCH($B177,'Req. List'!$A:$A,0),3,,,"Req. List")))</f>
        <v>9.2.1 (TSS) - 3.2</v>
      </c>
      <c r="E177" s="243" t="str">
        <f ca="1">CELL("contents",INDIRECT(ADDRESS(MATCH($B177,'Req. List'!$A:$A,0),4,,,"Req. List")))</f>
        <v>SCADA shall get status of principal switching device from provided volt-free contact for both open and closed position.</v>
      </c>
      <c r="F177" s="51"/>
      <c r="G177" s="51"/>
      <c r="H177" s="51"/>
      <c r="I177" s="51"/>
      <c r="J177" s="51"/>
      <c r="K177" s="51"/>
      <c r="L177" s="51"/>
      <c r="M177" s="51"/>
      <c r="N177" s="51"/>
    </row>
    <row r="178" spans="1:14" ht="45" x14ac:dyDescent="0.25">
      <c r="A178" s="29" t="s">
        <v>2156</v>
      </c>
      <c r="B178" s="30" t="s">
        <v>637</v>
      </c>
      <c r="C178" s="243" t="str">
        <f ca="1">CELL("contents",INDIRECT(ADDRESS(MATCH($B178,'Req. List'!$A:$A,0),2,,,"Req. List")))</f>
        <v>362748-MMI-MVI1-XX-SP-000-0010  Tech. Spec.</v>
      </c>
      <c r="D178" s="243" t="str">
        <f ca="1">CELL("contents",INDIRECT(ADDRESS(MATCH($B178,'Req. List'!$A:$A,0),3,,,"Req. List")))</f>
        <v>9.2.1 (TSS) - 4.8</v>
      </c>
      <c r="E178" s="243" t="str">
        <f ca="1">CELL("contents",INDIRECT(ADDRESS(MATCH($B178,'Req. List'!$A:$A,0),4,,,"Req. List")))</f>
        <v>SCADA shall interface with measuring facilities of Permanent DC (positive and negative) at each TSS busbar for monitoring of voltage and current.</v>
      </c>
      <c r="F178" s="51"/>
      <c r="G178" s="51"/>
      <c r="H178" s="51"/>
      <c r="I178" s="51"/>
      <c r="J178" s="51"/>
      <c r="K178" s="51"/>
      <c r="L178" s="51"/>
      <c r="M178" s="51"/>
      <c r="N178" s="51"/>
    </row>
    <row r="179" spans="1:14" ht="30" x14ac:dyDescent="0.25">
      <c r="A179" s="29" t="s">
        <v>2156</v>
      </c>
      <c r="B179" s="30" t="s">
        <v>639</v>
      </c>
      <c r="C179" s="243" t="str">
        <f ca="1">CELL("contents",INDIRECT(ADDRESS(MATCH($B179,'Req. List'!$A:$A,0),2,,,"Req. List")))</f>
        <v>362748-MMI-MVI1-XX-SP-000-0010  Tech. Spec.</v>
      </c>
      <c r="D179" s="243" t="str">
        <f ca="1">CELL("contents",INDIRECT(ADDRESS(MATCH($B179,'Req. List'!$A:$A,0),3,,,"Req. List")))</f>
        <v>9.2.1 (TSS) - 6.3</v>
      </c>
      <c r="E179" s="243" t="str">
        <f ca="1">CELL("contents",INDIRECT(ADDRESS(MATCH($B179,'Req. List'!$A:$A,0),4,,,"Req. List")))</f>
        <v>SCADA shall get alarm ouput from two-staged temperature sensor equipped by each rectifier.</v>
      </c>
      <c r="F179" s="51"/>
      <c r="G179" s="51"/>
      <c r="H179" s="51"/>
      <c r="I179" s="51"/>
      <c r="J179" s="51"/>
      <c r="K179" s="51"/>
      <c r="L179" s="51"/>
      <c r="M179" s="51"/>
      <c r="N179" s="51"/>
    </row>
    <row r="180" spans="1:14" ht="45" x14ac:dyDescent="0.25">
      <c r="A180" s="29" t="s">
        <v>2156</v>
      </c>
      <c r="B180" s="30" t="s">
        <v>640</v>
      </c>
      <c r="C180" s="243" t="str">
        <f ca="1">CELL("contents",INDIRECT(ADDRESS(MATCH($B180,'Req. List'!$A:$A,0),2,,,"Req. List")))</f>
        <v>362748-MMI-MVI1-XX-SP-000-0010  Tech. Spec.</v>
      </c>
      <c r="D180" s="243" t="str">
        <f ca="1">CELL("contents",INDIRECT(ADDRESS(MATCH($B180,'Req. List'!$A:$A,0),3,,,"Req. List")))</f>
        <v>9.2.1 (TSS) - 6.5</v>
      </c>
      <c r="E180" s="243" t="str">
        <f ca="1">CELL("contents",INDIRECT(ADDRESS(MATCH($B180,'Req. List'!$A:$A,0),4,,,"Req. List")))</f>
        <v xml:space="preserve">SCADA shall indicate remotely of rectifier fuse status which provided by TSS Rectifier local fuses monitoring devices </v>
      </c>
      <c r="F180" s="51"/>
      <c r="G180" s="51"/>
      <c r="H180" s="51"/>
      <c r="I180" s="51"/>
      <c r="J180" s="51"/>
      <c r="K180" s="51"/>
      <c r="L180" s="51"/>
      <c r="M180" s="51"/>
      <c r="N180" s="51"/>
    </row>
    <row r="181" spans="1:14" ht="45" x14ac:dyDescent="0.25">
      <c r="A181" s="29" t="s">
        <v>2156</v>
      </c>
      <c r="B181" s="30" t="s">
        <v>643</v>
      </c>
      <c r="C181" s="243" t="str">
        <f ca="1">CELL("contents",INDIRECT(ADDRESS(MATCH($B181,'Req. List'!$A:$A,0),2,,,"Req. List")))</f>
        <v>362748-MMI-MVI1-XX-SP-000-0010  Tech. Spec.</v>
      </c>
      <c r="D181" s="243" t="str">
        <f ca="1">CELL("contents",INDIRECT(ADDRESS(MATCH($B181,'Req. List'!$A:$A,0),3,,,"Req. List")))</f>
        <v>9.2.1 (TSS) - 7.10</v>
      </c>
      <c r="E181" s="243" t="str">
        <f ca="1">CELL("contents",INDIRECT(ADDRESS(MATCH($B181,'Req. List'!$A:$A,0),4,,,"Req. List")))</f>
        <v>SCADA shall have appropriate alarm strategy in conjuction with automatic resetting of VLD which devised by TSS</v>
      </c>
      <c r="F181" s="51"/>
      <c r="G181" s="51"/>
      <c r="H181" s="51"/>
      <c r="I181" s="51"/>
      <c r="J181" s="51"/>
      <c r="K181" s="51"/>
      <c r="L181" s="51"/>
      <c r="M181" s="51"/>
      <c r="N181" s="51"/>
    </row>
    <row r="182" spans="1:14" ht="45" x14ac:dyDescent="0.25">
      <c r="A182" s="29" t="s">
        <v>2156</v>
      </c>
      <c r="B182" s="30" t="s">
        <v>644</v>
      </c>
      <c r="C182" s="243" t="str">
        <f ca="1">CELL("contents",INDIRECT(ADDRESS(MATCH($B182,'Req. List'!$A:$A,0),2,,,"Req. List")))</f>
        <v>362748-MMI-MVI1-XX-SP-000-0010  Tech. Spec.</v>
      </c>
      <c r="D182" s="243" t="str">
        <f ca="1">CELL("contents",INDIRECT(ADDRESS(MATCH($B182,'Req. List'!$A:$A,0),3,,,"Req. List")))</f>
        <v>9.2.2 (TSS) - 5.2</v>
      </c>
      <c r="E182" s="243" t="str">
        <f ca="1">CELL("contents",INDIRECT(ADDRESS(MATCH($B182,'Req. List'!$A:$A,0),4,,,"Req. List")))</f>
        <v>SCADA shall indicate outgoing track feeder alive which will be provided by TSS Track relays which fitted on track feeder CB.</v>
      </c>
      <c r="F182" s="51"/>
      <c r="G182" s="51"/>
      <c r="H182" s="51"/>
      <c r="I182" s="51"/>
      <c r="J182" s="51"/>
      <c r="K182" s="51"/>
      <c r="L182" s="51"/>
      <c r="M182" s="51"/>
      <c r="N182" s="51"/>
    </row>
    <row r="183" spans="1:14" ht="30" x14ac:dyDescent="0.25">
      <c r="A183" s="29" t="s">
        <v>2156</v>
      </c>
      <c r="B183" s="30" t="s">
        <v>645</v>
      </c>
      <c r="C183" s="243" t="str">
        <f ca="1">CELL("contents",INDIRECT(ADDRESS(MATCH($B183,'Req. List'!$A:$A,0),2,,,"Req. List")))</f>
        <v>362748-MMI-MVI1-XX-SP-000-0001 Design Criteria</v>
      </c>
      <c r="D183" s="243" t="str">
        <f ca="1">CELL("contents",INDIRECT(ADDRESS(MATCH($B183,'Req. List'!$A:$A,0),3,,,"Req. List")))</f>
        <v>2.11.2.6 (TSS) - 30</v>
      </c>
      <c r="E183" s="243" t="str">
        <f ca="1">CELL("contents",INDIRECT(ADDRESS(MATCH($B183,'Req. List'!$A:$A,0),4,,,"Req. List")))</f>
        <v>SCADA system shall be able to monitor stray currents from TSS</v>
      </c>
      <c r="F183" s="51"/>
      <c r="G183" s="51"/>
      <c r="H183" s="51"/>
      <c r="I183" s="51"/>
      <c r="J183" s="51"/>
      <c r="K183" s="51"/>
      <c r="L183" s="51"/>
      <c r="M183" s="51"/>
      <c r="N183" s="51"/>
    </row>
    <row r="184" spans="1:14" ht="30" x14ac:dyDescent="0.25">
      <c r="A184" s="29" t="s">
        <v>2156</v>
      </c>
      <c r="B184" s="30" t="s">
        <v>647</v>
      </c>
      <c r="C184" s="243" t="str">
        <f ca="1">CELL("contents",INDIRECT(ADDRESS(MATCH($B184,'Req. List'!$A:$A,0),2,,,"Req. List")))</f>
        <v>362748-MMI-MVI1-XX-SP-000-0001 Design Criteria</v>
      </c>
      <c r="D184" s="243" t="str">
        <f ca="1">CELL("contents",INDIRECT(ADDRESS(MATCH($B184,'Req. List'!$A:$A,0),3,,,"Req. List")))</f>
        <v>2.12.2.2 (SCADA Network) - 6</v>
      </c>
      <c r="E184" s="243" t="str">
        <f ca="1">CELL("contents",INDIRECT(ADDRESS(MATCH($B184,'Req. List'!$A:$A,0),4,,,"Req. List")))</f>
        <v>SCADA system shall monitor configuration and health status of electrical distribution and UPS</v>
      </c>
      <c r="F184" s="51"/>
      <c r="G184" s="51"/>
      <c r="H184" s="51"/>
      <c r="I184" s="51"/>
      <c r="J184" s="51"/>
      <c r="K184" s="51"/>
      <c r="L184" s="51"/>
      <c r="M184" s="51"/>
      <c r="N184" s="51"/>
    </row>
    <row r="185" spans="1:14" ht="45" x14ac:dyDescent="0.25">
      <c r="A185" s="29" t="s">
        <v>2156</v>
      </c>
      <c r="B185" s="30" t="s">
        <v>631</v>
      </c>
      <c r="C185" s="243" t="str">
        <f ca="1">CELL("contents",INDIRECT(ADDRESS(MATCH($B185,'Req. List'!$A:$A,0),2,,,"Req. List")))</f>
        <v>362748-MMI-MVI1-XX-SP-000-0001 Design Criteria</v>
      </c>
      <c r="D185" s="243" t="str">
        <f ca="1">CELL("contents",INDIRECT(ADDRESS(MATCH($B185,'Req. List'!$A:$A,0),3,,,"Req. List")))</f>
        <v>2.12.2.2 (SCADA Network) - 6</v>
      </c>
      <c r="E185" s="243" t="str">
        <f ca="1">CELL("contents",INDIRECT(ADDRESS(MATCH($B185,'Req. List'!$A:$A,0),4,,,"Req. List")))</f>
        <v>SCADA system shall monitor configuration and health status of Traction Supply network and asscociated switch gear</v>
      </c>
      <c r="F185" s="51"/>
      <c r="G185" s="51"/>
      <c r="H185" s="51"/>
      <c r="I185" s="51"/>
      <c r="J185" s="51"/>
      <c r="K185" s="51"/>
      <c r="L185" s="51"/>
      <c r="M185" s="51"/>
      <c r="N185" s="51"/>
    </row>
    <row r="186" spans="1:14" ht="45" x14ac:dyDescent="0.25">
      <c r="A186" s="29" t="s">
        <v>2156</v>
      </c>
      <c r="B186" s="30" t="s">
        <v>632</v>
      </c>
      <c r="C186" s="243" t="str">
        <f ca="1">CELL("contents",INDIRECT(ADDRESS(MATCH($B186,'Req. List'!$A:$A,0),2,,,"Req. List")))</f>
        <v>362748-MMI-MVI1-XX-SP-000-0001 Design Criteria</v>
      </c>
      <c r="D186" s="243" t="str">
        <f ca="1">CELL("contents",INDIRECT(ADDRESS(MATCH($B186,'Req. List'!$A:$A,0),3,,,"Req. List")))</f>
        <v>2.12.2.2 (SCADA Network) - 7</v>
      </c>
      <c r="E186" s="243" t="str">
        <f ca="1">CELL("contents",INDIRECT(ADDRESS(MATCH($B186,'Req. List'!$A:$A,0),4,,,"Req. List")))</f>
        <v>SCADA system shall interface with traction power substations to monitor configuration and health status of traction power</v>
      </c>
      <c r="F186" s="51"/>
      <c r="G186" s="51"/>
      <c r="H186" s="51"/>
      <c r="I186" s="51"/>
      <c r="J186" s="51"/>
      <c r="K186" s="51"/>
      <c r="L186" s="51"/>
      <c r="M186" s="51"/>
      <c r="N186" s="51"/>
    </row>
    <row r="187" spans="1:14" ht="60" x14ac:dyDescent="0.25">
      <c r="A187" s="29" t="s">
        <v>2156</v>
      </c>
      <c r="B187" s="30" t="s">
        <v>641</v>
      </c>
      <c r="C187" s="243" t="str">
        <f ca="1">CELL("contents",INDIRECT(ADDRESS(MATCH($B187,'Req. List'!$A:$A,0),2,,,"Req. List")))</f>
        <v>362748-MMI-MVI1-XX-RP-760-0001 Interface Matrix</v>
      </c>
      <c r="D187" s="243" t="str">
        <f ca="1">CELL("contents",INDIRECT(ADDRESS(MATCH($B187,'Req. List'!$A:$A,0),3,,,"Req. List")))</f>
        <v>322 (Traction transformer rectifiers) - 440 (SCADA)</v>
      </c>
      <c r="E187" s="243" t="str">
        <f ca="1">CELL("contents",INDIRECT(ADDRESS(MATCH($B187,'Req. List'!$A:$A,0),4,,,"Req. List")))</f>
        <v>SCADA and Traction Transformer rectifier shall coordinate an agreed IO list for alarm and indications</v>
      </c>
      <c r="F187" s="51"/>
      <c r="G187" s="51"/>
      <c r="H187" s="51"/>
      <c r="I187" s="51"/>
      <c r="J187" s="51"/>
      <c r="K187" s="51"/>
      <c r="L187" s="51"/>
      <c r="M187" s="51"/>
      <c r="N187" s="51"/>
    </row>
    <row r="188" spans="1:14" ht="30" x14ac:dyDescent="0.25">
      <c r="A188" s="29" t="s">
        <v>2156</v>
      </c>
      <c r="B188" s="30" t="s">
        <v>635</v>
      </c>
      <c r="C188" s="243" t="str">
        <f ca="1">CELL("contents",INDIRECT(ADDRESS(MATCH($B188,'Req. List'!$A:$A,0),2,,,"Req. List")))</f>
        <v>362748-MMI-MVI1-XX-RP-760-0001 Interface Matrix</v>
      </c>
      <c r="D188" s="243" t="str">
        <f ca="1">CELL("contents",INDIRECT(ADDRESS(MATCH($B188,'Req. List'!$A:$A,0),3,,,"Req. List")))</f>
        <v>322 (DC switchgear) - 440 (SCADA)</v>
      </c>
      <c r="E188" s="243" t="str">
        <f ca="1">CELL("contents",INDIRECT(ADDRESS(MATCH($B188,'Req. List'!$A:$A,0),4,,,"Req. List")))</f>
        <v>SCADA and DC Switchgear shall coordinate an agreed IO list for alarm and indications</v>
      </c>
      <c r="F188" s="51"/>
      <c r="G188" s="51"/>
      <c r="H188" s="51"/>
      <c r="I188" s="51"/>
      <c r="J188" s="51"/>
      <c r="K188" s="51"/>
      <c r="L188" s="51"/>
      <c r="M188" s="51"/>
      <c r="N188" s="51"/>
    </row>
    <row r="189" spans="1:14" x14ac:dyDescent="0.25">
      <c r="A189" s="29"/>
      <c r="B189" s="30"/>
      <c r="C189" s="243"/>
      <c r="D189" s="243"/>
      <c r="E189" s="243"/>
      <c r="F189" s="51"/>
      <c r="G189" s="51"/>
      <c r="H189" s="51"/>
      <c r="I189" s="51"/>
      <c r="J189" s="51"/>
      <c r="K189" s="51"/>
      <c r="L189" s="51"/>
      <c r="M189" s="51"/>
      <c r="N189" s="51"/>
    </row>
    <row r="190" spans="1:14" x14ac:dyDescent="0.25">
      <c r="A190" s="143" t="s">
        <v>2157</v>
      </c>
      <c r="B190" s="137" t="s">
        <v>650</v>
      </c>
      <c r="C190" s="243"/>
      <c r="D190" s="243"/>
      <c r="E190" s="243"/>
      <c r="F190" s="51"/>
      <c r="G190" s="51"/>
      <c r="H190" s="51"/>
      <c r="I190" s="51"/>
      <c r="J190" s="51"/>
      <c r="K190" s="51"/>
      <c r="L190" s="51"/>
      <c r="M190" s="51"/>
      <c r="N190" s="51"/>
    </row>
    <row r="191" spans="1:14" s="37" customFormat="1" x14ac:dyDescent="0.25">
      <c r="A191" s="29" t="s">
        <v>2157</v>
      </c>
      <c r="B191" s="30" t="s">
        <v>2158</v>
      </c>
      <c r="C191" s="243" t="e">
        <f ca="1">CELL("contents",INDIRECT(ADDRESS(MATCH($B191,'Req. List'!$A:$A,0),2,,,"Req. List")))</f>
        <v>#N/A</v>
      </c>
      <c r="D191" s="243" t="e">
        <f ca="1">CELL("contents",INDIRECT(ADDRESS(MATCH($B191,'Req. List'!$A:$A,0),3,,,"Req. List")))</f>
        <v>#N/A</v>
      </c>
      <c r="E191" s="243" t="e">
        <f ca="1">CELL("contents",INDIRECT(ADDRESS(MATCH($B191,'Req. List'!$A:$A,0),4,,,"Req. List")))</f>
        <v>#N/A</v>
      </c>
      <c r="F191" s="36"/>
      <c r="G191" s="36"/>
      <c r="H191" s="36"/>
      <c r="I191" s="36"/>
      <c r="J191" s="36"/>
      <c r="K191" s="36"/>
      <c r="L191" s="36"/>
      <c r="M191" s="36"/>
      <c r="N191" s="36"/>
    </row>
    <row r="192" spans="1:14" ht="30" x14ac:dyDescent="0.25">
      <c r="A192" s="29" t="s">
        <v>2157</v>
      </c>
      <c r="B192" s="30" t="s">
        <v>659</v>
      </c>
      <c r="C192" s="243" t="str">
        <f ca="1">CELL("contents",INDIRECT(ADDRESS(MATCH($B192,'Req. List'!$A:$A,0),2,,,"Req. List")))</f>
        <v>362748-MMI-MVI1-XX-SP-000-0010  Tech. Spec.</v>
      </c>
      <c r="D192" s="243" t="str">
        <f ca="1">CELL("contents",INDIRECT(ADDRESS(MATCH($B192,'Req. List'!$A:$A,0),3,,,"Req. List")))</f>
        <v>9.2.1 (TSS) - 7.12</v>
      </c>
      <c r="E192" s="243" t="str">
        <f ca="1">CELL("contents",INDIRECT(ADDRESS(MATCH($B192,'Req. List'!$A:$A,0),4,,,"Req. List")))</f>
        <v>SCADA shall supply signal for emergency DC mass trip process at OCC if required by TSS</v>
      </c>
      <c r="F192" s="51"/>
      <c r="G192" s="51"/>
      <c r="H192" s="51"/>
      <c r="I192" s="51"/>
      <c r="J192" s="51"/>
      <c r="K192" s="51"/>
      <c r="L192" s="51"/>
      <c r="M192" s="51"/>
      <c r="N192" s="51"/>
    </row>
    <row r="193" spans="1:14" ht="45" x14ac:dyDescent="0.25">
      <c r="A193" s="29" t="s">
        <v>2157</v>
      </c>
      <c r="B193" s="30" t="s">
        <v>662</v>
      </c>
      <c r="C193" s="243" t="str">
        <f ca="1">CELL("contents",INDIRECT(ADDRESS(MATCH($B193,'Req. List'!$A:$A,0),2,,,"Req. List")))</f>
        <v>362748-MMI-MVI1-XX-SP-000-0001 Design Criteria</v>
      </c>
      <c r="D193" s="243" t="str">
        <f ca="1">CELL("contents",INDIRECT(ADDRESS(MATCH($B193,'Req. List'!$A:$A,0),3,,,"Req. List")))</f>
        <v>2.11.2.6 (TSS) - 17</v>
      </c>
      <c r="E193" s="243" t="str">
        <f ca="1">CELL("contents",INDIRECT(ADDRESS(MATCH($B193,'Req. List'!$A:$A,0),4,,,"Req. List")))</f>
        <v>SCADA system shall be able to remotely isolate section of Traction power using CB, isolating switch and track side switch in the event of fault or incident</v>
      </c>
      <c r="F193" s="51"/>
      <c r="G193" s="51"/>
      <c r="H193" s="51"/>
      <c r="I193" s="51"/>
      <c r="J193" s="51"/>
      <c r="K193" s="51"/>
      <c r="L193" s="51"/>
      <c r="M193" s="51"/>
      <c r="N193" s="51"/>
    </row>
    <row r="194" spans="1:14" ht="45" x14ac:dyDescent="0.25">
      <c r="A194" s="29" t="s">
        <v>2157</v>
      </c>
      <c r="B194" s="30" t="s">
        <v>663</v>
      </c>
      <c r="C194" s="243" t="str">
        <f ca="1">CELL("contents",INDIRECT(ADDRESS(MATCH($B194,'Req. List'!$A:$A,0),2,,,"Req. List")))</f>
        <v>362748-MMI-MVI1-XX-SP-000-0001 Design Criteria</v>
      </c>
      <c r="D194" s="243" t="str">
        <f ca="1">CELL("contents",INDIRECT(ADDRESS(MATCH($B194,'Req. List'!$A:$A,0),3,,,"Req. List")))</f>
        <v>2.11.2.6 (TSS) - 35</v>
      </c>
      <c r="E194" s="243" t="str">
        <f ca="1">CELL("contents",INDIRECT(ADDRESS(MATCH($B194,'Req. List'!$A:$A,0),4,,,"Req. List")))</f>
        <v>SCADA OCC Workstation shall control traction power at OCC to allow sections of line or individual substations to be isolated for emergency or maintenance</v>
      </c>
      <c r="F194" s="51"/>
      <c r="G194" s="51"/>
      <c r="H194" s="51"/>
      <c r="I194" s="51"/>
      <c r="J194" s="51"/>
      <c r="K194" s="51"/>
      <c r="L194" s="51"/>
      <c r="M194" s="51"/>
      <c r="N194" s="51"/>
    </row>
    <row r="195" spans="1:14" ht="30" x14ac:dyDescent="0.25">
      <c r="A195" s="29" t="s">
        <v>2157</v>
      </c>
      <c r="B195" s="30" t="s">
        <v>660</v>
      </c>
      <c r="C195" s="243" t="str">
        <f ca="1">CELL("contents",INDIRECT(ADDRESS(MATCH($B195,'Req. List'!$A:$A,0),2,,,"Req. List")))</f>
        <v>362748-MMI-MVI1-XX-SP-000-0001 Design Criteria</v>
      </c>
      <c r="D195" s="243" t="str">
        <f ca="1">CELL("contents",INDIRECT(ADDRESS(MATCH($B195,'Req. List'!$A:$A,0),3,,,"Req. List")))</f>
        <v>2.11.2.6 (TSS) - 36</v>
      </c>
      <c r="E195" s="243" t="str">
        <f ca="1">CELL("contents",INDIRECT(ADDRESS(MATCH($B195,'Req. List'!$A:$A,0),4,,,"Req. List")))</f>
        <v>OCC  shall provides a fail-safe emergency push button for isolating the power to entire line</v>
      </c>
      <c r="F195" s="51"/>
      <c r="G195" s="51"/>
      <c r="H195" s="51"/>
      <c r="I195" s="51"/>
      <c r="J195" s="51"/>
      <c r="K195" s="51"/>
      <c r="L195" s="51"/>
      <c r="M195" s="51"/>
      <c r="N195" s="51"/>
    </row>
    <row r="196" spans="1:14" ht="60" x14ac:dyDescent="0.25">
      <c r="A196" s="29" t="s">
        <v>2157</v>
      </c>
      <c r="B196" s="30" t="s">
        <v>665</v>
      </c>
      <c r="C196" s="243" t="str">
        <f ca="1">CELL("contents",INDIRECT(ADDRESS(MATCH($B196,'Req. List'!$A:$A,0),2,,,"Req. List")))</f>
        <v>362748-MMI-MVI1-XX-RP-760-0001 Interface Matrix</v>
      </c>
      <c r="D196" s="243" t="str">
        <f ca="1">CELL("contents",INDIRECT(ADDRESS(MATCH($B196,'Req. List'!$A:$A,0),3,,,"Req. List")))</f>
        <v>322 (Trackside switches) - 440 (SCADA)</v>
      </c>
      <c r="E196" s="243" t="str">
        <f ca="1">CELL("contents",INDIRECT(ADDRESS(MATCH($B196,'Req. List'!$A:$A,0),4,,,"Req. List")))</f>
        <v>SCADA shall control Trackside Switches which shall be motorised provided by trackside switched if necessary to achieve RAMS targets, or if switches are in a location requiring cross-track access</v>
      </c>
      <c r="F196" s="51"/>
      <c r="G196" s="51"/>
      <c r="H196" s="51"/>
      <c r="I196" s="51"/>
      <c r="J196" s="51"/>
      <c r="K196" s="51"/>
      <c r="L196" s="51"/>
      <c r="M196" s="51"/>
      <c r="N196" s="51"/>
    </row>
    <row r="197" spans="1:14" ht="75" x14ac:dyDescent="0.25">
      <c r="A197" s="29" t="s">
        <v>2157</v>
      </c>
      <c r="B197" s="30" t="s">
        <v>666</v>
      </c>
      <c r="C197" s="243" t="str">
        <f ca="1">CELL("contents",INDIRECT(ADDRESS(MATCH($B197,'Req. List'!$A:$A,0),2,,,"Req. List")))</f>
        <v>362748-MMI-MVI1-XX-RP-760-0001 Interface Matrix</v>
      </c>
      <c r="D197" s="243" t="str">
        <f ca="1">CELL("contents",INDIRECT(ADDRESS(MATCH($B197,'Req. List'!$A:$A,0),3,,,"Req. List")))</f>
        <v>322 (Trackside switches) - 425 (Traction Power Supervision &amp; Control)</v>
      </c>
      <c r="E197" s="243" t="str">
        <f ca="1">CELL("contents",INDIRECT(ADDRESS(MATCH($B197,'Req. List'!$A:$A,0),4,,,"Req. List")))</f>
        <v xml:space="preserve">SCADA shall represent SCADA controlled motorised switches (where provided) to control screen based on agreed IO schedule. </v>
      </c>
      <c r="F197" s="51"/>
      <c r="G197" s="51"/>
      <c r="H197" s="51"/>
      <c r="I197" s="51"/>
      <c r="J197" s="51"/>
      <c r="K197" s="51"/>
      <c r="L197" s="51"/>
      <c r="M197" s="51"/>
      <c r="N197" s="51"/>
    </row>
    <row r="198" spans="1:14" ht="30" x14ac:dyDescent="0.25">
      <c r="A198" s="29" t="s">
        <v>2157</v>
      </c>
      <c r="B198" s="30" t="s">
        <v>653</v>
      </c>
      <c r="C198" s="243" t="str">
        <f ca="1">CELL("contents",INDIRECT(ADDRESS(MATCH($B198,'Req. List'!$A:$A,0),2,,,"Req. List")))</f>
        <v>362748-MMI-MVI1-XX-RP-760-0001 Interface Matrix</v>
      </c>
      <c r="D198" s="243" t="str">
        <f ca="1">CELL("contents",INDIRECT(ADDRESS(MATCH($B198,'Req. List'!$A:$A,0),3,,,"Req. List")))</f>
        <v>425 (SCADA) - Traction Substation</v>
      </c>
      <c r="E198" s="243" t="str">
        <f ca="1">CELL("contents",INDIRECT(ADDRESS(MATCH($B198,'Req. List'!$A:$A,0),4,,,"Req. List")))</f>
        <v>SCADA shall be able to control Traction power</v>
      </c>
      <c r="F198" s="51"/>
      <c r="G198" s="51"/>
      <c r="H198" s="51"/>
      <c r="I198" s="51"/>
      <c r="J198" s="51"/>
      <c r="K198" s="51"/>
      <c r="L198" s="51"/>
      <c r="M198" s="51"/>
      <c r="N198" s="51"/>
    </row>
    <row r="199" spans="1:14" ht="60" x14ac:dyDescent="0.25">
      <c r="A199" s="29" t="s">
        <v>2157</v>
      </c>
      <c r="B199" s="30" t="s">
        <v>654</v>
      </c>
      <c r="C199" s="243" t="str">
        <f ca="1">CELL("contents",INDIRECT(ADDRESS(MATCH($B199,'Req. List'!$A:$A,0),2,,,"Req. List")))</f>
        <v>362748-MMI-MVI1-XX-RP-760-0001 Interface Matrix</v>
      </c>
      <c r="D199" s="243" t="str">
        <f ca="1">CELL("contents",INDIRECT(ADDRESS(MATCH($B199,'Req. List'!$A:$A,0),3,,,"Req. List")))</f>
        <v>441 (SCADA Workstations, Servers) - (All TSS Assets)</v>
      </c>
      <c r="E199" s="243" t="str">
        <f ca="1">CELL("contents",INDIRECT(ADDRESS(MATCH($B199,'Req. List'!$A:$A,0),4,,,"Req. List")))</f>
        <v>SCADA shall monitor and control Traction Power Substation equipments</v>
      </c>
      <c r="F199" s="51"/>
      <c r="G199" s="51"/>
      <c r="H199" s="51"/>
      <c r="I199" s="51"/>
      <c r="J199" s="51"/>
      <c r="K199" s="51"/>
      <c r="L199" s="51"/>
      <c r="M199" s="51"/>
      <c r="N199" s="51"/>
    </row>
    <row r="200" spans="1:14" ht="60" x14ac:dyDescent="0.25">
      <c r="A200" s="29" t="s">
        <v>2157</v>
      </c>
      <c r="B200" s="30" t="s">
        <v>1842</v>
      </c>
      <c r="C200" s="243" t="str">
        <f ca="1">CELL("contents",INDIRECT(ADDRESS(MATCH($B200,'Req. List'!$A:$A,0),2,,,"Req. List")))</f>
        <v>362748-MMI-MVI1-XX-RP-781-0001 Safety Hazard Logs</v>
      </c>
      <c r="D200" s="243" t="str">
        <f ca="1">CELL("contents",INDIRECT(ADDRESS(MATCH($B200,'Req. List'!$A:$A,0),3,,,"Req. List")))</f>
        <v>1.1.3 (Traction Power) -  Traction Substation - Battery Charger</v>
      </c>
      <c r="E200" s="243" t="str">
        <f ca="1">CELL("contents",INDIRECT(ADDRESS(MATCH($B200,'Req. List'!$A:$A,0),4,,,"Req. List")))</f>
        <v>SCADA shall monitor battery charger in the event of an LV power failure</v>
      </c>
      <c r="F200" s="51"/>
      <c r="G200" s="51"/>
      <c r="H200" s="51"/>
      <c r="I200" s="51"/>
      <c r="J200" s="51"/>
      <c r="K200" s="51"/>
      <c r="L200" s="51"/>
      <c r="M200" s="51"/>
      <c r="N200" s="51"/>
    </row>
    <row r="201" spans="1:14" x14ac:dyDescent="0.25">
      <c r="A201" s="29"/>
      <c r="B201" s="30"/>
      <c r="C201" s="243"/>
      <c r="D201" s="243"/>
      <c r="E201" s="243"/>
      <c r="F201" s="51"/>
      <c r="G201" s="51"/>
      <c r="H201" s="51"/>
      <c r="I201" s="51"/>
      <c r="J201" s="51"/>
      <c r="K201" s="51"/>
      <c r="L201" s="51"/>
      <c r="M201" s="51"/>
      <c r="N201" s="51"/>
    </row>
    <row r="202" spans="1:14" x14ac:dyDescent="0.25">
      <c r="A202" s="143" t="s">
        <v>484</v>
      </c>
      <c r="B202" s="137" t="s">
        <v>668</v>
      </c>
      <c r="C202" s="243"/>
      <c r="D202" s="243"/>
      <c r="E202" s="243"/>
      <c r="F202" s="51"/>
      <c r="G202" s="51"/>
      <c r="H202" s="51"/>
      <c r="I202" s="51"/>
      <c r="J202" s="51"/>
      <c r="K202" s="51"/>
      <c r="L202" s="51"/>
      <c r="M202" s="51"/>
      <c r="N202" s="51"/>
    </row>
    <row r="203" spans="1:14" x14ac:dyDescent="0.25">
      <c r="A203" s="143" t="s">
        <v>486</v>
      </c>
      <c r="B203" s="137" t="s">
        <v>627</v>
      </c>
      <c r="C203" s="243"/>
      <c r="D203" s="243"/>
      <c r="E203" s="243"/>
      <c r="F203" s="51"/>
      <c r="G203" s="51"/>
      <c r="H203" s="51"/>
      <c r="I203" s="51"/>
      <c r="J203" s="51"/>
      <c r="K203" s="51"/>
      <c r="L203" s="51"/>
      <c r="M203" s="51"/>
      <c r="N203" s="51"/>
    </row>
    <row r="204" spans="1:14" ht="30" x14ac:dyDescent="0.25">
      <c r="A204" s="29" t="s">
        <v>486</v>
      </c>
      <c r="B204" s="30" t="s">
        <v>674</v>
      </c>
      <c r="C204" s="243" t="str">
        <f ca="1">CELL("contents",INDIRECT(ADDRESS(MATCH($B204,'Req. List'!$A:$A,0),2,,,"Req. List")))</f>
        <v>362748-MMI-MVI1-XX-SP-000-0001 Design Criteria</v>
      </c>
      <c r="D204" s="243" t="str">
        <f ca="1">CELL("contents",INDIRECT(ADDRESS(MATCH($B204,'Req. List'!$A:$A,0),3,,,"Req. List")))</f>
        <v>2.12.2.2 (SCADA Network) - 6</v>
      </c>
      <c r="E204" s="243" t="str">
        <f ca="1">CELL("contents",INDIRECT(ADDRESS(MATCH($B204,'Req. List'!$A:$A,0),4,,,"Req. List")))</f>
        <v>SCADA system shall monitor configuration and health status of fire alarms</v>
      </c>
      <c r="F204" s="51"/>
      <c r="G204" s="51"/>
      <c r="H204" s="51"/>
      <c r="I204" s="51"/>
      <c r="J204" s="51"/>
      <c r="K204" s="51"/>
      <c r="L204" s="51"/>
      <c r="M204" s="51"/>
      <c r="N204" s="51"/>
    </row>
    <row r="205" spans="1:14" ht="30" x14ac:dyDescent="0.25">
      <c r="A205" s="29" t="s">
        <v>486</v>
      </c>
      <c r="B205" s="30" t="s">
        <v>678</v>
      </c>
      <c r="C205" s="243" t="str">
        <f ca="1">CELL("contents",INDIRECT(ADDRESS(MATCH($B205,'Req. List'!$A:$A,0),2,,,"Req. List")))</f>
        <v>362748-MMI-MVI1-XX-SP-000-0001 Design Criteria</v>
      </c>
      <c r="D205" s="243" t="str">
        <f ca="1">CELL("contents",INDIRECT(ADDRESS(MATCH($B205,'Req. List'!$A:$A,0),3,,,"Req. List")))</f>
        <v>2.12.2.2 (SCADA Network) - 6</v>
      </c>
      <c r="E205" s="243" t="str">
        <f ca="1">CELL("contents",INDIRECT(ADDRESS(MATCH($B205,'Req. List'!$A:$A,0),4,,,"Req. List")))</f>
        <v>SCADA system shall monitor configuration and health status of HVAC system</v>
      </c>
      <c r="F205" s="51"/>
      <c r="G205" s="51"/>
      <c r="H205" s="51"/>
      <c r="I205" s="51"/>
      <c r="J205" s="51"/>
      <c r="K205" s="51"/>
      <c r="L205" s="51"/>
      <c r="M205" s="51"/>
      <c r="N205" s="51"/>
    </row>
    <row r="206" spans="1:14" ht="30" x14ac:dyDescent="0.25">
      <c r="A206" s="29" t="s">
        <v>486</v>
      </c>
      <c r="B206" s="30" t="s">
        <v>680</v>
      </c>
      <c r="C206" s="243" t="str">
        <f ca="1">CELL("contents",INDIRECT(ADDRESS(MATCH($B206,'Req. List'!$A:$A,0),2,,,"Req. List")))</f>
        <v>362748-MMI-MVI1-XX-SP-000-0001 Design Criteria</v>
      </c>
      <c r="D206" s="243" t="str">
        <f ca="1">CELL("contents",INDIRECT(ADDRESS(MATCH($B206,'Req. List'!$A:$A,0),3,,,"Req. List")))</f>
        <v>2.12.2.2 (SCADA Network) - 6</v>
      </c>
      <c r="E206" s="243" t="str">
        <f ca="1">CELL("contents",INDIRECT(ADDRESS(MATCH($B206,'Req. List'!$A:$A,0),4,,,"Req. List")))</f>
        <v>SCADA system shall monitor configuratio and health status of drainage pumps</v>
      </c>
      <c r="F206" s="51"/>
      <c r="G206" s="51"/>
      <c r="H206" s="51"/>
      <c r="I206" s="51"/>
      <c r="J206" s="51"/>
      <c r="K206" s="51"/>
      <c r="L206" s="51"/>
      <c r="M206" s="51"/>
      <c r="N206" s="51"/>
    </row>
    <row r="207" spans="1:14" ht="30" x14ac:dyDescent="0.25">
      <c r="A207" s="29" t="s">
        <v>486</v>
      </c>
      <c r="B207" s="30" t="s">
        <v>676</v>
      </c>
      <c r="C207" s="243" t="str">
        <f ca="1">CELL("contents",INDIRECT(ADDRESS(MATCH($B207,'Req. List'!$A:$A,0),2,,,"Req. List")))</f>
        <v>362748-MMI-MVI1-XX-SP-000-0001 Design Criteria</v>
      </c>
      <c r="D207" s="243" t="str">
        <f ca="1">CELL("contents",INDIRECT(ADDRESS(MATCH($B207,'Req. List'!$A:$A,0),3,,,"Req. List")))</f>
        <v>2.12.2.2 (SCADA Network) - 6</v>
      </c>
      <c r="E207" s="243" t="str">
        <f ca="1">CELL("contents",INDIRECT(ADDRESS(MATCH($B207,'Req. List'!$A:$A,0),4,,,"Req. List")))</f>
        <v>SCADA system shall monitor status of fire doors and access doors</v>
      </c>
      <c r="F207" s="51"/>
      <c r="G207" s="51"/>
      <c r="H207" s="51"/>
      <c r="I207" s="51"/>
      <c r="J207" s="51"/>
      <c r="K207" s="51"/>
      <c r="L207" s="51"/>
      <c r="M207" s="51"/>
      <c r="N207" s="51"/>
    </row>
    <row r="208" spans="1:14" ht="30" x14ac:dyDescent="0.25">
      <c r="A208" s="29" t="s">
        <v>486</v>
      </c>
      <c r="B208" s="30" t="s">
        <v>682</v>
      </c>
      <c r="C208" s="243" t="str">
        <f ca="1">CELL("contents",INDIRECT(ADDRESS(MATCH($B208,'Req. List'!$A:$A,0),2,,,"Req. List")))</f>
        <v>362748-MMI-MVI1-XX-SP-000-0001 Design Criteria</v>
      </c>
      <c r="D208" s="243" t="str">
        <f ca="1">CELL("contents",INDIRECT(ADDRESS(MATCH($B208,'Req. List'!$A:$A,0),3,,,"Req. List")))</f>
        <v>2.12.2.2 (SCADA Network) - 6</v>
      </c>
      <c r="E208" s="243" t="str">
        <f ca="1">CELL("contents",INDIRECT(ADDRESS(MATCH($B208,'Req. List'!$A:$A,0),4,,,"Req. List")))</f>
        <v>SCADA system shall monitor configuration and health status of lift and escalators</v>
      </c>
      <c r="F208" s="51"/>
      <c r="G208" s="51"/>
      <c r="H208" s="51"/>
      <c r="I208" s="51"/>
      <c r="J208" s="51"/>
      <c r="K208" s="51"/>
      <c r="L208" s="51"/>
      <c r="M208" s="51"/>
      <c r="N208" s="51"/>
    </row>
    <row r="209" spans="1:14" ht="30" x14ac:dyDescent="0.25">
      <c r="A209" s="29" t="s">
        <v>486</v>
      </c>
      <c r="B209" s="30" t="s">
        <v>675</v>
      </c>
      <c r="C209" s="243" t="str">
        <f ca="1">CELL("contents",INDIRECT(ADDRESS(MATCH($B209,'Req. List'!$A:$A,0),2,,,"Req. List")))</f>
        <v>362748-MMI-MVI1-XX-RP-000-0002 Preliminary Design Report Volume 1</v>
      </c>
      <c r="D209" s="243" t="str">
        <f ca="1">CELL("contents",INDIRECT(ADDRESS(MATCH($B209,'Req. List'!$A:$A,0),3,,,"Req. List")))</f>
        <v xml:space="preserve">3.9.2.3 (Fire Alarm) - 1 </v>
      </c>
      <c r="E209" s="243" t="str">
        <f ca="1">CELL("contents",INDIRECT(ADDRESS(MATCH($B209,'Req. List'!$A:$A,0),4,,,"Req. List")))</f>
        <v>SCADA and BAS shall receive fire signal  which have been forwarded from main fire alarm panel</v>
      </c>
      <c r="F209" s="51"/>
      <c r="G209" s="51"/>
      <c r="H209" s="51"/>
      <c r="I209" s="51"/>
      <c r="J209" s="51"/>
      <c r="K209" s="51"/>
      <c r="L209" s="51"/>
      <c r="M209" s="51"/>
      <c r="N209" s="51"/>
    </row>
    <row r="210" spans="1:14" x14ac:dyDescent="0.25">
      <c r="A210" s="29"/>
      <c r="B210" s="30"/>
      <c r="C210" s="243"/>
      <c r="D210" s="243"/>
      <c r="E210" s="243"/>
      <c r="F210" s="51"/>
      <c r="G210" s="51"/>
      <c r="H210" s="51"/>
      <c r="I210" s="51"/>
      <c r="J210" s="51"/>
      <c r="K210" s="51"/>
      <c r="L210" s="51"/>
      <c r="M210" s="51"/>
      <c r="N210" s="51"/>
    </row>
    <row r="211" spans="1:14" x14ac:dyDescent="0.25">
      <c r="A211" s="143" t="s">
        <v>527</v>
      </c>
      <c r="B211" s="137" t="s">
        <v>650</v>
      </c>
      <c r="C211" s="243"/>
      <c r="D211" s="243"/>
      <c r="E211" s="243"/>
      <c r="F211" s="51"/>
      <c r="G211" s="51"/>
      <c r="H211" s="51"/>
      <c r="I211" s="51"/>
      <c r="J211" s="51"/>
      <c r="K211" s="51"/>
      <c r="L211" s="51"/>
      <c r="M211" s="51"/>
      <c r="N211" s="51"/>
    </row>
    <row r="212" spans="1:14" ht="60" x14ac:dyDescent="0.25">
      <c r="A212" s="29" t="s">
        <v>527</v>
      </c>
      <c r="B212" s="30" t="s">
        <v>684</v>
      </c>
      <c r="C212" s="243" t="str">
        <f ca="1">CELL("contents",INDIRECT(ADDRESS(MATCH($B212,'Req. List'!$A:$A,0),2,,,"Req. List")))</f>
        <v>362748-MMI-MVI1-XX-SP-000-0010  Tech. Spec.</v>
      </c>
      <c r="D212" s="243" t="str">
        <f ca="1">CELL("contents",INDIRECT(ADDRESS(MATCH($B212,'Req. List'!$A:$A,0),3,,,"Req. List")))</f>
        <v>6.11.2 (Emergency Generator) - 6</v>
      </c>
      <c r="E212" s="243" t="str">
        <f ca="1">CELL("contents",INDIRECT(ADDRESS(MATCH($B212,'Req. List'!$A:$A,0),4,,,"Req. List")))</f>
        <v>BAS and/or SCADA shall remotely monitor and control Emergency Generator including protection system and metering devices through Emergency generator's local panel</v>
      </c>
      <c r="F212" s="51"/>
      <c r="G212" s="51"/>
      <c r="H212" s="51"/>
      <c r="I212" s="51"/>
      <c r="J212" s="51"/>
      <c r="K212" s="51"/>
      <c r="L212" s="51"/>
      <c r="M212" s="51"/>
      <c r="N212" s="51"/>
    </row>
    <row r="213" spans="1:14" ht="45" x14ac:dyDescent="0.25">
      <c r="A213" s="29" t="s">
        <v>527</v>
      </c>
      <c r="B213" s="30" t="s">
        <v>671</v>
      </c>
      <c r="C213" s="243" t="str">
        <f ca="1">CELL("contents",INDIRECT(ADDRESS(MATCH($B213,'Req. List'!$A:$A,0),2,,,"Req. List")))</f>
        <v>362748-MMI-MVI1-XX-RP-760-0001 Interface Matrix</v>
      </c>
      <c r="D213" s="243" t="str">
        <f ca="1">CELL("contents",INDIRECT(ADDRESS(MATCH($B213,'Req. List'!$A:$A,0),3,,,"Req. List")))</f>
        <v>441 (SCADA Servers) - (All BMS Assets)</v>
      </c>
      <c r="E213" s="243" t="str">
        <f ca="1">CELL("contents",INDIRECT(ADDRESS(MATCH($B213,'Req. List'!$A:$A,0),4,,,"Req. List")))</f>
        <v>SCADA shall monitor and control M&amp;E services through BMS and provide health and alarm status of BMS equipment</v>
      </c>
      <c r="F213" s="51"/>
      <c r="G213" s="51"/>
      <c r="H213" s="51"/>
      <c r="I213" s="51"/>
      <c r="J213" s="51"/>
      <c r="K213" s="51"/>
      <c r="L213" s="51"/>
      <c r="M213" s="51"/>
      <c r="N213" s="51"/>
    </row>
    <row r="214" spans="1:14" x14ac:dyDescent="0.25">
      <c r="A214" s="29"/>
      <c r="B214" s="30"/>
      <c r="C214" s="243"/>
      <c r="D214" s="243"/>
      <c r="E214" s="243"/>
      <c r="F214" s="51"/>
      <c r="G214" s="51"/>
      <c r="H214" s="51"/>
      <c r="I214" s="51"/>
      <c r="J214" s="51"/>
      <c r="K214" s="51"/>
      <c r="L214" s="51"/>
      <c r="M214" s="51"/>
      <c r="N214" s="51"/>
    </row>
    <row r="215" spans="1:14" x14ac:dyDescent="0.25">
      <c r="A215" s="143" t="s">
        <v>622</v>
      </c>
      <c r="B215" s="137" t="s">
        <v>693</v>
      </c>
      <c r="C215" s="243"/>
      <c r="D215" s="243"/>
      <c r="E215" s="243"/>
      <c r="F215" s="51"/>
      <c r="G215" s="51"/>
      <c r="H215" s="51"/>
      <c r="I215" s="51"/>
      <c r="J215" s="51"/>
      <c r="K215" s="51"/>
      <c r="L215" s="51"/>
      <c r="M215" s="51"/>
      <c r="N215" s="51"/>
    </row>
    <row r="216" spans="1:14" s="47" customFormat="1" x14ac:dyDescent="0.25">
      <c r="A216" s="245" t="s">
        <v>624</v>
      </c>
      <c r="B216" s="246" t="s">
        <v>2159</v>
      </c>
      <c r="C216" s="244"/>
      <c r="D216" s="244"/>
      <c r="E216" s="244"/>
      <c r="F216" s="46"/>
      <c r="G216" s="46"/>
      <c r="H216" s="46"/>
      <c r="I216" s="46"/>
      <c r="J216" s="46"/>
      <c r="K216" s="46"/>
      <c r="L216" s="46"/>
      <c r="M216" s="46"/>
      <c r="N216" s="46"/>
    </row>
    <row r="217" spans="1:14" x14ac:dyDescent="0.25">
      <c r="A217" s="29"/>
      <c r="B217" s="30"/>
      <c r="C217" s="243"/>
      <c r="D217" s="243"/>
      <c r="E217" s="243"/>
      <c r="F217" s="51"/>
      <c r="G217" s="51"/>
      <c r="H217" s="51"/>
      <c r="I217" s="51"/>
      <c r="J217" s="51"/>
      <c r="K217" s="51"/>
      <c r="L217" s="51"/>
      <c r="M217" s="51"/>
      <c r="N217" s="51"/>
    </row>
    <row r="218" spans="1:14" x14ac:dyDescent="0.25">
      <c r="A218" s="143" t="s">
        <v>667</v>
      </c>
      <c r="B218" s="137" t="s">
        <v>627</v>
      </c>
      <c r="C218" s="243"/>
      <c r="D218" s="243"/>
      <c r="E218" s="243"/>
      <c r="F218" s="51"/>
      <c r="G218" s="51"/>
      <c r="H218" s="51"/>
      <c r="I218" s="51"/>
      <c r="J218" s="51"/>
      <c r="K218" s="51"/>
      <c r="L218" s="51"/>
      <c r="M218" s="51"/>
      <c r="N218" s="51"/>
    </row>
    <row r="219" spans="1:14" ht="75" x14ac:dyDescent="0.25">
      <c r="A219" s="29" t="s">
        <v>667</v>
      </c>
      <c r="B219" s="30" t="s">
        <v>699</v>
      </c>
      <c r="C219" s="243" t="str">
        <f ca="1">CELL("contents",INDIRECT(ADDRESS(MATCH($B219,'Req. List'!$A:$A,0),2,,,"Req. List")))</f>
        <v>362748-MMI-MVI1-XX-RP-760-0001 Interface Matrix</v>
      </c>
      <c r="D219" s="243" t="str">
        <f ca="1">CELL("contents",INDIRECT(ADDRESS(MATCH($B219,'Req. List'!$A:$A,0),3,,,"Req. List")))</f>
        <v>422 (TMS/OCC - Scada system - Alarms integration) - 441 (Alarm integration)</v>
      </c>
      <c r="E219" s="243" t="str">
        <f ca="1">CELL("contents",INDIRECT(ADDRESS(MATCH($B219,'Req. List'!$A:$A,0),4,,,"Req. List")))</f>
        <v>SCADA shall Integrate alarms from the signalling system into SCADA record and display</v>
      </c>
      <c r="F219" s="51"/>
      <c r="G219" s="51"/>
      <c r="H219" s="51"/>
      <c r="I219" s="51"/>
      <c r="J219" s="51"/>
      <c r="K219" s="51"/>
      <c r="L219" s="51"/>
      <c r="M219" s="51"/>
      <c r="N219" s="51"/>
    </row>
    <row r="220" spans="1:14" x14ac:dyDescent="0.25">
      <c r="A220" s="29"/>
      <c r="B220" s="30"/>
      <c r="C220" s="243"/>
      <c r="D220" s="243"/>
      <c r="E220" s="243"/>
      <c r="F220" s="51"/>
      <c r="G220" s="51"/>
      <c r="H220" s="51"/>
      <c r="I220" s="51"/>
      <c r="J220" s="51"/>
      <c r="K220" s="51"/>
      <c r="L220" s="51"/>
      <c r="M220" s="51"/>
      <c r="N220" s="51"/>
    </row>
    <row r="221" spans="1:14" s="142" customFormat="1" x14ac:dyDescent="0.25">
      <c r="A221" s="143" t="s">
        <v>692</v>
      </c>
      <c r="B221" s="137" t="s">
        <v>2160</v>
      </c>
      <c r="C221" s="242"/>
      <c r="D221" s="242"/>
      <c r="E221" s="242"/>
      <c r="F221" s="141"/>
      <c r="G221" s="141"/>
      <c r="H221" s="141"/>
      <c r="I221" s="141"/>
      <c r="J221" s="141"/>
      <c r="K221" s="141"/>
      <c r="L221" s="141"/>
      <c r="M221" s="141"/>
      <c r="N221" s="141"/>
    </row>
    <row r="222" spans="1:14" ht="60" x14ac:dyDescent="0.25">
      <c r="A222" s="29" t="s">
        <v>2161</v>
      </c>
      <c r="B222" s="30" t="s">
        <v>2162</v>
      </c>
      <c r="C222" s="243" t="e">
        <f ca="1">CELL("contents",INDIRECT(ADDRESS(MATCH($B222,'Req. List'!$A:$A,0),2,,,"Req. List")))</f>
        <v>#N/A</v>
      </c>
      <c r="D222" s="243" t="e">
        <f ca="1">CELL("contents",INDIRECT(ADDRESS(MATCH($B222,'Req. List'!$A:$A,0),3,,,"Req. List")))</f>
        <v>#N/A</v>
      </c>
      <c r="E222" s="243" t="e">
        <f ca="1">CELL("contents",INDIRECT(ADDRESS(MATCH($B222,'Req. List'!$A:$A,0),4,,,"Req. List")))</f>
        <v>#N/A</v>
      </c>
      <c r="F222" s="51"/>
      <c r="G222" s="51"/>
      <c r="H222" s="51"/>
      <c r="I222" s="51"/>
      <c r="J222" s="51"/>
      <c r="K222" s="51"/>
      <c r="L222" s="51"/>
      <c r="M222" s="51"/>
      <c r="N222" s="51"/>
    </row>
    <row r="223" spans="1:14" ht="60" x14ac:dyDescent="0.25">
      <c r="A223" s="29" t="s">
        <v>2161</v>
      </c>
      <c r="B223" s="30" t="s">
        <v>704</v>
      </c>
      <c r="C223" s="243" t="str">
        <f ca="1">CELL("contents",INDIRECT(ADDRESS(MATCH($B223,'Req. List'!$A:$A,0),2,,,"Req. List")))</f>
        <v>362748-MMI-MVI1-XX-SP-000-0010  Tech. Spec.</v>
      </c>
      <c r="D223" s="243" t="str">
        <f ca="1">CELL("contents",INDIRECT(ADDRESS(MATCH($B223,'Req. List'!$A:$A,0),3,,,"Req. List")))</f>
        <v>11.9.2 (PID) - 7.7.2</v>
      </c>
      <c r="E223" s="243" t="str">
        <f ca="1">CELL("contents",INDIRECT(ADDRESS(MATCH($B223,'Req. List'!$A:$A,0),4,,,"Req. List")))</f>
        <v>The configuration of interface of PID servers shall be compatible with the Train Arrival Information System and SCADA System</v>
      </c>
      <c r="F223" s="51"/>
      <c r="G223" s="51"/>
      <c r="H223" s="51"/>
      <c r="I223" s="51"/>
      <c r="J223" s="51"/>
      <c r="K223" s="51"/>
      <c r="L223" s="51"/>
      <c r="M223" s="51"/>
      <c r="N223" s="51"/>
    </row>
    <row r="224" spans="1:14" ht="150" x14ac:dyDescent="0.25">
      <c r="A224" s="29" t="s">
        <v>2161</v>
      </c>
      <c r="B224" s="30" t="s">
        <v>797</v>
      </c>
      <c r="C224" s="243" t="str">
        <f ca="1">CELL("contents",INDIRECT(ADDRESS(MATCH($B224,'Req. List'!$A:$A,0),2,,,"Req. List")))</f>
        <v>362748-MMI-MVI1-XX-SP-000-0001 Design Criteria</v>
      </c>
      <c r="D224" s="243" t="str">
        <f ca="1">CELL("contents",INDIRECT(ADDRESS(MATCH($B224,'Req. List'!$A:$A,0),3,,,"Req. List")))</f>
        <v>2.12.2.13 Table 2.105 (PID) - 3</v>
      </c>
      <c r="E224" s="243" t="str">
        <f ca="1">CELL("contents",INDIRECT(ADDRESS(MATCH($B224,'Req. List'!$A:$A,0),4,,,"Req. List")))</f>
        <v>PID system shall provide following text messages to the station passengers:
   - Train arrival interval
   - Trains direction or destination
   - Trains arrival count down time
   - Train status (e.g. out of service)
   - General / services information (e.g. platform edge)
   - Special instruction messages or emergency messages
   - Real-time clock information</v>
      </c>
      <c r="F224" s="51"/>
      <c r="G224" s="51"/>
      <c r="H224" s="51"/>
      <c r="I224" s="51"/>
      <c r="J224" s="51"/>
      <c r="K224" s="51"/>
      <c r="L224" s="51"/>
      <c r="M224" s="51"/>
      <c r="N224" s="51"/>
    </row>
    <row r="225" spans="1:14" ht="60" x14ac:dyDescent="0.25">
      <c r="A225" s="29" t="s">
        <v>2161</v>
      </c>
      <c r="B225" s="30" t="s">
        <v>2163</v>
      </c>
      <c r="C225" s="243" t="e">
        <f ca="1">CELL("contents",INDIRECT(ADDRESS(MATCH($B225,'Req. List'!$A:$A,0),2,,,"Req. List")))</f>
        <v>#N/A</v>
      </c>
      <c r="D225" s="243" t="e">
        <f ca="1">CELL("contents",INDIRECT(ADDRESS(MATCH($B225,'Req. List'!$A:$A,0),3,,,"Req. List")))</f>
        <v>#N/A</v>
      </c>
      <c r="E225" s="243" t="e">
        <f ca="1">CELL("contents",INDIRECT(ADDRESS(MATCH($B225,'Req. List'!$A:$A,0),4,,,"Req. List")))</f>
        <v>#N/A</v>
      </c>
      <c r="F225" s="51"/>
      <c r="G225" s="51"/>
      <c r="H225" s="51"/>
      <c r="I225" s="51"/>
      <c r="J225" s="51"/>
      <c r="K225" s="51"/>
      <c r="L225" s="51"/>
      <c r="M225" s="51"/>
      <c r="N225" s="51"/>
    </row>
    <row r="226" spans="1:14" x14ac:dyDescent="0.25">
      <c r="A226" s="29"/>
      <c r="B226" s="30"/>
      <c r="C226" s="243"/>
      <c r="D226" s="243"/>
      <c r="E226" s="243"/>
      <c r="F226" s="51"/>
      <c r="G226" s="51"/>
      <c r="H226" s="51"/>
      <c r="I226" s="51"/>
      <c r="J226" s="51"/>
      <c r="K226" s="51"/>
      <c r="L226" s="51"/>
      <c r="M226" s="51"/>
      <c r="N226" s="51"/>
    </row>
    <row r="227" spans="1:14" x14ac:dyDescent="0.25">
      <c r="A227" s="143" t="s">
        <v>2164</v>
      </c>
      <c r="B227" s="137" t="s">
        <v>2165</v>
      </c>
      <c r="C227" s="243"/>
      <c r="D227" s="243"/>
      <c r="E227" s="243"/>
      <c r="F227" s="51"/>
      <c r="G227" s="51"/>
      <c r="H227" s="51"/>
      <c r="I227" s="51"/>
      <c r="J227" s="51"/>
      <c r="K227" s="51"/>
      <c r="L227" s="51"/>
      <c r="M227" s="51"/>
      <c r="N227" s="51"/>
    </row>
    <row r="228" spans="1:14" s="47" customFormat="1" x14ac:dyDescent="0.25">
      <c r="A228" s="245" t="s">
        <v>2166</v>
      </c>
      <c r="B228" s="246" t="s">
        <v>2159</v>
      </c>
      <c r="C228" s="244"/>
      <c r="D228" s="244"/>
      <c r="E228" s="244"/>
      <c r="F228" s="46"/>
      <c r="G228" s="46"/>
      <c r="H228" s="46"/>
      <c r="I228" s="46"/>
      <c r="J228" s="46"/>
      <c r="K228" s="46"/>
      <c r="L228" s="46"/>
      <c r="M228" s="46"/>
      <c r="N228" s="46"/>
    </row>
    <row r="229" spans="1:14" x14ac:dyDescent="0.25">
      <c r="A229" s="29"/>
      <c r="B229" s="30"/>
      <c r="C229" s="243"/>
      <c r="D229" s="243"/>
      <c r="E229" s="243"/>
      <c r="F229" s="51"/>
      <c r="G229" s="51"/>
      <c r="H229" s="51"/>
      <c r="I229" s="51"/>
      <c r="J229" s="51"/>
      <c r="K229" s="51"/>
      <c r="L229" s="51"/>
      <c r="M229" s="51"/>
      <c r="N229" s="51"/>
    </row>
    <row r="230" spans="1:14" x14ac:dyDescent="0.25">
      <c r="A230" s="143" t="s">
        <v>2167</v>
      </c>
      <c r="B230" s="137" t="s">
        <v>627</v>
      </c>
      <c r="C230" s="243"/>
      <c r="D230" s="243"/>
      <c r="E230" s="243"/>
      <c r="F230" s="51"/>
      <c r="G230" s="51"/>
      <c r="H230" s="51"/>
      <c r="I230" s="51"/>
      <c r="J230" s="51"/>
      <c r="K230" s="51"/>
      <c r="L230" s="51"/>
      <c r="M230" s="51"/>
      <c r="N230" s="51"/>
    </row>
    <row r="231" spans="1:14" s="47" customFormat="1" ht="30" x14ac:dyDescent="0.25">
      <c r="A231" s="63" t="s">
        <v>2167</v>
      </c>
      <c r="B231" s="42" t="s">
        <v>709</v>
      </c>
      <c r="C231" s="244" t="str">
        <f ca="1">CELL("contents",INDIRECT(ADDRESS(MATCH($B231,'Req. List'!$A:$A,0),2,,,"Req. List")))</f>
        <v>362748-MMI-MVI1-XX-SP-000-0010  Tech. Spec.</v>
      </c>
      <c r="D231" s="244" t="str">
        <f ca="1">CELL("contents",INDIRECT(ADDRESS(MATCH($B231,'Req. List'!$A:$A,0),3,,,"Req. List")))</f>
        <v>11.6.2 (PA) - 13.6</v>
      </c>
      <c r="E231" s="244" t="str">
        <f ca="1">CELL("contents",INDIRECT(ADDRESS(MATCH($B231,'Req. List'!$A:$A,0),4,,,"Req. List")))</f>
        <v>SCADA shall be interfaced with audio router in the Station Common Equipment Room</v>
      </c>
      <c r="F231" s="46"/>
      <c r="G231" s="46"/>
      <c r="H231" s="46"/>
      <c r="I231" s="46"/>
      <c r="J231" s="46"/>
      <c r="K231" s="46"/>
      <c r="L231" s="46"/>
      <c r="M231" s="46"/>
      <c r="N231" s="46"/>
    </row>
    <row r="232" spans="1:14" s="47" customFormat="1" ht="45" x14ac:dyDescent="0.25">
      <c r="A232" s="63" t="s">
        <v>2167</v>
      </c>
      <c r="B232" s="42" t="s">
        <v>711</v>
      </c>
      <c r="C232" s="244" t="str">
        <f ca="1">CELL("contents",INDIRECT(ADDRESS(MATCH($B232,'Req. List'!$A:$A,0),2,,,"Req. List")))</f>
        <v>362748-MMI-MVI1-XX-SP-000-0001 Design Criteria</v>
      </c>
      <c r="D232" s="244" t="str">
        <f ca="1">CELL("contents",INDIRECT(ADDRESS(MATCH($B232,'Req. List'!$A:$A,0),3,,,"Req. List")))</f>
        <v>2.12.2.13 Table 2.102 (PA) - 12</v>
      </c>
      <c r="E232" s="244" t="str">
        <f ca="1">CELL("contents",INDIRECT(ADDRESS(MATCH($B232,'Req. List'!$A:$A,0),4,,,"Req. List")))</f>
        <v>SCADA shall interface with PA audio router in each station together with PA console, microphones, station announcement points, amplifier, etc.</v>
      </c>
      <c r="F232" s="46"/>
      <c r="G232" s="46"/>
      <c r="H232" s="46"/>
      <c r="I232" s="46"/>
      <c r="J232" s="46"/>
      <c r="K232" s="46"/>
      <c r="L232" s="46"/>
      <c r="M232" s="46"/>
      <c r="N232" s="46"/>
    </row>
    <row r="233" spans="1:14" ht="45" x14ac:dyDescent="0.25">
      <c r="A233" s="29" t="s">
        <v>2167</v>
      </c>
      <c r="B233" s="30" t="s">
        <v>1372</v>
      </c>
      <c r="C233" s="243" t="str">
        <f ca="1">CELL("contents",INDIRECT(ADDRESS(MATCH($B233,'Req. List'!$A:$A,0),2,,,"Req. List")))</f>
        <v>1. 362748-MMI-MVI1-XX-SP-000-0010  Tech. Spec.</v>
      </c>
      <c r="D233" s="243" t="str">
        <f ca="1">CELL("contents",INDIRECT(ADDRESS(MATCH($B233,'Req. List'!$A:$A,0),3,,,"Req. List")))</f>
        <v>1. 11.6.2 (PA) - 9</v>
      </c>
      <c r="E233" s="243" t="str">
        <f ca="1">CELL("contents",INDIRECT(ADDRESS(MATCH($B233,'Req. List'!$A:$A,0),4,,,"Req. List")))</f>
        <v>SCADA system shall monitor critical signal paths from the microphones through the audio amplifiers to the end of the loudspeaker lines</v>
      </c>
      <c r="F233" s="51"/>
      <c r="G233" s="51"/>
      <c r="H233" s="51"/>
      <c r="I233" s="51"/>
      <c r="J233" s="51"/>
      <c r="K233" s="51"/>
      <c r="L233" s="51"/>
      <c r="M233" s="51"/>
      <c r="N233" s="51"/>
    </row>
    <row r="234" spans="1:14" ht="45" x14ac:dyDescent="0.25">
      <c r="A234" s="29" t="s">
        <v>2167</v>
      </c>
      <c r="B234" s="30" t="s">
        <v>726</v>
      </c>
      <c r="C234" s="243" t="str">
        <f ca="1">CELL("contents",INDIRECT(ADDRESS(MATCH($B234,'Req. List'!$A:$A,0),2,,,"Req. List")))</f>
        <v>362748-MMI-MVI1-XX-SP-000-0010  Tech. Spec.</v>
      </c>
      <c r="D234" s="243" t="str">
        <f ca="1">CELL("contents",INDIRECT(ADDRESS(MATCH($B234,'Req. List'!$A:$A,0),3,,,"Req. List")))</f>
        <v>11.6.2 (PA) - 24.2</v>
      </c>
      <c r="E234" s="243" t="str">
        <f ca="1">CELL("contents",INDIRECT(ADDRESS(MATCH($B234,'Req. List'!$A:$A,0),4,,,"Req. List")))</f>
        <v>SCADA shall monitor the faults of Audio Frequency Induction Loops (AFIL) through interface with audio router</v>
      </c>
      <c r="F234" s="51"/>
      <c r="G234" s="51"/>
      <c r="H234" s="51"/>
      <c r="I234" s="51"/>
      <c r="J234" s="51"/>
      <c r="K234" s="51"/>
      <c r="L234" s="51"/>
      <c r="M234" s="51"/>
      <c r="N234" s="51"/>
    </row>
    <row r="235" spans="1:14" ht="30" x14ac:dyDescent="0.25">
      <c r="A235" s="29" t="s">
        <v>2167</v>
      </c>
      <c r="B235" s="30" t="s">
        <v>728</v>
      </c>
      <c r="C235" s="243" t="str">
        <f ca="1">CELL("contents",INDIRECT(ADDRESS(MATCH($B235,'Req. List'!$A:$A,0),2,,,"Req. List")))</f>
        <v>362748-MMI-MVI1-XX-SP-000-0010  Tech. Spec.</v>
      </c>
      <c r="D235" s="243" t="str">
        <f ca="1">CELL("contents",INDIRECT(ADDRESS(MATCH($B235,'Req. List'!$A:$A,0),3,,,"Req. List")))</f>
        <v>11.6.2 (PA) - 25.4</v>
      </c>
      <c r="E235" s="243" t="str">
        <f ca="1">CELL("contents",INDIRECT(ADDRESS(MATCH($B235,'Req. List'!$A:$A,0),4,,,"Req. List")))</f>
        <v>SCADA shall monitor the faults of Ambient Noise Sensors (ANS) through interface with audio router</v>
      </c>
      <c r="F235" s="51"/>
      <c r="G235" s="51"/>
      <c r="H235" s="51"/>
      <c r="I235" s="51"/>
      <c r="J235" s="51"/>
      <c r="K235" s="51"/>
      <c r="L235" s="51"/>
      <c r="M235" s="51"/>
      <c r="N235" s="51"/>
    </row>
    <row r="236" spans="1:14" ht="60" x14ac:dyDescent="0.25">
      <c r="A236" s="29" t="s">
        <v>2167</v>
      </c>
      <c r="B236" s="30" t="s">
        <v>723</v>
      </c>
      <c r="C236" s="243" t="str">
        <f ca="1">CELL("contents",INDIRECT(ADDRESS(MATCH($B236,'Req. List'!$A:$A,0),2,,,"Req. List")))</f>
        <v>362748-MMI-MVI1-XX-SP-000-0010  Tech. Spec.</v>
      </c>
      <c r="D236" s="243" t="str">
        <f ca="1">CELL("contents",INDIRECT(ADDRESS(MATCH($B236,'Req. List'!$A:$A,0),3,,,"Req. List")))</f>
        <v>11.6.2 (PA) - 26.3</v>
      </c>
      <c r="E236" s="243" t="str">
        <f ca="1">CELL("contents",INDIRECT(ADDRESS(MATCH($B236,'Req. List'!$A:$A,0),4,,,"Req. List")))</f>
        <v>SCADA shall monitor the earth faults, short and open-circuit condition, and all fault and warning of loudspreakers circuit through interface with audio router</v>
      </c>
      <c r="F236" s="51"/>
      <c r="G236" s="51"/>
      <c r="H236" s="51"/>
      <c r="I236" s="51"/>
      <c r="J236" s="51"/>
      <c r="K236" s="51"/>
      <c r="L236" s="51"/>
      <c r="M236" s="51"/>
      <c r="N236" s="51"/>
    </row>
    <row r="237" spans="1:14" ht="30" x14ac:dyDescent="0.25">
      <c r="A237" s="29" t="s">
        <v>2167</v>
      </c>
      <c r="B237" s="30" t="s">
        <v>730</v>
      </c>
      <c r="C237" s="243" t="str">
        <f ca="1">CELL("contents",INDIRECT(ADDRESS(MATCH($B237,'Req. List'!$A:$A,0),2,,,"Req. List")))</f>
        <v>362748-MMI-MVI1-XX-SP-000-0010  Tech. Spec.</v>
      </c>
      <c r="D237" s="243" t="str">
        <f ca="1">CELL("contents",INDIRECT(ADDRESS(MATCH($B237,'Req. List'!$A:$A,0),3,,,"Req. List")))</f>
        <v>11.6.2 (PA) - 27.3</v>
      </c>
      <c r="E237" s="243" t="str">
        <f ca="1">CELL("contents",INDIRECT(ADDRESS(MATCH($B237,'Req. List'!$A:$A,0),4,,,"Req. List")))</f>
        <v>SCADA System shall display the faults of microphones</v>
      </c>
      <c r="F237" s="51"/>
      <c r="G237" s="51"/>
      <c r="H237" s="51"/>
      <c r="I237" s="51"/>
      <c r="J237" s="51"/>
      <c r="K237" s="51"/>
      <c r="L237" s="51"/>
      <c r="M237" s="51"/>
      <c r="N237" s="51"/>
    </row>
    <row r="238" spans="1:14" ht="30" x14ac:dyDescent="0.25">
      <c r="A238" s="29" t="s">
        <v>2167</v>
      </c>
      <c r="B238" s="30" t="s">
        <v>720</v>
      </c>
      <c r="C238" s="243" t="str">
        <f ca="1">CELL("contents",INDIRECT(ADDRESS(MATCH($B238,'Req. List'!$A:$A,0),2,,,"Req. List")))</f>
        <v>362748-MMI-MVI1-XX-SP-000-0010  Tech. Spec.</v>
      </c>
      <c r="D238" s="243" t="str">
        <f ca="1">CELL("contents",INDIRECT(ADDRESS(MATCH($B238,'Req. List'!$A:$A,0),3,,,"Req. List")))</f>
        <v>11.6.2 (PA) - 28.3</v>
      </c>
      <c r="E238" s="243" t="str">
        <f ca="1">CELL("contents",INDIRECT(ADDRESS(MATCH($B238,'Req. List'!$A:$A,0),4,,,"Req. List")))</f>
        <v>SCADA System shall display the faults of station announcement points</v>
      </c>
      <c r="F238" s="51"/>
      <c r="G238" s="51"/>
      <c r="H238" s="51"/>
      <c r="I238" s="51"/>
      <c r="J238" s="51"/>
      <c r="K238" s="51"/>
      <c r="L238" s="51"/>
      <c r="M238" s="51"/>
      <c r="N238" s="51"/>
    </row>
    <row r="239" spans="1:14" ht="75" x14ac:dyDescent="0.25">
      <c r="A239" s="29" t="s">
        <v>2167</v>
      </c>
      <c r="B239" s="30" t="s">
        <v>1412</v>
      </c>
      <c r="C239" s="243" t="str">
        <f ca="1">CELL("contents",INDIRECT(ADDRESS(MATCH($B239,'Req. List'!$A:$A,0),2,,,"Req. List")))</f>
        <v>362748-MMI-MVI1-XX-SP-000-0010  Tech. Spec.</v>
      </c>
      <c r="D239" s="243" t="str">
        <f ca="1">CELL("contents",INDIRECT(ADDRESS(MATCH($B239,'Req. List'!$A:$A,0),3,,,"Req. List")))</f>
        <v>11.6.2 (PA) - 29.5</v>
      </c>
      <c r="E239" s="243" t="str">
        <f ca="1">CELL("contents",INDIRECT(ADDRESS(MATCH($B239,'Req. List'!$A:$A,0),4,,,"Req. List")))</f>
        <v>SCADA System shall be interfaced with audio router to monitor the alarm of audio amplifiers, ambient noise sensors, station announcement points, loudspeakers line earth leakage and open-circuit faults monitor via End-of-Lines (EOL)</v>
      </c>
      <c r="F239" s="51"/>
      <c r="G239" s="51"/>
      <c r="H239" s="51"/>
      <c r="I239" s="51"/>
      <c r="J239" s="51"/>
      <c r="K239" s="51"/>
      <c r="L239" s="51"/>
      <c r="M239" s="51"/>
      <c r="N239" s="51"/>
    </row>
    <row r="240" spans="1:14" ht="30" x14ac:dyDescent="0.25">
      <c r="A240" s="29" t="s">
        <v>2167</v>
      </c>
      <c r="B240" s="30" t="s">
        <v>718</v>
      </c>
      <c r="C240" s="243" t="str">
        <f ca="1">CELL("contents",INDIRECT(ADDRESS(MATCH($B240,'Req. List'!$A:$A,0),2,,,"Req. List")))</f>
        <v>2. Change Control Board</v>
      </c>
      <c r="D240" s="243" t="str">
        <f ca="1">CELL("contents",INDIRECT(ADDRESS(MATCH($B240,'Req. List'!$A:$A,0),3,,,"Req. List")))</f>
        <v>11.6.2 (PA) - 30.4</v>
      </c>
      <c r="E240" s="243" t="str">
        <f ca="1">CELL("contents",INDIRECT(ADDRESS(MATCH($B240,'Req. List'!$A:$A,0),4,,,"Req. List")))</f>
        <v>SCADA system shall display the fault of audio amplifier through interface with audio router</v>
      </c>
      <c r="F240" s="51"/>
      <c r="G240" s="51"/>
      <c r="H240" s="51"/>
      <c r="I240" s="51"/>
      <c r="J240" s="51"/>
      <c r="K240" s="51"/>
      <c r="L240" s="51"/>
      <c r="M240" s="51"/>
      <c r="N240" s="51"/>
    </row>
    <row r="241" spans="1:14" ht="45" x14ac:dyDescent="0.25">
      <c r="A241" s="29" t="s">
        <v>2167</v>
      </c>
      <c r="B241" s="30" t="s">
        <v>713</v>
      </c>
      <c r="C241" s="243" t="str">
        <f ca="1">CELL("contents",INDIRECT(ADDRESS(MATCH($B241,'Req. List'!$A:$A,0),2,,,"Req. List")))</f>
        <v>362748-MMI-MVI1-XX-SP-000-0001 Design Criteria</v>
      </c>
      <c r="D241" s="243" t="str">
        <f ca="1">CELL("contents",INDIRECT(ADDRESS(MATCH($B241,'Req. List'!$A:$A,0),3,,,"Req. List")))</f>
        <v>2.12.2.13 Table 2.102 (PA) - 10</v>
      </c>
      <c r="E241" s="243" t="str">
        <f ca="1">CELL("contents",INDIRECT(ADDRESS(MATCH($B241,'Req. List'!$A:$A,0),4,,,"Req. List")))</f>
        <v>SCADA system shall monitor complete PA system audio transmission path with automatic fault reporting which will be provided by PA System.</v>
      </c>
      <c r="F241" s="51"/>
      <c r="G241" s="51"/>
      <c r="H241" s="51"/>
      <c r="I241" s="51"/>
      <c r="J241" s="51"/>
      <c r="K241" s="51"/>
      <c r="L241" s="51"/>
      <c r="M241" s="51"/>
      <c r="N241" s="51"/>
    </row>
    <row r="242" spans="1:14" s="47" customFormat="1" ht="45" x14ac:dyDescent="0.25">
      <c r="A242" s="63" t="s">
        <v>2167</v>
      </c>
      <c r="B242" s="42" t="s">
        <v>711</v>
      </c>
      <c r="C242" s="243" t="str">
        <f ca="1">CELL("contents",INDIRECT(ADDRESS(MATCH($B242,'Req. List'!$A:$A,0),2,,,"Req. List")))</f>
        <v>362748-MMI-MVI1-XX-SP-000-0001 Design Criteria</v>
      </c>
      <c r="D242" s="243" t="str">
        <f ca="1">CELL("contents",INDIRECT(ADDRESS(MATCH($B242,'Req. List'!$A:$A,0),3,,,"Req. List")))</f>
        <v>2.12.2.13 Table 2.102 (PA) - 12</v>
      </c>
      <c r="E242" s="243" t="str">
        <f ca="1">CELL("contents",INDIRECT(ADDRESS(MATCH($B242,'Req. List'!$A:$A,0),4,,,"Req. List")))</f>
        <v>SCADA shall interface with PA audio router in each station together with PA console, microphones, station announcement points, amplifier, etc.</v>
      </c>
      <c r="F242" s="46"/>
      <c r="G242" s="46"/>
      <c r="H242" s="46"/>
      <c r="I242" s="46"/>
      <c r="J242" s="46"/>
      <c r="K242" s="46"/>
      <c r="L242" s="46"/>
      <c r="M242" s="46"/>
      <c r="N242" s="46"/>
    </row>
    <row r="243" spans="1:14" ht="60" x14ac:dyDescent="0.25">
      <c r="A243" s="29" t="s">
        <v>2167</v>
      </c>
      <c r="B243" s="30" t="s">
        <v>1711</v>
      </c>
      <c r="C243" s="243" t="str">
        <f ca="1">CELL("contents",INDIRECT(ADDRESS(MATCH($B243,'Req. List'!$A:$A,0),2,,,"Req. List")))</f>
        <v>1. 362748-MMI-MVI1-XX-SP-000-0001 Design Criteria</v>
      </c>
      <c r="D243" s="243" t="str">
        <f ca="1">CELL("contents",INDIRECT(ADDRESS(MATCH($B243,'Req. List'!$A:$A,0),3,,,"Req. List")))</f>
        <v>1. 2.12.2.13 Table 2.102 (PA) - 30</v>
      </c>
      <c r="E243" s="243" t="str">
        <f ca="1">CELL("contents",INDIRECT(ADDRESS(MATCH($B243,'Req. List'!$A:$A,0),4,,,"Req. List")))</f>
        <v>SCADA together with audio router shall display an alarm declaring 'amplifier line open-circuit fault' when the EOL (loudspeaker EOL resistor) is disconnected or suffers an open circuit in the loudspeaker circuit.</v>
      </c>
      <c r="F243" s="51"/>
      <c r="G243" s="51"/>
      <c r="H243" s="51"/>
      <c r="I243" s="51"/>
      <c r="J243" s="51"/>
      <c r="K243" s="51"/>
      <c r="L243" s="51"/>
      <c r="M243" s="51"/>
      <c r="N243" s="51"/>
    </row>
    <row r="244" spans="1:14" s="47" customFormat="1" ht="30" x14ac:dyDescent="0.25">
      <c r="A244" s="63" t="s">
        <v>2167</v>
      </c>
      <c r="B244" s="42" t="s">
        <v>714</v>
      </c>
      <c r="C244" s="244" t="str">
        <f ca="1">CELL("contents",INDIRECT(ADDRESS(MATCH($B244,'Req. List'!$A:$A,0),2,,,"Req. List")))</f>
        <v>362748-MMI-MVI1-XX-SP-000-0001 Design Criteria</v>
      </c>
      <c r="D244" s="244" t="str">
        <f ca="1">CELL("contents",INDIRECT(ADDRESS(MATCH($B244,'Req. List'!$A:$A,0),3,,,"Req. List")))</f>
        <v>2.12.2.2 (SCADA Network) - 6</v>
      </c>
      <c r="E244" s="244" t="str">
        <f ca="1">CELL("contents",INDIRECT(ADDRESS(MATCH($B244,'Req. List'!$A:$A,0),4,,,"Req. List")))</f>
        <v>SCADA system shall monitor configuration and health status of PA network</v>
      </c>
      <c r="F244" s="46"/>
      <c r="G244" s="46"/>
      <c r="H244" s="46"/>
      <c r="I244" s="46"/>
      <c r="J244" s="46"/>
      <c r="K244" s="46"/>
      <c r="L244" s="46"/>
      <c r="M244" s="46"/>
      <c r="N244" s="46"/>
    </row>
    <row r="245" spans="1:14" s="47" customFormat="1" ht="45" x14ac:dyDescent="0.25">
      <c r="A245" s="63" t="s">
        <v>2167</v>
      </c>
      <c r="B245" s="42" t="s">
        <v>732</v>
      </c>
      <c r="C245" s="244" t="str">
        <f ca="1">CELL("contents",INDIRECT(ADDRESS(MATCH($B245,'Req. List'!$A:$A,0),2,,,"Req. List")))</f>
        <v>362748-MMI-MVI1-XX-SP-000-0001 Design Criteria</v>
      </c>
      <c r="D245" s="244" t="str">
        <f ca="1">CELL("contents",INDIRECT(ADDRESS(MATCH($B245,'Req. List'!$A:$A,0),3,,,"Req. List")))</f>
        <v>2.12.2.13 Table 2.97 (SCADA) - 54</v>
      </c>
      <c r="E245" s="244" t="str">
        <f ca="1">CELL("contents",INDIRECT(ADDRESS(MATCH($B245,'Req. List'!$A:$A,0),4,,,"Req. List")))</f>
        <v xml:space="preserve"> Passenger Information (PI) and Public Announcement (PA) displays of the entire line shall be migrated into the HMI at the SCADA Workstation </v>
      </c>
      <c r="F245" s="46"/>
      <c r="G245" s="46"/>
      <c r="H245" s="46"/>
      <c r="I245" s="46"/>
      <c r="J245" s="46"/>
      <c r="K245" s="46"/>
      <c r="L245" s="46"/>
      <c r="M245" s="46"/>
      <c r="N245" s="46"/>
    </row>
    <row r="246" spans="1:14" ht="30" x14ac:dyDescent="0.25">
      <c r="A246" s="29" t="s">
        <v>2167</v>
      </c>
      <c r="B246" s="30" t="s">
        <v>715</v>
      </c>
      <c r="C246" s="243" t="str">
        <f ca="1">CELL("contents",INDIRECT(ADDRESS(MATCH($B246,'Req. List'!$A:$A,0),2,,,"Req. List")))</f>
        <v>362748-MMI-MVI1-XX-RP-760-0001 Interface Matrix</v>
      </c>
      <c r="D246" s="243" t="str">
        <f ca="1">CELL("contents",INDIRECT(ADDRESS(MATCH($B246,'Req. List'!$A:$A,0),3,,,"Req. List")))</f>
        <v>415 (Audio Routers) - 441 (SCADA Servers)</v>
      </c>
      <c r="E246" s="243" t="str">
        <f ca="1">CELL("contents",INDIRECT(ADDRESS(MATCH($B246,'Req. List'!$A:$A,0),4,,,"Req. List")))</f>
        <v xml:space="preserve">SCADA shall monitor Health status of PA equipment </v>
      </c>
      <c r="F246" s="51"/>
      <c r="G246" s="51"/>
      <c r="H246" s="51"/>
      <c r="I246" s="51"/>
      <c r="J246" s="51"/>
      <c r="K246" s="51"/>
      <c r="L246" s="51"/>
      <c r="M246" s="51"/>
      <c r="N246" s="51"/>
    </row>
    <row r="247" spans="1:14" ht="30" x14ac:dyDescent="0.25">
      <c r="A247" s="29" t="s">
        <v>2167</v>
      </c>
      <c r="B247" s="30" t="s">
        <v>716</v>
      </c>
      <c r="C247" s="243" t="str">
        <f ca="1">CELL("contents",INDIRECT(ADDRESS(MATCH($B247,'Req. List'!$A:$A,0),2,,,"Req. List")))</f>
        <v>362748-MMI-MVI1-XX-RP-760-0001 Interface Matrix</v>
      </c>
      <c r="D247" s="243" t="str">
        <f ca="1">CELL("contents",INDIRECT(ADDRESS(MATCH($B247,'Req. List'!$A:$A,0),3,,,"Req. List")))</f>
        <v>441 (SCADA Servers) - 415 (All PA Assets)</v>
      </c>
      <c r="E247" s="243" t="str">
        <f ca="1">CELL("contents",INDIRECT(ADDRESS(MATCH($B247,'Req. List'!$A:$A,0),4,,,"Req. List")))</f>
        <v>SCADA shall monitor health and alarm status of PA equipment</v>
      </c>
      <c r="F247" s="51"/>
      <c r="G247" s="51"/>
      <c r="H247" s="51"/>
      <c r="I247" s="51"/>
      <c r="J247" s="51"/>
      <c r="K247" s="51"/>
      <c r="L247" s="51"/>
      <c r="M247" s="51"/>
      <c r="N247" s="51"/>
    </row>
    <row r="248" spans="1:14" x14ac:dyDescent="0.25">
      <c r="A248" s="29"/>
      <c r="B248" s="30"/>
      <c r="C248" s="243"/>
      <c r="D248" s="243"/>
      <c r="E248" s="243"/>
      <c r="F248" s="51"/>
      <c r="G248" s="51"/>
      <c r="H248" s="51"/>
      <c r="I248" s="51"/>
      <c r="J248" s="51"/>
      <c r="K248" s="51"/>
      <c r="L248" s="51"/>
      <c r="M248" s="51"/>
      <c r="N248" s="51"/>
    </row>
    <row r="249" spans="1:14" x14ac:dyDescent="0.25">
      <c r="A249" s="143" t="s">
        <v>2168</v>
      </c>
      <c r="B249" s="137" t="s">
        <v>650</v>
      </c>
      <c r="C249" s="243"/>
      <c r="D249" s="243"/>
      <c r="E249" s="243"/>
      <c r="F249" s="51"/>
      <c r="G249" s="51"/>
      <c r="H249" s="51"/>
      <c r="I249" s="51"/>
      <c r="J249" s="51"/>
      <c r="K249" s="51"/>
      <c r="L249" s="51"/>
      <c r="M249" s="51"/>
      <c r="N249" s="51"/>
    </row>
    <row r="250" spans="1:14" ht="45" x14ac:dyDescent="0.25">
      <c r="A250" s="29" t="s">
        <v>2168</v>
      </c>
      <c r="B250" s="30" t="s">
        <v>743</v>
      </c>
      <c r="C250" s="243" t="str">
        <f ca="1">CELL("contents",INDIRECT(ADDRESS(MATCH($B250,'Req. List'!$A:$A,0),2,,,"Req. List")))</f>
        <v>362748-MMI-MVI1-XX-SP-000-0010  Tech. Spec.</v>
      </c>
      <c r="D250" s="243" t="str">
        <f ca="1">CELL("contents",INDIRECT(ADDRESS(MATCH($B250,'Req. List'!$A:$A,0),3,,,"Req. List")))</f>
        <v>11.6.2 (PA) - 6</v>
      </c>
      <c r="E250" s="243" t="str">
        <f ca="1">CELL("contents",INDIRECT(ADDRESS(MATCH($B250,'Req. List'!$A:$A,0),4,,,"Req. List")))</f>
        <v>a. SCADA shall interface with PA system for selection of zones and pre-recorded messages to be broadcast
b. SCADA shall provide health monitoring of PA system</v>
      </c>
      <c r="F250" s="51"/>
      <c r="G250" s="51"/>
      <c r="H250" s="51"/>
      <c r="I250" s="51"/>
      <c r="J250" s="51"/>
      <c r="K250" s="51"/>
      <c r="L250" s="51"/>
      <c r="M250" s="51"/>
      <c r="N250" s="51"/>
    </row>
    <row r="251" spans="1:14" ht="45" x14ac:dyDescent="0.25">
      <c r="A251" s="29" t="s">
        <v>2168</v>
      </c>
      <c r="B251" s="30" t="s">
        <v>750</v>
      </c>
      <c r="C251" s="243" t="str">
        <f ca="1">CELL("contents",INDIRECT(ADDRESS(MATCH($B251,'Req. List'!$A:$A,0),2,,,"Req. List")))</f>
        <v>362748-MMI-MVI1-XX-SP-000-0010  Tech. Spec.</v>
      </c>
      <c r="D251" s="243" t="str">
        <f ca="1">CELL("contents",INDIRECT(ADDRESS(MATCH($B251,'Req. List'!$A:$A,0),3,,,"Req. List")))</f>
        <v>11.6.2 (PA) - 10</v>
      </c>
      <c r="E251" s="243" t="str">
        <f ca="1">CELL("contents",INDIRECT(ADDRESS(MATCH($B251,'Req. List'!$A:$A,0),4,,,"Req. List")))</f>
        <v>SCADA workstations shall control the broadcast of pre-recorded and live audio announcements using microphone</v>
      </c>
      <c r="F251" s="51"/>
      <c r="G251" s="51"/>
      <c r="H251" s="51"/>
      <c r="I251" s="51"/>
      <c r="J251" s="51"/>
      <c r="K251" s="51"/>
      <c r="L251" s="51"/>
      <c r="M251" s="51"/>
      <c r="N251" s="51"/>
    </row>
    <row r="252" spans="1:14" ht="60" x14ac:dyDescent="0.25">
      <c r="A252" s="29" t="s">
        <v>2168</v>
      </c>
      <c r="B252" s="30" t="s">
        <v>751</v>
      </c>
      <c r="C252" s="243" t="str">
        <f ca="1">CELL("contents",INDIRECT(ADDRESS(MATCH($B252,'Req. List'!$A:$A,0),2,,,"Req. List")))</f>
        <v>362748-MMI-MVI1-XX-SP-000-0010  Tech. Spec.</v>
      </c>
      <c r="D252" s="243" t="str">
        <f ca="1">CELL("contents",INDIRECT(ADDRESS(MATCH($B252,'Req. List'!$A:$A,0),3,,,"Req. List")))</f>
        <v>11.6.2 (PA) - 13.3</v>
      </c>
      <c r="E252" s="243" t="str">
        <f ca="1">CELL("contents",INDIRECT(ADDRESS(MATCH($B252,'Req. List'!$A:$A,0),4,,,"Req. List")))</f>
        <v xml:space="preserve">Station SCADA Workstation shall allow operator to broadcast live and pre-recorded audio announcement to any PA zone within station through microphone which installed on each station </v>
      </c>
      <c r="F252" s="51"/>
      <c r="G252" s="51"/>
      <c r="H252" s="51"/>
      <c r="I252" s="51"/>
      <c r="J252" s="51"/>
      <c r="K252" s="51"/>
      <c r="L252" s="51"/>
      <c r="M252" s="51"/>
      <c r="N252" s="51"/>
    </row>
    <row r="253" spans="1:14" ht="45" x14ac:dyDescent="0.25">
      <c r="A253" s="29" t="s">
        <v>2168</v>
      </c>
      <c r="B253" s="30" t="s">
        <v>744</v>
      </c>
      <c r="C253" s="243" t="str">
        <f ca="1">CELL("contents",INDIRECT(ADDRESS(MATCH($B253,'Req. List'!$A:$A,0),2,,,"Req. List")))</f>
        <v>362748-MMI-MVI1-XX-SP-000-0010  Tech. Spec.</v>
      </c>
      <c r="D253" s="243" t="str">
        <f ca="1">CELL("contents",INDIRECT(ADDRESS(MATCH($B253,'Req. List'!$A:$A,0),3,,,"Req. List")))</f>
        <v>11.6.2 (PA) - 13.5</v>
      </c>
      <c r="E253" s="243" t="str">
        <f ca="1">CELL("contents",INDIRECT(ADDRESS(MATCH($B253,'Req. List'!$A:$A,0),4,,,"Req. List")))</f>
        <v>Station SCADA Workstation shall allow selection of PA zone, grouped PA zone, or all PA zone within station through interface with microphone and audio router</v>
      </c>
      <c r="F253" s="51"/>
      <c r="G253" s="51"/>
      <c r="H253" s="51"/>
      <c r="I253" s="51"/>
      <c r="J253" s="51"/>
      <c r="K253" s="51"/>
      <c r="L253" s="51"/>
      <c r="M253" s="51"/>
      <c r="N253" s="51"/>
    </row>
    <row r="254" spans="1:14" ht="45" x14ac:dyDescent="0.25">
      <c r="A254" s="29" t="s">
        <v>2168</v>
      </c>
      <c r="B254" s="30" t="s">
        <v>735</v>
      </c>
      <c r="C254" s="243" t="str">
        <f ca="1">CELL("contents",INDIRECT(ADDRESS(MATCH($B254,'Req. List'!$A:$A,0),2,,,"Req. List")))</f>
        <v>362748-MMI-MVI1-XX-SP-000-0010  Tech. Spec.</v>
      </c>
      <c r="D254" s="243" t="str">
        <f ca="1">CELL("contents",INDIRECT(ADDRESS(MATCH($B254,'Req. List'!$A:$A,0),3,,,"Req. List")))</f>
        <v>11.6.2 (PA) - 14.3</v>
      </c>
      <c r="E254" s="243" t="str">
        <f ca="1">CELL("contents",INDIRECT(ADDRESS(MATCH($B254,'Req. List'!$A:$A,0),4,,,"Req. List")))</f>
        <v>SCADA OCC workstations shall be able to broadcast live and pre-recorded audio announcements to PA any zone in depot across FOTS.</v>
      </c>
      <c r="F254" s="51"/>
      <c r="G254" s="51"/>
      <c r="H254" s="51"/>
      <c r="I254" s="51"/>
      <c r="J254" s="51"/>
      <c r="K254" s="51"/>
      <c r="L254" s="51"/>
      <c r="M254" s="51"/>
      <c r="N254" s="51"/>
    </row>
    <row r="255" spans="1:14" ht="45" x14ac:dyDescent="0.25">
      <c r="A255" s="29" t="s">
        <v>2168</v>
      </c>
      <c r="B255" s="30" t="s">
        <v>736</v>
      </c>
      <c r="C255" s="243" t="str">
        <f ca="1">CELL("contents",INDIRECT(ADDRESS(MATCH($B255,'Req. List'!$A:$A,0),2,,,"Req. List")))</f>
        <v>362748-MMI-MVI1-XX-SP-000-0010  Tech. Spec.</v>
      </c>
      <c r="D255" s="243" t="str">
        <f ca="1">CELL("contents",INDIRECT(ADDRESS(MATCH($B255,'Req. List'!$A:$A,0),3,,,"Req. List")))</f>
        <v>11.6.2 (PA) - 14.4</v>
      </c>
      <c r="E255" s="243" t="str">
        <f ca="1">CELL("contents",INDIRECT(ADDRESS(MATCH($B255,'Req. List'!$A:$A,0),4,,,"Req. List")))</f>
        <v>SCADA OCC workstations shall be able to remotely broadcast live and pre-recorded audio announcement to any PA zone for any station across FOTS</v>
      </c>
      <c r="F255" s="51"/>
      <c r="G255" s="51"/>
      <c r="H255" s="51"/>
      <c r="I255" s="51"/>
      <c r="J255" s="51"/>
      <c r="K255" s="51"/>
      <c r="L255" s="51"/>
      <c r="M255" s="51"/>
      <c r="N255" s="51"/>
    </row>
    <row r="256" spans="1:14" ht="45" x14ac:dyDescent="0.25">
      <c r="A256" s="29" t="s">
        <v>2168</v>
      </c>
      <c r="B256" s="30" t="s">
        <v>737</v>
      </c>
      <c r="C256" s="243" t="str">
        <f ca="1">CELL("contents",INDIRECT(ADDRESS(MATCH($B256,'Req. List'!$A:$A,0),2,,,"Req. List")))</f>
        <v>362748-MMI-MVI1-XX-SP-000-0010  Tech. Spec.</v>
      </c>
      <c r="D256" s="243" t="str">
        <f ca="1">CELL("contents",INDIRECT(ADDRESS(MATCH($B256,'Req. List'!$A:$A,0),3,,,"Req. List")))</f>
        <v>11.6.2 (PA) - 16</v>
      </c>
      <c r="E256" s="243" t="str">
        <f ca="1">CELL("contents",INDIRECT(ADDRESS(MATCH($B256,'Req. List'!$A:$A,0),4,,,"Req. List")))</f>
        <v>SCADA System shall interface with audio routers and microphones to initial live and pre-recorded audio announcement to the stations.</v>
      </c>
      <c r="F256" s="51"/>
      <c r="G256" s="51"/>
      <c r="H256" s="51"/>
      <c r="I256" s="51"/>
      <c r="J256" s="51"/>
      <c r="K256" s="51"/>
      <c r="L256" s="51"/>
      <c r="M256" s="51"/>
      <c r="N256" s="51"/>
    </row>
    <row r="257" spans="1:14" ht="45" x14ac:dyDescent="0.25">
      <c r="A257" s="29" t="s">
        <v>2168</v>
      </c>
      <c r="B257" s="30" t="s">
        <v>745</v>
      </c>
      <c r="C257" s="243" t="str">
        <f ca="1">CELL("contents",INDIRECT(ADDRESS(MATCH($B257,'Req. List'!$A:$A,0),2,,,"Req. List")))</f>
        <v>362748-MMI-MVI1-XX-SP-000-0010  Tech. Spec.</v>
      </c>
      <c r="D257" s="243" t="str">
        <f ca="1">CELL("contents",INDIRECT(ADDRESS(MATCH($B257,'Req. List'!$A:$A,0),3,,,"Req. List")))</f>
        <v>11.6.2 (PA) - 19</v>
      </c>
      <c r="E257" s="243" t="str">
        <f ca="1">CELL("contents",INDIRECT(ADDRESS(MATCH($B257,'Req. List'!$A:$A,0),4,,,"Req. List")))</f>
        <v xml:space="preserve">Station SCADA workstations shall allocate PA zones which will be selected by station operator to initiate live or pre-recorded audio announcement </v>
      </c>
      <c r="F257" s="51"/>
      <c r="G257" s="51"/>
      <c r="H257" s="51"/>
      <c r="I257" s="51"/>
      <c r="J257" s="51"/>
      <c r="K257" s="51"/>
      <c r="L257" s="51"/>
      <c r="M257" s="51"/>
      <c r="N257" s="51"/>
    </row>
    <row r="258" spans="1:14" x14ac:dyDescent="0.25">
      <c r="A258" s="29" t="s">
        <v>2168</v>
      </c>
      <c r="B258" s="30" t="s">
        <v>2169</v>
      </c>
      <c r="C258" s="243" t="e">
        <f ca="1">CELL("contents",INDIRECT(ADDRESS(MATCH($B258,'Req. List'!$A:$A,0),2,,,"Req. List")))</f>
        <v>#N/A</v>
      </c>
      <c r="D258" s="243" t="e">
        <f ca="1">CELL("contents",INDIRECT(ADDRESS(MATCH($B258,'Req. List'!$A:$A,0),3,,,"Req. List")))</f>
        <v>#N/A</v>
      </c>
      <c r="E258" s="243" t="e">
        <f ca="1">CELL("contents",INDIRECT(ADDRESS(MATCH($B258,'Req. List'!$A:$A,0),4,,,"Req. List")))</f>
        <v>#N/A</v>
      </c>
      <c r="F258" s="51"/>
      <c r="G258" s="51"/>
      <c r="H258" s="51"/>
      <c r="I258" s="51"/>
      <c r="J258" s="51"/>
      <c r="K258" s="51"/>
      <c r="L258" s="51"/>
      <c r="M258" s="51"/>
      <c r="N258" s="51"/>
    </row>
    <row r="259" spans="1:14" ht="45" x14ac:dyDescent="0.25">
      <c r="A259" s="29" t="s">
        <v>2168</v>
      </c>
      <c r="B259" s="30" t="s">
        <v>739</v>
      </c>
      <c r="C259" s="243" t="str">
        <f ca="1">CELL("contents",INDIRECT(ADDRESS(MATCH($B259,'Req. List'!$A:$A,0),2,,,"Req. List")))</f>
        <v>362748-MMI-MVI1-XX-SP-000-0010  Tech. Spec.</v>
      </c>
      <c r="D259" s="243" t="str">
        <f ca="1">CELL("contents",INDIRECT(ADDRESS(MATCH($B259,'Req. List'!$A:$A,0),3,,,"Req. List")))</f>
        <v>11.6.2 (PA) - 27.1</v>
      </c>
      <c r="E259" s="243" t="str">
        <f ca="1">CELL("contents",INDIRECT(ADDRESS(MATCH($B259,'Req. List'!$A:$A,0),4,,,"Req. List")))</f>
        <v>SCADA Workstation shall be interfaced with audio router and VoIP microphone to allow operator to make live announcement for the selected PA zone</v>
      </c>
      <c r="F259" s="51"/>
      <c r="G259" s="51"/>
      <c r="H259" s="51"/>
      <c r="I259" s="51"/>
      <c r="J259" s="51"/>
      <c r="K259" s="51"/>
      <c r="L259" s="51"/>
      <c r="M259" s="51"/>
      <c r="N259" s="51"/>
    </row>
    <row r="260" spans="1:14" ht="30" x14ac:dyDescent="0.25">
      <c r="A260" s="29" t="s">
        <v>2168</v>
      </c>
      <c r="B260" s="30" t="s">
        <v>753</v>
      </c>
      <c r="C260" s="243" t="str">
        <f ca="1">CELL("contents",INDIRECT(ADDRESS(MATCH($B260,'Req. List'!$A:$A,0),2,,,"Req. List")))</f>
        <v>362748-MMI-MVI1-XX-SP-000-0010  Tech. Spec.</v>
      </c>
      <c r="D260" s="243" t="str">
        <f ca="1">CELL("contents",INDIRECT(ADDRESS(MATCH($B260,'Req. List'!$A:$A,0),3,,,"Req. List")))</f>
        <v>11.6.2 (PA) - 27.2</v>
      </c>
      <c r="E260" s="243" t="str">
        <f ca="1">CELL("contents",INDIRECT(ADDRESS(MATCH($B260,'Req. List'!$A:$A,0),4,,,"Req. List")))</f>
        <v>SCADA Workstation shall be connected with Microphone and audio router via LAN connection</v>
      </c>
      <c r="F260" s="51"/>
      <c r="G260" s="51"/>
      <c r="H260" s="51"/>
      <c r="I260" s="51"/>
      <c r="J260" s="51"/>
      <c r="K260" s="51"/>
      <c r="L260" s="51"/>
      <c r="M260" s="51"/>
      <c r="N260" s="51"/>
    </row>
    <row r="261" spans="1:14" ht="45" x14ac:dyDescent="0.25">
      <c r="A261" s="29" t="s">
        <v>2168</v>
      </c>
      <c r="B261" s="30" t="s">
        <v>746</v>
      </c>
      <c r="C261" s="243" t="str">
        <f ca="1">CELL("contents",INDIRECT(ADDRESS(MATCH($B261,'Req. List'!$A:$A,0),2,,,"Req. List")))</f>
        <v>362748-MMI-MVI1-XX-SP-000-0001 Design Criteria</v>
      </c>
      <c r="D261" s="243" t="str">
        <f ca="1">CELL("contents",INDIRECT(ADDRESS(MATCH($B261,'Req. List'!$A:$A,0),3,,,"Req. List")))</f>
        <v>2.12.2.2 (SCADA Network) - 6</v>
      </c>
      <c r="E261" s="243" t="str">
        <f ca="1">CELL("contents",INDIRECT(ADDRESS(MATCH($B261,'Req. List'!$A:$A,0),4,,,"Req. List")))</f>
        <v>SCADA system shall be able to select zone and pre-recorded message to be broadcast and provide health monitoring of PA system</v>
      </c>
      <c r="F261" s="51"/>
      <c r="G261" s="51"/>
      <c r="H261" s="51"/>
      <c r="I261" s="51"/>
      <c r="J261" s="51"/>
      <c r="K261" s="51"/>
      <c r="L261" s="51"/>
      <c r="M261" s="51"/>
      <c r="N261" s="51"/>
    </row>
    <row r="262" spans="1:14" ht="75" x14ac:dyDescent="0.25">
      <c r="A262" s="29" t="s">
        <v>2168</v>
      </c>
      <c r="B262" s="30" t="s">
        <v>740</v>
      </c>
      <c r="C262" s="243" t="str">
        <f ca="1">CELL("contents",INDIRECT(ADDRESS(MATCH($B262,'Req. List'!$A:$A,0),2,,,"Req. List")))</f>
        <v>362748-MMI-MVI1-XX-SP-000-0001 Design Criteria</v>
      </c>
      <c r="D262" s="243" t="str">
        <f ca="1">CELL("contents",INDIRECT(ADDRESS(MATCH($B262,'Req. List'!$A:$A,0),3,,,"Req. List")))</f>
        <v>2.12.2.13 Table 2.102 (PA) - 6</v>
      </c>
      <c r="E262" s="243" t="str">
        <f ca="1">CELL("contents",INDIRECT(ADDRESS(MATCH($B262,'Req. List'!$A:$A,0),4,,,"Req. List")))</f>
        <v>a. SCADA System shall be interfaced with PA system to control and monitor the PA system.
b. SCADA Workstation shall control of the PA system for the broadcast of pre-recorded non-emergency message and live broadcast using PA microphone</v>
      </c>
      <c r="F262" s="51"/>
      <c r="G262" s="51"/>
      <c r="H262" s="51"/>
      <c r="I262" s="51"/>
      <c r="J262" s="51"/>
      <c r="K262" s="51"/>
      <c r="L262" s="51"/>
      <c r="M262" s="51"/>
      <c r="N262" s="51"/>
    </row>
    <row r="263" spans="1:14" ht="60" x14ac:dyDescent="0.25">
      <c r="A263" s="29" t="s">
        <v>2168</v>
      </c>
      <c r="B263" s="30" t="s">
        <v>757</v>
      </c>
      <c r="C263" s="243" t="str">
        <f ca="1">CELL("contents",INDIRECT(ADDRESS(MATCH($B263,'Req. List'!$A:$A,0),2,,,"Req. List")))</f>
        <v>362748-MMI-MVI1-XX-SP-000-0001 Design Criteria</v>
      </c>
      <c r="D263" s="243" t="str">
        <f ca="1">CELL("contents",INDIRECT(ADDRESS(MATCH($B263,'Req. List'!$A:$A,0),3,,,"Req. List")))</f>
        <v>2.12.2.13 Table 2.102 (PA) - 7</v>
      </c>
      <c r="E263" s="243" t="str">
        <f ca="1">CELL("contents",INDIRECT(ADDRESS(MATCH($B263,'Req. List'!$A:$A,0),4,,,"Req. List")))</f>
        <v>SCADA Interface shall not be utilised for broadcast of emergency message as it to not be designed to offer required resilience and system monitoring associated with a life safety system.</v>
      </c>
      <c r="F263" s="51"/>
      <c r="G263" s="51"/>
      <c r="H263" s="51"/>
      <c r="I263" s="51"/>
      <c r="J263" s="51"/>
      <c r="K263" s="51"/>
      <c r="L263" s="51"/>
      <c r="M263" s="51"/>
      <c r="N263" s="51"/>
    </row>
    <row r="264" spans="1:14" ht="45" x14ac:dyDescent="0.25">
      <c r="A264" s="29" t="s">
        <v>2168</v>
      </c>
      <c r="B264" s="30" t="s">
        <v>741</v>
      </c>
      <c r="C264" s="243" t="str">
        <f ca="1">CELL("contents",INDIRECT(ADDRESS(MATCH($B264,'Req. List'!$A:$A,0),2,,,"Req. List")))</f>
        <v>362748-MMI-MVI1-XX-RP-760-0001 Interface Matrix</v>
      </c>
      <c r="D264" s="243" t="str">
        <f ca="1">CELL("contents",INDIRECT(ADDRESS(MATCH($B264,'Req. List'!$A:$A,0),3,,,"Req. List")))</f>
        <v>415 (Audio Routers) - 441 (SCADA Workstations)</v>
      </c>
      <c r="E264" s="243" t="str">
        <f ca="1">CELL("contents",INDIRECT(ADDRESS(MATCH($B264,'Req. List'!$A:$A,0),4,,,"Req. List")))</f>
        <v>SCADA Workstation shall able to make Live or recorded broadcast announcement</v>
      </c>
      <c r="F264" s="51"/>
      <c r="G264" s="51"/>
      <c r="H264" s="51"/>
      <c r="I264" s="51"/>
      <c r="J264" s="51"/>
      <c r="K264" s="51"/>
      <c r="L264" s="51"/>
      <c r="M264" s="51"/>
      <c r="N264" s="51"/>
    </row>
    <row r="265" spans="1:14" ht="60" x14ac:dyDescent="0.25">
      <c r="A265" s="29" t="s">
        <v>2168</v>
      </c>
      <c r="B265" s="30" t="s">
        <v>747</v>
      </c>
      <c r="C265" s="243" t="str">
        <f ca="1">CELL("contents",INDIRECT(ADDRESS(MATCH($B265,'Req. List'!$A:$A,0),2,,,"Req. List")))</f>
        <v>362748-MMI-MVI1-XX-RP-760-0001 Interface Matrix</v>
      </c>
      <c r="D265" s="243" t="str">
        <f ca="1">CELL("contents",INDIRECT(ADDRESS(MATCH($B265,'Req. List'!$A:$A,0),3,,,"Req. List")))</f>
        <v>441 (SCADA Workstations, Servers) - 415 (Audio Routers)</v>
      </c>
      <c r="E265" s="243" t="str">
        <f ca="1">CELL("contents",INDIRECT(ADDRESS(MATCH($B265,'Req. List'!$A:$A,0),4,,,"Req. List")))</f>
        <v>SCADA workstations shall allow the Operator to select PA zones, broadcast pre-recorded and live announcements</v>
      </c>
      <c r="F265" s="51"/>
      <c r="G265" s="51"/>
      <c r="H265" s="51"/>
      <c r="I265" s="51"/>
      <c r="J265" s="51"/>
      <c r="K265" s="51"/>
      <c r="L265" s="51"/>
      <c r="M265" s="51"/>
      <c r="N265" s="51"/>
    </row>
    <row r="266" spans="1:14" ht="45" x14ac:dyDescent="0.25">
      <c r="A266" s="29" t="s">
        <v>2168</v>
      </c>
      <c r="B266" s="30" t="s">
        <v>748</v>
      </c>
      <c r="C266" s="243" t="str">
        <f ca="1">CELL("contents",INDIRECT(ADDRESS(MATCH($B266,'Req. List'!$A:$A,0),2,,,"Req. List")))</f>
        <v>362748-MMI-MVI1-XX-RP-000-0002 Preliminary Design Report Volume 1</v>
      </c>
      <c r="D266" s="243" t="str">
        <f ca="1">CELL("contents",INDIRECT(ADDRESS(MATCH($B266,'Req. List'!$A:$A,0),3,,,"Req. List")))</f>
        <v>3.11.3.8 (PA) - 9</v>
      </c>
      <c r="E266" s="243" t="str">
        <f ca="1">CELL("contents",INDIRECT(ADDRESS(MATCH($B266,'Req. List'!$A:$A,0),4,,,"Req. List")))</f>
        <v>SCADA Workstation shall be able to make zones selection for live or pre-recorded messages to be broadcast</v>
      </c>
      <c r="F266" s="51"/>
      <c r="G266" s="51"/>
      <c r="H266" s="51"/>
      <c r="I266" s="51"/>
      <c r="J266" s="51"/>
      <c r="K266" s="51"/>
      <c r="L266" s="51"/>
      <c r="M266" s="51"/>
      <c r="N266" s="51"/>
    </row>
    <row r="267" spans="1:14" x14ac:dyDescent="0.25">
      <c r="A267" s="29"/>
      <c r="B267" s="30"/>
      <c r="C267" s="243"/>
      <c r="D267" s="243"/>
      <c r="E267" s="243"/>
      <c r="F267" s="51"/>
      <c r="G267" s="51"/>
      <c r="H267" s="51"/>
      <c r="I267" s="51"/>
      <c r="J267" s="51"/>
      <c r="K267" s="51"/>
      <c r="L267" s="51"/>
      <c r="M267" s="51"/>
      <c r="N267" s="51"/>
    </row>
    <row r="268" spans="1:14" x14ac:dyDescent="0.25">
      <c r="A268" s="143" t="s">
        <v>2170</v>
      </c>
      <c r="B268" s="137" t="s">
        <v>2171</v>
      </c>
      <c r="C268" s="243"/>
      <c r="D268" s="243"/>
      <c r="E268" s="243"/>
      <c r="F268" s="51"/>
      <c r="G268" s="51"/>
      <c r="H268" s="51"/>
      <c r="I268" s="51"/>
      <c r="J268" s="51"/>
      <c r="K268" s="51"/>
      <c r="L268" s="51"/>
      <c r="M268" s="51"/>
      <c r="N268" s="51"/>
    </row>
    <row r="269" spans="1:14" s="47" customFormat="1" x14ac:dyDescent="0.25">
      <c r="A269" s="245" t="s">
        <v>2172</v>
      </c>
      <c r="B269" s="246" t="s">
        <v>2173</v>
      </c>
      <c r="C269" s="244"/>
      <c r="D269" s="244"/>
      <c r="E269" s="244"/>
      <c r="F269" s="46"/>
      <c r="G269" s="46"/>
      <c r="H269" s="46"/>
      <c r="I269" s="46"/>
      <c r="J269" s="46"/>
      <c r="K269" s="46"/>
      <c r="L269" s="46"/>
      <c r="M269" s="46"/>
      <c r="N269" s="46"/>
    </row>
    <row r="270" spans="1:14" x14ac:dyDescent="0.25">
      <c r="A270" s="29"/>
      <c r="B270" s="30"/>
      <c r="C270" s="243"/>
      <c r="D270" s="243"/>
      <c r="E270" s="243"/>
      <c r="F270" s="51"/>
      <c r="G270" s="51"/>
      <c r="H270" s="51"/>
      <c r="I270" s="51"/>
      <c r="J270" s="51"/>
      <c r="K270" s="51"/>
      <c r="L270" s="51"/>
      <c r="M270" s="51"/>
      <c r="N270" s="51"/>
    </row>
    <row r="271" spans="1:14" x14ac:dyDescent="0.25">
      <c r="A271" s="143" t="s">
        <v>2174</v>
      </c>
      <c r="B271" s="137" t="s">
        <v>627</v>
      </c>
      <c r="C271" s="243"/>
      <c r="D271" s="243"/>
      <c r="E271" s="243"/>
      <c r="F271" s="51"/>
      <c r="G271" s="51"/>
      <c r="H271" s="51"/>
      <c r="I271" s="51"/>
      <c r="J271" s="51"/>
      <c r="K271" s="51"/>
      <c r="L271" s="51"/>
      <c r="M271" s="51"/>
      <c r="N271" s="51"/>
    </row>
    <row r="272" spans="1:14" ht="30" x14ac:dyDescent="0.25">
      <c r="A272" s="29" t="s">
        <v>2174</v>
      </c>
      <c r="B272" s="30" t="s">
        <v>763</v>
      </c>
      <c r="C272" s="243" t="str">
        <f ca="1">CELL("contents",INDIRECT(ADDRESS(MATCH($B272,'Req. List'!$A:$A,0),2,,,"Req. List")))</f>
        <v>362748-MMI-MVI1-XX-SP-000-0010  Tech. Spec.</v>
      </c>
      <c r="D272" s="243" t="str">
        <f ca="1">CELL("contents",INDIRECT(ADDRESS(MATCH($B272,'Req. List'!$A:$A,0),3,,,"Req. List")))</f>
        <v>11.9.2 (PID) - 3</v>
      </c>
      <c r="E272" s="243" t="str">
        <f ca="1">CELL("contents",INDIRECT(ADDRESS(MATCH($B272,'Req. List'!$A:$A,0),4,,,"Req. List")))</f>
        <v>SCADA shall interface with PID system for monitoring and archiving purposes.</v>
      </c>
      <c r="F272" s="51"/>
      <c r="G272" s="51"/>
      <c r="H272" s="51"/>
      <c r="I272" s="51"/>
      <c r="J272" s="51"/>
      <c r="K272" s="51"/>
      <c r="L272" s="51"/>
      <c r="M272" s="51"/>
      <c r="N272" s="51"/>
    </row>
    <row r="273" spans="1:14" ht="30" x14ac:dyDescent="0.25">
      <c r="A273" s="29" t="s">
        <v>2174</v>
      </c>
      <c r="B273" s="30" t="s">
        <v>765</v>
      </c>
      <c r="C273" s="243" t="str">
        <f ca="1">CELL("contents",INDIRECT(ADDRESS(MATCH($B273,'Req. List'!$A:$A,0),2,,,"Req. List")))</f>
        <v>362748-MMI-MVI1-XX-SP-000-0010  Tech. Spec.</v>
      </c>
      <c r="D273" s="243" t="str">
        <f ca="1">CELL("contents",INDIRECT(ADDRESS(MATCH($B273,'Req. List'!$A:$A,0),3,,,"Req. List")))</f>
        <v>11.9.2 (PID) - 7.2.3</v>
      </c>
      <c r="E273" s="243" t="str">
        <f ca="1">CELL("contents",INDIRECT(ADDRESS(MATCH($B273,'Req. List'!$A:$A,0),4,,,"Req. List")))</f>
        <v>SCADA workstations shall remotely monitor and control all PID system for OCC Operator</v>
      </c>
      <c r="F273" s="51"/>
      <c r="G273" s="51"/>
      <c r="H273" s="51"/>
      <c r="I273" s="51"/>
      <c r="J273" s="51"/>
      <c r="K273" s="51"/>
      <c r="L273" s="51"/>
      <c r="M273" s="51"/>
      <c r="N273" s="51"/>
    </row>
    <row r="274" spans="1:14" ht="30" x14ac:dyDescent="0.25">
      <c r="A274" s="29" t="s">
        <v>2174</v>
      </c>
      <c r="B274" s="30" t="s">
        <v>771</v>
      </c>
      <c r="C274" s="243" t="str">
        <f ca="1">CELL("contents",INDIRECT(ADDRESS(MATCH($B274,'Req. List'!$A:$A,0),2,,,"Req. List")))</f>
        <v>362748-MMI-MVI1-XX-SP-000-0010  Tech. Spec.</v>
      </c>
      <c r="D274" s="243" t="str">
        <f ca="1">CELL("contents",INDIRECT(ADDRESS(MATCH($B274,'Req. List'!$A:$A,0),3,,,"Req. List")))</f>
        <v>11.9.2 (PID) - 7.3.4</v>
      </c>
      <c r="E274" s="243" t="str">
        <f ca="1">CELL("contents",INDIRECT(ADDRESS(MATCH($B274,'Req. List'!$A:$A,0),4,,,"Req. List")))</f>
        <v>SCADA workstations shall display the current text messages being displayed on the PIDs</v>
      </c>
      <c r="F274" s="51"/>
      <c r="G274" s="51"/>
      <c r="H274" s="51"/>
      <c r="I274" s="51"/>
      <c r="J274" s="51"/>
      <c r="K274" s="51"/>
      <c r="L274" s="51"/>
      <c r="M274" s="51"/>
      <c r="N274" s="51"/>
    </row>
    <row r="275" spans="1:14" ht="30" x14ac:dyDescent="0.25">
      <c r="A275" s="29" t="s">
        <v>2174</v>
      </c>
      <c r="B275" s="30" t="s">
        <v>766</v>
      </c>
      <c r="C275" s="243" t="str">
        <f ca="1">CELL("contents",INDIRECT(ADDRESS(MATCH($B275,'Req. List'!$A:$A,0),2,,,"Req. List")))</f>
        <v>362748-MMI-MVI1-XX-SP-000-0010  Tech. Spec.</v>
      </c>
      <c r="D275" s="243" t="str">
        <f ca="1">CELL("contents",INDIRECT(ADDRESS(MATCH($B275,'Req. List'!$A:$A,0),3,,,"Req. List")))</f>
        <v>11.9.2 (PID) - 7.3.5</v>
      </c>
      <c r="E275" s="243" t="str">
        <f ca="1">CELL("contents",INDIRECT(ADDRESS(MATCH($B275,'Req. List'!$A:$A,0),4,,,"Req. List")))</f>
        <v>SCADA workstations shall monitor the health status of PID system utilising color mimic diagram and symbol</v>
      </c>
      <c r="F275" s="51"/>
      <c r="G275" s="51"/>
      <c r="H275" s="51"/>
      <c r="I275" s="51"/>
      <c r="J275" s="51"/>
      <c r="K275" s="51"/>
      <c r="L275" s="51"/>
      <c r="M275" s="51"/>
      <c r="N275" s="51"/>
    </row>
    <row r="276" spans="1:14" x14ac:dyDescent="0.25">
      <c r="A276" s="29" t="s">
        <v>2174</v>
      </c>
      <c r="B276" s="30" t="s">
        <v>2175</v>
      </c>
      <c r="C276" s="243" t="e">
        <f ca="1">CELL("contents",INDIRECT(ADDRESS(MATCH($B276,'Req. List'!$A:$A,0),2,,,"Req. List")))</f>
        <v>#N/A</v>
      </c>
      <c r="D276" s="243" t="e">
        <f ca="1">CELL("contents",INDIRECT(ADDRESS(MATCH($B276,'Req. List'!$A:$A,0),3,,,"Req. List")))</f>
        <v>#N/A</v>
      </c>
      <c r="E276" s="243" t="e">
        <f ca="1">CELL("contents",INDIRECT(ADDRESS(MATCH($B276,'Req. List'!$A:$A,0),4,,,"Req. List")))</f>
        <v>#N/A</v>
      </c>
      <c r="F276" s="51"/>
      <c r="G276" s="51"/>
      <c r="H276" s="51"/>
      <c r="I276" s="51"/>
      <c r="J276" s="51"/>
      <c r="K276" s="51"/>
      <c r="L276" s="51"/>
      <c r="M276" s="51"/>
      <c r="N276" s="51"/>
    </row>
    <row r="277" spans="1:14" ht="45" x14ac:dyDescent="0.25">
      <c r="A277" s="29" t="s">
        <v>2174</v>
      </c>
      <c r="B277" s="30" t="s">
        <v>768</v>
      </c>
      <c r="C277" s="243" t="str">
        <f ca="1">CELL("contents",INDIRECT(ADDRESS(MATCH($B277,'Req. List'!$A:$A,0),2,,,"Req. List")))</f>
        <v>362748-MMI-MVI1-XX-RP-760-0001 Interface Matrix</v>
      </c>
      <c r="D277" s="243" t="str">
        <f ca="1">CELL("contents",INDIRECT(ADDRESS(MATCH($B277,'Req. List'!$A:$A,0),3,,,"Req. List")))</f>
        <v>417 (PID Displays, PID Servers) - 441 (SCADA Servers)</v>
      </c>
      <c r="E277" s="243" t="str">
        <f ca="1">CELL("contents",INDIRECT(ADDRESS(MATCH($B277,'Req. List'!$A:$A,0),4,,,"Req. List")))</f>
        <v>SCADA shall monitor Health status of PID equipment</v>
      </c>
      <c r="F277" s="51"/>
      <c r="G277" s="51"/>
      <c r="H277" s="51"/>
      <c r="I277" s="51"/>
      <c r="J277" s="51"/>
      <c r="K277" s="51"/>
      <c r="L277" s="51"/>
      <c r="M277" s="51"/>
      <c r="N277" s="51"/>
    </row>
    <row r="278" spans="1:14" x14ac:dyDescent="0.25">
      <c r="A278" s="29"/>
      <c r="B278" s="30"/>
      <c r="C278" s="243"/>
      <c r="D278" s="243"/>
      <c r="E278" s="243"/>
      <c r="F278" s="51"/>
      <c r="G278" s="51"/>
      <c r="H278" s="51"/>
      <c r="I278" s="51"/>
      <c r="J278" s="51"/>
      <c r="K278" s="51"/>
      <c r="L278" s="51"/>
      <c r="M278" s="51"/>
      <c r="N278" s="51"/>
    </row>
    <row r="279" spans="1:14" x14ac:dyDescent="0.25">
      <c r="A279" s="143" t="s">
        <v>2176</v>
      </c>
      <c r="B279" s="137" t="s">
        <v>650</v>
      </c>
      <c r="C279" s="243"/>
      <c r="D279" s="243"/>
      <c r="E279" s="243"/>
      <c r="F279" s="51"/>
      <c r="G279" s="51"/>
      <c r="H279" s="51"/>
      <c r="I279" s="51"/>
      <c r="J279" s="51"/>
      <c r="K279" s="51"/>
      <c r="L279" s="51"/>
      <c r="M279" s="51"/>
      <c r="N279" s="51"/>
    </row>
    <row r="280" spans="1:14" ht="75" x14ac:dyDescent="0.25">
      <c r="A280" s="29" t="s">
        <v>2176</v>
      </c>
      <c r="B280" s="30" t="s">
        <v>778</v>
      </c>
      <c r="C280" s="243" t="str">
        <f ca="1">CELL("contents",INDIRECT(ADDRESS(MATCH($B280,'Req. List'!$A:$A,0),2,,,"Req. List")))</f>
        <v>362748-MMI-MVI1-XX-SP-000-0010  Tech. Spec.</v>
      </c>
      <c r="D280" s="243" t="str">
        <f ca="1">CELL("contents",INDIRECT(ADDRESS(MATCH($B280,'Req. List'!$A:$A,0),3,,,"Req. List")))</f>
        <v>11.9.2 (PID) - 7.2.4</v>
      </c>
      <c r="E280" s="243" t="str">
        <f ca="1">CELL("contents",INDIRECT(ADDRESS(MATCH($B280,'Req. List'!$A:$A,0),4,,,"Req. List")))</f>
        <v>a. SCADA System shall interface with PID Server to remotely monitor and control of all PIDs via OCC SCADA Workstation 
b. SCADA Workstation at OCC shall have the authority to edit/control PID display modes at the platform</v>
      </c>
      <c r="F280" s="51"/>
      <c r="G280" s="51"/>
      <c r="H280" s="51"/>
      <c r="I280" s="51"/>
      <c r="J280" s="51"/>
      <c r="K280" s="51"/>
      <c r="L280" s="51"/>
      <c r="M280" s="51"/>
      <c r="N280" s="51"/>
    </row>
    <row r="281" spans="1:14" x14ac:dyDescent="0.25">
      <c r="A281" s="29" t="s">
        <v>2176</v>
      </c>
      <c r="B281" s="30" t="s">
        <v>2162</v>
      </c>
      <c r="C281" s="243" t="e">
        <f ca="1">CELL("contents",INDIRECT(ADDRESS(MATCH($B281,'Req. List'!$A:$A,0),2,,,"Req. List")))</f>
        <v>#N/A</v>
      </c>
      <c r="D281" s="243" t="e">
        <f ca="1">CELL("contents",INDIRECT(ADDRESS(MATCH($B281,'Req. List'!$A:$A,0),3,,,"Req. List")))</f>
        <v>#N/A</v>
      </c>
      <c r="E281" s="243" t="e">
        <f ca="1">CELL("contents",INDIRECT(ADDRESS(MATCH($B281,'Req. List'!$A:$A,0),4,,,"Req. List")))</f>
        <v>#N/A</v>
      </c>
      <c r="F281" s="51"/>
      <c r="G281" s="51"/>
      <c r="H281" s="51"/>
      <c r="I281" s="51"/>
      <c r="J281" s="51"/>
      <c r="K281" s="51"/>
      <c r="L281" s="51"/>
      <c r="M281" s="51"/>
      <c r="N281" s="51"/>
    </row>
    <row r="282" spans="1:14" s="47" customFormat="1" ht="45" x14ac:dyDescent="0.25">
      <c r="A282" s="63" t="s">
        <v>2176</v>
      </c>
      <c r="B282" s="42" t="s">
        <v>704</v>
      </c>
      <c r="C282" s="244" t="str">
        <f ca="1">CELL("contents",INDIRECT(ADDRESS(MATCH($B282,'Req. List'!$A:$A,0),2,,,"Req. List")))</f>
        <v>362748-MMI-MVI1-XX-SP-000-0010  Tech. Spec.</v>
      </c>
      <c r="D282" s="244" t="str">
        <f ca="1">CELL("contents",INDIRECT(ADDRESS(MATCH($B282,'Req. List'!$A:$A,0),3,,,"Req. List")))</f>
        <v>11.9.2 (PID) - 7.7.2</v>
      </c>
      <c r="E282" s="244" t="str">
        <f ca="1">CELL("contents",INDIRECT(ADDRESS(MATCH($B282,'Req. List'!$A:$A,0),4,,,"Req. List")))</f>
        <v>The configuration of interface of PID servers shall be compatible with the Train Arrival Information System and SCADA System</v>
      </c>
      <c r="F282" s="46"/>
      <c r="G282" s="46"/>
      <c r="H282" s="46"/>
      <c r="I282" s="46"/>
      <c r="J282" s="46"/>
      <c r="K282" s="46"/>
      <c r="L282" s="46"/>
      <c r="M282" s="46"/>
      <c r="N282" s="46"/>
    </row>
    <row r="283" spans="1:14" ht="45" x14ac:dyDescent="0.25">
      <c r="A283" s="29" t="s">
        <v>2176</v>
      </c>
      <c r="B283" s="30" t="s">
        <v>792</v>
      </c>
      <c r="C283" s="243" t="str">
        <f ca="1">CELL("contents",INDIRECT(ADDRESS(MATCH($B283,'Req. List'!$A:$A,0),2,,,"Req. List")))</f>
        <v>362748-MMI-MVI1-XX-SP-000-0010  Tech. Spec.</v>
      </c>
      <c r="D283" s="243" t="str">
        <f ca="1">CELL("contents",INDIRECT(ADDRESS(MATCH($B283,'Req. List'!$A:$A,0),3,,,"Req. List")))</f>
        <v>11.9.2 (PID) - 7.3.2</v>
      </c>
      <c r="E283" s="243" t="str">
        <f ca="1">CELL("contents",INDIRECT(ADDRESS(MATCH($B283,'Req. List'!$A:$A,0),4,,,"Req. List")))</f>
        <v>SCADA workstations shall have function to group the PIDs and command with similar display based on time schedule setting</v>
      </c>
      <c r="F283" s="51"/>
      <c r="G283" s="51"/>
      <c r="H283" s="51"/>
      <c r="I283" s="51"/>
      <c r="J283" s="51"/>
      <c r="K283" s="51"/>
      <c r="L283" s="51"/>
      <c r="M283" s="51"/>
      <c r="N283" s="51"/>
    </row>
    <row r="284" spans="1:14" ht="30" x14ac:dyDescent="0.25">
      <c r="A284" s="29" t="s">
        <v>2176</v>
      </c>
      <c r="B284" s="30" t="s">
        <v>779</v>
      </c>
      <c r="C284" s="243" t="str">
        <f ca="1">CELL("contents",INDIRECT(ADDRESS(MATCH($B284,'Req. List'!$A:$A,0),2,,,"Req. List")))</f>
        <v>362748-MMI-MVI1-XX-SP-000-0010  Tech. Spec.</v>
      </c>
      <c r="D284" s="243" t="str">
        <f ca="1">CELL("contents",INDIRECT(ADDRESS(MATCH($B284,'Req. List'!$A:$A,0),3,,,"Req. List")))</f>
        <v>11.9.2 (PID) - 7.3.3</v>
      </c>
      <c r="E284" s="243" t="str">
        <f ca="1">CELL("contents",INDIRECT(ADDRESS(MATCH($B284,'Req. List'!$A:$A,0),4,,,"Req. List")))</f>
        <v>SCADA workstations shall have facility to create new text messages or revise pre-defined text messages</v>
      </c>
      <c r="F284" s="51"/>
      <c r="G284" s="51"/>
      <c r="H284" s="51"/>
      <c r="I284" s="51"/>
      <c r="J284" s="51"/>
      <c r="K284" s="51"/>
      <c r="L284" s="51"/>
      <c r="M284" s="51"/>
      <c r="N284" s="51"/>
    </row>
    <row r="285" spans="1:14" ht="45" x14ac:dyDescent="0.25">
      <c r="A285" s="29" t="s">
        <v>2176</v>
      </c>
      <c r="B285" s="30" t="s">
        <v>799</v>
      </c>
      <c r="C285" s="243" t="str">
        <f ca="1">CELL("contents",INDIRECT(ADDRESS(MATCH($B285,'Req. List'!$A:$A,0),2,,,"Req. List")))</f>
        <v>362748-MMI-MVI1-XX-SP-000-0010  Tech. Spec.</v>
      </c>
      <c r="D285" s="243" t="str">
        <f ca="1">CELL("contents",INDIRECT(ADDRESS(MATCH($B285,'Req. List'!$A:$A,0),3,,,"Req. List")))</f>
        <v>11.9.2 (PID) - 7.3.7</v>
      </c>
      <c r="E285" s="243" t="str">
        <f ca="1">CELL("contents",INDIRECT(ADDRESS(MATCH($B285,'Req. List'!$A:$A,0),4,,,"Req. List")))</f>
        <v>SCADA System shall control nearest CCTV when detect PID's temper alarm and activate full frame rate of video recording</v>
      </c>
      <c r="F285" s="51"/>
      <c r="G285" s="51"/>
      <c r="H285" s="51"/>
      <c r="I285" s="51"/>
      <c r="J285" s="51"/>
      <c r="K285" s="51"/>
      <c r="L285" s="51"/>
      <c r="M285" s="51"/>
      <c r="N285" s="51"/>
    </row>
    <row r="286" spans="1:14" ht="45" x14ac:dyDescent="0.25">
      <c r="A286" s="29" t="s">
        <v>2176</v>
      </c>
      <c r="B286" s="30" t="s">
        <v>790</v>
      </c>
      <c r="C286" s="243" t="str">
        <f ca="1">CELL("contents",INDIRECT(ADDRESS(MATCH($B286,'Req. List'!$A:$A,0),2,,,"Req. List")))</f>
        <v>362748-MMI-MVI1-XX-SP-000-0010  Tech. Spec.</v>
      </c>
      <c r="D286" s="243" t="str">
        <f ca="1">CELL("contents",INDIRECT(ADDRESS(MATCH($B286,'Req. List'!$A:$A,0),3,,,"Req. List")))</f>
        <v>11.9.2 (PID) - 7.3.10</v>
      </c>
      <c r="E286" s="243" t="str">
        <f ca="1">CELL("contents",INDIRECT(ADDRESS(MATCH($B286,'Req. List'!$A:$A,0),4,,,"Req. List")))</f>
        <v>SCADA workstations shall be able to manually overwrite the text messages of train(s) arrival information on PIDs, during the incident situation</v>
      </c>
      <c r="F286" s="51"/>
      <c r="G286" s="51"/>
      <c r="H286" s="51"/>
      <c r="I286" s="51"/>
      <c r="J286" s="51"/>
      <c r="K286" s="51"/>
      <c r="L286" s="51"/>
      <c r="M286" s="51"/>
      <c r="N286" s="51"/>
    </row>
    <row r="287" spans="1:14" ht="150" x14ac:dyDescent="0.25">
      <c r="A287" s="29" t="s">
        <v>2176</v>
      </c>
      <c r="B287" s="30" t="s">
        <v>797</v>
      </c>
      <c r="C287" s="243" t="str">
        <f ca="1">CELL("contents",INDIRECT(ADDRESS(MATCH($B287,'Req. List'!$A:$A,0),2,,,"Req. List")))</f>
        <v>362748-MMI-MVI1-XX-SP-000-0001 Design Criteria</v>
      </c>
      <c r="D287" s="243" t="str">
        <f ca="1">CELL("contents",INDIRECT(ADDRESS(MATCH($B287,'Req. List'!$A:$A,0),3,,,"Req. List")))</f>
        <v>2.12.2.13 Table 2.105 (PID) - 3</v>
      </c>
      <c r="E287" s="243" t="str">
        <f ca="1">CELL("contents",INDIRECT(ADDRESS(MATCH($B287,'Req. List'!$A:$A,0),4,,,"Req. List")))</f>
        <v>PID system shall provide following text messages to the station passengers:
   - Train arrival interval
   - Trains direction or destination
   - Trains arrival count down time
   - Train status (e.g. out of service)
   - General / services information (e.g. platform edge)
   - Special instruction messages or emergency messages
   - Real-time clock information</v>
      </c>
      <c r="F287" s="51"/>
      <c r="G287" s="51"/>
      <c r="H287" s="51"/>
      <c r="I287" s="51"/>
      <c r="J287" s="51"/>
      <c r="K287" s="51"/>
      <c r="L287" s="51"/>
      <c r="M287" s="51"/>
      <c r="N287" s="51"/>
    </row>
    <row r="288" spans="1:14" x14ac:dyDescent="0.25">
      <c r="A288" s="29" t="s">
        <v>2176</v>
      </c>
      <c r="B288" s="30" t="s">
        <v>2163</v>
      </c>
      <c r="C288" s="243" t="e">
        <f ca="1">CELL("contents",INDIRECT(ADDRESS(MATCH($B288,'Req. List'!$A:$A,0),2,,,"Req. List")))</f>
        <v>#N/A</v>
      </c>
      <c r="D288" s="243" t="e">
        <f ca="1">CELL("contents",INDIRECT(ADDRESS(MATCH($B288,'Req. List'!$A:$A,0),3,,,"Req. List")))</f>
        <v>#N/A</v>
      </c>
      <c r="E288" s="243" t="e">
        <f ca="1">CELL("contents",INDIRECT(ADDRESS(MATCH($B288,'Req. List'!$A:$A,0),4,,,"Req. List")))</f>
        <v>#N/A</v>
      </c>
      <c r="F288" s="51"/>
      <c r="G288" s="51"/>
      <c r="H288" s="51"/>
      <c r="I288" s="51"/>
      <c r="J288" s="51"/>
      <c r="K288" s="51"/>
      <c r="L288" s="51"/>
      <c r="M288" s="51"/>
      <c r="N288" s="51"/>
    </row>
    <row r="289" spans="1:14" ht="90" x14ac:dyDescent="0.25">
      <c r="A289" s="29" t="s">
        <v>2176</v>
      </c>
      <c r="B289" s="30" t="s">
        <v>781</v>
      </c>
      <c r="C289" s="243" t="str">
        <f ca="1">CELL("contents",INDIRECT(ADDRESS(MATCH($B289,'Req. List'!$A:$A,0),2,,,"Req. List")))</f>
        <v>362748-MMI-MVI1-XX-SP-000-0001 Design Criteria</v>
      </c>
      <c r="D289" s="243" t="str">
        <f ca="1">CELL("contents",INDIRECT(ADDRESS(MATCH($B289,'Req. List'!$A:$A,0),3,,,"Req. List")))</f>
        <v>2.12.2.13 Table 2.105 (PID) - 8</v>
      </c>
      <c r="E289" s="243" t="str">
        <f ca="1">CELL("contents",INDIRECT(ADDRESS(MATCH($B289,'Req. List'!$A:$A,0),4,,,"Req. List")))</f>
        <v>SCADA system shall interface with the PID servers for remote mode of triggering the predefined aspects and audio message, sending special message to PID display, monitoring of online message of PID displays, and monitoring the alarm status of PID servers and display.</v>
      </c>
      <c r="F289" s="51"/>
      <c r="G289" s="51"/>
      <c r="H289" s="51"/>
      <c r="I289" s="51"/>
      <c r="J289" s="51"/>
      <c r="K289" s="51"/>
      <c r="L289" s="51"/>
      <c r="M289" s="51"/>
      <c r="N289" s="51"/>
    </row>
    <row r="290" spans="1:14" ht="45" x14ac:dyDescent="0.25">
      <c r="A290" s="29" t="s">
        <v>2176</v>
      </c>
      <c r="B290" s="30" t="s">
        <v>793</v>
      </c>
      <c r="C290" s="243" t="str">
        <f ca="1">CELL("contents",INDIRECT(ADDRESS(MATCH($B290,'Req. List'!$A:$A,0),2,,,"Req. List")))</f>
        <v>362748-MMI-MVI1-XX-SP-000-0001 Design Criteria</v>
      </c>
      <c r="D290" s="243" t="str">
        <f ca="1">CELL("contents",INDIRECT(ADDRESS(MATCH($B290,'Req. List'!$A:$A,0),3,,,"Req. List")))</f>
        <v>2.12.2.13 Table 2.105 (PID) - 9</v>
      </c>
      <c r="E290" s="243" t="str">
        <f ca="1">CELL("contents",INDIRECT(ADDRESS(MATCH($B290,'Req. List'!$A:$A,0),4,,,"Req. List")))</f>
        <v>SCADA shall have the function to group PID displays and command them with a similar display text message based on the time table setting</v>
      </c>
      <c r="F290" s="51"/>
      <c r="G290" s="51"/>
      <c r="H290" s="51"/>
      <c r="I290" s="51"/>
      <c r="J290" s="51"/>
      <c r="K290" s="51"/>
      <c r="L290" s="51"/>
      <c r="M290" s="51"/>
      <c r="N290" s="51"/>
    </row>
    <row r="291" spans="1:14" ht="30" x14ac:dyDescent="0.25">
      <c r="A291" s="29" t="s">
        <v>2176</v>
      </c>
      <c r="B291" s="30" t="s">
        <v>782</v>
      </c>
      <c r="C291" s="243" t="str">
        <f ca="1">CELL("contents",INDIRECT(ADDRESS(MATCH($B291,'Req. List'!$A:$A,0),2,,,"Req. List")))</f>
        <v>362748-MMI-MVI1-XX-SP-000-0001 Design Criteria</v>
      </c>
      <c r="D291" s="243" t="str">
        <f ca="1">CELL("contents",INDIRECT(ADDRESS(MATCH($B291,'Req. List'!$A:$A,0),3,,,"Req. List")))</f>
        <v>2.12.2.13 Table 2.105 (PID) - 10</v>
      </c>
      <c r="E291" s="243" t="str">
        <f ca="1">CELL("contents",INDIRECT(ADDRESS(MATCH($B291,'Req. List'!$A:$A,0),4,,,"Req. List")))</f>
        <v>SCADA shall have facility to create new aspects (text) or revise the pre-defined aspects (text) of PID</v>
      </c>
      <c r="F291" s="51"/>
      <c r="G291" s="51"/>
      <c r="H291" s="51"/>
      <c r="I291" s="51"/>
      <c r="J291" s="51"/>
      <c r="K291" s="51"/>
      <c r="L291" s="51"/>
      <c r="M291" s="51"/>
      <c r="N291" s="51"/>
    </row>
    <row r="292" spans="1:14" ht="45" x14ac:dyDescent="0.25">
      <c r="A292" s="29" t="s">
        <v>2176</v>
      </c>
      <c r="B292" s="30" t="s">
        <v>801</v>
      </c>
      <c r="C292" s="243" t="str">
        <f ca="1">CELL("contents",INDIRECT(ADDRESS(MATCH($B292,'Req. List'!$A:$A,0),2,,,"Req. List")))</f>
        <v>362748-MMI-MVI1-XX-SP-000-0001 Design Criteria</v>
      </c>
      <c r="D292" s="243" t="str">
        <f ca="1">CELL("contents",INDIRECT(ADDRESS(MATCH($B292,'Req. List'!$A:$A,0),3,,,"Req. List")))</f>
        <v>2.12.2.13 Table 2.105 (PID) - 11</v>
      </c>
      <c r="E292" s="243" t="str">
        <f ca="1">CELL("contents",INDIRECT(ADDRESS(MATCH($B292,'Req. List'!$A:$A,0),4,,,"Req. List")))</f>
        <v>SCADA shall interface with PA system for triggering the voice messages or train departure tone for platforms</v>
      </c>
      <c r="F292" s="51"/>
      <c r="G292" s="51"/>
      <c r="H292" s="51"/>
      <c r="I292" s="51"/>
      <c r="J292" s="51"/>
      <c r="K292" s="51"/>
      <c r="L292" s="51"/>
      <c r="M292" s="51"/>
      <c r="N292" s="51"/>
    </row>
    <row r="293" spans="1:14" ht="60" x14ac:dyDescent="0.25">
      <c r="A293" s="29" t="s">
        <v>2176</v>
      </c>
      <c r="B293" s="30" t="s">
        <v>787</v>
      </c>
      <c r="C293" s="243" t="str">
        <f ca="1">CELL("contents",INDIRECT(ADDRESS(MATCH($B293,'Req. List'!$A:$A,0),2,,,"Req. List")))</f>
        <v>362748-MMI-MVI1-XX-RP-760-0001 Interface Matrix</v>
      </c>
      <c r="D293" s="243" t="str">
        <f ca="1">CELL("contents",INDIRECT(ADDRESS(MATCH($B293,'Req. List'!$A:$A,0),3,,,"Req. List")))</f>
        <v>417 (PID Displays, PID Servers) - 441 (SCADA Workstations)</v>
      </c>
      <c r="E293" s="243" t="str">
        <f ca="1">CELL("contents",INDIRECT(ADDRESS(MATCH($B293,'Req. List'!$A:$A,0),4,,,"Req. List")))</f>
        <v>SCADA shall be able to manually control of PID system</v>
      </c>
      <c r="F293" s="51"/>
      <c r="G293" s="51"/>
      <c r="H293" s="51"/>
      <c r="I293" s="51"/>
      <c r="J293" s="51"/>
      <c r="K293" s="51"/>
      <c r="L293" s="51"/>
      <c r="M293" s="51"/>
      <c r="N293" s="51"/>
    </row>
    <row r="294" spans="1:14" ht="60" x14ac:dyDescent="0.25">
      <c r="A294" s="29" t="s">
        <v>2176</v>
      </c>
      <c r="B294" s="30" t="s">
        <v>783</v>
      </c>
      <c r="C294" s="243" t="str">
        <f ca="1">CELL("contents",INDIRECT(ADDRESS(MATCH($B294,'Req. List'!$A:$A,0),2,,,"Req. List")))</f>
        <v>362748-MMI-MVI1-XX-RP-760-0001 Interface Matrix</v>
      </c>
      <c r="D294" s="243" t="str">
        <f ca="1">CELL("contents",INDIRECT(ADDRESS(MATCH($B294,'Req. List'!$A:$A,0),3,,,"Req. List")))</f>
        <v>441 (SCADA Workstations, Servers) - 417 (PID Servers)</v>
      </c>
      <c r="E294" s="243" t="str">
        <f ca="1">CELL("contents",INDIRECT(ADDRESS(MATCH($B294,'Req. List'!$A:$A,0),4,,,"Req. List")))</f>
        <v>SCADA workstations shall allow the Operator to broadcast live text messages to any of the PID displays</v>
      </c>
      <c r="F294" s="51"/>
      <c r="G294" s="51"/>
      <c r="H294" s="51"/>
      <c r="I294" s="51"/>
      <c r="J294" s="51"/>
      <c r="K294" s="51"/>
      <c r="L294" s="51"/>
      <c r="M294" s="51"/>
      <c r="N294" s="51"/>
    </row>
    <row r="295" spans="1:14" ht="30" x14ac:dyDescent="0.25">
      <c r="A295" s="29" t="s">
        <v>2176</v>
      </c>
      <c r="B295" s="30" t="s">
        <v>769</v>
      </c>
      <c r="C295" s="243" t="str">
        <f ca="1">CELL("contents",INDIRECT(ADDRESS(MATCH($B295,'Req. List'!$A:$A,0),2,,,"Req. List")))</f>
        <v>362748-MMI-MVI1-XX-RP-000-0002 Preliminary Design Report Volume 1</v>
      </c>
      <c r="D295" s="243" t="str">
        <f ca="1">CELL("contents",INDIRECT(ADDRESS(MATCH($B295,'Req. List'!$A:$A,0),3,,,"Req. List")))</f>
        <v>3.11.3.11 (PID) - 5</v>
      </c>
      <c r="E295" s="243" t="str">
        <f ca="1">CELL("contents",INDIRECT(ADDRESS(MATCH($B295,'Req. List'!$A:$A,0),4,,,"Req. List")))</f>
        <v>SCADA System shall monitor and control all service and alarm of PIDs</v>
      </c>
      <c r="F295" s="51"/>
      <c r="G295" s="51"/>
      <c r="H295" s="51"/>
      <c r="I295" s="51"/>
      <c r="J295" s="51"/>
      <c r="K295" s="51"/>
      <c r="L295" s="51"/>
      <c r="M295" s="51"/>
      <c r="N295" s="51"/>
    </row>
    <row r="296" spans="1:14" x14ac:dyDescent="0.25">
      <c r="A296" s="29"/>
      <c r="B296" s="30"/>
      <c r="C296" s="243"/>
      <c r="D296" s="243"/>
      <c r="E296" s="243"/>
      <c r="F296" s="51"/>
      <c r="G296" s="51"/>
      <c r="H296" s="51"/>
      <c r="I296" s="51"/>
      <c r="J296" s="51"/>
      <c r="K296" s="51"/>
      <c r="L296" s="51"/>
      <c r="M296" s="51"/>
      <c r="N296" s="51"/>
    </row>
    <row r="297" spans="1:14" x14ac:dyDescent="0.25">
      <c r="A297" s="143" t="s">
        <v>2177</v>
      </c>
      <c r="B297" s="137" t="s">
        <v>805</v>
      </c>
      <c r="C297" s="243"/>
      <c r="D297" s="243"/>
      <c r="E297" s="243"/>
      <c r="F297" s="51"/>
      <c r="G297" s="51"/>
      <c r="H297" s="51"/>
      <c r="I297" s="51"/>
      <c r="J297" s="51"/>
      <c r="K297" s="51"/>
      <c r="L297" s="51"/>
      <c r="M297" s="51"/>
      <c r="N297" s="51"/>
    </row>
    <row r="298" spans="1:14" x14ac:dyDescent="0.25">
      <c r="A298" s="143" t="s">
        <v>2178</v>
      </c>
      <c r="B298" s="137" t="s">
        <v>86</v>
      </c>
      <c r="C298" s="243"/>
      <c r="D298" s="243"/>
      <c r="E298" s="243"/>
      <c r="F298" s="51"/>
      <c r="G298" s="51"/>
      <c r="H298" s="51"/>
      <c r="I298" s="51"/>
      <c r="J298" s="51"/>
      <c r="K298" s="51"/>
      <c r="L298" s="51"/>
      <c r="M298" s="51"/>
      <c r="N298" s="51"/>
    </row>
    <row r="299" spans="1:14" x14ac:dyDescent="0.25">
      <c r="A299" s="29"/>
      <c r="B299" s="30"/>
      <c r="C299" s="243"/>
      <c r="D299" s="243"/>
      <c r="E299" s="243"/>
      <c r="F299" s="51"/>
      <c r="G299" s="51"/>
      <c r="H299" s="51"/>
      <c r="I299" s="51"/>
      <c r="J299" s="51"/>
      <c r="K299" s="51"/>
      <c r="L299" s="51"/>
      <c r="M299" s="51"/>
      <c r="N299" s="51"/>
    </row>
    <row r="300" spans="1:14" x14ac:dyDescent="0.25">
      <c r="A300" s="143" t="s">
        <v>2179</v>
      </c>
      <c r="B300" s="137" t="s">
        <v>627</v>
      </c>
      <c r="C300" s="243"/>
      <c r="D300" s="243"/>
      <c r="E300" s="243"/>
      <c r="F300" s="51"/>
      <c r="G300" s="51"/>
      <c r="H300" s="51"/>
      <c r="I300" s="51"/>
      <c r="J300" s="51"/>
      <c r="K300" s="51"/>
      <c r="L300" s="51"/>
      <c r="M300" s="51"/>
      <c r="N300" s="51"/>
    </row>
    <row r="301" spans="1:14" ht="30" x14ac:dyDescent="0.25">
      <c r="A301" s="29" t="s">
        <v>2179</v>
      </c>
      <c r="B301" s="30" t="s">
        <v>808</v>
      </c>
      <c r="C301" s="243" t="str">
        <f ca="1">CELL("contents",INDIRECT(ADDRESS(MATCH($B301,'Req. List'!$A:$A,0),2,,,"Req. List")))</f>
        <v>362748-MMI-MVI1-XX-SP-000-0010  Tech. Spec.</v>
      </c>
      <c r="D301" s="243" t="str">
        <f ca="1">CELL("contents",INDIRECT(ADDRESS(MATCH($B301,'Req. List'!$A:$A,0),3,,,"Req. List")))</f>
        <v>11.7.2 (PHP) - 7.3</v>
      </c>
      <c r="E301" s="243" t="str">
        <f ca="1">CELL("contents",INDIRECT(ADDRESS(MATCH($B301,'Req. List'!$A:$A,0),4,,,"Req. List")))</f>
        <v>SCADA shall receive health and operation status information which provided by PHP servers</v>
      </c>
      <c r="F301" s="51"/>
      <c r="G301" s="51"/>
      <c r="H301" s="51"/>
      <c r="I301" s="51"/>
      <c r="J301" s="51"/>
      <c r="K301" s="51"/>
      <c r="L301" s="51"/>
      <c r="M301" s="51"/>
      <c r="N301" s="51"/>
    </row>
    <row r="302" spans="1:14" ht="30" x14ac:dyDescent="0.25">
      <c r="A302" s="29" t="s">
        <v>2179</v>
      </c>
      <c r="B302" s="30" t="s">
        <v>811</v>
      </c>
      <c r="C302" s="243" t="str">
        <f ca="1">CELL("contents",INDIRECT(ADDRESS(MATCH($B302,'Req. List'!$A:$A,0),2,,,"Req. List")))</f>
        <v>362748-MMI-MVI1-XX-SP-000-0001 Design Criteria</v>
      </c>
      <c r="D302" s="243" t="str">
        <f ca="1">CELL("contents",INDIRECT(ADDRESS(MATCH($B302,'Req. List'!$A:$A,0),3,,,"Req. List")))</f>
        <v>2.12.2.2 (SCADA Network) - 6</v>
      </c>
      <c r="E302" s="243" t="str">
        <f ca="1">CELL("contents",INDIRECT(ADDRESS(MATCH($B302,'Req. List'!$A:$A,0),4,,,"Req. List")))</f>
        <v>SCADA system shall monitor configuration and health status of PHP system</v>
      </c>
      <c r="F302" s="51"/>
      <c r="G302" s="51"/>
      <c r="H302" s="51"/>
      <c r="I302" s="51"/>
      <c r="J302" s="51"/>
      <c r="K302" s="51"/>
      <c r="L302" s="51"/>
      <c r="M302" s="51"/>
      <c r="N302" s="51"/>
    </row>
    <row r="303" spans="1:14" ht="45" x14ac:dyDescent="0.25">
      <c r="A303" s="29" t="s">
        <v>2179</v>
      </c>
      <c r="B303" s="30" t="s">
        <v>767</v>
      </c>
      <c r="C303" s="243" t="str">
        <f ca="1">CELL("contents",INDIRECT(ADDRESS(MATCH($B303,'Req. List'!$A:$A,0),2,,,"Req. List")))</f>
        <v>362748-MMI-MVI1-XX-SP-000-0001 Design Criteria</v>
      </c>
      <c r="D303" s="243" t="str">
        <f ca="1">CELL("contents",INDIRECT(ADDRESS(MATCH($B303,'Req. List'!$A:$A,0),3,,,"Req. List")))</f>
        <v>2.12.2.2 (SCADA Network) - 6</v>
      </c>
      <c r="E303" s="243" t="str">
        <f ca="1">CELL("contents",INDIRECT(ADDRESS(MATCH($B303,'Req. List'!$A:$A,0),4,,,"Req. List")))</f>
        <v>SCADA system shall monitor and archive the self-reporting diagnostic which provided by Customer Information System (CIS) / PID</v>
      </c>
      <c r="F303" s="51"/>
      <c r="G303" s="51"/>
      <c r="H303" s="51"/>
      <c r="I303" s="51"/>
      <c r="J303" s="51"/>
      <c r="K303" s="51"/>
      <c r="L303" s="51"/>
      <c r="M303" s="51"/>
      <c r="N303" s="51"/>
    </row>
    <row r="304" spans="1:14" ht="30" x14ac:dyDescent="0.25">
      <c r="A304" s="29" t="s">
        <v>2179</v>
      </c>
      <c r="B304" s="30" t="s">
        <v>817</v>
      </c>
      <c r="C304" s="243" t="str">
        <f ca="1">CELL("contents",INDIRECT(ADDRESS(MATCH($B304,'Req. List'!$A:$A,0),2,,,"Req. List")))</f>
        <v>362748-MMI-MVI1-XX-SP-000-0001 Design Criteria</v>
      </c>
      <c r="D304" s="243" t="str">
        <f ca="1">CELL("contents",INDIRECT(ADDRESS(MATCH($B304,'Req. List'!$A:$A,0),3,,,"Req. List")))</f>
        <v>2.12.2.2 (SCADA Network) - 6</v>
      </c>
      <c r="E304" s="243" t="str">
        <f ca="1">CELL("contents",INDIRECT(ADDRESS(MATCH($B304,'Req. List'!$A:$A,0),4,,,"Req. List")))</f>
        <v>SCADA system shall detect PHP activity</v>
      </c>
      <c r="F304" s="51"/>
      <c r="G304" s="51"/>
      <c r="H304" s="51"/>
      <c r="I304" s="51"/>
      <c r="J304" s="51"/>
      <c r="K304" s="51"/>
      <c r="L304" s="51"/>
      <c r="M304" s="51"/>
      <c r="N304" s="51"/>
    </row>
    <row r="305" spans="1:14" x14ac:dyDescent="0.25">
      <c r="A305" s="29" t="s">
        <v>2179</v>
      </c>
      <c r="B305" s="30" t="s">
        <v>2180</v>
      </c>
      <c r="C305" s="243" t="e">
        <f ca="1">CELL("contents",INDIRECT(ADDRESS(MATCH($B305,'Req. List'!$A:$A,0),2,,,"Req. List")))</f>
        <v>#N/A</v>
      </c>
      <c r="D305" s="243" t="e">
        <f ca="1">CELL("contents",INDIRECT(ADDRESS(MATCH($B305,'Req. List'!$A:$A,0),3,,,"Req. List")))</f>
        <v>#N/A</v>
      </c>
      <c r="E305" s="243" t="e">
        <f ca="1">CELL("contents",INDIRECT(ADDRESS(MATCH($B305,'Req. List'!$A:$A,0),4,,,"Req. List")))</f>
        <v>#N/A</v>
      </c>
      <c r="F305" s="51"/>
      <c r="G305" s="51"/>
      <c r="H305" s="51"/>
      <c r="I305" s="51"/>
      <c r="J305" s="51"/>
      <c r="K305" s="51"/>
      <c r="L305" s="51"/>
      <c r="M305" s="51"/>
      <c r="N305" s="51"/>
    </row>
    <row r="306" spans="1:14" ht="30" x14ac:dyDescent="0.25">
      <c r="A306" s="29" t="s">
        <v>2179</v>
      </c>
      <c r="B306" s="30" t="s">
        <v>812</v>
      </c>
      <c r="C306" s="243" t="str">
        <f ca="1">CELL("contents",INDIRECT(ADDRESS(MATCH($B306,'Req. List'!$A:$A,0),2,,,"Req. List")))</f>
        <v>362748-MMI-MVI1-XX-RP-760-0001 Interface Matrix</v>
      </c>
      <c r="D306" s="243" t="str">
        <f ca="1">CELL("contents",INDIRECT(ADDRESS(MATCH($B306,'Req. List'!$A:$A,0),3,,,"Req. List")))</f>
        <v>441 (SCADA Servers) - (PHP Units)</v>
      </c>
      <c r="E306" s="243" t="str">
        <f ca="1">CELL("contents",INDIRECT(ADDRESS(MATCH($B306,'Req. List'!$A:$A,0),4,,,"Req. List")))</f>
        <v>SCADA shall monitor health and alarm status of PHP equipment</v>
      </c>
      <c r="F306" s="51"/>
      <c r="G306" s="51"/>
      <c r="H306" s="51"/>
      <c r="I306" s="51"/>
      <c r="J306" s="51"/>
      <c r="K306" s="51"/>
      <c r="L306" s="51"/>
      <c r="M306" s="51"/>
      <c r="N306" s="51"/>
    </row>
    <row r="307" spans="1:14" ht="30" x14ac:dyDescent="0.25">
      <c r="A307" s="29"/>
      <c r="B307" s="30" t="s">
        <v>813</v>
      </c>
      <c r="C307" s="243" t="str">
        <f ca="1">CELL("contents",INDIRECT(ADDRESS(MATCH($B307,'Req. List'!$A:$A,0),2,,,"Req. List")))</f>
        <v>362748-MMI-MVI1-XX-RP-000-0002 Preliminary Design Report Volume 1</v>
      </c>
      <c r="D307" s="243" t="str">
        <f ca="1">CELL("contents",INDIRECT(ADDRESS(MATCH($B307,'Req. List'!$A:$A,0),3,,,"Req. List")))</f>
        <v>3.11.3.9 (PHP) - 5</v>
      </c>
      <c r="E307" s="243" t="str">
        <f ca="1">CELL("contents",INDIRECT(ADDRESS(MATCH($B307,'Req. List'!$A:$A,0),4,,,"Req. List")))</f>
        <v>SCADA System shall be interfaced with PHP System</v>
      </c>
      <c r="F307" s="51"/>
      <c r="G307" s="51"/>
      <c r="H307" s="51"/>
      <c r="I307" s="51"/>
      <c r="J307" s="51"/>
      <c r="K307" s="51"/>
      <c r="L307" s="51"/>
      <c r="M307" s="51"/>
      <c r="N307" s="51"/>
    </row>
    <row r="308" spans="1:14" x14ac:dyDescent="0.25">
      <c r="A308" s="29"/>
      <c r="B308" s="30"/>
      <c r="C308" s="243"/>
      <c r="D308" s="243"/>
      <c r="E308" s="243"/>
      <c r="F308" s="51"/>
      <c r="G308" s="51"/>
      <c r="H308" s="51"/>
      <c r="I308" s="51"/>
      <c r="J308" s="51"/>
      <c r="K308" s="51"/>
      <c r="L308" s="51"/>
      <c r="M308" s="51"/>
      <c r="N308" s="51"/>
    </row>
    <row r="309" spans="1:14" x14ac:dyDescent="0.25">
      <c r="A309" s="143" t="s">
        <v>2181</v>
      </c>
      <c r="B309" s="137" t="s">
        <v>650</v>
      </c>
      <c r="C309" s="243"/>
      <c r="D309" s="243"/>
      <c r="E309" s="243"/>
      <c r="F309" s="51"/>
      <c r="G309" s="51"/>
      <c r="H309" s="51"/>
      <c r="I309" s="51"/>
      <c r="J309" s="51"/>
      <c r="K309" s="51"/>
      <c r="L309" s="51"/>
      <c r="M309" s="51"/>
      <c r="N309" s="51"/>
    </row>
    <row r="310" spans="1:14" s="47" customFormat="1" ht="30" x14ac:dyDescent="0.25">
      <c r="A310" s="63" t="s">
        <v>2181</v>
      </c>
      <c r="B310" s="42" t="s">
        <v>816</v>
      </c>
      <c r="C310" s="244" t="str">
        <f ca="1">CELL("contents",INDIRECT(ADDRESS(MATCH($B310,'Req. List'!$A:$A,0),2,,,"Req. List")))</f>
        <v>362748-MMI-MVI1-XX-SP-000-0010  Tech. Spec.</v>
      </c>
      <c r="D310" s="244" t="str">
        <f ca="1">CELL("contents",INDIRECT(ADDRESS(MATCH($B310,'Req. List'!$A:$A,0),3,,,"Req. List")))</f>
        <v>11.7.2 (PHP) - 2</v>
      </c>
      <c r="E310" s="244" t="str">
        <f ca="1">CELL("contents",INDIRECT(ADDRESS(MATCH($B310,'Req. List'!$A:$A,0),4,,,"Req. List")))</f>
        <v>SCADA shall interface with PHP system for detecting PHP activity</v>
      </c>
      <c r="F310" s="46"/>
      <c r="G310" s="46"/>
      <c r="H310" s="46"/>
      <c r="I310" s="46"/>
      <c r="J310" s="46"/>
      <c r="K310" s="46"/>
      <c r="L310" s="46"/>
      <c r="M310" s="46"/>
      <c r="N310" s="46"/>
    </row>
    <row r="311" spans="1:14" ht="60" x14ac:dyDescent="0.25">
      <c r="A311" s="29" t="s">
        <v>2181</v>
      </c>
      <c r="B311" s="30" t="s">
        <v>820</v>
      </c>
      <c r="C311" s="243" t="str">
        <f ca="1">CELL("contents",INDIRECT(ADDRESS(MATCH($B311,'Req. List'!$A:$A,0),2,,,"Req. List")))</f>
        <v>362748-MMI-MVI1-XX-SP-000-0010  Tech. Spec.</v>
      </c>
      <c r="D311" s="243" t="str">
        <f ca="1">CELL("contents",INDIRECT(ADDRESS(MATCH($B311,'Req. List'!$A:$A,0),3,,,"Req. List")))</f>
        <v>11.7.2 (PHP) - 2</v>
      </c>
      <c r="E311" s="243" t="str">
        <f ca="1">CELL("contents",INDIRECT(ADDRESS(MATCH($B311,'Req. List'!$A:$A,0),4,,,"Req. List")))</f>
        <v>SCADA shall instigate an audible and visible operator warning when PHP activity detected, and select the nearest CCTV camera to view activated PHP and display the image to the spot monitor.</v>
      </c>
      <c r="F311" s="51"/>
      <c r="G311" s="51"/>
      <c r="H311" s="51"/>
      <c r="I311" s="51"/>
      <c r="J311" s="51"/>
      <c r="K311" s="51"/>
      <c r="L311" s="51"/>
      <c r="M311" s="51"/>
      <c r="N311" s="51"/>
    </row>
    <row r="312" spans="1:14" ht="45" x14ac:dyDescent="0.25">
      <c r="A312" s="29" t="s">
        <v>2181</v>
      </c>
      <c r="B312" s="30" t="s">
        <v>829</v>
      </c>
      <c r="C312" s="243" t="str">
        <f ca="1">CELL("contents",INDIRECT(ADDRESS(MATCH($B312,'Req. List'!$A:$A,0),2,,,"Req. List")))</f>
        <v>362748-MMI-MVI1-XX-SP-000-0010  Tech. Spec.</v>
      </c>
      <c r="D312" s="243" t="str">
        <f ca="1">CELL("contents",INDIRECT(ADDRESS(MATCH($B312,'Req. List'!$A:$A,0),3,,,"Req. List")))</f>
        <v>11.7.2 (PHP) - 9.1</v>
      </c>
      <c r="E312" s="243" t="str">
        <f ca="1">CELL("contents",INDIRECT(ADDRESS(MATCH($B312,'Req. List'!$A:$A,0),4,,,"Req. List")))</f>
        <v>SCADA workstation shall utilise the IP microphones provided by PA system to communicate with PHP/lift intercom units across station</v>
      </c>
      <c r="F312" s="51"/>
      <c r="G312" s="51"/>
      <c r="H312" s="51"/>
      <c r="I312" s="51"/>
      <c r="J312" s="51"/>
      <c r="K312" s="51"/>
      <c r="L312" s="51"/>
      <c r="M312" s="51"/>
      <c r="N312" s="51"/>
    </row>
    <row r="313" spans="1:14" ht="45" x14ac:dyDescent="0.25">
      <c r="A313" s="29" t="s">
        <v>2181</v>
      </c>
      <c r="B313" s="30" t="s">
        <v>824</v>
      </c>
      <c r="C313" s="243" t="str">
        <f ca="1">CELL("contents",INDIRECT(ADDRESS(MATCH($B313,'Req. List'!$A:$A,0),2,,,"Req. List")))</f>
        <v>362748-MMI-MVI1-XX-SP-000-0010  Tech. Spec.</v>
      </c>
      <c r="D313" s="243" t="str">
        <f ca="1">CELL("contents",INDIRECT(ADDRESS(MATCH($B313,'Req. List'!$A:$A,0),3,,,"Req. List")))</f>
        <v>11.7.2 (PHP) - 10.1</v>
      </c>
      <c r="E313" s="243" t="str">
        <f ca="1">CELL("contents",INDIRECT(ADDRESS(MATCH($B313,'Req. List'!$A:$A,0),4,,,"Req. List")))</f>
        <v>SCADA workstations shall display the information about the call from PHP units/lift intercoms, and allow the operator to accept the broadcast</v>
      </c>
      <c r="F313" s="51"/>
      <c r="G313" s="51"/>
      <c r="H313" s="51"/>
      <c r="I313" s="51"/>
      <c r="J313" s="51"/>
      <c r="K313" s="51"/>
      <c r="L313" s="51"/>
      <c r="M313" s="51"/>
      <c r="N313" s="51"/>
    </row>
    <row r="314" spans="1:14" ht="90" x14ac:dyDescent="0.25">
      <c r="A314" s="29" t="s">
        <v>2181</v>
      </c>
      <c r="B314" s="30" t="s">
        <v>830</v>
      </c>
      <c r="C314" s="243" t="str">
        <f ca="1">CELL("contents",INDIRECT(ADDRESS(MATCH($B314,'Req. List'!$A:$A,0),2,,,"Req. List")))</f>
        <v>362748-MMI-MVI1-XX-SP-000-0010  Tech. Spec.</v>
      </c>
      <c r="D314" s="243" t="str">
        <f ca="1">CELL("contents",INDIRECT(ADDRESS(MATCH($B314,'Req. List'!$A:$A,0),3,,,"Req. List")))</f>
        <v>11.7.2 (PHP) - 15</v>
      </c>
      <c r="E314" s="243" t="str">
        <f ca="1">CELL("contents",INDIRECT(ADDRESS(MATCH($B314,'Req. List'!$A:$A,0),4,,,"Req. List")))</f>
        <v xml:space="preserve">a. SCADA workstation shall include IP microphone from PA system as part of the system.
b. SCADA workstation shall provides PHP GUI screen and allow for the operator to utilise IP microphone from PA system to communicate with PHP/lift intercom. </v>
      </c>
      <c r="F314" s="51"/>
      <c r="G314" s="51"/>
      <c r="H314" s="51"/>
      <c r="I314" s="51"/>
      <c r="J314" s="51"/>
      <c r="K314" s="51"/>
      <c r="L314" s="51"/>
      <c r="M314" s="51"/>
      <c r="N314" s="51"/>
    </row>
    <row r="315" spans="1:14" ht="30" x14ac:dyDescent="0.25">
      <c r="A315" s="29" t="s">
        <v>2181</v>
      </c>
      <c r="B315" s="30" t="s">
        <v>821</v>
      </c>
      <c r="C315" s="243" t="str">
        <f ca="1">CELL("contents",INDIRECT(ADDRESS(MATCH($B315,'Req. List'!$A:$A,0),2,,,"Req. List")))</f>
        <v>362748-MMI-MVI1-XX-SP-000-0001 Design Criteria</v>
      </c>
      <c r="D315" s="243" t="str">
        <f ca="1">CELL("contents",INDIRECT(ADDRESS(MATCH($B315,'Req. List'!$A:$A,0),3,,,"Req. List")))</f>
        <v>2.12.2.13 Table 2.103 (PHP) - 2</v>
      </c>
      <c r="E315" s="243" t="str">
        <f ca="1">CELL("contents",INDIRECT(ADDRESS(MATCH($B315,'Req. List'!$A:$A,0),4,,,"Req. List")))</f>
        <v>SCADA shall automatically report an alarm and alert OCC operator when the PHP is triggered.</v>
      </c>
      <c r="F315" s="51"/>
      <c r="G315" s="51"/>
      <c r="H315" s="51"/>
      <c r="I315" s="51"/>
      <c r="J315" s="51"/>
      <c r="K315" s="51"/>
      <c r="L315" s="51"/>
      <c r="M315" s="51"/>
      <c r="N315" s="51"/>
    </row>
    <row r="316" spans="1:14" s="47" customFormat="1" ht="45" x14ac:dyDescent="0.25">
      <c r="A316" s="63" t="s">
        <v>2181</v>
      </c>
      <c r="B316" s="42" t="s">
        <v>834</v>
      </c>
      <c r="C316" s="244" t="str">
        <f ca="1">CELL("contents",INDIRECT(ADDRESS(MATCH($B316,'Req. List'!$A:$A,0),2,,,"Req. List")))</f>
        <v>362748-MMI-MVI1-XX-SP-000-0001 Design Criteria</v>
      </c>
      <c r="D316" s="244" t="str">
        <f ca="1">CELL("contents",INDIRECT(ADDRESS(MATCH($B316,'Req. List'!$A:$A,0),3,,,"Req. List")))</f>
        <v>2.12.2.13 Table 2.103 (PHP) - 2</v>
      </c>
      <c r="E316" s="244" t="str">
        <f ca="1">CELL("contents",INDIRECT(ADDRESS(MATCH($B316,'Req. List'!$A:$A,0),4,,,"Req. List")))</f>
        <v>Dedicated Spot monitor shall display video image from triggered station CCTV camera to view when the PHP is in operation.</v>
      </c>
      <c r="F316" s="46"/>
      <c r="G316" s="46"/>
      <c r="H316" s="46"/>
      <c r="I316" s="46"/>
      <c r="J316" s="46"/>
      <c r="K316" s="46"/>
      <c r="L316" s="46"/>
      <c r="M316" s="46"/>
      <c r="N316" s="46"/>
    </row>
    <row r="317" spans="1:14" ht="60" x14ac:dyDescent="0.25">
      <c r="A317" s="29" t="s">
        <v>2181</v>
      </c>
      <c r="B317" s="30" t="s">
        <v>826</v>
      </c>
      <c r="C317" s="243" t="str">
        <f ca="1">CELL("contents",INDIRECT(ADDRESS(MATCH($B317,'Req. List'!$A:$A,0),2,,,"Req. List")))</f>
        <v>362748-MMI-MVI1-XX-SP-000-0001 Design Criteria</v>
      </c>
      <c r="D317" s="243" t="str">
        <f ca="1">CELL("contents",INDIRECT(ADDRESS(MATCH($B317,'Req. List'!$A:$A,0),3,,,"Req. List")))</f>
        <v>2.12.2.13 Table 2.103 (PHP) - 27</v>
      </c>
      <c r="E317" s="243" t="str">
        <f ca="1">CELL("contents",INDIRECT(ADDRESS(MATCH($B317,'Req. List'!$A:$A,0),4,,,"Req. List")))</f>
        <v>SCADA Workstation display shall allow OCC operator to answer the PHP call by selecting appropriate icon, as an option of answering the call by pressing the call answer key on the operator's handset</v>
      </c>
      <c r="F317" s="51"/>
      <c r="G317" s="51"/>
      <c r="H317" s="51"/>
      <c r="I317" s="51"/>
      <c r="J317" s="51"/>
      <c r="K317" s="51"/>
      <c r="L317" s="51"/>
      <c r="M317" s="51"/>
      <c r="N317" s="51"/>
    </row>
    <row r="318" spans="1:14" ht="45" x14ac:dyDescent="0.25">
      <c r="A318" s="29" t="s">
        <v>2181</v>
      </c>
      <c r="B318" s="30" t="s">
        <v>822</v>
      </c>
      <c r="C318" s="243" t="str">
        <f ca="1">CELL("contents",INDIRECT(ADDRESS(MATCH($B318,'Req. List'!$A:$A,0),2,,,"Req. List")))</f>
        <v>362748-MMI-MVI1-XX-SP-000-0001 Design Criteria</v>
      </c>
      <c r="D318" s="243" t="str">
        <f ca="1">CELL("contents",INDIRECT(ADDRESS(MATCH($B318,'Req. List'!$A:$A,0),3,,,"Req. List")))</f>
        <v>2.12.2.13 Table 2.103 (PHP) - 29</v>
      </c>
      <c r="E318" s="243" t="str">
        <f ca="1">CELL("contents",INDIRECT(ADDRESS(MATCH($B318,'Req. List'!$A:$A,0),4,,,"Req. List")))</f>
        <v>SCADA workstations shall present audible alert to operators via desktop speakers attached to workstations.</v>
      </c>
      <c r="F318" s="51"/>
      <c r="G318" s="51"/>
      <c r="H318" s="51"/>
      <c r="I318" s="51"/>
      <c r="J318" s="51"/>
      <c r="K318" s="51"/>
      <c r="L318" s="51"/>
      <c r="M318" s="51"/>
      <c r="N318" s="51"/>
    </row>
    <row r="319" spans="1:14" ht="30" x14ac:dyDescent="0.25">
      <c r="A319" s="29" t="s">
        <v>2181</v>
      </c>
      <c r="B319" s="30" t="s">
        <v>832</v>
      </c>
      <c r="C319" s="243" t="str">
        <f ca="1">CELL("contents",INDIRECT(ADDRESS(MATCH($B319,'Req. List'!$A:$A,0),2,,,"Req. List")))</f>
        <v>362748-MMI-MVI1-XX-SP-000-0001 Design Criteria</v>
      </c>
      <c r="D319" s="243" t="str">
        <f ca="1">CELL("contents",INDIRECT(ADDRESS(MATCH($B319,'Req. List'!$A:$A,0),3,,,"Req. List")))</f>
        <v>2.12.2.13 Table 2.103 (PHP) - 29</v>
      </c>
      <c r="E319" s="243" t="str">
        <f ca="1">CELL("contents",INDIRECT(ADDRESS(MATCH($B319,'Req. List'!$A:$A,0),4,,,"Req. List")))</f>
        <v>Additionally backup operator handsets shall be configured to ring simultaneously.</v>
      </c>
      <c r="F319" s="51"/>
      <c r="G319" s="51"/>
      <c r="H319" s="51"/>
      <c r="I319" s="51"/>
      <c r="J319" s="51"/>
      <c r="K319" s="51"/>
      <c r="L319" s="51"/>
      <c r="M319" s="51"/>
      <c r="N319" s="51"/>
    </row>
    <row r="320" spans="1:14" ht="90" x14ac:dyDescent="0.25">
      <c r="A320" s="29" t="s">
        <v>2181</v>
      </c>
      <c r="B320" s="30" t="s">
        <v>827</v>
      </c>
      <c r="C320" s="243" t="str">
        <f ca="1">CELL("contents",INDIRECT(ADDRESS(MATCH($B320,'Req. List'!$A:$A,0),2,,,"Req. List")))</f>
        <v>362748-MMI-MVI1-XX-SP-000-0001 Design Criteria</v>
      </c>
      <c r="D320" s="243" t="str">
        <f ca="1">CELL("contents",INDIRECT(ADDRESS(MATCH($B320,'Req. List'!$A:$A,0),3,,,"Req. List")))</f>
        <v>2.12.2.13 Table 2.103 (PHP) - 31</v>
      </c>
      <c r="E320" s="243" t="str">
        <f ca="1">CELL("contents",INDIRECT(ADDRESS(MATCH($B320,'Req. List'!$A:$A,0),4,,,"Req. List")))</f>
        <v>a. SCADA Workstation shall display all incoming PHP calls
b. SCADA Workstation shall be able to switch between call (as an option using operator's handset) by either closing down calls, putting calls on hold or diverting calls to another handset.</v>
      </c>
      <c r="F320" s="51"/>
      <c r="G320" s="51"/>
      <c r="H320" s="51"/>
      <c r="I320" s="51"/>
      <c r="J320" s="51"/>
      <c r="K320" s="51"/>
      <c r="L320" s="51"/>
      <c r="M320" s="51"/>
      <c r="N320" s="51"/>
    </row>
    <row r="321" spans="1:14" ht="60" x14ac:dyDescent="0.25">
      <c r="A321" s="29" t="s">
        <v>2181</v>
      </c>
      <c r="B321" s="30" t="s">
        <v>835</v>
      </c>
      <c r="C321" s="243" t="str">
        <f ca="1">CELL("contents",INDIRECT(ADDRESS(MATCH($B321,'Req. List'!$A:$A,0),2,,,"Req. List")))</f>
        <v>362748-MMI-MVI1-XX-RP-760-0001 Interface Matrix</v>
      </c>
      <c r="D321" s="243" t="str">
        <f ca="1">CELL("contents",INDIRECT(ADDRESS(MATCH($B321,'Req. List'!$A:$A,0),3,,,"Req. List")))</f>
        <v>441 (SCADA Workstations, Servers) - (PHP Units)</v>
      </c>
      <c r="E321" s="243" t="str">
        <f ca="1">CELL("contents",INDIRECT(ADDRESS(MATCH($B321,'Req. List'!$A:$A,0),4,,,"Req. List")))</f>
        <v>SCADA workstations shall display the status of PHPs, trigger the video footage of activated PHP, and provide answering selection</v>
      </c>
      <c r="F321" s="51"/>
      <c r="G321" s="51"/>
      <c r="H321" s="51"/>
      <c r="I321" s="51"/>
      <c r="J321" s="51"/>
      <c r="K321" s="51"/>
      <c r="L321" s="51"/>
      <c r="M321" s="51"/>
      <c r="N321" s="51"/>
    </row>
    <row r="322" spans="1:14" ht="30" x14ac:dyDescent="0.25">
      <c r="A322" s="29" t="s">
        <v>2181</v>
      </c>
      <c r="B322" s="30" t="s">
        <v>818</v>
      </c>
      <c r="C322" s="243" t="str">
        <f ca="1">CELL("contents",INDIRECT(ADDRESS(MATCH($B322,'Req. List'!$A:$A,0),2,,,"Req. List")))</f>
        <v>362748-MMI-MVI1-XX-RP-000-0002 Preliminary Design Report Volume 1</v>
      </c>
      <c r="D322" s="243" t="str">
        <f ca="1">CELL("contents",INDIRECT(ADDRESS(MATCH($B322,'Req. List'!$A:$A,0),3,,,"Req. List")))</f>
        <v>3.11.3.9 (PHP) - 5</v>
      </c>
      <c r="E322" s="243" t="str">
        <f ca="1">CELL("contents",INDIRECT(ADDRESS(MATCH($B322,'Req. List'!$A:$A,0),4,,,"Req. List")))</f>
        <v>SCADA System shall control and monitored all calls and alarm of the PHP devices</v>
      </c>
      <c r="F322" s="51"/>
      <c r="G322" s="51"/>
      <c r="H322" s="51"/>
      <c r="I322" s="51"/>
      <c r="J322" s="51"/>
      <c r="K322" s="51"/>
      <c r="L322" s="51"/>
      <c r="M322" s="51"/>
      <c r="N322" s="51"/>
    </row>
    <row r="323" spans="1:14" x14ac:dyDescent="0.25">
      <c r="A323" s="29"/>
      <c r="B323" s="30"/>
      <c r="C323" s="243"/>
      <c r="D323" s="243"/>
      <c r="E323" s="243"/>
      <c r="F323" s="51"/>
      <c r="G323" s="51"/>
      <c r="H323" s="51"/>
      <c r="I323" s="51"/>
      <c r="J323" s="51"/>
      <c r="K323" s="51"/>
      <c r="L323" s="51"/>
      <c r="M323" s="51"/>
      <c r="N323" s="51"/>
    </row>
    <row r="324" spans="1:14" x14ac:dyDescent="0.25">
      <c r="A324" s="143" t="s">
        <v>2182</v>
      </c>
      <c r="B324" s="137" t="s">
        <v>839</v>
      </c>
      <c r="C324" s="243"/>
      <c r="D324" s="243"/>
      <c r="E324" s="243"/>
      <c r="F324" s="51"/>
      <c r="G324" s="51"/>
      <c r="H324" s="51"/>
      <c r="I324" s="51"/>
      <c r="J324" s="51"/>
      <c r="K324" s="51"/>
      <c r="L324" s="51"/>
      <c r="M324" s="51"/>
      <c r="N324" s="51"/>
    </row>
    <row r="325" spans="1:14" s="47" customFormat="1" x14ac:dyDescent="0.25">
      <c r="A325" s="245" t="s">
        <v>2183</v>
      </c>
      <c r="B325" s="246" t="s">
        <v>2159</v>
      </c>
      <c r="C325" s="244"/>
      <c r="D325" s="244"/>
      <c r="E325" s="244"/>
      <c r="F325" s="46"/>
      <c r="G325" s="46"/>
      <c r="H325" s="46"/>
      <c r="I325" s="46"/>
      <c r="J325" s="46"/>
      <c r="K325" s="46"/>
      <c r="L325" s="46"/>
      <c r="M325" s="46"/>
      <c r="N325" s="46"/>
    </row>
    <row r="326" spans="1:14" x14ac:dyDescent="0.25">
      <c r="A326" s="29"/>
      <c r="B326" s="30"/>
      <c r="C326" s="243"/>
      <c r="D326" s="243"/>
      <c r="E326" s="243"/>
      <c r="F326" s="51"/>
      <c r="G326" s="51"/>
      <c r="H326" s="51"/>
      <c r="I326" s="51"/>
      <c r="J326" s="51"/>
      <c r="K326" s="51"/>
      <c r="L326" s="51"/>
      <c r="M326" s="51"/>
      <c r="N326" s="51"/>
    </row>
    <row r="327" spans="1:14" x14ac:dyDescent="0.25">
      <c r="A327" s="143" t="s">
        <v>2184</v>
      </c>
      <c r="B327" s="137" t="s">
        <v>627</v>
      </c>
      <c r="C327" s="243"/>
      <c r="D327" s="243"/>
      <c r="E327" s="243"/>
      <c r="F327" s="51"/>
      <c r="G327" s="51"/>
      <c r="H327" s="51"/>
      <c r="I327" s="51"/>
      <c r="J327" s="51"/>
      <c r="K327" s="51"/>
      <c r="L327" s="51"/>
      <c r="M327" s="51"/>
      <c r="N327" s="51"/>
    </row>
    <row r="328" spans="1:14" ht="30" x14ac:dyDescent="0.25">
      <c r="A328" s="29" t="s">
        <v>2184</v>
      </c>
      <c r="B328" s="30" t="s">
        <v>841</v>
      </c>
      <c r="C328" s="243" t="str">
        <f ca="1">CELL("contents",INDIRECT(ADDRESS(MATCH($B328,'Req. List'!$A:$A,0),2,,,"Req. List")))</f>
        <v>362748-MMI-MVI1-XX-SP-000-0010  Tech. Spec.</v>
      </c>
      <c r="D328" s="243" t="str">
        <f ca="1">CELL("contents",INDIRECT(ADDRESS(MATCH($B328,'Req. List'!$A:$A,0),3,,,"Req. List")))</f>
        <v>11.4.2 (CCTV) - 9</v>
      </c>
      <c r="E328" s="243" t="str">
        <f ca="1">CELL("contents",INDIRECT(ADDRESS(MATCH($B328,'Req. List'!$A:$A,0),4,,,"Req. List")))</f>
        <v>SCADA shall provide health monitoring of the CCTV System</v>
      </c>
      <c r="F328" s="51"/>
      <c r="G328" s="51"/>
      <c r="H328" s="51"/>
      <c r="I328" s="51"/>
      <c r="J328" s="51"/>
      <c r="K328" s="51"/>
      <c r="L328" s="51"/>
      <c r="M328" s="51"/>
      <c r="N328" s="51"/>
    </row>
    <row r="329" spans="1:14" ht="45" x14ac:dyDescent="0.25">
      <c r="A329" s="29" t="s">
        <v>2184</v>
      </c>
      <c r="B329" s="30" t="s">
        <v>847</v>
      </c>
      <c r="C329" s="243" t="str">
        <f ca="1">CELL("contents",INDIRECT(ADDRESS(MATCH($B329,'Req. List'!$A:$A,0),2,,,"Req. List")))</f>
        <v>362748-MMI-MVI1-XX-SP-000-0010  Tech. Spec.</v>
      </c>
      <c r="D329" s="243" t="str">
        <f ca="1">CELL("contents",INDIRECT(ADDRESS(MATCH($B329,'Req. List'!$A:$A,0),3,,,"Req. List")))</f>
        <v>11.4.2 (CCTV) - 16.4.8</v>
      </c>
      <c r="E329" s="243" t="str">
        <f ca="1">CELL("contents",INDIRECT(ADDRESS(MATCH($B329,'Req. List'!$A:$A,0),4,,,"Req. List")))</f>
        <v>SCADA Workstation shall display alarm of camera video loss or NVR failure which will be provided by VMS server</v>
      </c>
      <c r="F329" s="51"/>
      <c r="G329" s="51"/>
      <c r="H329" s="51"/>
      <c r="I329" s="51"/>
      <c r="J329" s="51"/>
      <c r="K329" s="51"/>
      <c r="L329" s="51"/>
      <c r="M329" s="51"/>
      <c r="N329" s="51"/>
    </row>
    <row r="330" spans="1:14" ht="30" x14ac:dyDescent="0.25">
      <c r="A330" s="29" t="s">
        <v>2184</v>
      </c>
      <c r="B330" s="30" t="s">
        <v>843</v>
      </c>
      <c r="C330" s="243" t="str">
        <f ca="1">CELL("contents",INDIRECT(ADDRESS(MATCH($B330,'Req. List'!$A:$A,0),2,,,"Req. List")))</f>
        <v>362748-MMI-MVI1-XX-SP-000-0001 Design Criteria</v>
      </c>
      <c r="D330" s="243" t="str">
        <f ca="1">CELL("contents",INDIRECT(ADDRESS(MATCH($B330,'Req. List'!$A:$A,0),3,,,"Req. List")))</f>
        <v>2.12.2.2 (SCADA Network) - 6</v>
      </c>
      <c r="E330" s="243" t="str">
        <f ca="1">CELL("contents",INDIRECT(ADDRESS(MATCH($B330,'Req. List'!$A:$A,0),4,,,"Req. List")))</f>
        <v>SCADA system shall monitor configuration and health status of CCTV network.</v>
      </c>
      <c r="F330" s="51"/>
      <c r="G330" s="51"/>
      <c r="H330" s="51"/>
      <c r="I330" s="51"/>
      <c r="J330" s="51"/>
      <c r="K330" s="51"/>
      <c r="L330" s="51"/>
      <c r="M330" s="51"/>
      <c r="N330" s="51"/>
    </row>
    <row r="331" spans="1:14" ht="45" x14ac:dyDescent="0.25">
      <c r="A331" s="29" t="s">
        <v>2184</v>
      </c>
      <c r="B331" s="30" t="s">
        <v>848</v>
      </c>
      <c r="C331" s="243" t="str">
        <f ca="1">CELL("contents",INDIRECT(ADDRESS(MATCH($B331,'Req. List'!$A:$A,0),2,,,"Req. List")))</f>
        <v>362748-MMI-MVI1-XX-SP-000-0001 Design Criteria</v>
      </c>
      <c r="D331" s="243" t="str">
        <f ca="1">CELL("contents",INDIRECT(ADDRESS(MATCH($B331,'Req. List'!$A:$A,0),3,,,"Req. List")))</f>
        <v>2.12.2.13 Table 2.99 (CCTV) - 63</v>
      </c>
      <c r="E331" s="243" t="str">
        <f ca="1">CELL("contents",INDIRECT(ADDRESS(MATCH($B331,'Req. List'!$A:$A,0),4,,,"Req. List")))</f>
        <v>SCADA Workstation shall monitor alarm raised of all camera streams and NVRs, and display when a camera video loss occurs.</v>
      </c>
      <c r="F331" s="51"/>
      <c r="G331" s="51"/>
      <c r="H331" s="51"/>
      <c r="I331" s="51"/>
      <c r="J331" s="51"/>
      <c r="K331" s="51"/>
      <c r="L331" s="51"/>
      <c r="M331" s="51"/>
      <c r="N331" s="51"/>
    </row>
    <row r="332" spans="1:14" ht="30" x14ac:dyDescent="0.25">
      <c r="A332" s="29" t="s">
        <v>2184</v>
      </c>
      <c r="B332" s="30" t="s">
        <v>844</v>
      </c>
      <c r="C332" s="243" t="str">
        <f ca="1">CELL("contents",INDIRECT(ADDRESS(MATCH($B332,'Req. List'!$A:$A,0),2,,,"Req. List")))</f>
        <v>362748-MMI-MVI1-XX-RP-760-0001 Interface Matrix</v>
      </c>
      <c r="D332" s="243" t="str">
        <f ca="1">CELL("contents",INDIRECT(ADDRESS(MATCH($B332,'Req. List'!$A:$A,0),3,,,"Req. List")))</f>
        <v>414 (VMS Servers) - 441 (SCADA Servers)</v>
      </c>
      <c r="E332" s="243" t="str">
        <f ca="1">CELL("contents",INDIRECT(ADDRESS(MATCH($B332,'Req. List'!$A:$A,0),4,,,"Req. List")))</f>
        <v xml:space="preserve">SCADA shall monitor Health status of CCTV equipment </v>
      </c>
      <c r="F332" s="51"/>
      <c r="G332" s="51"/>
      <c r="H332" s="51"/>
      <c r="I332" s="51"/>
      <c r="J332" s="51"/>
      <c r="K332" s="51"/>
      <c r="L332" s="51"/>
      <c r="M332" s="51"/>
      <c r="N332" s="51"/>
    </row>
    <row r="333" spans="1:14" ht="45" x14ac:dyDescent="0.25">
      <c r="A333" s="29" t="s">
        <v>2184</v>
      </c>
      <c r="B333" s="30" t="s">
        <v>845</v>
      </c>
      <c r="C333" s="243" t="str">
        <f ca="1">CELL("contents",INDIRECT(ADDRESS(MATCH($B333,'Req. List'!$A:$A,0),2,,,"Req. List")))</f>
        <v>362748-MMI-MVI1-XX-RP-760-0001 Interface Matrix</v>
      </c>
      <c r="D333" s="243" t="str">
        <f ca="1">CELL("contents",INDIRECT(ADDRESS(MATCH($B333,'Req. List'!$A:$A,0),3,,,"Req. List")))</f>
        <v>441 (SCADA Servers) - 414 (All CCTV Assets)</v>
      </c>
      <c r="E333" s="243" t="str">
        <f ca="1">CELL("contents",INDIRECT(ADDRESS(MATCH($B333,'Req. List'!$A:$A,0),4,,,"Req. List")))</f>
        <v>SCADA shall monitor health and alarm status of CCTV equipment</v>
      </c>
      <c r="F333" s="51"/>
      <c r="G333" s="51"/>
      <c r="H333" s="51"/>
      <c r="I333" s="51"/>
      <c r="J333" s="51"/>
      <c r="K333" s="51"/>
      <c r="L333" s="51"/>
      <c r="M333" s="51"/>
      <c r="N333" s="51"/>
    </row>
    <row r="334" spans="1:14" x14ac:dyDescent="0.25">
      <c r="A334" s="29"/>
      <c r="B334" s="30"/>
      <c r="C334" s="243"/>
      <c r="D334" s="243"/>
      <c r="E334" s="243"/>
      <c r="F334" s="51"/>
      <c r="G334" s="51"/>
      <c r="H334" s="51"/>
      <c r="I334" s="51"/>
      <c r="J334" s="51"/>
      <c r="K334" s="51"/>
      <c r="L334" s="51"/>
      <c r="M334" s="51"/>
      <c r="N334" s="51"/>
    </row>
    <row r="335" spans="1:14" x14ac:dyDescent="0.25">
      <c r="A335" s="143" t="s">
        <v>2185</v>
      </c>
      <c r="B335" s="137" t="s">
        <v>650</v>
      </c>
      <c r="C335" s="243"/>
      <c r="D335" s="243"/>
      <c r="E335" s="243"/>
      <c r="F335" s="51"/>
      <c r="G335" s="51"/>
      <c r="H335" s="51"/>
      <c r="I335" s="51"/>
      <c r="J335" s="51"/>
      <c r="K335" s="51"/>
      <c r="L335" s="51"/>
      <c r="M335" s="51"/>
      <c r="N335" s="51"/>
    </row>
    <row r="336" spans="1:14" s="47" customFormat="1" ht="30" x14ac:dyDescent="0.25">
      <c r="A336" s="63" t="s">
        <v>2185</v>
      </c>
      <c r="B336" s="42" t="s">
        <v>851</v>
      </c>
      <c r="C336" s="244" t="str">
        <f ca="1">CELL("contents",INDIRECT(ADDRESS(MATCH($B336,'Req. List'!$A:$A,0),2,,,"Req. List")))</f>
        <v>362748-MMI-MVI1-XX-SP-000-0010  Tech. Spec.</v>
      </c>
      <c r="D336" s="244" t="str">
        <f ca="1">CELL("contents",INDIRECT(ADDRESS(MATCH($B336,'Req. List'!$A:$A,0),3,,,"Req. List")))</f>
        <v>11.4.2 (CCTV) - 9</v>
      </c>
      <c r="E336" s="244" t="str">
        <f ca="1">CELL("contents",INDIRECT(ADDRESS(MATCH($B336,'Req. List'!$A:$A,0),4,,,"Req. List")))</f>
        <v>SCADA shall interface with CCTV System for camera selection to be displayed on CCTV Spot Monitor</v>
      </c>
      <c r="F336" s="46"/>
      <c r="G336" s="46"/>
      <c r="H336" s="46"/>
      <c r="I336" s="46"/>
      <c r="J336" s="46"/>
      <c r="K336" s="46"/>
      <c r="L336" s="46"/>
      <c r="M336" s="46"/>
      <c r="N336" s="46"/>
    </row>
    <row r="337" spans="1:14" ht="75" x14ac:dyDescent="0.25">
      <c r="A337" s="29" t="s">
        <v>2185</v>
      </c>
      <c r="B337" s="30" t="s">
        <v>852</v>
      </c>
      <c r="C337" s="243" t="str">
        <f ca="1">CELL("contents",INDIRECT(ADDRESS(MATCH($B337,'Req. List'!$A:$A,0),2,,,"Req. List")))</f>
        <v>362748-MMI-MVI1-XX-SP-000-0010  Tech. Spec.</v>
      </c>
      <c r="D337" s="243" t="str">
        <f ca="1">CELL("contents",INDIRECT(ADDRESS(MATCH($B337,'Req. List'!$A:$A,0),3,,,"Req. List")))</f>
        <v>11.4.2 (CCTV) - 13</v>
      </c>
      <c r="E337" s="243" t="str">
        <f ca="1">CELL("contents",INDIRECT(ADDRESS(MATCH($B337,'Req. List'!$A:$A,0),4,,,"Req. List")))</f>
        <v>a. A spot monitor shall be install with VMS to view live or recorded CCTV Video Image
b. SCADA Workstation shall be able to select CCTV Camera to be displayed on CCTV spot monitor
c. A spot monitor shall be install on each OCC console</v>
      </c>
      <c r="F337" s="51"/>
      <c r="G337" s="51"/>
      <c r="H337" s="51"/>
      <c r="I337" s="51"/>
      <c r="J337" s="51"/>
      <c r="K337" s="51"/>
      <c r="L337" s="51"/>
      <c r="M337" s="51"/>
      <c r="N337" s="51"/>
    </row>
    <row r="338" spans="1:14" ht="45" x14ac:dyDescent="0.25">
      <c r="A338" s="29" t="s">
        <v>2185</v>
      </c>
      <c r="B338" s="30" t="s">
        <v>853</v>
      </c>
      <c r="C338" s="243" t="str">
        <f ca="1">CELL("contents",INDIRECT(ADDRESS(MATCH($B338,'Req. List'!$A:$A,0),2,,,"Req. List")))</f>
        <v>362748-MMI-MVI1-XX-SP-000-0010  Tech. Spec.</v>
      </c>
      <c r="D338" s="243" t="str">
        <f ca="1">CELL("contents",INDIRECT(ADDRESS(MATCH($B338,'Req. List'!$A:$A,0),3,,,"Req. List")))</f>
        <v>11.4.2 (CCTV) - 14</v>
      </c>
      <c r="E338" s="243" t="str">
        <f ca="1">CELL("contents",INDIRECT(ADDRESS(MATCH($B338,'Req. List'!$A:$A,0),4,,,"Req. List")))</f>
        <v>SCADA Station Workstation shall be able to select CCTV Camera for live view or recorded view by selecting date and time to view.</v>
      </c>
      <c r="F338" s="51"/>
      <c r="G338" s="51"/>
      <c r="H338" s="51"/>
      <c r="I338" s="51"/>
      <c r="J338" s="51"/>
      <c r="K338" s="51"/>
      <c r="L338" s="51"/>
      <c r="M338" s="51"/>
      <c r="N338" s="51"/>
    </row>
    <row r="339" spans="1:14" ht="45" x14ac:dyDescent="0.25">
      <c r="A339" s="29" t="s">
        <v>2185</v>
      </c>
      <c r="B339" s="30" t="s">
        <v>863</v>
      </c>
      <c r="C339" s="243" t="str">
        <f ca="1">CELL("contents",INDIRECT(ADDRESS(MATCH($B339,'Req. List'!$A:$A,0),2,,,"Req. List")))</f>
        <v>362748-MMI-MVI1-XX-SP-000-0010  Tech. Spec.</v>
      </c>
      <c r="D339" s="243" t="str">
        <f ca="1">CELL("contents",INDIRECT(ADDRESS(MATCH($B339,'Req. List'!$A:$A,0),3,,,"Req. List")))</f>
        <v>11.4.2 (CCTV) - 15.3.4</v>
      </c>
      <c r="E339" s="243" t="str">
        <f ca="1">CELL("contents",INDIRECT(ADDRESS(MATCH($B339,'Req. List'!$A:$A,0),4,,,"Req. List")))</f>
        <v>SCADA system shall interface with CCTV System to provide camera switching related to the access point alarm</v>
      </c>
      <c r="F339" s="51"/>
      <c r="G339" s="51"/>
      <c r="H339" s="51"/>
      <c r="I339" s="51"/>
      <c r="J339" s="51"/>
      <c r="K339" s="51"/>
      <c r="L339" s="51"/>
      <c r="M339" s="51"/>
      <c r="N339" s="51"/>
    </row>
    <row r="340" spans="1:14" ht="45" x14ac:dyDescent="0.25">
      <c r="A340" s="29" t="s">
        <v>2185</v>
      </c>
      <c r="B340" s="30" t="s">
        <v>854</v>
      </c>
      <c r="C340" s="243" t="str">
        <f ca="1">CELL("contents",INDIRECT(ADDRESS(MATCH($B340,'Req. List'!$A:$A,0),2,,,"Req. List")))</f>
        <v>362748-MMI-MVI1-XX-SP-000-0010  Tech. Spec.</v>
      </c>
      <c r="D340" s="243" t="str">
        <f ca="1">CELL("contents",INDIRECT(ADDRESS(MATCH($B340,'Req. List'!$A:$A,0),3,,,"Req. List")))</f>
        <v>11.4.2 (CCTV) - 15.3.5</v>
      </c>
      <c r="E340" s="243" t="str">
        <f ca="1">CELL("contents",INDIRECT(ADDRESS(MATCH($B340,'Req. List'!$A:$A,0),4,,,"Req. List")))</f>
        <v>SCADA OCC Workstation shall be able to select CCTV Camera for live view or recorded view by selecting date and time to view.</v>
      </c>
      <c r="F340" s="51"/>
      <c r="G340" s="51"/>
      <c r="H340" s="51"/>
      <c r="I340" s="51"/>
      <c r="J340" s="51"/>
      <c r="K340" s="51"/>
      <c r="L340" s="51"/>
      <c r="M340" s="51"/>
      <c r="N340" s="51"/>
    </row>
    <row r="341" spans="1:14" ht="30" x14ac:dyDescent="0.25">
      <c r="A341" s="29" t="s">
        <v>2185</v>
      </c>
      <c r="B341" s="30" t="s">
        <v>866</v>
      </c>
      <c r="C341" s="243" t="str">
        <f ca="1">CELL("contents",INDIRECT(ADDRESS(MATCH($B341,'Req. List'!$A:$A,0),2,,,"Req. List")))</f>
        <v>362748-MMI-MVI1-XX-SP-000-0010  Tech. Spec.</v>
      </c>
      <c r="D341" s="243" t="str">
        <f ca="1">CELL("contents",INDIRECT(ADDRESS(MATCH($B341,'Req. List'!$A:$A,0),3,,,"Req. List")))</f>
        <v>11.4.2 (CCTV) - 16.3.7</v>
      </c>
      <c r="E341" s="243" t="str">
        <f ca="1">CELL("contents",INDIRECT(ADDRESS(MATCH($B341,'Req. List'!$A:$A,0),4,,,"Req. List")))</f>
        <v>SCADA shall send event signal to VMS which intruct the NVRs to record 25 fps for the event period.</v>
      </c>
      <c r="F341" s="51"/>
      <c r="G341" s="51"/>
      <c r="H341" s="51"/>
      <c r="I341" s="51"/>
      <c r="J341" s="51"/>
      <c r="K341" s="51"/>
      <c r="L341" s="51"/>
      <c r="M341" s="51"/>
      <c r="N341" s="51"/>
    </row>
    <row r="342" spans="1:14" ht="45" x14ac:dyDescent="0.25">
      <c r="A342" s="29" t="s">
        <v>2185</v>
      </c>
      <c r="B342" s="30" t="s">
        <v>860</v>
      </c>
      <c r="C342" s="243" t="str">
        <f ca="1">CELL("contents",INDIRECT(ADDRESS(MATCH($B342,'Req. List'!$A:$A,0),2,,,"Req. List")))</f>
        <v>362748-MMI-MVI1-XX-SP-000-0010  Tech. Spec.</v>
      </c>
      <c r="D342" s="243" t="str">
        <f ca="1">CELL("contents",INDIRECT(ADDRESS(MATCH($B342,'Req. List'!$A:$A,0),3,,,"Req. List")))</f>
        <v>11.4.2 (CCTV) - 16.4.3</v>
      </c>
      <c r="E342" s="243" t="str">
        <f ca="1">CELL("contents",INDIRECT(ADDRESS(MATCH($B342,'Req. List'!$A:$A,0),4,,,"Req. List")))</f>
        <v>SCADA workstation shall integrated with VMS Server to select and control CCTV camera, and to provied viewing setting for spot monitor and video wall</v>
      </c>
      <c r="F342" s="51"/>
      <c r="G342" s="51"/>
      <c r="H342" s="51"/>
      <c r="I342" s="51"/>
      <c r="J342" s="51"/>
      <c r="K342" s="51"/>
      <c r="L342" s="51"/>
      <c r="M342" s="51"/>
      <c r="N342" s="51"/>
    </row>
    <row r="343" spans="1:14" ht="30" x14ac:dyDescent="0.25">
      <c r="A343" s="29" t="s">
        <v>2185</v>
      </c>
      <c r="B343" s="30" t="s">
        <v>867</v>
      </c>
      <c r="C343" s="243" t="str">
        <f ca="1">CELL("contents",INDIRECT(ADDRESS(MATCH($B343,'Req. List'!$A:$A,0),2,,,"Req. List")))</f>
        <v>362748-MMI-MVI1-XX-SP-000-0010  Tech. Spec.</v>
      </c>
      <c r="D343" s="243" t="str">
        <f ca="1">CELL("contents",INDIRECT(ADDRESS(MATCH($B343,'Req. List'!$A:$A,0),3,,,"Req. List")))</f>
        <v>11.4.2 (CCTV) - 16.4.4</v>
      </c>
      <c r="E343" s="243" t="str">
        <f ca="1">CELL("contents",INDIRECT(ADDRESS(MATCH($B343,'Req. List'!$A:$A,0),4,,,"Req. List")))</f>
        <v>SCADA shall send event signal to VMS which intruct the NVRs to record 25 fps for the event period.</v>
      </c>
      <c r="F343" s="51"/>
      <c r="G343" s="51"/>
      <c r="H343" s="51"/>
      <c r="I343" s="51"/>
      <c r="J343" s="51"/>
      <c r="K343" s="51"/>
      <c r="L343" s="51"/>
      <c r="M343" s="51"/>
      <c r="N343" s="51"/>
    </row>
    <row r="344" spans="1:14" ht="45" x14ac:dyDescent="0.25">
      <c r="A344" s="29" t="s">
        <v>2185</v>
      </c>
      <c r="B344" s="30" t="s">
        <v>859</v>
      </c>
      <c r="C344" s="243" t="str">
        <f ca="1">CELL("contents",INDIRECT(ADDRESS(MATCH($B344,'Req. List'!$A:$A,0),2,,,"Req. List")))</f>
        <v>362748-MMI-MVI1-XX-SP-000-0010  Tech. Spec.</v>
      </c>
      <c r="D344" s="243" t="str">
        <f ca="1">CELL("contents",INDIRECT(ADDRESS(MATCH($B344,'Req. List'!$A:$A,0),3,,,"Req. List")))</f>
        <v>11.4.2 (CCTV) - 16.4.10</v>
      </c>
      <c r="E344" s="243" t="str">
        <f ca="1">CELL("contents",INDIRECT(ADDRESS(MATCH($B344,'Req. List'!$A:$A,0),4,,,"Req. List")))</f>
        <v>SCADA workstations shall be made available to select split view to  display not less than 16 CCTV video image on any spot monitor.</v>
      </c>
      <c r="F344" s="51"/>
      <c r="G344" s="51"/>
      <c r="H344" s="51"/>
      <c r="I344" s="51"/>
      <c r="J344" s="51"/>
      <c r="K344" s="51"/>
      <c r="L344" s="51"/>
      <c r="M344" s="51"/>
      <c r="N344" s="51"/>
    </row>
    <row r="345" spans="1:14" ht="45" x14ac:dyDescent="0.25">
      <c r="A345" s="29" t="s">
        <v>2185</v>
      </c>
      <c r="B345" s="30" t="s">
        <v>855</v>
      </c>
      <c r="C345" s="243" t="str">
        <f ca="1">CELL("contents",INDIRECT(ADDRESS(MATCH($B345,'Req. List'!$A:$A,0),2,,,"Req. List")))</f>
        <v>362748-MMI-MVI1-XX-SP-000-0001 Design Criteria</v>
      </c>
      <c r="D345" s="243" t="str">
        <f ca="1">CELL("contents",INDIRECT(ADDRESS(MATCH($B345,'Req. List'!$A:$A,0),3,,,"Req. List")))</f>
        <v>2.12.2.13 Table 2.99 (CCTV) - 52</v>
      </c>
      <c r="E345" s="243" t="str">
        <f ca="1">CELL("contents",INDIRECT(ADDRESS(MATCH($B345,'Req. List'!$A:$A,0),4,,,"Req. List")))</f>
        <v>SCADA Workstation shall allow operator to execute surveillance of all stations including platforms through VMS</v>
      </c>
      <c r="F345" s="51"/>
      <c r="G345" s="51"/>
      <c r="H345" s="51"/>
      <c r="I345" s="51"/>
      <c r="J345" s="51"/>
      <c r="K345" s="51"/>
      <c r="L345" s="51"/>
      <c r="M345" s="51"/>
      <c r="N345" s="51"/>
    </row>
    <row r="346" spans="1:14" ht="60" x14ac:dyDescent="0.25">
      <c r="A346" s="29" t="s">
        <v>2185</v>
      </c>
      <c r="B346" s="30" t="s">
        <v>864</v>
      </c>
      <c r="C346" s="243" t="str">
        <f ca="1">CELL("contents",INDIRECT(ADDRESS(MATCH($B346,'Req. List'!$A:$A,0),2,,,"Req. List")))</f>
        <v>362748-MMI-MVI1-XX-SP-000-0001 Design Criteria</v>
      </c>
      <c r="D346" s="243" t="str">
        <f ca="1">CELL("contents",INDIRECT(ADDRESS(MATCH($B346,'Req. List'!$A:$A,0),3,,,"Req. List")))</f>
        <v>2.12.2.13 Table 2.99 (CCTV) - 59</v>
      </c>
      <c r="E346" s="243" t="str">
        <f ca="1">CELL("contents",INDIRECT(ADDRESS(MATCH($B346,'Req. List'!$A:$A,0),4,,,"Req. List")))</f>
        <v>OCC Spot Monitor shall be automatic switching on the corresponds CCTV image in the event of initiation of Passanger Access Telephony and activation door alarm.</v>
      </c>
      <c r="F346" s="51"/>
      <c r="G346" s="51"/>
      <c r="H346" s="51"/>
      <c r="I346" s="51"/>
      <c r="J346" s="51"/>
      <c r="K346" s="51"/>
      <c r="L346" s="51"/>
      <c r="M346" s="51"/>
      <c r="N346" s="51"/>
    </row>
    <row r="347" spans="1:14" ht="45" x14ac:dyDescent="0.25">
      <c r="A347" s="29" t="s">
        <v>2185</v>
      </c>
      <c r="B347" s="30" t="s">
        <v>870</v>
      </c>
      <c r="C347" s="243" t="str">
        <f ca="1">CELL("contents",INDIRECT(ADDRESS(MATCH($B347,'Req. List'!$A:$A,0),2,,,"Req. List")))</f>
        <v>362748-MMI-MVI1-XX-RP-760-0001 Interface Matrix</v>
      </c>
      <c r="D347" s="243" t="str">
        <f ca="1">CELL("contents",INDIRECT(ADDRESS(MATCH($B347,'Req. List'!$A:$A,0),3,,,"Req. List")))</f>
        <v xml:space="preserve">414 (CCTV Cameras) - 441 (SCADA Workstations) </v>
      </c>
      <c r="E347" s="243" t="str">
        <f ca="1">CELL("contents",INDIRECT(ADDRESS(MATCH($B347,'Req. List'!$A:$A,0),4,,,"Req. List")))</f>
        <v>SCADA Workstation shall be able to do selection of cameras to be vivewed and PTZ control</v>
      </c>
      <c r="F347" s="51"/>
      <c r="G347" s="51"/>
      <c r="H347" s="51"/>
      <c r="I347" s="51"/>
      <c r="J347" s="51"/>
      <c r="K347" s="51"/>
      <c r="L347" s="51"/>
      <c r="M347" s="51"/>
      <c r="N347" s="51"/>
    </row>
    <row r="348" spans="1:14" ht="30" x14ac:dyDescent="0.25">
      <c r="A348" s="29" t="s">
        <v>2185</v>
      </c>
      <c r="B348" s="30" t="s">
        <v>868</v>
      </c>
      <c r="C348" s="243" t="str">
        <f ca="1">CELL("contents",INDIRECT(ADDRESS(MATCH($B348,'Req. List'!$A:$A,0),2,,,"Req. List")))</f>
        <v>362748-MMI-MVI1-XX-RP-760-0001 Interface Matrix</v>
      </c>
      <c r="D348" s="243" t="str">
        <f ca="1">CELL("contents",INDIRECT(ADDRESS(MATCH($B348,'Req. List'!$A:$A,0),3,,,"Req. List")))</f>
        <v>414 (NVRs) - 441 (SCADA Servers)</v>
      </c>
      <c r="E348" s="243" t="str">
        <f ca="1">CELL("contents",INDIRECT(ADDRESS(MATCH($B348,'Req. List'!$A:$A,0),4,,,"Req. List")))</f>
        <v xml:space="preserve">SCADA shall issue an event to CCTV system for Recording of video images at full framerate at NVRs </v>
      </c>
      <c r="F348" s="51"/>
      <c r="G348" s="51"/>
      <c r="H348" s="51"/>
      <c r="I348" s="51"/>
      <c r="J348" s="51"/>
      <c r="K348" s="51"/>
      <c r="L348" s="51"/>
      <c r="M348" s="51"/>
      <c r="N348" s="51"/>
    </row>
    <row r="349" spans="1:14" ht="60" x14ac:dyDescent="0.25">
      <c r="A349" s="29" t="s">
        <v>2185</v>
      </c>
      <c r="B349" s="30" t="s">
        <v>871</v>
      </c>
      <c r="C349" s="243" t="str">
        <f ca="1">CELL("contents",INDIRECT(ADDRESS(MATCH($B349,'Req. List'!$A:$A,0),2,,,"Req. List")))</f>
        <v>362748-MMI-MVI1-XX-RP-760-0001 Interface Matrix</v>
      </c>
      <c r="D349" s="243" t="str">
        <f ca="1">CELL("contents",INDIRECT(ADDRESS(MATCH($B349,'Req. List'!$A:$A,0),3,,,"Req. List")))</f>
        <v>441 (SCADA Workstations, Servers) - 414 (CCTV Cameras)</v>
      </c>
      <c r="E349" s="243" t="str">
        <f ca="1">CELL("contents",INDIRECT(ADDRESS(MATCH($B349,'Req. List'!$A:$A,0),4,,,"Req. List")))</f>
        <v>SCADA workstations shall allow the Operator to select and control (PTZ) cameras for viewing</v>
      </c>
      <c r="F349" s="51"/>
      <c r="G349" s="51"/>
      <c r="H349" s="51"/>
      <c r="I349" s="51"/>
      <c r="J349" s="51"/>
      <c r="K349" s="51"/>
      <c r="L349" s="51"/>
      <c r="M349" s="51"/>
      <c r="N349" s="51"/>
    </row>
    <row r="350" spans="1:14" ht="30" x14ac:dyDescent="0.25">
      <c r="A350" s="29" t="s">
        <v>2185</v>
      </c>
      <c r="B350" s="30" t="s">
        <v>856</v>
      </c>
      <c r="C350" s="243" t="str">
        <f ca="1">CELL("contents",INDIRECT(ADDRESS(MATCH($B350,'Req. List'!$A:$A,0),2,,,"Req. List")))</f>
        <v>362748-MMI-MVI1-XX-RP-000-0002 Preliminary Design Report Volume 1</v>
      </c>
      <c r="D350" s="243" t="str">
        <f ca="1">CELL("contents",INDIRECT(ADDRESS(MATCH($B350,'Req. List'!$A:$A,0),3,,,"Req. List")))</f>
        <v>3.11.3.3 (SCADA) - 7</v>
      </c>
      <c r="E350" s="243" t="str">
        <f ca="1">CELL("contents",INDIRECT(ADDRESS(MATCH($B350,'Req. List'!$A:$A,0),4,,,"Req. List")))</f>
        <v>SCADA Workstation shall be able to monitor passenger via CCTV network.</v>
      </c>
      <c r="F350" s="51"/>
      <c r="G350" s="51"/>
      <c r="H350" s="51"/>
      <c r="I350" s="51"/>
      <c r="J350" s="51"/>
      <c r="K350" s="51"/>
      <c r="L350" s="51"/>
      <c r="M350" s="51"/>
      <c r="N350" s="51"/>
    </row>
    <row r="351" spans="1:14" ht="30" x14ac:dyDescent="0.25">
      <c r="A351" s="29" t="s">
        <v>2185</v>
      </c>
      <c r="B351" s="30" t="s">
        <v>861</v>
      </c>
      <c r="C351" s="243" t="str">
        <f ca="1">CELL("contents",INDIRECT(ADDRESS(MATCH($B351,'Req. List'!$A:$A,0),2,,,"Req. List")))</f>
        <v>362748-MMI-MVI1-XX-RP-000-0002 Preliminary Design Report Volume 1</v>
      </c>
      <c r="D351" s="243" t="str">
        <f ca="1">CELL("contents",INDIRECT(ADDRESS(MATCH($B351,'Req. List'!$A:$A,0),3,,,"Req. List")))</f>
        <v>3.11.3.3 (SCADA) - 7</v>
      </c>
      <c r="E351" s="243" t="str">
        <f ca="1">CELL("contents",INDIRECT(ADDRESS(MATCH($B351,'Req. List'!$A:$A,0),4,,,"Req. List")))</f>
        <v>Each SCADA Workstation shall include monitors to display CCTV images</v>
      </c>
      <c r="F351" s="51"/>
      <c r="G351" s="51"/>
      <c r="H351" s="51"/>
      <c r="I351" s="51"/>
      <c r="J351" s="51"/>
      <c r="K351" s="51"/>
      <c r="L351" s="51"/>
      <c r="M351" s="51"/>
      <c r="N351" s="51"/>
    </row>
    <row r="352" spans="1:14" ht="75" x14ac:dyDescent="0.25">
      <c r="A352" s="29" t="s">
        <v>2185</v>
      </c>
      <c r="B352" s="30" t="s">
        <v>857</v>
      </c>
      <c r="C352" s="243" t="str">
        <f ca="1">CELL("contents",INDIRECT(ADDRESS(MATCH($B352,'Req. List'!$A:$A,0),2,,,"Req. List")))</f>
        <v>362748-MMI-MVI1-XX-RP-000-0002 Preliminary Design Report Volume 1</v>
      </c>
      <c r="D352" s="243" t="str">
        <f ca="1">CELL("contents",INDIRECT(ADDRESS(MATCH($B352,'Req. List'!$A:$A,0),3,,,"Req. List")))</f>
        <v>3.11.3.5.3 (CCTV) - 2</v>
      </c>
      <c r="E352" s="243" t="str">
        <f ca="1">CELL("contents",INDIRECT(ADDRESS(MATCH($B352,'Req. List'!$A:$A,0),4,,,"Req. List")))</f>
        <v>a. SCADA System shall interface with CCTV System for camera selection to be displayed on CCTV spot monitor.
b. SCADA system shall provide health monitoring of the CCTV System</v>
      </c>
      <c r="F352" s="51"/>
      <c r="G352" s="51"/>
      <c r="H352" s="51"/>
      <c r="I352" s="51"/>
      <c r="J352" s="51"/>
      <c r="K352" s="51"/>
      <c r="L352" s="51"/>
      <c r="M352" s="51"/>
      <c r="N352" s="51"/>
    </row>
    <row r="353" spans="1:14" x14ac:dyDescent="0.25">
      <c r="A353" s="29"/>
      <c r="B353" s="30"/>
      <c r="C353" s="243"/>
      <c r="D353" s="243"/>
      <c r="E353" s="243"/>
      <c r="F353" s="51"/>
      <c r="G353" s="51"/>
      <c r="H353" s="51"/>
      <c r="I353" s="51"/>
      <c r="J353" s="51"/>
      <c r="K353" s="51"/>
      <c r="L353" s="51"/>
      <c r="M353" s="51"/>
      <c r="N353" s="51"/>
    </row>
    <row r="354" spans="1:14" x14ac:dyDescent="0.25">
      <c r="A354" s="143" t="s">
        <v>2186</v>
      </c>
      <c r="B354" s="137" t="s">
        <v>873</v>
      </c>
      <c r="C354" s="243"/>
      <c r="D354" s="243"/>
      <c r="E354" s="243"/>
      <c r="F354" s="51"/>
      <c r="G354" s="51"/>
      <c r="H354" s="51"/>
      <c r="I354" s="51"/>
      <c r="J354" s="51"/>
      <c r="K354" s="51"/>
      <c r="L354" s="51"/>
      <c r="M354" s="51"/>
      <c r="N354" s="51"/>
    </row>
    <row r="355" spans="1:14" x14ac:dyDescent="0.25">
      <c r="A355" s="143" t="s">
        <v>2187</v>
      </c>
      <c r="B355" s="246" t="s">
        <v>2159</v>
      </c>
      <c r="C355" s="243"/>
      <c r="D355" s="243"/>
      <c r="E355" s="243"/>
      <c r="F355" s="51"/>
      <c r="G355" s="51"/>
      <c r="H355" s="51"/>
      <c r="I355" s="51"/>
      <c r="J355" s="51"/>
      <c r="K355" s="51"/>
      <c r="L355" s="51"/>
      <c r="M355" s="51"/>
      <c r="N355" s="51"/>
    </row>
    <row r="356" spans="1:14" x14ac:dyDescent="0.25">
      <c r="A356" s="29"/>
      <c r="B356" s="30"/>
      <c r="C356" s="243"/>
      <c r="D356" s="243"/>
      <c r="E356" s="243"/>
      <c r="F356" s="51"/>
      <c r="G356" s="51"/>
      <c r="H356" s="51"/>
      <c r="I356" s="51"/>
      <c r="J356" s="51"/>
      <c r="K356" s="51"/>
      <c r="L356" s="51"/>
      <c r="M356" s="51"/>
      <c r="N356" s="51"/>
    </row>
    <row r="357" spans="1:14" x14ac:dyDescent="0.25">
      <c r="A357" s="143" t="s">
        <v>2188</v>
      </c>
      <c r="B357" s="137" t="s">
        <v>627</v>
      </c>
      <c r="C357" s="243"/>
      <c r="D357" s="243"/>
      <c r="E357" s="243"/>
      <c r="F357" s="51"/>
      <c r="G357" s="51"/>
      <c r="H357" s="51"/>
      <c r="I357" s="51"/>
      <c r="J357" s="51"/>
      <c r="K357" s="51"/>
      <c r="L357" s="51"/>
      <c r="M357" s="51"/>
      <c r="N357" s="51"/>
    </row>
    <row r="358" spans="1:14" ht="30" x14ac:dyDescent="0.25">
      <c r="A358" s="29" t="s">
        <v>2188</v>
      </c>
      <c r="B358" s="30" t="s">
        <v>877</v>
      </c>
      <c r="C358" s="243" t="str">
        <f ca="1">CELL("contents",INDIRECT(ADDRESS(MATCH($B358,'Req. List'!$A:$A,0),2,,,"Req. List")))</f>
        <v>362748-MMI-MVI1-XX-SP-000-0010  Tech. Spec.</v>
      </c>
      <c r="D358" s="243" t="str">
        <f ca="1">CELL("contents",INDIRECT(ADDRESS(MATCH($B358,'Req. List'!$A:$A,0),3,,,"Req. List")))</f>
        <v>11.10.2 (AMS) - 13</v>
      </c>
      <c r="E358" s="243" t="str">
        <f ca="1">CELL("contents",INDIRECT(ADDRESS(MATCH($B358,'Req. List'!$A:$A,0),4,,,"Req. List")))</f>
        <v>SCADA system shall interface with AMS servers which provide all database and alarms handling</v>
      </c>
      <c r="F358" s="51"/>
      <c r="G358" s="51"/>
      <c r="H358" s="51"/>
      <c r="I358" s="51"/>
      <c r="J358" s="51"/>
      <c r="K358" s="51"/>
      <c r="L358" s="51"/>
      <c r="M358" s="51"/>
      <c r="N358" s="51"/>
    </row>
    <row r="359" spans="1:14" ht="45" x14ac:dyDescent="0.25">
      <c r="A359" s="29" t="s">
        <v>2188</v>
      </c>
      <c r="B359" s="30" t="s">
        <v>881</v>
      </c>
      <c r="C359" s="243" t="str">
        <f ca="1">CELL("contents",INDIRECT(ADDRESS(MATCH($B359,'Req. List'!$A:$A,0),2,,,"Req. List")))</f>
        <v>362748-MMI-MVI1-XX-SP-000-0001 Design Criteria</v>
      </c>
      <c r="D359" s="243" t="str">
        <f ca="1">CELL("contents",INDIRECT(ADDRESS(MATCH($B359,'Req. List'!$A:$A,0),3,,,"Req. List")))</f>
        <v>2.12.2.13 Table 2.106 (AMS) - 7</v>
      </c>
      <c r="E359" s="243" t="str">
        <f ca="1">CELL("contents",INDIRECT(ADDRESS(MATCH($B359,'Req. List'!$A:$A,0),4,,,"Req. List")))</f>
        <v>SCADA system shall interface with ACS Servers (the server which provide all database and alarm handling for ACS configuration)</v>
      </c>
      <c r="F359" s="51"/>
      <c r="G359" s="51"/>
      <c r="H359" s="51"/>
      <c r="I359" s="51"/>
      <c r="J359" s="51"/>
      <c r="K359" s="51"/>
      <c r="L359" s="51"/>
      <c r="M359" s="51"/>
      <c r="N359" s="51"/>
    </row>
    <row r="360" spans="1:14" ht="45" x14ac:dyDescent="0.25">
      <c r="A360" s="29" t="s">
        <v>2188</v>
      </c>
      <c r="B360" s="30" t="s">
        <v>885</v>
      </c>
      <c r="C360" s="243" t="str">
        <f ca="1">CELL("contents",INDIRECT(ADDRESS(MATCH($B360,'Req. List'!$A:$A,0),2,,,"Req. List")))</f>
        <v>362748-MMI-MVI1-XX-RP-000-0002 Preliminary Design Report Volume 1</v>
      </c>
      <c r="D360" s="243" t="str">
        <f ca="1">CELL("contents",INDIRECT(ADDRESS(MATCH($B360,'Req. List'!$A:$A,0),3,,,"Req. List")))</f>
        <v>3.11.3.12 (AMS) - 14</v>
      </c>
      <c r="E360" s="243" t="str">
        <f ca="1">CELL("contents",INDIRECT(ADDRESS(MATCH($B360,'Req. List'!$A:$A,0),4,,,"Req. List")))</f>
        <v>SCADA System shall interface with the AMS Server which provide all database and alarm handling for access control configuration</v>
      </c>
      <c r="F360" s="51"/>
      <c r="G360" s="51"/>
      <c r="H360" s="51"/>
      <c r="I360" s="51"/>
      <c r="J360" s="51"/>
      <c r="K360" s="51"/>
      <c r="L360" s="51"/>
      <c r="M360" s="51"/>
      <c r="N360" s="51"/>
    </row>
    <row r="361" spans="1:14" ht="45" x14ac:dyDescent="0.25">
      <c r="A361" s="29" t="s">
        <v>2188</v>
      </c>
      <c r="B361" s="30" t="s">
        <v>878</v>
      </c>
      <c r="C361" s="243" t="str">
        <f ca="1">CELL("contents",INDIRECT(ADDRESS(MATCH($B361,'Req. List'!$A:$A,0),2,,,"Req. List")))</f>
        <v>362748-MMI-MVI1-XX-SP-000-0010  Tech. Spec.</v>
      </c>
      <c r="D361" s="243" t="str">
        <f ca="1">CELL("contents",INDIRECT(ADDRESS(MATCH($B361,'Req. List'!$A:$A,0),3,,,"Req. List")))</f>
        <v>11.10.2 (AMS) - 17.15</v>
      </c>
      <c r="E361" s="243" t="str">
        <f ca="1">CELL("contents",INDIRECT(ADDRESS(MATCH($B361,'Req. List'!$A:$A,0),4,,,"Req. List")))</f>
        <v>SCADA Workstation shall display report status of all devices and sensor of AMS which will be provided by AMS server</v>
      </c>
      <c r="F361" s="51"/>
      <c r="G361" s="51"/>
      <c r="H361" s="51"/>
      <c r="I361" s="51"/>
      <c r="J361" s="51"/>
      <c r="K361" s="51"/>
      <c r="L361" s="51"/>
      <c r="M361" s="51"/>
      <c r="N361" s="51"/>
    </row>
    <row r="362" spans="1:14" ht="30" x14ac:dyDescent="0.25">
      <c r="A362" s="29" t="s">
        <v>2188</v>
      </c>
      <c r="B362" s="30" t="s">
        <v>887</v>
      </c>
      <c r="C362" s="243" t="str">
        <f ca="1">CELL("contents",INDIRECT(ADDRESS(MATCH($B362,'Req. List'!$A:$A,0),2,,,"Req. List")))</f>
        <v>362748-MMI-MVI1-XX-SP-000-0010  Tech. Spec.</v>
      </c>
      <c r="D362" s="243" t="str">
        <f ca="1">CELL("contents",INDIRECT(ADDRESS(MATCH($B362,'Req. List'!$A:$A,0),3,,,"Req. List")))</f>
        <v>11.10.2 (AMS) - 21.3</v>
      </c>
      <c r="E362" s="243" t="str">
        <f ca="1">CELL("contents",INDIRECT(ADDRESS(MATCH($B362,'Req. List'!$A:$A,0),4,,,"Req. List")))</f>
        <v>SCADA workstations shall raise alarm from AMS on detection of unauthorised entry system</v>
      </c>
      <c r="F362" s="51"/>
      <c r="G362" s="51"/>
      <c r="H362" s="51"/>
      <c r="I362" s="51"/>
      <c r="J362" s="51"/>
      <c r="K362" s="51"/>
      <c r="L362" s="51"/>
      <c r="M362" s="51"/>
      <c r="N362" s="51"/>
    </row>
    <row r="363" spans="1:14" ht="30" x14ac:dyDescent="0.25">
      <c r="A363" s="29" t="s">
        <v>2188</v>
      </c>
      <c r="B363" s="30" t="s">
        <v>880</v>
      </c>
      <c r="C363" s="243" t="str">
        <f ca="1">CELL("contents",INDIRECT(ADDRESS(MATCH($B363,'Req. List'!$A:$A,0),2,,,"Req. List")))</f>
        <v>362748-MMI-MVI1-XX-SP-000-0001 Design Criteria</v>
      </c>
      <c r="D363" s="243" t="str">
        <f ca="1">CELL("contents",INDIRECT(ADDRESS(MATCH($B363,'Req. List'!$A:$A,0),3,,,"Req. List")))</f>
        <v>2.12.2.13 Table 2.106 (AMS) - 6</v>
      </c>
      <c r="E363" s="243" t="str">
        <f ca="1">CELL("contents",INDIRECT(ADDRESS(MATCH($B363,'Req. List'!$A:$A,0),4,,,"Req. List")))</f>
        <v>SCADA workstation shall be capable to monitor access control system through their central system.</v>
      </c>
      <c r="F363" s="51"/>
      <c r="G363" s="51"/>
      <c r="H363" s="51"/>
      <c r="I363" s="51"/>
      <c r="J363" s="51"/>
      <c r="K363" s="51"/>
      <c r="L363" s="51"/>
      <c r="M363" s="51"/>
      <c r="N363" s="51"/>
    </row>
    <row r="364" spans="1:14" ht="60" x14ac:dyDescent="0.25">
      <c r="A364" s="29" t="s">
        <v>2188</v>
      </c>
      <c r="B364" s="30" t="s">
        <v>882</v>
      </c>
      <c r="C364" s="243" t="str">
        <f ca="1">CELL("contents",INDIRECT(ADDRESS(MATCH($B364,'Req. List'!$A:$A,0),2,,,"Req. List")))</f>
        <v>362748-MMI-MVI1-XX-SP-000-0001 Design Criteria</v>
      </c>
      <c r="D364" s="243" t="str">
        <f ca="1">CELL("contents",INDIRECT(ADDRESS(MATCH($B364,'Req. List'!$A:$A,0),3,,,"Req. List")))</f>
        <v>2.12.2.13 Table 2.106 (AMS) - 22</v>
      </c>
      <c r="E364" s="243" t="str">
        <f ca="1">CELL("contents",INDIRECT(ADDRESS(MATCH($B364,'Req. List'!$A:$A,0),4,,,"Req. List")))</f>
        <v>SCADA Workstation shall display the report status of all devices and sensor from all local ACS Controller which monitored and provided to SCADA by ACS Server.</v>
      </c>
      <c r="F364" s="51"/>
      <c r="G364" s="51"/>
      <c r="H364" s="51"/>
      <c r="I364" s="51"/>
      <c r="J364" s="51"/>
      <c r="K364" s="51"/>
      <c r="L364" s="51"/>
      <c r="M364" s="51"/>
      <c r="N364" s="51"/>
    </row>
    <row r="365" spans="1:14" ht="45" x14ac:dyDescent="0.25">
      <c r="A365" s="29" t="s">
        <v>2188</v>
      </c>
      <c r="B365" s="30" t="s">
        <v>888</v>
      </c>
      <c r="C365" s="243" t="str">
        <f ca="1">CELL("contents",INDIRECT(ADDRESS(MATCH($B365,'Req. List'!$A:$A,0),2,,,"Req. List")))</f>
        <v>362748-MMI-MVI1-XX-SP-000-0001 Design Criteria</v>
      </c>
      <c r="D365" s="243" t="str">
        <f ca="1">CELL("contents",INDIRECT(ADDRESS(MATCH($B365,'Req. List'!$A:$A,0),3,,,"Req. List")))</f>
        <v>2.12.2.13 Table 2.106 (AMS) - 43</v>
      </c>
      <c r="E365" s="243" t="str">
        <f ca="1">CELL("contents",INDIRECT(ADDRESS(MATCH($B365,'Req. List'!$A:$A,0),4,,,"Req. List")))</f>
        <v>SCADA Workstation shall display  an alarm on detection of unauthorised entry which raised by Access System.</v>
      </c>
      <c r="F365" s="51"/>
      <c r="G365" s="51"/>
      <c r="H365" s="51"/>
      <c r="I365" s="51"/>
      <c r="J365" s="51"/>
      <c r="K365" s="51"/>
      <c r="L365" s="51"/>
      <c r="M365" s="51"/>
      <c r="N365" s="51"/>
    </row>
    <row r="366" spans="1:14" ht="45" x14ac:dyDescent="0.25">
      <c r="A366" s="29" t="s">
        <v>2188</v>
      </c>
      <c r="B366" s="30" t="s">
        <v>889</v>
      </c>
      <c r="C366" s="243" t="str">
        <f ca="1">CELL("contents",INDIRECT(ADDRESS(MATCH($B366,'Req. List'!$A:$A,0),2,,,"Req. List")))</f>
        <v>362748-MMI-MVI1-XX-SP-000-0001 Design Criteria</v>
      </c>
      <c r="D366" s="243" t="str">
        <f ca="1">CELL("contents",INDIRECT(ADDRESS(MATCH($B366,'Req. List'!$A:$A,0),3,,,"Req. List")))</f>
        <v>2.12.2.13 Table 2.106 (AMS) - 44</v>
      </c>
      <c r="E366" s="243" t="str">
        <f ca="1">CELL("contents",INDIRECT(ADDRESS(MATCH($B366,'Req. List'!$A:$A,0),4,,,"Req. List")))</f>
        <v>SCADA Workstation shall receive alarm on detection of un-authorised entry and egress from the un-manned buildings</v>
      </c>
      <c r="F366" s="51"/>
      <c r="G366" s="51"/>
      <c r="H366" s="51"/>
      <c r="I366" s="51"/>
      <c r="J366" s="51"/>
      <c r="K366" s="51"/>
      <c r="L366" s="51"/>
      <c r="M366" s="51"/>
      <c r="N366" s="51"/>
    </row>
    <row r="367" spans="1:14" ht="45" x14ac:dyDescent="0.25">
      <c r="A367" s="29" t="s">
        <v>2188</v>
      </c>
      <c r="B367" s="30" t="s">
        <v>883</v>
      </c>
      <c r="C367" s="243" t="str">
        <f ca="1">CELL("contents",INDIRECT(ADDRESS(MATCH($B367,'Req. List'!$A:$A,0),2,,,"Req. List")))</f>
        <v>362748-MMI-MVI1-XX-RP-760-0001 Interface Matrix</v>
      </c>
      <c r="D367" s="243" t="str">
        <f ca="1">CELL("contents",INDIRECT(ADDRESS(MATCH($B367,'Req. List'!$A:$A,0),3,,,"Req. List")))</f>
        <v>441 (SCADA Servers) - 416 (All AMS Assets)</v>
      </c>
      <c r="E367" s="243" t="str">
        <f ca="1">CELL("contents",INDIRECT(ADDRESS(MATCH($B367,'Req. List'!$A:$A,0),4,,,"Req. List")))</f>
        <v>SCADA shall monitor health and alarm status of AMS equipment</v>
      </c>
      <c r="F367" s="51"/>
      <c r="G367" s="51"/>
      <c r="H367" s="51"/>
      <c r="I367" s="51"/>
      <c r="J367" s="51"/>
      <c r="K367" s="51"/>
      <c r="L367" s="51"/>
      <c r="M367" s="51"/>
      <c r="N367" s="51"/>
    </row>
    <row r="368" spans="1:14" x14ac:dyDescent="0.25">
      <c r="A368" s="29"/>
      <c r="B368" s="30"/>
      <c r="C368" s="243"/>
      <c r="D368" s="243"/>
      <c r="E368" s="243"/>
      <c r="F368" s="51"/>
      <c r="G368" s="51"/>
      <c r="H368" s="51"/>
      <c r="I368" s="51"/>
      <c r="J368" s="51"/>
      <c r="K368" s="51"/>
      <c r="L368" s="51"/>
      <c r="M368" s="51"/>
      <c r="N368" s="51"/>
    </row>
    <row r="369" spans="1:14" x14ac:dyDescent="0.25">
      <c r="A369" s="143" t="s">
        <v>2189</v>
      </c>
      <c r="B369" s="137" t="s">
        <v>650</v>
      </c>
      <c r="C369" s="243"/>
      <c r="D369" s="243"/>
      <c r="E369" s="243"/>
      <c r="F369" s="51"/>
      <c r="G369" s="51"/>
      <c r="H369" s="51"/>
      <c r="I369" s="51"/>
      <c r="J369" s="51"/>
      <c r="K369" s="51"/>
      <c r="L369" s="51"/>
      <c r="M369" s="51"/>
      <c r="N369" s="51"/>
    </row>
    <row r="370" spans="1:14" ht="45" x14ac:dyDescent="0.25">
      <c r="A370" s="29" t="s">
        <v>2189</v>
      </c>
      <c r="B370" s="30" t="s">
        <v>875</v>
      </c>
      <c r="C370" s="243" t="str">
        <f ca="1">CELL("contents",INDIRECT(ADDRESS(MATCH($B370,'Req. List'!$A:$A,0),2,,,"Req. List")))</f>
        <v>362748-MMI-MVI1-XX-SP-000-0010  Tech. Spec.</v>
      </c>
      <c r="D370" s="243" t="str">
        <f ca="1">CELL("contents",INDIRECT(ADDRESS(MATCH($B370,'Req. List'!$A:$A,0),3,,,"Req. List")))</f>
        <v>11.10.2 (AMS) - 5</v>
      </c>
      <c r="E370" s="243" t="str">
        <f ca="1">CELL("contents",INDIRECT(ADDRESS(MATCH($B370,'Req. List'!$A:$A,0),4,,,"Req. List")))</f>
        <v>OCC SCADA Workstation shall be able to control and monitor access control system, and the detail of the interface to be agreed by both parties</v>
      </c>
      <c r="F370" s="51"/>
      <c r="G370" s="51"/>
      <c r="H370" s="51"/>
      <c r="I370" s="51"/>
      <c r="J370" s="51"/>
      <c r="K370" s="51"/>
      <c r="L370" s="51"/>
      <c r="M370" s="51"/>
      <c r="N370" s="51"/>
    </row>
    <row r="371" spans="1:14" x14ac:dyDescent="0.25">
      <c r="A371" s="29" t="s">
        <v>2189</v>
      </c>
      <c r="B371" s="30" t="s">
        <v>2190</v>
      </c>
      <c r="C371" s="243" t="e">
        <f ca="1">CELL("contents",INDIRECT(ADDRESS(MATCH($B371,'Req. List'!$A:$A,0),2,,,"Req. List")))</f>
        <v>#N/A</v>
      </c>
      <c r="D371" s="243" t="e">
        <f ca="1">CELL("contents",INDIRECT(ADDRESS(MATCH($B371,'Req. List'!$A:$A,0),3,,,"Req. List")))</f>
        <v>#N/A</v>
      </c>
      <c r="E371" s="243" t="e">
        <f ca="1">CELL("contents",INDIRECT(ADDRESS(MATCH($B371,'Req. List'!$A:$A,0),4,,,"Req. List")))</f>
        <v>#N/A</v>
      </c>
      <c r="F371" s="51"/>
      <c r="G371" s="51"/>
      <c r="H371" s="51"/>
      <c r="I371" s="51"/>
      <c r="J371" s="51"/>
      <c r="K371" s="51"/>
      <c r="L371" s="51"/>
      <c r="M371" s="51"/>
      <c r="N371" s="51"/>
    </row>
    <row r="372" spans="1:14" ht="60" x14ac:dyDescent="0.25">
      <c r="A372" s="29" t="s">
        <v>2189</v>
      </c>
      <c r="B372" s="30" t="s">
        <v>879</v>
      </c>
      <c r="C372" s="243" t="str">
        <f ca="1">CELL("contents",INDIRECT(ADDRESS(MATCH($B372,'Req. List'!$A:$A,0),2,,,"Req. List")))</f>
        <v>362748-MMI-MVI1-XX-SP-000-0001 Design Criteria</v>
      </c>
      <c r="D372" s="243" t="str">
        <f ca="1">CELL("contents",INDIRECT(ADDRESS(MATCH($B372,'Req. List'!$A:$A,0),3,,,"Req. List")))</f>
        <v>2.12.2.13 Table 2.106 (AMS) - 5</v>
      </c>
      <c r="E372" s="243" t="str">
        <f ca="1">CELL("contents",INDIRECT(ADDRESS(MATCH($B372,'Req. List'!$A:$A,0),4,,,"Req. List")))</f>
        <v>SCADA OCC Workstation shall be able to control and monitor access control system. (Full details of this interface agreed with SCADA system supplier to enable the systems to be fully integrated)</v>
      </c>
      <c r="F372" s="51"/>
      <c r="G372" s="51"/>
      <c r="H372" s="51"/>
      <c r="I372" s="51"/>
      <c r="J372" s="51"/>
      <c r="K372" s="51"/>
      <c r="L372" s="51"/>
      <c r="M372" s="51"/>
      <c r="N372" s="51"/>
    </row>
    <row r="373" spans="1:14" ht="60" x14ac:dyDescent="0.25">
      <c r="A373" s="29" t="s">
        <v>2189</v>
      </c>
      <c r="B373" s="30" t="s">
        <v>896</v>
      </c>
      <c r="C373" s="243" t="str">
        <f ca="1">CELL("contents",INDIRECT(ADDRESS(MATCH($B373,'Req. List'!$A:$A,0),2,,,"Req. List")))</f>
        <v>362748-MMI-MVI1-XX-SP-000-0001 Design Criteria</v>
      </c>
      <c r="D373" s="243" t="str">
        <f ca="1">CELL("contents",INDIRECT(ADDRESS(MATCH($B373,'Req. List'!$A:$A,0),3,,,"Req. List")))</f>
        <v>2.12.2.13 Table 2.106 (AMS) - 23</v>
      </c>
      <c r="E373" s="243" t="str">
        <f ca="1">CELL("contents",INDIRECT(ADDRESS(MATCH($B373,'Req. List'!$A:$A,0),4,,,"Req. List")))</f>
        <v>SCADA system shall take all associated actions such as providing an alarm banner to operator and switching CCTV cameras, where available, to show the area where the alarm has been detected</v>
      </c>
      <c r="F373" s="51"/>
      <c r="G373" s="51"/>
      <c r="H373" s="51"/>
      <c r="I373" s="51"/>
      <c r="J373" s="51"/>
      <c r="K373" s="51"/>
      <c r="L373" s="51"/>
      <c r="M373" s="51"/>
      <c r="N373" s="51"/>
    </row>
    <row r="374" spans="1:14" ht="60" x14ac:dyDescent="0.25">
      <c r="A374" s="29" t="s">
        <v>2189</v>
      </c>
      <c r="B374" s="30" t="s">
        <v>884</v>
      </c>
      <c r="C374" s="243" t="str">
        <f ca="1">CELL("contents",INDIRECT(ADDRESS(MATCH($B374,'Req. List'!$A:$A,0),2,,,"Req. List")))</f>
        <v>362748-MMI-MVI1-XX-RP-000-0002 Preliminary Design Report Volume 1</v>
      </c>
      <c r="D374" s="243" t="str">
        <f ca="1">CELL("contents",INDIRECT(ADDRESS(MATCH($B374,'Req. List'!$A:$A,0),3,,,"Req. List")))</f>
        <v>3.11.3.12 (AMS) - 13</v>
      </c>
      <c r="E374" s="243" t="str">
        <f ca="1">CELL("contents",INDIRECT(ADDRESS(MATCH($B374,'Req. List'!$A:$A,0),4,,,"Req. List")))</f>
        <v>a. OCC SCADA Workstation shall monitor and control access (AMS) centrally
b. Full details of the interface shall be confirm and agreed by both parties to be fully integrated</v>
      </c>
      <c r="F374" s="51"/>
      <c r="G374" s="51"/>
      <c r="H374" s="51"/>
      <c r="I374" s="51"/>
      <c r="J374" s="51"/>
      <c r="K374" s="51"/>
      <c r="L374" s="51"/>
      <c r="M374" s="51"/>
      <c r="N374" s="51"/>
    </row>
    <row r="375" spans="1:14" x14ac:dyDescent="0.25">
      <c r="A375" s="29"/>
      <c r="B375" s="30"/>
      <c r="C375" s="243"/>
      <c r="D375" s="243"/>
      <c r="E375" s="243"/>
      <c r="F375" s="51"/>
      <c r="G375" s="51"/>
      <c r="H375" s="51"/>
      <c r="I375" s="51"/>
      <c r="J375" s="51"/>
      <c r="K375" s="51"/>
      <c r="L375" s="51"/>
      <c r="M375" s="51"/>
      <c r="N375" s="51"/>
    </row>
    <row r="376" spans="1:14" x14ac:dyDescent="0.25">
      <c r="A376" s="143" t="s">
        <v>2191</v>
      </c>
      <c r="B376" s="137" t="s">
        <v>2192</v>
      </c>
      <c r="C376" s="243"/>
      <c r="D376" s="243"/>
      <c r="E376" s="243"/>
      <c r="F376" s="51"/>
      <c r="G376" s="51"/>
      <c r="H376" s="51"/>
      <c r="I376" s="51"/>
      <c r="J376" s="51"/>
      <c r="K376" s="51"/>
      <c r="L376" s="51"/>
      <c r="M376" s="51"/>
      <c r="N376" s="51"/>
    </row>
    <row r="377" spans="1:14" x14ac:dyDescent="0.25">
      <c r="A377" s="143" t="s">
        <v>2193</v>
      </c>
      <c r="B377" s="137" t="s">
        <v>627</v>
      </c>
      <c r="C377" s="243"/>
      <c r="D377" s="243"/>
      <c r="E377" s="243"/>
      <c r="F377" s="51"/>
      <c r="G377" s="51"/>
      <c r="H377" s="51"/>
      <c r="I377" s="51"/>
      <c r="J377" s="51"/>
      <c r="K377" s="51"/>
      <c r="L377" s="51"/>
      <c r="M377" s="51"/>
      <c r="N377" s="51"/>
    </row>
    <row r="378" spans="1:14" ht="30" x14ac:dyDescent="0.25">
      <c r="A378" s="29" t="s">
        <v>2193</v>
      </c>
      <c r="B378" s="30" t="s">
        <v>900</v>
      </c>
      <c r="C378" s="243" t="str">
        <f ca="1">CELL("contents",INDIRECT(ADDRESS(MATCH($B378,'Req. List'!$A:$A,0),2,,,"Req. List")))</f>
        <v>362748-MMI-MVI1-XX-SP-000-0001 Design Criteria</v>
      </c>
      <c r="D378" s="243" t="str">
        <f ca="1">CELL("contents",INDIRECT(ADDRESS(MATCH($B378,'Req. List'!$A:$A,0),3,,,"Req. List")))</f>
        <v>2.12.2.2 (SCADA Network) - 6</v>
      </c>
      <c r="E378" s="243" t="str">
        <f ca="1">CELL("contents",INDIRECT(ADDRESS(MATCH($B378,'Req. List'!$A:$A,0),4,,,"Req. List")))</f>
        <v>SCADA system shall monitor health status of radio system</v>
      </c>
      <c r="F378" s="51"/>
      <c r="G378" s="51"/>
      <c r="H378" s="51"/>
      <c r="I378" s="51"/>
      <c r="J378" s="51"/>
      <c r="K378" s="51"/>
      <c r="L378" s="51"/>
      <c r="M378" s="51"/>
      <c r="N378" s="51"/>
    </row>
    <row r="379" spans="1:14" ht="45" x14ac:dyDescent="0.25">
      <c r="A379" s="29" t="s">
        <v>2193</v>
      </c>
      <c r="B379" s="30" t="s">
        <v>901</v>
      </c>
      <c r="C379" s="243" t="str">
        <f ca="1">CELL("contents",INDIRECT(ADDRESS(MATCH($B379,'Req. List'!$A:$A,0),2,,,"Req. List")))</f>
        <v>362748-MMI-MVI1-XX-RP-760-0001 Interface Matrix</v>
      </c>
      <c r="D379" s="243" t="str">
        <f ca="1">CELL("contents",INDIRECT(ADDRESS(MATCH($B379,'Req. List'!$A:$A,0),3,,,"Req. List")))</f>
        <v>441 (SCADA Servers) - 412 (TETRA Radio Assets)</v>
      </c>
      <c r="E379" s="243" t="str">
        <f ca="1">CELL("contents",INDIRECT(ADDRESS(MATCH($B379,'Req. List'!$A:$A,0),4,,,"Req. List")))</f>
        <v>SCADA shall monitor health and alarm status of TETRA Radio equipment</v>
      </c>
      <c r="F379" s="51"/>
      <c r="G379" s="51"/>
      <c r="H379" s="51"/>
      <c r="I379" s="51"/>
      <c r="J379" s="51"/>
      <c r="K379" s="51"/>
      <c r="L379" s="51"/>
      <c r="M379" s="51"/>
      <c r="N379" s="51"/>
    </row>
    <row r="380" spans="1:14" ht="30" x14ac:dyDescent="0.25">
      <c r="A380" s="29" t="s">
        <v>2193</v>
      </c>
      <c r="B380" s="30" t="s">
        <v>902</v>
      </c>
      <c r="C380" s="243" t="str">
        <f ca="1">CELL("contents",INDIRECT(ADDRESS(MATCH($B380,'Req. List'!$A:$A,0),2,,,"Req. List")))</f>
        <v>362748-MMI-MVI1-XX-RP-000-0002 Preliminary Design Report Volume 1</v>
      </c>
      <c r="D380" s="243" t="str">
        <f ca="1">CELL("contents",INDIRECT(ADDRESS(MATCH($B380,'Req. List'!$A:$A,0),3,,,"Req. List")))</f>
        <v>3.11.3.2.5 (TETRA) - 1</v>
      </c>
      <c r="E380" s="243" t="str">
        <f ca="1">CELL("contents",INDIRECT(ADDRESS(MATCH($B380,'Req. List'!$A:$A,0),4,,,"Req. List")))</f>
        <v>SCADA System shall receive alarm output of DVDMR system</v>
      </c>
      <c r="F380" s="51"/>
      <c r="G380" s="51"/>
      <c r="H380" s="51"/>
      <c r="I380" s="51"/>
      <c r="J380" s="51"/>
      <c r="K380" s="51"/>
      <c r="L380" s="51"/>
      <c r="M380" s="51"/>
      <c r="N380" s="51"/>
    </row>
    <row r="381" spans="1:14" x14ac:dyDescent="0.25">
      <c r="A381" s="29"/>
      <c r="B381" s="30"/>
      <c r="C381" s="243"/>
      <c r="D381" s="243"/>
      <c r="E381" s="243"/>
      <c r="F381" s="51"/>
      <c r="G381" s="51"/>
      <c r="H381" s="51"/>
      <c r="I381" s="51"/>
      <c r="J381" s="51"/>
      <c r="K381" s="51"/>
      <c r="L381" s="51"/>
      <c r="M381" s="51"/>
      <c r="N381" s="51"/>
    </row>
    <row r="382" spans="1:14" x14ac:dyDescent="0.25">
      <c r="A382" s="143" t="s">
        <v>2194</v>
      </c>
      <c r="B382" s="137" t="s">
        <v>2068</v>
      </c>
      <c r="C382" s="243"/>
      <c r="D382" s="243"/>
      <c r="E382" s="243"/>
      <c r="F382" s="51"/>
      <c r="G382" s="51"/>
      <c r="H382" s="51"/>
      <c r="I382" s="51"/>
      <c r="J382" s="51"/>
      <c r="K382" s="51"/>
      <c r="L382" s="51"/>
      <c r="M382" s="51"/>
      <c r="N382" s="51"/>
    </row>
    <row r="383" spans="1:14" s="47" customFormat="1" x14ac:dyDescent="0.25">
      <c r="A383" s="245" t="s">
        <v>2195</v>
      </c>
      <c r="B383" s="246" t="s">
        <v>2159</v>
      </c>
      <c r="C383" s="244"/>
      <c r="D383" s="244"/>
      <c r="E383" s="244"/>
      <c r="F383" s="46"/>
      <c r="G383" s="46"/>
      <c r="H383" s="46"/>
      <c r="I383" s="46"/>
      <c r="J383" s="46"/>
      <c r="K383" s="46"/>
      <c r="L383" s="46"/>
      <c r="M383" s="46"/>
      <c r="N383" s="46"/>
    </row>
    <row r="384" spans="1:14" x14ac:dyDescent="0.25">
      <c r="A384" s="29"/>
      <c r="B384" s="30"/>
      <c r="C384" s="243"/>
      <c r="D384" s="243"/>
      <c r="E384" s="243"/>
      <c r="F384" s="51"/>
      <c r="G384" s="51"/>
      <c r="H384" s="51"/>
      <c r="I384" s="51"/>
      <c r="J384" s="51"/>
      <c r="K384" s="51"/>
      <c r="L384" s="51"/>
      <c r="M384" s="51"/>
      <c r="N384" s="51"/>
    </row>
    <row r="385" spans="1:14" x14ac:dyDescent="0.25">
      <c r="A385" s="143" t="s">
        <v>2196</v>
      </c>
      <c r="B385" s="137" t="s">
        <v>627</v>
      </c>
      <c r="C385" s="243"/>
      <c r="D385" s="243"/>
      <c r="E385" s="243"/>
      <c r="F385" s="51"/>
      <c r="G385" s="51"/>
      <c r="H385" s="51"/>
      <c r="I385" s="51"/>
      <c r="J385" s="51"/>
      <c r="K385" s="51"/>
      <c r="L385" s="51"/>
      <c r="M385" s="51"/>
      <c r="N385" s="51"/>
    </row>
    <row r="386" spans="1:14" ht="45" x14ac:dyDescent="0.25">
      <c r="A386" s="29" t="s">
        <v>2196</v>
      </c>
      <c r="B386" s="30" t="s">
        <v>906</v>
      </c>
      <c r="C386" s="243" t="str">
        <f ca="1">CELL("contents",INDIRECT(ADDRESS(MATCH($B386,'Req. List'!$A:$A,0),2,,,"Req. List")))</f>
        <v>362748-MMI-MVI1-XX-RP-760-0001 Interface Matrix</v>
      </c>
      <c r="D386" s="243" t="str">
        <f ca="1">CELL("contents",INDIRECT(ADDRESS(MATCH($B386,'Req. List'!$A:$A,0),3,,,"Req. List")))</f>
        <v>441 (SCADA Servers) - 411 (All FOTS Assets)</v>
      </c>
      <c r="E386" s="243" t="str">
        <f ca="1">CELL("contents",INDIRECT(ADDRESS(MATCH($B386,'Req. List'!$A:$A,0),4,,,"Req. List")))</f>
        <v>SCADA shall monitor health and alarm status of FOTS equipment</v>
      </c>
      <c r="F386" s="51"/>
      <c r="G386" s="51"/>
      <c r="H386" s="51"/>
      <c r="I386" s="51"/>
      <c r="J386" s="51"/>
      <c r="K386" s="51"/>
      <c r="L386" s="51"/>
      <c r="M386" s="51"/>
      <c r="N386" s="51"/>
    </row>
    <row r="387" spans="1:14" x14ac:dyDescent="0.25">
      <c r="A387" s="29"/>
      <c r="B387" s="30"/>
      <c r="C387" s="243"/>
      <c r="D387" s="243"/>
      <c r="E387" s="243"/>
      <c r="F387" s="51"/>
      <c r="G387" s="51"/>
      <c r="H387" s="51"/>
      <c r="I387" s="51"/>
      <c r="J387" s="51"/>
      <c r="K387" s="51"/>
      <c r="L387" s="51"/>
      <c r="M387" s="51"/>
      <c r="N387" s="51"/>
    </row>
    <row r="388" spans="1:14" x14ac:dyDescent="0.25">
      <c r="A388" s="143" t="s">
        <v>2197</v>
      </c>
      <c r="B388" s="137" t="s">
        <v>2079</v>
      </c>
      <c r="C388" s="243"/>
      <c r="D388" s="243"/>
      <c r="E388" s="243"/>
      <c r="F388" s="51"/>
      <c r="G388" s="51"/>
      <c r="H388" s="51"/>
      <c r="I388" s="51"/>
      <c r="J388" s="51"/>
      <c r="K388" s="51"/>
      <c r="L388" s="51"/>
      <c r="M388" s="51"/>
      <c r="N388" s="51"/>
    </row>
    <row r="389" spans="1:14" x14ac:dyDescent="0.25">
      <c r="A389" s="143" t="s">
        <v>2198</v>
      </c>
      <c r="B389" s="137" t="s">
        <v>627</v>
      </c>
      <c r="C389" s="243"/>
      <c r="D389" s="243"/>
      <c r="E389" s="243"/>
      <c r="F389" s="51"/>
      <c r="G389" s="51"/>
      <c r="H389" s="51"/>
      <c r="I389" s="51"/>
      <c r="J389" s="51"/>
      <c r="K389" s="51"/>
      <c r="L389" s="51"/>
      <c r="M389" s="51"/>
      <c r="N389" s="51"/>
    </row>
    <row r="390" spans="1:14" ht="30" x14ac:dyDescent="0.25">
      <c r="A390" s="29" t="s">
        <v>2198</v>
      </c>
      <c r="B390" s="30" t="s">
        <v>911</v>
      </c>
      <c r="C390" s="243" t="str">
        <f ca="1">CELL("contents",INDIRECT(ADDRESS(MATCH($B390,'Req. List'!$A:$A,0),2,,,"Req. List")))</f>
        <v>362748-MMI-MVI1-XX-SP-000-0010  Tech. Spec.</v>
      </c>
      <c r="D390" s="243" t="str">
        <f ca="1">CELL("contents",INDIRECT(ADDRESS(MATCH($B390,'Req. List'!$A:$A,0),3,,,"Req. List")))</f>
        <v>11.8.2 (Master Clock) - 8</v>
      </c>
      <c r="E390" s="243" t="str">
        <f ca="1">CELL("contents",INDIRECT(ADDRESS(MATCH($B390,'Req. List'!$A:$A,0),4,,,"Req. List")))</f>
        <v>SCADA shall monitor alarm of master clock system.</v>
      </c>
      <c r="F390" s="51"/>
      <c r="G390" s="51"/>
      <c r="H390" s="51"/>
      <c r="I390" s="51"/>
      <c r="J390" s="51"/>
      <c r="K390" s="51"/>
      <c r="L390" s="51"/>
      <c r="M390" s="51"/>
      <c r="N390" s="51"/>
    </row>
    <row r="391" spans="1:14" ht="30" x14ac:dyDescent="0.25">
      <c r="A391" s="29" t="s">
        <v>2198</v>
      </c>
      <c r="B391" s="30" t="s">
        <v>913</v>
      </c>
      <c r="C391" s="243" t="str">
        <f ca="1">CELL("contents",INDIRECT(ADDRESS(MATCH($B391,'Req. List'!$A:$A,0),2,,,"Req. List")))</f>
        <v>362748-MMI-MVI1-XX-SP-000-0001 Design Criteria</v>
      </c>
      <c r="D391" s="243" t="str">
        <f ca="1">CELL("contents",INDIRECT(ADDRESS(MATCH($B391,'Req. List'!$A:$A,0),3,,,"Req. List")))</f>
        <v>2.12.2.2 (SCADA Network) - 6</v>
      </c>
      <c r="E391" s="243" t="str">
        <f ca="1">CELL("contents",INDIRECT(ADDRESS(MATCH($B391,'Req. List'!$A:$A,0),4,,,"Req. List")))</f>
        <v>SCADA system shall monitor health status of master clock system</v>
      </c>
      <c r="F391" s="51"/>
      <c r="G391" s="51"/>
      <c r="H391" s="51"/>
      <c r="I391" s="51"/>
      <c r="J391" s="51"/>
      <c r="K391" s="51"/>
      <c r="L391" s="51"/>
      <c r="M391" s="51"/>
      <c r="N391" s="51"/>
    </row>
    <row r="392" spans="1:14" ht="45" x14ac:dyDescent="0.25">
      <c r="A392" s="29" t="s">
        <v>2198</v>
      </c>
      <c r="B392" s="30" t="s">
        <v>914</v>
      </c>
      <c r="C392" s="243" t="str">
        <f ca="1">CELL("contents",INDIRECT(ADDRESS(MATCH($B392,'Req. List'!$A:$A,0),2,,,"Req. List")))</f>
        <v>362748-MMI-MVI1-XX-SP-000-0001 Design Criteria</v>
      </c>
      <c r="D392" s="243" t="str">
        <f ca="1">CELL("contents",INDIRECT(ADDRESS(MATCH($B392,'Req. List'!$A:$A,0),3,,,"Req. List")))</f>
        <v>2.12.2.13 Table 2.104 (Master Clock) - 8</v>
      </c>
      <c r="E392" s="243" t="str">
        <f ca="1">CELL("contents",INDIRECT(ADDRESS(MATCH($B392,'Req. List'!$A:$A,0),4,,,"Req. List")))</f>
        <v>SCADA network shall indicate alarm in the event of failure of the master clock system.</v>
      </c>
      <c r="F392" s="51"/>
      <c r="G392" s="51"/>
      <c r="H392" s="51"/>
      <c r="I392" s="51"/>
      <c r="J392" s="51"/>
      <c r="K392" s="51"/>
      <c r="L392" s="51"/>
      <c r="M392" s="51"/>
      <c r="N392" s="51"/>
    </row>
    <row r="393" spans="1:14" ht="30" x14ac:dyDescent="0.25">
      <c r="A393" s="29" t="s">
        <v>2198</v>
      </c>
      <c r="B393" s="30" t="s">
        <v>915</v>
      </c>
      <c r="C393" s="243" t="str">
        <f ca="1">CELL("contents",INDIRECT(ADDRESS(MATCH($B393,'Req. List'!$A:$A,0),2,,,"Req. List")))</f>
        <v>362748-MMI-MVI1-XX-RP-760-0001 Interface Matrix</v>
      </c>
      <c r="D393" s="243" t="str">
        <f ca="1">CELL("contents",INDIRECT(ADDRESS(MATCH($B393,'Req. List'!$A:$A,0),3,,,"Req. List")))</f>
        <v>441 (SCADA Servers) - (Master Clock)</v>
      </c>
      <c r="E393" s="243" t="str">
        <f ca="1">CELL("contents",INDIRECT(ADDRESS(MATCH($B393,'Req. List'!$A:$A,0),4,,,"Req. List")))</f>
        <v>SCADA shall monitor health and alarm status of Master Clock equipment</v>
      </c>
      <c r="F393" s="51"/>
      <c r="G393" s="51"/>
      <c r="H393" s="51"/>
      <c r="I393" s="51"/>
      <c r="J393" s="51"/>
      <c r="K393" s="51"/>
      <c r="L393" s="51"/>
      <c r="M393" s="51"/>
      <c r="N393" s="51"/>
    </row>
    <row r="394" spans="1:14" x14ac:dyDescent="0.25">
      <c r="A394" s="29"/>
      <c r="B394" s="30"/>
      <c r="C394" s="243"/>
      <c r="D394" s="243"/>
      <c r="E394" s="243"/>
      <c r="F394" s="51"/>
      <c r="G394" s="51"/>
      <c r="H394" s="51"/>
      <c r="I394" s="51"/>
      <c r="J394" s="51"/>
      <c r="K394" s="51"/>
      <c r="L394" s="51"/>
      <c r="M394" s="51"/>
      <c r="N394" s="51"/>
    </row>
    <row r="395" spans="1:14" x14ac:dyDescent="0.25">
      <c r="A395" s="143" t="s">
        <v>2199</v>
      </c>
      <c r="B395" s="137" t="s">
        <v>650</v>
      </c>
      <c r="C395" s="243"/>
      <c r="D395" s="243"/>
      <c r="E395" s="243"/>
      <c r="F395" s="51"/>
      <c r="G395" s="51"/>
      <c r="H395" s="51"/>
      <c r="I395" s="51"/>
      <c r="J395" s="51"/>
      <c r="K395" s="51"/>
      <c r="L395" s="51"/>
      <c r="M395" s="51"/>
      <c r="N395" s="51"/>
    </row>
    <row r="396" spans="1:14" ht="30" x14ac:dyDescent="0.25">
      <c r="A396" s="29" t="s">
        <v>2199</v>
      </c>
      <c r="B396" s="30" t="s">
        <v>918</v>
      </c>
      <c r="C396" s="243" t="str">
        <f ca="1">CELL("contents",INDIRECT(ADDRESS(MATCH($B396,'Req. List'!$A:$A,0),2,,,"Req. List")))</f>
        <v>362748-MMI-MVI1-XX-SP-000-0010  Tech. Spec.</v>
      </c>
      <c r="D396" s="243" t="str">
        <f ca="1">CELL("contents",INDIRECT(ADDRESS(MATCH($B396,'Req. List'!$A:$A,0),3,,,"Req. List")))</f>
        <v>11.8.2 (Master Clock) - 1</v>
      </c>
      <c r="E396" s="243" t="str">
        <f ca="1">CELL("contents",INDIRECT(ADDRESS(MATCH($B396,'Req. List'!$A:$A,0),4,,,"Req. List")))</f>
        <v>SCADA shall use master clock as the master time source.</v>
      </c>
      <c r="F396" s="51"/>
      <c r="G396" s="51"/>
      <c r="H396" s="51"/>
      <c r="I396" s="51"/>
      <c r="J396" s="51"/>
      <c r="K396" s="51"/>
      <c r="L396" s="51"/>
      <c r="M396" s="51"/>
      <c r="N396" s="51"/>
    </row>
    <row r="397" spans="1:14" ht="60" x14ac:dyDescent="0.25">
      <c r="A397" s="29" t="s">
        <v>2199</v>
      </c>
      <c r="B397" s="30" t="s">
        <v>919</v>
      </c>
      <c r="C397" s="243" t="str">
        <f ca="1">CELL("contents",INDIRECT(ADDRESS(MATCH($B397,'Req. List'!$A:$A,0),2,,,"Req. List")))</f>
        <v>362748-MMI-MVI1-XX-SP-000-0001 Design Criteria</v>
      </c>
      <c r="D397" s="243" t="str">
        <f ca="1">CELL("contents",INDIRECT(ADDRESS(MATCH($B397,'Req. List'!$A:$A,0),3,,,"Req. List")))</f>
        <v>2.12.2.13 Table 2.97 (SCADA) - 55</v>
      </c>
      <c r="E397" s="243" t="str">
        <f ca="1">CELL("contents",INDIRECT(ADDRESS(MATCH($B397,'Req. List'!$A:$A,0),4,,,"Req. List")))</f>
        <v>a. SCADA System shall use system time which provided by Master Clock.
b. RTUs Clock synchronization shall be done from master station.</v>
      </c>
      <c r="F397" s="51"/>
      <c r="G397" s="51"/>
      <c r="H397" s="51"/>
      <c r="I397" s="51"/>
      <c r="J397" s="51"/>
      <c r="K397" s="51"/>
      <c r="L397" s="51"/>
      <c r="M397" s="51"/>
      <c r="N397" s="51"/>
    </row>
    <row r="398" spans="1:14" ht="45" x14ac:dyDescent="0.25">
      <c r="A398" s="29" t="s">
        <v>2199</v>
      </c>
      <c r="B398" s="30" t="s">
        <v>920</v>
      </c>
      <c r="C398" s="243" t="str">
        <f ca="1">CELL("contents",INDIRECT(ADDRESS(MATCH($B398,'Req. List'!$A:$A,0),2,,,"Req. List")))</f>
        <v>362748-MMI-MVI1-XX-SP-000-0001 Design Criteria</v>
      </c>
      <c r="D398" s="243" t="str">
        <f ca="1">CELL("contents",INDIRECT(ADDRESS(MATCH($B398,'Req. List'!$A:$A,0),3,,,"Req. List")))</f>
        <v>2.12.2.13 Table 2.104  (Master Clock) - 1</v>
      </c>
      <c r="E398" s="243" t="str">
        <f ca="1">CELL("contents",INDIRECT(ADDRESS(MATCH($B398,'Req. List'!$A:$A,0),4,,,"Req. List")))</f>
        <v>SCADA shall utilise master clock as master time source to synchronised time applications.</v>
      </c>
      <c r="F398" s="51"/>
      <c r="G398" s="51"/>
      <c r="H398" s="51"/>
      <c r="I398" s="51"/>
      <c r="J398" s="51"/>
      <c r="K398" s="51"/>
      <c r="L398" s="51"/>
      <c r="M398" s="51"/>
      <c r="N398" s="51"/>
    </row>
    <row r="399" spans="1:14" ht="60" x14ac:dyDescent="0.25">
      <c r="A399" s="29" t="s">
        <v>2199</v>
      </c>
      <c r="B399" s="30" t="s">
        <v>921</v>
      </c>
      <c r="C399" s="243" t="str">
        <f ca="1">CELL("contents",INDIRECT(ADDRESS(MATCH($B399,'Req. List'!$A:$A,0),2,,,"Req. List")))</f>
        <v>362748-MMI-MVI1-XX-RP-760-0001 Interface Matrix</v>
      </c>
      <c r="D399" s="243" t="str">
        <f ca="1">CELL("contents",INDIRECT(ADDRESS(MATCH($B399,'Req. List'!$A:$A,0),3,,,"Req. List")))</f>
        <v>441 (SCADA Wokstations, Servers) - (Master Clock)</v>
      </c>
      <c r="E399" s="243" t="str">
        <f ca="1">CELL("contents",INDIRECT(ADDRESS(MATCH($B399,'Req. List'!$A:$A,0),4,,,"Req. List")))</f>
        <v>SCADA servers shall be time synchronised with the Master Clock</v>
      </c>
      <c r="F399" s="51"/>
      <c r="G399" s="51"/>
      <c r="H399" s="51"/>
      <c r="I399" s="51"/>
      <c r="J399" s="51"/>
      <c r="K399" s="51"/>
      <c r="L399" s="51"/>
      <c r="M399" s="51"/>
      <c r="N399" s="51"/>
    </row>
    <row r="400" spans="1:14" ht="30" x14ac:dyDescent="0.25">
      <c r="A400" s="29" t="s">
        <v>2199</v>
      </c>
      <c r="B400" s="30" t="s">
        <v>922</v>
      </c>
      <c r="C400" s="243" t="str">
        <f ca="1">CELL("contents",INDIRECT(ADDRESS(MATCH($B400,'Req. List'!$A:$A,0),2,,,"Req. List")))</f>
        <v>362748-MMI-MVI1-XX-RP-000-0002 Preliminary Design Report Volume 1</v>
      </c>
      <c r="D400" s="243" t="str">
        <f ca="1">CELL("contents",INDIRECT(ADDRESS(MATCH($B400,'Req. List'!$A:$A,0),3,,,"Req. List")))</f>
        <v>3.11.3.10 (Master Clock) - 2</v>
      </c>
      <c r="E400" s="243" t="str">
        <f ca="1">CELL("contents",INDIRECT(ADDRESS(MATCH($B400,'Req. List'!$A:$A,0),4,,,"Req. List")))</f>
        <v>SCADA System application shall syncrhonise time with master time source which provided by Master Clock</v>
      </c>
      <c r="F400" s="51"/>
      <c r="G400" s="51"/>
      <c r="H400" s="51"/>
      <c r="I400" s="51"/>
      <c r="J400" s="51"/>
      <c r="K400" s="51"/>
      <c r="L400" s="51"/>
      <c r="M400" s="51"/>
      <c r="N400" s="51"/>
    </row>
    <row r="401" spans="1:14" x14ac:dyDescent="0.25">
      <c r="A401" s="29"/>
      <c r="B401" s="30"/>
      <c r="C401" s="243"/>
      <c r="D401" s="243"/>
      <c r="E401" s="243"/>
      <c r="F401" s="51"/>
      <c r="G401" s="51"/>
      <c r="H401" s="51"/>
      <c r="I401" s="51"/>
      <c r="J401" s="51"/>
      <c r="K401" s="51"/>
      <c r="L401" s="51"/>
      <c r="M401" s="51"/>
      <c r="N401" s="51"/>
    </row>
    <row r="402" spans="1:14" x14ac:dyDescent="0.25">
      <c r="A402" s="143" t="s">
        <v>2200</v>
      </c>
      <c r="B402" s="137" t="s">
        <v>924</v>
      </c>
      <c r="C402" s="243"/>
      <c r="D402" s="243"/>
      <c r="E402" s="243"/>
      <c r="F402" s="51"/>
      <c r="G402" s="51"/>
      <c r="H402" s="51"/>
      <c r="I402" s="51"/>
      <c r="J402" s="51"/>
      <c r="K402" s="51"/>
      <c r="L402" s="51"/>
      <c r="M402" s="51"/>
      <c r="N402" s="51"/>
    </row>
    <row r="403" spans="1:14" x14ac:dyDescent="0.25">
      <c r="A403" s="143" t="s">
        <v>2201</v>
      </c>
      <c r="B403" s="137" t="s">
        <v>627</v>
      </c>
      <c r="C403" s="243"/>
      <c r="D403" s="243"/>
      <c r="E403" s="243"/>
      <c r="F403" s="51"/>
      <c r="G403" s="51"/>
      <c r="H403" s="51"/>
      <c r="I403" s="51"/>
      <c r="J403" s="51"/>
      <c r="K403" s="51"/>
      <c r="L403" s="51"/>
      <c r="M403" s="51"/>
      <c r="N403" s="51"/>
    </row>
    <row r="404" spans="1:14" ht="45" x14ac:dyDescent="0.25">
      <c r="A404" s="29" t="s">
        <v>2201</v>
      </c>
      <c r="B404" s="30" t="s">
        <v>926</v>
      </c>
      <c r="C404" s="243" t="str">
        <f ca="1">CELL("contents",INDIRECT(ADDRESS(MATCH($B404,'Req. List'!$A:$A,0),2,,,"Req. List")))</f>
        <v>362748-MMI-MVI1-XX-SP-000-0001 Design Criteria</v>
      </c>
      <c r="D404" s="243" t="str">
        <f ca="1">CELL("contents",INDIRECT(ADDRESS(MATCH($B404,'Req. List'!$A:$A,0),3,,,"Req. List")))</f>
        <v>2.12.2.2 (SCADA Network) - 6</v>
      </c>
      <c r="E404" s="243" t="str">
        <f ca="1">CELL("contents",INDIRECT(ADDRESS(MATCH($B404,'Req. List'!$A:$A,0),4,,,"Req. List")))</f>
        <v>SCADA system shall monitor and archive of self-reporting diagnostic which provided by ticketing system</v>
      </c>
      <c r="F404" s="51"/>
      <c r="G404" s="51"/>
      <c r="H404" s="51"/>
      <c r="I404" s="51"/>
      <c r="J404" s="51"/>
      <c r="K404" s="51"/>
      <c r="L404" s="51"/>
      <c r="M404" s="51"/>
      <c r="N404" s="51"/>
    </row>
    <row r="405" spans="1:14" ht="45" x14ac:dyDescent="0.25">
      <c r="A405" s="29" t="s">
        <v>2201</v>
      </c>
      <c r="B405" s="30" t="s">
        <v>927</v>
      </c>
      <c r="C405" s="243" t="str">
        <f ca="1">CELL("contents",INDIRECT(ADDRESS(MATCH($B405,'Req. List'!$A:$A,0),2,,,"Req. List")))</f>
        <v>362748-MMI-MVI1-XX-RP-760-0001 Interface Matrix</v>
      </c>
      <c r="D405" s="243" t="str">
        <f ca="1">CELL("contents",INDIRECT(ADDRESS(MATCH($B405,'Req. List'!$A:$A,0),3,,,"Req. List")))</f>
        <v>441 (SCADA Servers) - (All Ticketing Assets)</v>
      </c>
      <c r="E405" s="243" t="str">
        <f ca="1">CELL("contents",INDIRECT(ADDRESS(MATCH($B405,'Req. List'!$A:$A,0),4,,,"Req. List")))</f>
        <v>SCADA shall monitor health and alarm status of Ticketing equipment</v>
      </c>
      <c r="F405" s="51"/>
      <c r="G405" s="51"/>
      <c r="H405" s="51"/>
      <c r="I405" s="51"/>
      <c r="J405" s="51"/>
      <c r="K405" s="51"/>
      <c r="L405" s="51"/>
      <c r="M405" s="51"/>
      <c r="N405" s="51"/>
    </row>
    <row r="406" spans="1:14" ht="45" x14ac:dyDescent="0.25">
      <c r="A406" s="29" t="s">
        <v>2201</v>
      </c>
      <c r="B406" s="30" t="s">
        <v>930</v>
      </c>
      <c r="C406" s="243" t="str">
        <f ca="1">CELL("contents",INDIRECT(ADDRESS(MATCH($B406,'Req. List'!$A:$A,0),2,,,"Req. List")))</f>
        <v>362748-MMI-MVI1-XX-RP-760-0001 Interface Matrix</v>
      </c>
      <c r="D406" s="243" t="str">
        <f ca="1">CELL("contents",INDIRECT(ADDRESS(MATCH($B406,'Req. List'!$A:$A,0),3,,,"Req. List")))</f>
        <v>441 (SCADA Wokstations, Servers) - (Gateline)</v>
      </c>
      <c r="E406" s="243" t="str">
        <f ca="1">CELL("contents",INDIRECT(ADDRESS(MATCH($B406,'Req. List'!$A:$A,0),4,,,"Req. List")))</f>
        <v>SCADA shall monitor gateline operation</v>
      </c>
      <c r="F406" s="51"/>
      <c r="G406" s="51"/>
      <c r="H406" s="51"/>
      <c r="I406" s="51"/>
      <c r="J406" s="51"/>
      <c r="K406" s="51"/>
      <c r="L406" s="51"/>
      <c r="M406" s="51"/>
      <c r="N406" s="51"/>
    </row>
    <row r="407" spans="1:14" ht="45" x14ac:dyDescent="0.25">
      <c r="A407" s="29" t="s">
        <v>2201</v>
      </c>
      <c r="B407" s="30" t="s">
        <v>928</v>
      </c>
      <c r="C407" s="243" t="str">
        <f ca="1">CELL("contents",INDIRECT(ADDRESS(MATCH($B407,'Req. List'!$A:$A,0),2,,,"Req. List")))</f>
        <v>362748-MMI-MVI1-XX-RP-760-0001 Interface Matrix</v>
      </c>
      <c r="D407" s="243" t="str">
        <f ca="1">CELL("contents",INDIRECT(ADDRESS(MATCH($B407,'Req. List'!$A:$A,0),3,,,"Req. List")))</f>
        <v>713 (Revenue Collection) - 441 (SCADA)</v>
      </c>
      <c r="E407" s="243" t="str">
        <f ca="1">CELL("contents",INDIRECT(ADDRESS(MATCH($B407,'Req. List'!$A:$A,0),4,,,"Req. List")))</f>
        <v>SCADA system shall coordinate with AFC supplier to monitor or control the AFC status, including alarm functions</v>
      </c>
      <c r="F407" s="51"/>
      <c r="G407" s="51"/>
      <c r="H407" s="51"/>
      <c r="I407" s="51"/>
      <c r="J407" s="51"/>
      <c r="K407" s="51"/>
      <c r="L407" s="51"/>
      <c r="M407" s="51"/>
      <c r="N407" s="51"/>
    </row>
    <row r="408" spans="1:14" x14ac:dyDescent="0.25">
      <c r="A408" s="29"/>
      <c r="B408" s="30"/>
      <c r="C408" s="243"/>
      <c r="D408" s="243"/>
      <c r="E408" s="243"/>
      <c r="F408" s="51"/>
      <c r="G408" s="51"/>
      <c r="H408" s="51"/>
      <c r="I408" s="51"/>
      <c r="J408" s="51"/>
      <c r="K408" s="51"/>
      <c r="L408" s="51"/>
      <c r="M408" s="51"/>
      <c r="N408" s="51"/>
    </row>
    <row r="409" spans="1:14" x14ac:dyDescent="0.25">
      <c r="A409" s="143" t="s">
        <v>2202</v>
      </c>
      <c r="B409" s="137" t="s">
        <v>932</v>
      </c>
      <c r="C409" s="243"/>
      <c r="D409" s="243"/>
      <c r="E409" s="243"/>
      <c r="F409" s="51"/>
      <c r="G409" s="51"/>
      <c r="H409" s="51"/>
      <c r="I409" s="51"/>
      <c r="J409" s="51"/>
      <c r="K409" s="51"/>
      <c r="L409" s="51"/>
      <c r="M409" s="51"/>
      <c r="N409" s="51"/>
    </row>
    <row r="410" spans="1:14" s="47" customFormat="1" x14ac:dyDescent="0.25">
      <c r="A410" s="245" t="s">
        <v>2203</v>
      </c>
      <c r="B410" s="246" t="s">
        <v>2159</v>
      </c>
      <c r="C410" s="244"/>
      <c r="D410" s="244"/>
      <c r="E410" s="244"/>
      <c r="F410" s="46"/>
      <c r="G410" s="46"/>
      <c r="H410" s="46"/>
      <c r="I410" s="46"/>
      <c r="J410" s="46"/>
      <c r="K410" s="46"/>
      <c r="L410" s="46"/>
      <c r="M410" s="46"/>
      <c r="N410" s="46"/>
    </row>
    <row r="411" spans="1:14" x14ac:dyDescent="0.25">
      <c r="A411" s="29"/>
      <c r="B411" s="30"/>
      <c r="C411" s="243"/>
      <c r="D411" s="243"/>
      <c r="E411" s="243"/>
      <c r="F411" s="51"/>
      <c r="G411" s="51"/>
      <c r="H411" s="51"/>
      <c r="I411" s="51"/>
      <c r="J411" s="51"/>
      <c r="K411" s="51"/>
      <c r="L411" s="51"/>
      <c r="M411" s="51"/>
      <c r="N411" s="51"/>
    </row>
    <row r="412" spans="1:14" x14ac:dyDescent="0.25">
      <c r="A412" s="143" t="s">
        <v>2204</v>
      </c>
      <c r="B412" s="137" t="s">
        <v>627</v>
      </c>
      <c r="C412" s="243"/>
      <c r="D412" s="243"/>
      <c r="E412" s="243"/>
      <c r="F412" s="51"/>
      <c r="G412" s="51"/>
      <c r="H412" s="51"/>
      <c r="I412" s="51"/>
      <c r="J412" s="51"/>
      <c r="K412" s="51"/>
      <c r="L412" s="51"/>
      <c r="M412" s="51"/>
      <c r="N412" s="51"/>
    </row>
    <row r="413" spans="1:14" s="47" customFormat="1" ht="30" x14ac:dyDescent="0.25">
      <c r="A413" s="63" t="s">
        <v>2204</v>
      </c>
      <c r="B413" s="42" t="s">
        <v>934</v>
      </c>
      <c r="C413" s="244" t="str">
        <f ca="1">CELL("contents",INDIRECT(ADDRESS(MATCH($B413,'Req. List'!$A:$A,0),2,,,"Req. List")))</f>
        <v>362748-MMI-MVI1-XX-RP-000-0002 Preliminary Design Report Volume 1</v>
      </c>
      <c r="D413" s="244" t="str">
        <f ca="1">CELL("contents",INDIRECT(ADDRESS(MATCH($B413,'Req. List'!$A:$A,0),3,,,"Req. List")))</f>
        <v>3.5.5.6 (PSD) - 1</v>
      </c>
      <c r="E413" s="244" t="str">
        <f ca="1">CELL("contents",INDIRECT(ADDRESS(MATCH($B413,'Req. List'!$A:$A,0),4,,,"Req. List")))</f>
        <v>SCADA System shall interface with PSD CCU for real-time monitoring</v>
      </c>
      <c r="F413" s="46"/>
      <c r="G413" s="46"/>
      <c r="H413" s="46"/>
      <c r="I413" s="46"/>
      <c r="J413" s="46"/>
      <c r="K413" s="46"/>
      <c r="L413" s="46"/>
      <c r="M413" s="46"/>
      <c r="N413" s="46"/>
    </row>
    <row r="414" spans="1:14" ht="75" x14ac:dyDescent="0.25">
      <c r="A414" s="29" t="s">
        <v>2204</v>
      </c>
      <c r="B414" s="30" t="s">
        <v>939</v>
      </c>
      <c r="C414" s="243" t="str">
        <f ca="1">CELL("contents",INDIRECT(ADDRESS(MATCH($B414,'Req. List'!$A:$A,0),2,,,"Req. List")))</f>
        <v>362748-MMI-MVI1-XX-RP-000-0002 Preliminary Design Report Volume 1</v>
      </c>
      <c r="D414" s="243" t="str">
        <f ca="1">CELL("contents",INDIRECT(ADDRESS(MATCH($B414,'Req. List'!$A:$A,0),3,,,"Req. List")))</f>
        <v>3.5.5.6 (PSD) - 1</v>
      </c>
      <c r="E414" s="243" t="str">
        <f ca="1">CELL("contents",INDIRECT(ADDRESS(MATCH($B414,'Req. List'!$A:$A,0),4,,,"Req. List")))</f>
        <v>SCADA System shall monitor of all ASD, EED, and PERD real-time of PSD device for following data:
     - Door Status
     - Abnormal Alarm
     - Isolation information</v>
      </c>
      <c r="F414" s="51"/>
      <c r="G414" s="51"/>
      <c r="H414" s="51"/>
      <c r="I414" s="51"/>
      <c r="J414" s="51"/>
      <c r="K414" s="51"/>
      <c r="L414" s="51"/>
      <c r="M414" s="51"/>
      <c r="N414" s="51"/>
    </row>
    <row r="415" spans="1:14" x14ac:dyDescent="0.25">
      <c r="A415" s="29"/>
      <c r="B415" s="30"/>
      <c r="C415" s="243"/>
      <c r="D415" s="243"/>
      <c r="E415" s="243"/>
      <c r="F415" s="51"/>
      <c r="G415" s="51"/>
      <c r="H415" s="51"/>
      <c r="I415" s="51"/>
      <c r="J415" s="51"/>
      <c r="K415" s="51"/>
      <c r="L415" s="51"/>
      <c r="M415" s="51"/>
      <c r="N415" s="51"/>
    </row>
    <row r="416" spans="1:14" x14ac:dyDescent="0.25">
      <c r="A416" s="143" t="s">
        <v>2205</v>
      </c>
      <c r="B416" s="137" t="s">
        <v>942</v>
      </c>
      <c r="C416" s="243"/>
      <c r="D416" s="243"/>
      <c r="E416" s="243"/>
      <c r="F416" s="51"/>
      <c r="G416" s="51"/>
      <c r="H416" s="51"/>
      <c r="I416" s="51"/>
      <c r="J416" s="51"/>
      <c r="K416" s="51"/>
      <c r="L416" s="51"/>
      <c r="M416" s="51"/>
      <c r="N416" s="51"/>
    </row>
    <row r="417" spans="1:14" x14ac:dyDescent="0.25">
      <c r="A417" s="143" t="s">
        <v>2206</v>
      </c>
      <c r="B417" s="137" t="s">
        <v>627</v>
      </c>
      <c r="C417" s="243"/>
      <c r="D417" s="243"/>
      <c r="E417" s="243"/>
      <c r="F417" s="51"/>
      <c r="G417" s="51"/>
      <c r="H417" s="51"/>
      <c r="I417" s="51"/>
      <c r="J417" s="51"/>
      <c r="K417" s="51"/>
      <c r="L417" s="51"/>
      <c r="M417" s="51"/>
      <c r="N417" s="51"/>
    </row>
    <row r="418" spans="1:14" ht="45" x14ac:dyDescent="0.25">
      <c r="A418" s="29" t="s">
        <v>2206</v>
      </c>
      <c r="B418" s="30" t="s">
        <v>945</v>
      </c>
      <c r="C418" s="243" t="str">
        <f ca="1">CELL("contents",INDIRECT(ADDRESS(MATCH($B418,'Req. List'!$A:$A,0),2,,,"Req. List")))</f>
        <v>362748-MMI-MVI1-XX-RP-760-0001 Interface Matrix</v>
      </c>
      <c r="D418" s="243" t="str">
        <f ca="1">CELL("contents",INDIRECT(ADDRESS(MATCH($B418,'Req. List'!$A:$A,0),3,,,"Req. List")))</f>
        <v>441 (SCADA Servers) - 413 (All IP Telephony Assets)</v>
      </c>
      <c r="E418" s="243" t="str">
        <f ca="1">CELL("contents",INDIRECT(ADDRESS(MATCH($B418,'Req. List'!$A:$A,0),4,,,"Req. List")))</f>
        <v>SCADA shall monitor health and alarm status of IP Telephony equipment</v>
      </c>
      <c r="F418" s="51"/>
      <c r="G418" s="51"/>
      <c r="H418" s="51"/>
      <c r="I418" s="51"/>
      <c r="J418" s="51"/>
      <c r="K418" s="51"/>
      <c r="L418" s="51"/>
      <c r="M418" s="51"/>
      <c r="N418" s="51"/>
    </row>
    <row r="419" spans="1:14" x14ac:dyDescent="0.25">
      <c r="A419" s="29"/>
      <c r="B419" s="30"/>
      <c r="C419" s="243"/>
      <c r="D419" s="243"/>
      <c r="E419" s="243"/>
      <c r="F419" s="51"/>
      <c r="G419" s="51"/>
      <c r="H419" s="51"/>
      <c r="I419" s="51"/>
      <c r="J419" s="51"/>
      <c r="K419" s="51"/>
      <c r="L419" s="51"/>
      <c r="M419" s="51"/>
      <c r="N419" s="51"/>
    </row>
    <row r="420" spans="1:14" x14ac:dyDescent="0.25">
      <c r="A420" s="143" t="s">
        <v>2207</v>
      </c>
      <c r="B420" s="137" t="s">
        <v>947</v>
      </c>
      <c r="C420" s="243"/>
      <c r="D420" s="243"/>
      <c r="E420" s="243"/>
      <c r="F420" s="51"/>
      <c r="G420" s="51"/>
      <c r="H420" s="51"/>
      <c r="I420" s="51"/>
      <c r="J420" s="51"/>
      <c r="K420" s="51"/>
      <c r="L420" s="51"/>
      <c r="M420" s="51"/>
      <c r="N420" s="51"/>
    </row>
    <row r="421" spans="1:14" s="47" customFormat="1" x14ac:dyDescent="0.25">
      <c r="A421" s="245" t="s">
        <v>2208</v>
      </c>
      <c r="B421" s="246" t="s">
        <v>2159</v>
      </c>
      <c r="C421" s="244"/>
      <c r="D421" s="244"/>
      <c r="E421" s="244"/>
      <c r="F421" s="46"/>
      <c r="G421" s="46"/>
      <c r="H421" s="46"/>
      <c r="I421" s="46"/>
      <c r="J421" s="46"/>
      <c r="K421" s="46"/>
      <c r="L421" s="46"/>
      <c r="M421" s="46"/>
      <c r="N421" s="46"/>
    </row>
    <row r="422" spans="1:14" x14ac:dyDescent="0.25">
      <c r="A422" s="29"/>
      <c r="B422" s="30"/>
      <c r="C422" s="243"/>
      <c r="D422" s="243"/>
      <c r="E422" s="243"/>
      <c r="F422" s="51"/>
      <c r="G422" s="51"/>
      <c r="H422" s="51"/>
      <c r="I422" s="51"/>
      <c r="J422" s="51"/>
      <c r="K422" s="51"/>
      <c r="L422" s="51"/>
      <c r="M422" s="51"/>
      <c r="N422" s="51"/>
    </row>
    <row r="423" spans="1:14" x14ac:dyDescent="0.25">
      <c r="A423" s="143" t="s">
        <v>2209</v>
      </c>
      <c r="B423" s="137" t="s">
        <v>627</v>
      </c>
      <c r="C423" s="243"/>
      <c r="D423" s="243"/>
      <c r="E423" s="243"/>
      <c r="F423" s="51"/>
      <c r="G423" s="51"/>
      <c r="H423" s="51"/>
      <c r="I423" s="51"/>
      <c r="J423" s="51"/>
      <c r="K423" s="51"/>
      <c r="L423" s="51"/>
      <c r="M423" s="51"/>
      <c r="N423" s="51"/>
    </row>
    <row r="424" spans="1:14" ht="45" x14ac:dyDescent="0.25">
      <c r="A424" s="29" t="s">
        <v>2209</v>
      </c>
      <c r="B424" s="30" t="s">
        <v>1535</v>
      </c>
      <c r="C424" s="243" t="str">
        <f ca="1">CELL("contents",INDIRECT(ADDRESS(MATCH($B424,'Req. List'!$A:$A,0),2,,,"Req. List")))</f>
        <v>1. 362748-MMI-MVI1-XX-SP-000-0001 Design Criteria
2. Change Control Board</v>
      </c>
      <c r="D424" s="243" t="str">
        <f ca="1">CELL("contents",INDIRECT(ADDRESS(MATCH($B424,'Req. List'!$A:$A,0),3,,,"Req. List")))</f>
        <v>1. 2.12.2.2 (SCADA Network) - 8
2. CR#3 180525</v>
      </c>
      <c r="E424" s="243" t="str">
        <f ca="1">CELL("contents",INDIRECT(ADDRESS(MATCH($B424,'Req. List'!$A:$A,0),4,,,"Req. List")))</f>
        <v>SCADA System shall monitor critical alarm from LRV (LRV fire alarm, panic button)</v>
      </c>
      <c r="F424" s="51"/>
      <c r="G424" s="51"/>
      <c r="H424" s="51"/>
      <c r="I424" s="51"/>
      <c r="J424" s="51"/>
      <c r="K424" s="51"/>
      <c r="L424" s="51"/>
      <c r="M424" s="51"/>
      <c r="N424" s="51"/>
    </row>
    <row r="425" spans="1:14" s="47" customFormat="1" ht="90" x14ac:dyDescent="0.25">
      <c r="A425" s="63" t="s">
        <v>2209</v>
      </c>
      <c r="B425" s="42" t="s">
        <v>1835</v>
      </c>
      <c r="C425" s="244" t="str">
        <f ca="1">CELL("contents",INDIRECT(ADDRESS(MATCH($B425,'Req. List'!$A:$A,0),2,,,"Req. List")))</f>
        <v>1. 362748-MMI-MVI1-XX-RP-760-0001 Interface Matrix
2. Change Control Board</v>
      </c>
      <c r="D425" s="244" t="str">
        <f ca="1">CELL("contents",INDIRECT(ADDRESS(MATCH($B425,'Req. List'!$A:$A,0),3,,,"Req. List")))</f>
        <v>1. 441 (SCADA Workstations, Servers) - (All on-board system equipment)
2. CR#3 180525</v>
      </c>
      <c r="E425" s="244" t="str">
        <f ca="1">CELL("contents",INDIRECT(ADDRESS(MATCH($B425,'Req. List'!$A:$A,0),4,,,"Req. List")))</f>
        <v>SCADA shall monitor critical alarms from the on-board systems via Wi-Fi transmissions</v>
      </c>
      <c r="F425" s="46"/>
      <c r="G425" s="46"/>
      <c r="H425" s="46"/>
      <c r="I425" s="46"/>
      <c r="J425" s="46"/>
      <c r="K425" s="46"/>
      <c r="L425" s="46"/>
      <c r="M425" s="46"/>
      <c r="N425" s="46"/>
    </row>
    <row r="426" spans="1:14" x14ac:dyDescent="0.25">
      <c r="A426" s="29"/>
      <c r="B426" s="30"/>
      <c r="C426" s="243"/>
      <c r="D426" s="243"/>
      <c r="E426" s="243"/>
      <c r="F426" s="51"/>
      <c r="G426" s="51"/>
      <c r="H426" s="51"/>
      <c r="I426" s="51"/>
      <c r="J426" s="51"/>
      <c r="K426" s="51"/>
      <c r="L426" s="51"/>
      <c r="M426" s="51"/>
      <c r="N426" s="51"/>
    </row>
    <row r="427" spans="1:14" x14ac:dyDescent="0.25">
      <c r="A427" s="143" t="s">
        <v>2210</v>
      </c>
      <c r="B427" s="137" t="s">
        <v>2211</v>
      </c>
      <c r="C427" s="243"/>
      <c r="D427" s="243"/>
      <c r="E427" s="243"/>
      <c r="F427" s="51"/>
      <c r="G427" s="51"/>
      <c r="H427" s="51"/>
      <c r="I427" s="51"/>
      <c r="J427" s="51"/>
      <c r="K427" s="51"/>
      <c r="L427" s="51"/>
      <c r="M427" s="51"/>
      <c r="N427" s="51"/>
    </row>
    <row r="428" spans="1:14" x14ac:dyDescent="0.25">
      <c r="A428" s="143" t="s">
        <v>2212</v>
      </c>
      <c r="B428" s="137" t="s">
        <v>650</v>
      </c>
      <c r="C428" s="243"/>
      <c r="D428" s="243"/>
      <c r="E428" s="243"/>
      <c r="F428" s="51"/>
      <c r="G428" s="51"/>
      <c r="H428" s="51"/>
      <c r="I428" s="51"/>
      <c r="J428" s="51"/>
      <c r="K428" s="51"/>
      <c r="L428" s="51"/>
      <c r="M428" s="51"/>
      <c r="N428" s="51"/>
    </row>
    <row r="429" spans="1:14" ht="90" x14ac:dyDescent="0.25">
      <c r="A429" s="29" t="s">
        <v>2212</v>
      </c>
      <c r="B429" s="30" t="s">
        <v>648</v>
      </c>
      <c r="C429" s="243" t="str">
        <f ca="1">CELL("contents",INDIRECT(ADDRESS(MATCH($B429,'Req. List'!$A:$A,0),2,,,"Req. List")))</f>
        <v>362748-MMI-MVI1-XX-SP-000-0010  Tech. Spec.</v>
      </c>
      <c r="D429" s="243" t="str">
        <f ca="1">CELL("contents",INDIRECT(ADDRESS(MATCH($B429,'Req. List'!$A:$A,0),3,,,"Req. List")))</f>
        <v>8.1.2 (RSS) - 2.2.2</v>
      </c>
      <c r="E429" s="243" t="str">
        <f ca="1">CELL("contents",INDIRECT(ADDRESS(MATCH($B429,'Req. List'!$A:$A,0),4,,,"Req. List")))</f>
        <v xml:space="preserve">SCADA system shall get battery indication from substation battery charger system as minimum:
      - battery voltage
      - trickle and booster charge currents
      - battery charge functioning
      - battery charge failure </v>
      </c>
      <c r="F429" s="51"/>
      <c r="G429" s="51"/>
      <c r="H429" s="51"/>
      <c r="I429" s="51"/>
      <c r="J429" s="51"/>
      <c r="K429" s="51"/>
      <c r="L429" s="51"/>
      <c r="M429" s="51"/>
      <c r="N429" s="51"/>
    </row>
    <row r="430" spans="1:14" x14ac:dyDescent="0.25">
      <c r="A430" s="29"/>
      <c r="B430" s="30"/>
      <c r="C430" s="243"/>
      <c r="D430" s="243"/>
      <c r="E430" s="243"/>
      <c r="F430" s="51"/>
      <c r="G430" s="51"/>
      <c r="H430" s="51"/>
      <c r="I430" s="51"/>
      <c r="J430" s="51"/>
      <c r="K430" s="51"/>
      <c r="L430" s="51"/>
      <c r="M430" s="51"/>
      <c r="N430" s="51"/>
    </row>
    <row r="431" spans="1:14" x14ac:dyDescent="0.25">
      <c r="A431" s="143" t="s">
        <v>2213</v>
      </c>
      <c r="B431" s="137" t="s">
        <v>2214</v>
      </c>
      <c r="C431" s="243"/>
      <c r="D431" s="243"/>
      <c r="E431" s="243"/>
      <c r="F431" s="51"/>
      <c r="G431" s="51"/>
      <c r="H431" s="51"/>
      <c r="I431" s="51"/>
      <c r="J431" s="51"/>
      <c r="K431" s="51"/>
      <c r="L431" s="51"/>
      <c r="M431" s="51"/>
      <c r="N431" s="51"/>
    </row>
    <row r="432" spans="1:14" x14ac:dyDescent="0.25">
      <c r="A432" s="143" t="s">
        <v>200</v>
      </c>
      <c r="B432" s="137" t="s">
        <v>2215</v>
      </c>
      <c r="C432" s="243"/>
      <c r="D432" s="243"/>
      <c r="E432" s="243"/>
      <c r="F432" s="51"/>
      <c r="G432" s="51"/>
      <c r="H432" s="51"/>
      <c r="I432" s="51"/>
      <c r="J432" s="51"/>
      <c r="K432" s="51"/>
      <c r="L432" s="51"/>
      <c r="M432" s="51"/>
      <c r="N432" s="51"/>
    </row>
    <row r="433" spans="1:14" ht="60" x14ac:dyDescent="0.25">
      <c r="A433" s="29" t="s">
        <v>200</v>
      </c>
      <c r="B433" s="30" t="s">
        <v>201</v>
      </c>
      <c r="C433" s="243" t="str">
        <f ca="1">CELL("contents",INDIRECT(ADDRESS(MATCH($B433,'Req. List'!$A:$A,0),2,,,"Req. List")))</f>
        <v>362748-MMI-MVI1-XX-SP-000-0001 Design Criteria</v>
      </c>
      <c r="D433" s="243" t="str">
        <f ca="1">CELL("contents",INDIRECT(ADDRESS(MATCH($B433,'Req. List'!$A:$A,0),3,,,"Req. List")))</f>
        <v>2.12.2.13 Table 2.97 (SCADA) - 26</v>
      </c>
      <c r="E433" s="243" t="str">
        <f ca="1">CELL("contents",INDIRECT(ADDRESS(MATCH($B433,'Req. List'!$A:$A,0),4,,,"Req. List")))</f>
        <v xml:space="preserve">SCADA software shall be developed using a structured "top down" approach and be presented using process diagrams, which form part of software documentation in O&amp;M manuals </v>
      </c>
      <c r="F433" s="51"/>
      <c r="G433" s="51"/>
      <c r="H433" s="51"/>
      <c r="I433" s="51"/>
      <c r="J433" s="51"/>
      <c r="K433" s="51"/>
      <c r="L433" s="51"/>
      <c r="M433" s="51"/>
      <c r="N433" s="51"/>
    </row>
    <row r="434" spans="1:14" ht="180" x14ac:dyDescent="0.25">
      <c r="A434" s="29" t="s">
        <v>200</v>
      </c>
      <c r="B434" s="30" t="s">
        <v>210</v>
      </c>
      <c r="C434" s="243" t="str">
        <f ca="1">CELL("contents",INDIRECT(ADDRESS(MATCH($B434,'Req. List'!$A:$A,0),2,,,"Req. List")))</f>
        <v>362748-MMI-MVI1-XX-SP-000-0001 Design Criteria</v>
      </c>
      <c r="D434" s="243" t="str">
        <f ca="1">CELL("contents",INDIRECT(ADDRESS(MATCH($B434,'Req. List'!$A:$A,0),3,,,"Req. List")))</f>
        <v>2.12.2.13 Table 2.97 (SCADA) - 27</v>
      </c>
      <c r="E434" s="243" t="str">
        <f ca="1">CELL("contents",INDIRECT(ADDRESS(MATCH($B434,'Req. List'!$A:$A,0),4,,,"Req. List")))</f>
        <v>a. Application software shall be written in an industry-standard high level language based on Ms Windows operating system
b. Application software shall be built on commercially prevalent or industri-standard operating system.
c. Application software shall be portable to higher specification of computer running particular standard operating system
d. Networking system software shall satisfy the Open System Interconnect (OSI) requirements and/or utilize industry-standar physical level and link level communication protocols.</v>
      </c>
      <c r="F434" s="51"/>
      <c r="G434" s="51"/>
      <c r="H434" s="51"/>
      <c r="I434" s="51"/>
      <c r="J434" s="51"/>
      <c r="K434" s="51"/>
      <c r="L434" s="51"/>
      <c r="M434" s="51"/>
      <c r="N434" s="51"/>
    </row>
    <row r="435" spans="1:14" ht="30" x14ac:dyDescent="0.25">
      <c r="A435" s="29" t="s">
        <v>200</v>
      </c>
      <c r="B435" s="30" t="s">
        <v>202</v>
      </c>
      <c r="C435" s="243" t="str">
        <f ca="1">CELL("contents",INDIRECT(ADDRESS(MATCH($B435,'Req. List'!$A:$A,0),2,,,"Req. List")))</f>
        <v>362748-MMI-MVI1-XX-SP-000-0001 Design Criteria</v>
      </c>
      <c r="D435" s="243" t="str">
        <f ca="1">CELL("contents",INDIRECT(ADDRESS(MATCH($B435,'Req. List'!$A:$A,0),3,,,"Req. List")))</f>
        <v>2.12.2.13 Table 2.97 (SCADA) - 27</v>
      </c>
      <c r="E435" s="243" t="str">
        <f ca="1">CELL("contents",INDIRECT(ADDRESS(MATCH($B435,'Req. List'!$A:$A,0),4,,,"Req. List")))</f>
        <v>All software shall be completely tested before used for operations.</v>
      </c>
      <c r="F435" s="51"/>
      <c r="G435" s="51"/>
      <c r="H435" s="51"/>
      <c r="I435" s="51"/>
      <c r="J435" s="51"/>
      <c r="K435" s="51"/>
      <c r="L435" s="51"/>
      <c r="M435" s="51"/>
      <c r="N435" s="51"/>
    </row>
    <row r="436" spans="1:14" x14ac:dyDescent="0.25">
      <c r="A436" s="29"/>
      <c r="B436" s="30"/>
      <c r="C436" s="243"/>
      <c r="D436" s="243"/>
      <c r="E436" s="243"/>
      <c r="F436" s="51"/>
      <c r="G436" s="51"/>
      <c r="H436" s="51"/>
      <c r="I436" s="51"/>
      <c r="J436" s="51"/>
      <c r="K436" s="51"/>
      <c r="L436" s="51"/>
      <c r="M436" s="51"/>
      <c r="N436" s="51"/>
    </row>
    <row r="437" spans="1:14" x14ac:dyDescent="0.25">
      <c r="A437" s="143" t="s">
        <v>2216</v>
      </c>
      <c r="B437" s="137" t="s">
        <v>2217</v>
      </c>
      <c r="C437" s="243"/>
      <c r="D437" s="243"/>
      <c r="E437" s="243"/>
      <c r="F437" s="51"/>
      <c r="G437" s="51"/>
      <c r="H437" s="51"/>
      <c r="I437" s="51"/>
      <c r="J437" s="51"/>
      <c r="K437" s="51"/>
      <c r="L437" s="51"/>
      <c r="M437" s="51"/>
      <c r="N437" s="51"/>
    </row>
    <row r="438" spans="1:14" s="37" customFormat="1" ht="30" x14ac:dyDescent="0.25">
      <c r="A438" s="29" t="s">
        <v>2218</v>
      </c>
      <c r="B438" s="30" t="s">
        <v>244</v>
      </c>
      <c r="C438" s="243" t="str">
        <f ca="1">CELL("contents",INDIRECT(ADDRESS(MATCH($B438,'Req. List'!$A:$A,0),2,,,"Req. List")))</f>
        <v>362748-MMI-MVI1-XX-SP-000-0010  Tech. Spec.</v>
      </c>
      <c r="D438" s="243" t="str">
        <f ca="1">CELL("contents",INDIRECT(ADDRESS(MATCH($B438,'Req. List'!$A:$A,0),3,,,"Req. List")))</f>
        <v>11.2.3 (SCADA) - 3</v>
      </c>
      <c r="E438" s="243" t="str">
        <f ca="1">CELL("contents",INDIRECT(ADDRESS(MATCH($B438,'Req. List'!$A:$A,0),4,,,"Req. List")))</f>
        <v>Provide continue real-time monitoring and close loop control of M&amp;E plants and subsystems</v>
      </c>
      <c r="F438" s="36"/>
      <c r="G438" s="36"/>
      <c r="H438" s="36"/>
      <c r="I438" s="36"/>
      <c r="J438" s="36"/>
      <c r="K438" s="36"/>
      <c r="L438" s="36"/>
      <c r="M438" s="36"/>
      <c r="N438" s="36"/>
    </row>
    <row r="439" spans="1:14" ht="195" x14ac:dyDescent="0.25">
      <c r="A439" s="29" t="s">
        <v>2216</v>
      </c>
      <c r="B439" s="30" t="s">
        <v>489</v>
      </c>
      <c r="C439" s="243" t="str">
        <f ca="1">CELL("contents",INDIRECT(ADDRESS(MATCH($B439,'Req. List'!$A:$A,0),2,,,"Req. List")))</f>
        <v>362748-MMI-MVI1-XX-SP-000-0001 Design Criteria</v>
      </c>
      <c r="D439" s="243" t="str">
        <f ca="1">CELL("contents",INDIRECT(ADDRESS(MATCH($B439,'Req. List'!$A:$A,0),3,,,"Req. List")))</f>
        <v>2.12.2.13 Table 2.97 (SCADA) - 8</v>
      </c>
      <c r="E439" s="243" t="str">
        <f ca="1">CELL("contents",INDIRECT(ADDRESS(MATCH($B439,'Req. List'!$A:$A,0),4,,,"Req. List")))</f>
        <v>SCADA system to achieve the following minimum functional objectives:
   - Providing safe and efficient operation with HMI interface to Operators at OCC
   - Providing remote monitoring and control of M&amp;E field devices
   - Providing automatic control sequence of M&amp;E field devices
   - Providing operation planning and in advance control
   - Providing alarms and events historical data
   - Automatically generate of reports and trending of operation</v>
      </c>
      <c r="F439" s="51"/>
      <c r="G439" s="51"/>
      <c r="H439" s="51"/>
      <c r="I439" s="51"/>
      <c r="J439" s="51"/>
      <c r="K439" s="51"/>
      <c r="L439" s="51"/>
      <c r="M439" s="51"/>
      <c r="N439" s="51"/>
    </row>
    <row r="440" spans="1:14" ht="60" x14ac:dyDescent="0.25">
      <c r="A440" s="29" t="s">
        <v>2216</v>
      </c>
      <c r="B440" s="30" t="s">
        <v>520</v>
      </c>
      <c r="C440" s="243" t="str">
        <f ca="1">CELL("contents",INDIRECT(ADDRESS(MATCH($B440,'Req. List'!$A:$A,0),2,,,"Req. List")))</f>
        <v>362748-MMI-MVI1-XX-SP-000-0001 Design Criteria</v>
      </c>
      <c r="D440" s="243" t="str">
        <f ca="1">CELL("contents",INDIRECT(ADDRESS(MATCH($B440,'Req. List'!$A:$A,0),3,,,"Req. List")))</f>
        <v>2.12.2.13 Table 2.97 (SCADA) - 9</v>
      </c>
      <c r="E440" s="243" t="str">
        <f ca="1">CELL("contents",INDIRECT(ADDRESS(MATCH($B440,'Req. List'!$A:$A,0),4,,,"Req. List")))</f>
        <v>SCADA system control hierarchy mechanism shall ensure the other selected equipment or system can continue to function properly and safe in the event of malfunction of SCADA system.</v>
      </c>
      <c r="F440" s="51"/>
      <c r="G440" s="51"/>
      <c r="H440" s="51"/>
      <c r="I440" s="51"/>
      <c r="J440" s="51"/>
      <c r="K440" s="51"/>
      <c r="L440" s="51"/>
      <c r="M440" s="51"/>
      <c r="N440" s="51"/>
    </row>
    <row r="441" spans="1:14" ht="45" x14ac:dyDescent="0.25">
      <c r="A441" s="29" t="s">
        <v>2216</v>
      </c>
      <c r="B441" s="30" t="s">
        <v>250</v>
      </c>
      <c r="C441" s="243" t="str">
        <f ca="1">CELL("contents",INDIRECT(ADDRESS(MATCH($B441,'Req. List'!$A:$A,0),2,,,"Req. List")))</f>
        <v>362748-MMI-MVI1-XX-SP-000-0001 Design Criteria</v>
      </c>
      <c r="D441" s="243" t="str">
        <f ca="1">CELL("contents",INDIRECT(ADDRESS(MATCH($B441,'Req. List'!$A:$A,0),3,,,"Req. List")))</f>
        <v>2.12.2.13 Table 2.97 (SCADA) - 30</v>
      </c>
      <c r="E441" s="243" t="str">
        <f ca="1">CELL("contents",INDIRECT(ADDRESS(MATCH($B441,'Req. List'!$A:$A,0),4,,,"Req. List")))</f>
        <v>Software to be designed shall incorporate self-diagnostic function, both at a system and application level, to enable quick and accurate fault finding</v>
      </c>
      <c r="F441" s="51"/>
      <c r="G441" s="51"/>
      <c r="H441" s="51"/>
      <c r="I441" s="51"/>
      <c r="J441" s="51"/>
      <c r="K441" s="51"/>
      <c r="L441" s="51"/>
      <c r="M441" s="51"/>
      <c r="N441" s="51"/>
    </row>
    <row r="442" spans="1:14" ht="90" x14ac:dyDescent="0.25">
      <c r="A442" s="29" t="s">
        <v>2216</v>
      </c>
      <c r="B442" s="30" t="s">
        <v>493</v>
      </c>
      <c r="C442" s="243" t="str">
        <f ca="1">CELL("contents",INDIRECT(ADDRESS(MATCH($B442,'Req. List'!$A:$A,0),2,,,"Req. List")))</f>
        <v>362748-MMI-MVI1-XX-SP-000-0001 Design Criteria</v>
      </c>
      <c r="D442" s="243" t="str">
        <f ca="1">CELL("contents",INDIRECT(ADDRESS(MATCH($B442,'Req. List'!$A:$A,0),3,,,"Req. List")))</f>
        <v>2.12.2.13 Table 2.97 (SCADA) - 41</v>
      </c>
      <c r="E442" s="243" t="str">
        <f ca="1">CELL("contents",INDIRECT(ADDRESS(MATCH($B442,'Req. List'!$A:$A,0),4,,,"Req. List")))</f>
        <v>a. SCADA workstations shall function identically and independently. 
b. SCADA workstations shall allow Operatos to monitor and control the selected interfaced systems.
c. SCADA workstation shall be able to have full access to and control of SCADA system database at all times</v>
      </c>
      <c r="F442" s="51"/>
      <c r="G442" s="51"/>
      <c r="H442" s="51"/>
      <c r="I442" s="51"/>
      <c r="J442" s="51"/>
      <c r="K442" s="51"/>
      <c r="L442" s="51"/>
      <c r="M442" s="51"/>
      <c r="N442" s="51"/>
    </row>
    <row r="443" spans="1:14" ht="45" x14ac:dyDescent="0.25">
      <c r="A443" s="29" t="s">
        <v>2216</v>
      </c>
      <c r="B443" s="30" t="s">
        <v>511</v>
      </c>
      <c r="C443" s="243" t="str">
        <f ca="1">CELL("contents",INDIRECT(ADDRESS(MATCH($B443,'Req. List'!$A:$A,0),2,,,"Req. List")))</f>
        <v>362748-MMI-MVI1-XX-SP-000-0001 Design Criteria</v>
      </c>
      <c r="D443" s="243" t="str">
        <f ca="1">CELL("contents",INDIRECT(ADDRESS(MATCH($B443,'Req. List'!$A:$A,0),3,,,"Req. List")))</f>
        <v>2.12.2.13 Table 2.97 (SCADA) - 42</v>
      </c>
      <c r="E443" s="243" t="str">
        <f ca="1">CELL("contents",INDIRECT(ADDRESS(MATCH($B443,'Req. List'!$A:$A,0),4,,,"Req. List")))</f>
        <v>Safeguard facilities shall be provided on HMI to minimize the risk of an inadvertent control request being executed by operator</v>
      </c>
      <c r="F443" s="51"/>
      <c r="G443" s="51"/>
      <c r="H443" s="51"/>
      <c r="I443" s="51"/>
      <c r="J443" s="51"/>
      <c r="K443" s="51"/>
      <c r="L443" s="51"/>
      <c r="M443" s="51"/>
      <c r="N443" s="51"/>
    </row>
    <row r="444" spans="1:14" ht="45" x14ac:dyDescent="0.25">
      <c r="A444" s="29" t="s">
        <v>2216</v>
      </c>
      <c r="B444" s="30" t="s">
        <v>507</v>
      </c>
      <c r="C444" s="243" t="str">
        <f ca="1">CELL("contents",INDIRECT(ADDRESS(MATCH($B444,'Req. List'!$A:$A,0),2,,,"Req. List")))</f>
        <v>362748-MMI-MVI1-XX-RP-000-0002 Preliminary Design Report Volume 1</v>
      </c>
      <c r="D444" s="243" t="str">
        <f ca="1">CELL("contents",INDIRECT(ADDRESS(MATCH($B444,'Req. List'!$A:$A,0),3,,,"Req. List")))</f>
        <v>3.11.3.3 (SCADA) - 5</v>
      </c>
      <c r="E444" s="243" t="str">
        <f ca="1">CELL("contents",INDIRECT(ADDRESS(MATCH($B444,'Req. List'!$A:$A,0),4,,,"Req. List")))</f>
        <v>SCADA Workstation shall be able to select manual or automatic control for lighting, ventilation, and RTU, and implemented in the form of operator command</v>
      </c>
      <c r="F444" s="51"/>
      <c r="G444" s="51"/>
      <c r="H444" s="51"/>
      <c r="I444" s="51"/>
      <c r="J444" s="51"/>
      <c r="K444" s="51"/>
      <c r="L444" s="51"/>
      <c r="M444" s="51"/>
      <c r="N444" s="51"/>
    </row>
    <row r="445" spans="1:14" x14ac:dyDescent="0.25">
      <c r="A445" s="29"/>
      <c r="B445" s="30"/>
      <c r="C445" s="243"/>
      <c r="D445" s="243"/>
      <c r="E445" s="243"/>
      <c r="F445" s="51"/>
      <c r="G445" s="51"/>
      <c r="H445" s="51"/>
      <c r="I445" s="51"/>
      <c r="J445" s="51"/>
      <c r="K445" s="51"/>
      <c r="L445" s="51"/>
      <c r="M445" s="51"/>
      <c r="N445" s="51"/>
    </row>
    <row r="446" spans="1:14" x14ac:dyDescent="0.25">
      <c r="A446" s="143" t="s">
        <v>2219</v>
      </c>
      <c r="B446" s="137" t="s">
        <v>528</v>
      </c>
      <c r="C446" s="243"/>
      <c r="D446" s="243"/>
      <c r="E446" s="243"/>
      <c r="F446" s="51"/>
      <c r="G446" s="51"/>
      <c r="H446" s="51"/>
      <c r="I446" s="51"/>
      <c r="J446" s="51"/>
      <c r="K446" s="51"/>
      <c r="L446" s="51"/>
      <c r="M446" s="51"/>
      <c r="N446" s="51"/>
    </row>
    <row r="447" spans="1:14" ht="60" x14ac:dyDescent="0.25">
      <c r="A447" s="29" t="s">
        <v>2219</v>
      </c>
      <c r="B447" s="30" t="s">
        <v>530</v>
      </c>
      <c r="C447" s="243" t="str">
        <f ca="1">CELL("contents",INDIRECT(ADDRESS(MATCH($B447,'Req. List'!$A:$A,0),2,,,"Req. List")))</f>
        <v>362748-MMI-MVI1-XX-SP-000-0010  Tech. Spec.</v>
      </c>
      <c r="D447" s="243" t="str">
        <f ca="1">CELL("contents",INDIRECT(ADDRESS(MATCH($B447,'Req. List'!$A:$A,0),3,,,"Req. List")))</f>
        <v>11.2.2 (SCADA) - 9.12</v>
      </c>
      <c r="E447" s="243" t="str">
        <f ca="1">CELL("contents",INDIRECT(ADDRESS(MATCH($B447,'Req. List'!$A:$A,0),4,,,"Req. List")))</f>
        <v>All SCADA Server and Workstations shall be configured with password access level so that access to the operating control level is available only to Operator with the appropriate access rights.</v>
      </c>
      <c r="F447" s="51"/>
      <c r="G447" s="51"/>
      <c r="H447" s="51"/>
      <c r="I447" s="51"/>
      <c r="J447" s="51"/>
      <c r="K447" s="51"/>
      <c r="L447" s="51"/>
      <c r="M447" s="51"/>
      <c r="N447" s="51"/>
    </row>
    <row r="448" spans="1:14" ht="75" x14ac:dyDescent="0.25">
      <c r="A448" s="29" t="s">
        <v>2219</v>
      </c>
      <c r="B448" s="30" t="s">
        <v>534</v>
      </c>
      <c r="C448" s="243" t="str">
        <f ca="1">CELL("contents",INDIRECT(ADDRESS(MATCH($B448,'Req. List'!$A:$A,0),2,,,"Req. List")))</f>
        <v>362748-MMI-MVI1-XX-SP-000-0010  Tech. Spec.</v>
      </c>
      <c r="D448" s="243" t="str">
        <f ca="1">CELL("contents",INDIRECT(ADDRESS(MATCH($B448,'Req. List'!$A:$A,0),3,,,"Req. List")))</f>
        <v>11.2.2 (SCADA) - 12</v>
      </c>
      <c r="E448" s="243" t="str">
        <f ca="1">CELL("contents",INDIRECT(ADDRESS(MATCH($B448,'Req. List'!$A:$A,0),4,,,"Req. List")))</f>
        <v xml:space="preserve">SCADA workstation shall function identically and independently, and allow operator to monitor and control selected M&amp;E plant and Subsystem, provided the operator have the correct password security and access level </v>
      </c>
      <c r="F448" s="51"/>
      <c r="G448" s="51"/>
      <c r="H448" s="51"/>
      <c r="I448" s="51"/>
      <c r="J448" s="51"/>
      <c r="K448" s="51"/>
      <c r="L448" s="51"/>
      <c r="M448" s="51"/>
      <c r="N448" s="51"/>
    </row>
    <row r="449" spans="1:14" ht="60" x14ac:dyDescent="0.25">
      <c r="A449" s="29" t="s">
        <v>2219</v>
      </c>
      <c r="B449" s="30" t="s">
        <v>539</v>
      </c>
      <c r="C449" s="243" t="str">
        <f ca="1">CELL("contents",INDIRECT(ADDRESS(MATCH($B449,'Req. List'!$A:$A,0),2,,,"Req. List")))</f>
        <v>362748-MMI-MVI1-XX-SP-000-0010  Tech. Spec.</v>
      </c>
      <c r="D449" s="243" t="str">
        <f ca="1">CELL("contents",INDIRECT(ADDRESS(MATCH($B449,'Req. List'!$A:$A,0),3,,,"Req. List")))</f>
        <v>11.2.2 (SCADA) - 22</v>
      </c>
      <c r="E449" s="243" t="str">
        <f ca="1">CELL("contents",INDIRECT(ADDRESS(MATCH($B449,'Req. List'!$A:$A,0),4,,,"Req. List")))</f>
        <v xml:space="preserve">a. The login authorization level shall determine which function are permitted to use by the operator 
b. SCADA system shall permit several Operators to be defined against the same login authorization level </v>
      </c>
      <c r="F449" s="51"/>
      <c r="G449" s="51"/>
      <c r="H449" s="51"/>
      <c r="I449" s="51"/>
      <c r="J449" s="51"/>
      <c r="K449" s="51"/>
      <c r="L449" s="51"/>
      <c r="M449" s="51"/>
      <c r="N449" s="51"/>
    </row>
    <row r="450" spans="1:14" ht="105" x14ac:dyDescent="0.25">
      <c r="A450" s="29" t="s">
        <v>2219</v>
      </c>
      <c r="B450" s="30" t="s">
        <v>541</v>
      </c>
      <c r="C450" s="243" t="str">
        <f ca="1">CELL("contents",INDIRECT(ADDRESS(MATCH($B450,'Req. List'!$A:$A,0),2,,,"Req. List")))</f>
        <v>362748-MMI-MVI1-XX-SP-000-0010  Tech. Spec.</v>
      </c>
      <c r="D450" s="243" t="str">
        <f ca="1">CELL("contents",INDIRECT(ADDRESS(MATCH($B450,'Req. List'!$A:$A,0),3,,,"Req. List")))</f>
        <v>11.2.2 (SCADA) - 23</v>
      </c>
      <c r="E450" s="243" t="str">
        <f ca="1">CELL("contents",INDIRECT(ADDRESS(MATCH($B450,'Req. List'!$A:$A,0),4,,,"Req. List")))</f>
        <v>a. SCADA system shall be designed to support a minimum of 20 login authorization level 
b. Login Authorization level shall support for 6 default login authorisation levels and there shall be levels for all operator ,which include station operator, station supervisor, station manager, engineer, maintainer, and administrator to minimize configuration work</v>
      </c>
      <c r="F450" s="51"/>
      <c r="G450" s="51"/>
      <c r="H450" s="51"/>
      <c r="I450" s="51"/>
      <c r="J450" s="51"/>
      <c r="K450" s="51"/>
      <c r="L450" s="51"/>
      <c r="M450" s="51"/>
      <c r="N450" s="51"/>
    </row>
    <row r="451" spans="1:14" ht="180" x14ac:dyDescent="0.25">
      <c r="A451" s="29" t="s">
        <v>2219</v>
      </c>
      <c r="B451" s="30" t="s">
        <v>543</v>
      </c>
      <c r="C451" s="243" t="str">
        <f ca="1">CELL("contents",INDIRECT(ADDRESS(MATCH($B451,'Req. List'!$A:$A,0),2,,,"Req. List")))</f>
        <v>362748-MMI-MVI1-XX-SP-000-0010  Tech. Spec.</v>
      </c>
      <c r="D451" s="243" t="str">
        <f ca="1">CELL("contents",INDIRECT(ADDRESS(MATCH($B451,'Req. List'!$A:$A,0),3,,,"Req. List")))</f>
        <v>11.2.2 (SCADA) - 24</v>
      </c>
      <c r="E451" s="243" t="str">
        <f ca="1">CELL("contents",INDIRECT(ADDRESS(MATCH($B451,'Req. List'!$A:$A,0),4,,,"Req. List")))</f>
        <v>Each Login Authorization level shall be able to defined at a minimum of:
     - Authorization to view GUI graphics status
     - Authorization to operate the subsystems, i.e. CCTV/PA/PHP/PID systems
     - Authorization to control the M&amp;E plant through BMS
     - Authorization to acknowledge alarms
     - Authorization to edit the parameters setting
     - Authorization to edit graphics and I/O setting
     - Authorization to print
     - Authorization to install software updates</v>
      </c>
      <c r="F451" s="51"/>
      <c r="G451" s="51"/>
      <c r="H451" s="51"/>
      <c r="I451" s="51"/>
      <c r="J451" s="51"/>
      <c r="K451" s="51"/>
      <c r="L451" s="51"/>
      <c r="M451" s="51"/>
      <c r="N451" s="51"/>
    </row>
    <row r="452" spans="1:14" ht="60" x14ac:dyDescent="0.25">
      <c r="A452" s="29" t="s">
        <v>2219</v>
      </c>
      <c r="B452" s="30" t="s">
        <v>545</v>
      </c>
      <c r="C452" s="243" t="str">
        <f ca="1">CELL("contents",INDIRECT(ADDRESS(MATCH($B452,'Req. List'!$A:$A,0),2,,,"Req. List")))</f>
        <v>362748-MMI-MVI1-XX-SP-000-0010  Tech. Spec.</v>
      </c>
      <c r="D452" s="243" t="str">
        <f ca="1">CELL("contents",INDIRECT(ADDRESS(MATCH($B452,'Req. List'!$A:$A,0),3,,,"Req. List")))</f>
        <v>11.2.2 (SCADA) - 25</v>
      </c>
      <c r="E452" s="243" t="str">
        <f ca="1">CELL("contents",INDIRECT(ADDRESS(MATCH($B452,'Req. List'!$A:$A,0),4,,,"Req. List")))</f>
        <v>Within each authorization level (on an individual data field basis) shall be the ability to hide the field from view entirely or restrict the field to being read only or read and write</v>
      </c>
      <c r="F452" s="51"/>
      <c r="G452" s="51"/>
      <c r="H452" s="51"/>
      <c r="I452" s="51"/>
      <c r="J452" s="51"/>
      <c r="K452" s="51"/>
      <c r="L452" s="51"/>
      <c r="M452" s="51"/>
      <c r="N452" s="51"/>
    </row>
    <row r="453" spans="1:14" ht="30" x14ac:dyDescent="0.25">
      <c r="A453" s="29" t="s">
        <v>2219</v>
      </c>
      <c r="B453" s="30" t="s">
        <v>536</v>
      </c>
      <c r="C453" s="243" t="str">
        <f ca="1">CELL("contents",INDIRECT(ADDRESS(MATCH($B453,'Req. List'!$A:$A,0),2,,,"Req. List")))</f>
        <v>362748-MMI-MVI1-XX-SP-000-0010  Tech. Spec.</v>
      </c>
      <c r="D453" s="243" t="str">
        <f ca="1">CELL("contents",INDIRECT(ADDRESS(MATCH($B453,'Req. List'!$A:$A,0),3,,,"Req. List")))</f>
        <v>11.2.2 (SCADA) - 26</v>
      </c>
      <c r="E453" s="243" t="str">
        <f ca="1">CELL("contents",INDIRECT(ADDRESS(MATCH($B453,'Req. List'!$A:$A,0),4,,,"Req. List")))</f>
        <v>SCADA workstation shall display the name of operator who is currently logged in</v>
      </c>
      <c r="F453" s="51"/>
      <c r="G453" s="51"/>
      <c r="H453" s="51"/>
      <c r="I453" s="51"/>
      <c r="J453" s="51"/>
      <c r="K453" s="51"/>
      <c r="L453" s="51"/>
      <c r="M453" s="51"/>
      <c r="N453" s="51"/>
    </row>
    <row r="454" spans="1:14" ht="105" x14ac:dyDescent="0.25">
      <c r="A454" s="29" t="s">
        <v>2219</v>
      </c>
      <c r="B454" s="30" t="s">
        <v>550</v>
      </c>
      <c r="C454" s="243" t="str">
        <f ca="1">CELL("contents",INDIRECT(ADDRESS(MATCH($B454,'Req. List'!$A:$A,0),2,,,"Req. List")))</f>
        <v>362748-MMI-MVI1-XX-SP-000-0010  Tech. Spec.</v>
      </c>
      <c r="D454" s="243" t="str">
        <f ca="1">CELL("contents",INDIRECT(ADDRESS(MATCH($B454,'Req. List'!$A:$A,0),3,,,"Req. List")))</f>
        <v>11.2.2 (SCADA) - 27</v>
      </c>
      <c r="E454" s="243" t="str">
        <f ca="1">CELL("contents",INDIRECT(ADDRESS(MATCH($B454,'Req. List'!$A:$A,0),4,,,"Req. List")))</f>
        <v xml:space="preserve">a. Shall record the operators login or logout for the SCADA servers / workstations.
b. Implement Safeguard to access to maintenance function and features, such as alarm time adjustment, and when accessed, the date, time and identification of the operator shall be recorded in addition to any change made of maintenance function undertaken </v>
      </c>
      <c r="F454" s="51"/>
      <c r="G454" s="51"/>
      <c r="H454" s="51"/>
      <c r="I454" s="51"/>
      <c r="J454" s="51"/>
      <c r="K454" s="51"/>
      <c r="L454" s="51"/>
      <c r="M454" s="51"/>
      <c r="N454" s="51"/>
    </row>
    <row r="455" spans="1:14" x14ac:dyDescent="0.25">
      <c r="A455" s="29" t="s">
        <v>2219</v>
      </c>
      <c r="B455" s="30" t="s">
        <v>2220</v>
      </c>
      <c r="C455" s="243" t="e">
        <f ca="1">CELL("contents",INDIRECT(ADDRESS(MATCH($B455,'Req. List'!$A:$A,0),2,,,"Req. List")))</f>
        <v>#N/A</v>
      </c>
      <c r="D455" s="243" t="e">
        <f ca="1">CELL("contents",INDIRECT(ADDRESS(MATCH($B455,'Req. List'!$A:$A,0),3,,,"Req. List")))</f>
        <v>#N/A</v>
      </c>
      <c r="E455" s="243" t="e">
        <f ca="1">CELL("contents",INDIRECT(ADDRESS(MATCH($B455,'Req. List'!$A:$A,0),4,,,"Req. List")))</f>
        <v>#N/A</v>
      </c>
      <c r="F455" s="51"/>
      <c r="G455" s="51"/>
      <c r="H455" s="51"/>
      <c r="I455" s="51"/>
      <c r="J455" s="51"/>
      <c r="K455" s="51"/>
      <c r="L455" s="51"/>
      <c r="M455" s="51"/>
      <c r="N455" s="51"/>
    </row>
    <row r="456" spans="1:14" ht="45" x14ac:dyDescent="0.25">
      <c r="A456" s="29" t="s">
        <v>2219</v>
      </c>
      <c r="B456" s="30" t="s">
        <v>535</v>
      </c>
      <c r="C456" s="243" t="str">
        <f ca="1">CELL("contents",INDIRECT(ADDRESS(MATCH($B456,'Req. List'!$A:$A,0),2,,,"Req. List")))</f>
        <v>362748-MMI-MVI1-XX-SP-000-0001 Design Criteria</v>
      </c>
      <c r="D456" s="243" t="str">
        <f ca="1">CELL("contents",INDIRECT(ADDRESS(MATCH($B456,'Req. List'!$A:$A,0),3,,,"Req. List")))</f>
        <v>2.12.2.13 Table 2.97 (SCADA) - 25</v>
      </c>
      <c r="E456" s="243" t="str">
        <f ca="1">CELL("contents",INDIRECT(ADDRESS(MATCH($B456,'Req. List'!$A:$A,0),4,,,"Req. List")))</f>
        <v>SCADA software shall be protected from both unauthorised use and interference from computer virus infection</v>
      </c>
      <c r="F456" s="51"/>
      <c r="G456" s="51"/>
      <c r="H456" s="51"/>
      <c r="I456" s="51"/>
      <c r="J456" s="51"/>
      <c r="K456" s="51"/>
      <c r="L456" s="51"/>
      <c r="M456" s="51"/>
      <c r="N456" s="51"/>
    </row>
    <row r="457" spans="1:14" x14ac:dyDescent="0.25">
      <c r="A457" s="29"/>
      <c r="B457" s="30"/>
      <c r="C457" s="243"/>
      <c r="D457" s="243"/>
      <c r="E457" s="243"/>
      <c r="F457" s="51"/>
      <c r="G457" s="51"/>
      <c r="H457" s="51"/>
      <c r="I457" s="51"/>
      <c r="J457" s="51"/>
      <c r="K457" s="51"/>
      <c r="L457" s="51"/>
      <c r="M457" s="51"/>
      <c r="N457" s="51"/>
    </row>
    <row r="458" spans="1:14" x14ac:dyDescent="0.25">
      <c r="A458" s="143" t="s">
        <v>2221</v>
      </c>
      <c r="B458" s="137" t="s">
        <v>555</v>
      </c>
      <c r="C458" s="243"/>
      <c r="D458" s="243"/>
      <c r="E458" s="243"/>
      <c r="F458" s="51"/>
      <c r="G458" s="51"/>
      <c r="H458" s="51"/>
      <c r="I458" s="51"/>
      <c r="J458" s="51"/>
      <c r="K458" s="51"/>
      <c r="L458" s="51"/>
      <c r="M458" s="51"/>
      <c r="N458" s="51"/>
    </row>
    <row r="459" spans="1:14" ht="60" x14ac:dyDescent="0.25">
      <c r="A459" s="29" t="s">
        <v>2221</v>
      </c>
      <c r="B459" s="30" t="s">
        <v>575</v>
      </c>
      <c r="C459" s="243" t="str">
        <f ca="1">CELL("contents",INDIRECT(ADDRESS(MATCH($B459,'Req. List'!$A:$A,0),2,,,"Req. List")))</f>
        <v>362748-MMI-MVI1-XX-SP-000-0010  Tech. Spec.</v>
      </c>
      <c r="D459" s="243" t="str">
        <f ca="1">CELL("contents",INDIRECT(ADDRESS(MATCH($B459,'Req. List'!$A:$A,0),3,,,"Req. List")))</f>
        <v>11.2.2 (SCADA) - 4</v>
      </c>
      <c r="E459" s="243" t="str">
        <f ca="1">CELL("contents",INDIRECT(ADDRESS(MATCH($B459,'Req. List'!$A:$A,0),4,,,"Req. List")))</f>
        <v>SCADA Workstation shall provide high quality data presentation using GUI to show the operational status of M&amp;E plant and subsystem by means of dinamic plan layout, single-line diagram and icons.</v>
      </c>
      <c r="F459" s="51"/>
      <c r="G459" s="51"/>
      <c r="H459" s="51"/>
      <c r="I459" s="51"/>
      <c r="J459" s="51"/>
      <c r="K459" s="51"/>
      <c r="L459" s="51"/>
      <c r="M459" s="51"/>
      <c r="N459" s="51"/>
    </row>
    <row r="460" spans="1:14" ht="60" x14ac:dyDescent="0.25">
      <c r="A460" s="29" t="s">
        <v>2221</v>
      </c>
      <c r="B460" s="30" t="s">
        <v>205</v>
      </c>
      <c r="C460" s="243" t="str">
        <f ca="1">CELL("contents",INDIRECT(ADDRESS(MATCH($B460,'Req. List'!$A:$A,0),2,,,"Req. List")))</f>
        <v>362748-MMI-MVI1-XX-SP-000-0010  Tech. Spec.</v>
      </c>
      <c r="D460" s="243" t="str">
        <f ca="1">CELL("contents",INDIRECT(ADDRESS(MATCH($B460,'Req. List'!$A:$A,0),3,,,"Req. List")))</f>
        <v>11.2.2 (SCADA) - 9.1</v>
      </c>
      <c r="E460" s="243" t="str">
        <f ca="1">CELL("contents",INDIRECT(ADDRESS(MATCH($B460,'Req. List'!$A:$A,0),4,,,"Req. List")))</f>
        <v>a. OCC Shall be Installed with redundant SCADA server
b. Each console shall be installed with SCADA Workstation for operation of the M&amp;E plan and subsystems</v>
      </c>
      <c r="F460" s="51"/>
      <c r="G460" s="51"/>
      <c r="H460" s="51"/>
      <c r="I460" s="51"/>
      <c r="J460" s="51"/>
      <c r="K460" s="51"/>
      <c r="L460" s="51"/>
      <c r="M460" s="51"/>
      <c r="N460" s="51"/>
    </row>
    <row r="461" spans="1:14" ht="30" x14ac:dyDescent="0.25">
      <c r="A461" s="29" t="s">
        <v>2221</v>
      </c>
      <c r="B461" s="30" t="s">
        <v>497</v>
      </c>
      <c r="C461" s="243" t="str">
        <f ca="1">CELL("contents",INDIRECT(ADDRESS(MATCH($B461,'Req. List'!$A:$A,0),2,,,"Req. List")))</f>
        <v>362748-MMI-MVI1-XX-SP-000-0010  Tech. Spec.</v>
      </c>
      <c r="D461" s="243" t="str">
        <f ca="1">CELL("contents",INDIRECT(ADDRESS(MATCH($B461,'Req. List'!$A:$A,0),3,,,"Req. List")))</f>
        <v>11.2.2 (SCADA) - 9.13</v>
      </c>
      <c r="E461" s="243" t="str">
        <f ca="1">CELL("contents",INDIRECT(ADDRESS(MATCH($B461,'Req. List'!$A:$A,0),4,,,"Req. List")))</f>
        <v>SCADA Workstation shall display current status of M&amp;E plant and subsystem with color GUI diagrams</v>
      </c>
      <c r="F461" s="51"/>
      <c r="G461" s="51"/>
      <c r="H461" s="51"/>
      <c r="I461" s="51"/>
      <c r="J461" s="51"/>
      <c r="K461" s="51"/>
      <c r="L461" s="51"/>
      <c r="M461" s="51"/>
      <c r="N461" s="51"/>
    </row>
    <row r="462" spans="1:14" ht="45" x14ac:dyDescent="0.25">
      <c r="A462" s="29" t="s">
        <v>2221</v>
      </c>
      <c r="B462" s="30" t="s">
        <v>557</v>
      </c>
      <c r="C462" s="243" t="str">
        <f ca="1">CELL("contents",INDIRECT(ADDRESS(MATCH($B462,'Req. List'!$A:$A,0),2,,,"Req. List")))</f>
        <v>362748-MMI-MVI1-XX-SP-000-0010  Tech. Spec.</v>
      </c>
      <c r="D462" s="243" t="str">
        <f ca="1">CELL("contents",INDIRECT(ADDRESS(MATCH($B462,'Req. List'!$A:$A,0),3,,,"Req. List")))</f>
        <v>11.2.2 (SCADA) - 11</v>
      </c>
      <c r="E462" s="243" t="str">
        <f ca="1">CELL("contents",INDIRECT(ADDRESS(MATCH($B462,'Req. List'!$A:$A,0),4,,,"Req. List")))</f>
        <v>Graphics - provide animated GUI Graphics showing the current operation and control status of the M&amp;E plant and subsystems</v>
      </c>
      <c r="F462" s="51"/>
      <c r="G462" s="51"/>
      <c r="H462" s="51"/>
      <c r="I462" s="51"/>
      <c r="J462" s="51"/>
      <c r="K462" s="51"/>
      <c r="L462" s="51"/>
      <c r="M462" s="51"/>
      <c r="N462" s="51"/>
    </row>
    <row r="463" spans="1:14" ht="90" x14ac:dyDescent="0.25">
      <c r="A463" s="29" t="s">
        <v>2221</v>
      </c>
      <c r="B463" s="30" t="s">
        <v>613</v>
      </c>
      <c r="C463" s="243" t="str">
        <f ca="1">CELL("contents",INDIRECT(ADDRESS(MATCH($B463,'Req. List'!$A:$A,0),2,,,"Req. List")))</f>
        <v>362748-MMI-MVI1-XX-SP-000-0010  Tech. Spec.</v>
      </c>
      <c r="D463" s="243" t="str">
        <f ca="1">CELL("contents",INDIRECT(ADDRESS(MATCH($B463,'Req. List'!$A:$A,0),3,,,"Req. List")))</f>
        <v>11.2.2 (SCADA) - 11</v>
      </c>
      <c r="E463" s="243" t="str">
        <f ca="1">CELL("contents",INDIRECT(ADDRESS(MATCH($B463,'Req. List'!$A:$A,0),4,,,"Req. List")))</f>
        <v>a. Database Manager - Database manager shall be capable of supporting records of the monitored and controlled points
b. Database Manager -  Shall allow the operator to manage and print the records without affecting the normal operation of SCADA system</v>
      </c>
      <c r="F463" s="51"/>
      <c r="G463" s="51"/>
      <c r="H463" s="51"/>
      <c r="I463" s="51"/>
      <c r="J463" s="51"/>
      <c r="K463" s="51"/>
      <c r="L463" s="51"/>
      <c r="M463" s="51"/>
      <c r="N463" s="51"/>
    </row>
    <row r="464" spans="1:14" ht="105" x14ac:dyDescent="0.25">
      <c r="A464" s="29" t="s">
        <v>2221</v>
      </c>
      <c r="B464" s="30" t="s">
        <v>560</v>
      </c>
      <c r="C464" s="243" t="str">
        <f ca="1">CELL("contents",INDIRECT(ADDRESS(MATCH($B464,'Req. List'!$A:$A,0),2,,,"Req. List")))</f>
        <v>362748-MMI-MVI1-XX-SP-000-0010  Tech. Spec.</v>
      </c>
      <c r="D464" s="243" t="str">
        <f ca="1">CELL("contents",INDIRECT(ADDRESS(MATCH($B464,'Req. List'!$A:$A,0),3,,,"Req. List")))</f>
        <v>11.2.2 (SCADA) - 13</v>
      </c>
      <c r="E464" s="243" t="str">
        <f ca="1">CELL("contents",INDIRECT(ADDRESS(MATCH($B464,'Req. List'!$A:$A,0),4,,,"Req. List")))</f>
        <v xml:space="preserve">a. The presented information shall adopt colour GUI graphics  
b. Animated symbol and display format shall be consistent for all workstation
c. The color scheme philosophy shall utilise different colours for symbol and display to identify different level of equipment status ,including in an alarm state. </v>
      </c>
      <c r="F464" s="51"/>
      <c r="G464" s="51"/>
      <c r="H464" s="51"/>
      <c r="I464" s="51"/>
      <c r="J464" s="51"/>
      <c r="K464" s="51"/>
      <c r="L464" s="51"/>
      <c r="M464" s="51"/>
      <c r="N464" s="51"/>
    </row>
    <row r="465" spans="1:14" ht="150" x14ac:dyDescent="0.25">
      <c r="A465" s="29" t="s">
        <v>2221</v>
      </c>
      <c r="B465" s="30" t="s">
        <v>572</v>
      </c>
      <c r="C465" s="243" t="str">
        <f ca="1">CELL("contents",INDIRECT(ADDRESS(MATCH($B465,'Req. List'!$A:$A,0),2,,,"Req. List")))</f>
        <v>362748-MMI-MVI1-XX-SP-000-0010  Tech. Spec.</v>
      </c>
      <c r="D465" s="243" t="str">
        <f ca="1">CELL("contents",INDIRECT(ADDRESS(MATCH($B465,'Req. List'!$A:$A,0),3,,,"Req. List")))</f>
        <v>11.2.2 (SCADA) - 14</v>
      </c>
      <c r="E465" s="243" t="str">
        <f ca="1">CELL("contents",INDIRECT(ADDRESS(MATCH($B465,'Req. List'!$A:$A,0),4,,,"Req. List")))</f>
        <v>a. Graphic display shall be categorised as either overview or detail display
b. Overview display shall alert the operators when an alarm or incident has occured to the field of M&amp;E equipment or subsystem location 
c. From an overview display, Operator shall be able to select another display for a specific interfaced subsystem or geographic section of the subsystem
d. Points to be controlled shall be selectable by keyboard or mouse</v>
      </c>
      <c r="F465" s="51"/>
      <c r="G465" s="51"/>
      <c r="H465" s="51"/>
      <c r="I465" s="51"/>
      <c r="J465" s="51"/>
      <c r="K465" s="51"/>
      <c r="L465" s="51"/>
      <c r="M465" s="51"/>
      <c r="N465" s="51"/>
    </row>
    <row r="466" spans="1:14" ht="90" x14ac:dyDescent="0.25">
      <c r="A466" s="29" t="s">
        <v>2221</v>
      </c>
      <c r="B466" s="30" t="s">
        <v>561</v>
      </c>
      <c r="C466" s="243" t="str">
        <f ca="1">CELL("contents",INDIRECT(ADDRESS(MATCH($B466,'Req. List'!$A:$A,0),2,,,"Req. List")))</f>
        <v>362748-MMI-MVI1-XX-SP-000-0010  Tech. Spec.</v>
      </c>
      <c r="D466" s="243" t="str">
        <f ca="1">CELL("contents",INDIRECT(ADDRESS(MATCH($B466,'Req. List'!$A:$A,0),3,,,"Req. List")))</f>
        <v>11.2.2 (SCADA) - 15</v>
      </c>
      <c r="E466" s="243" t="str">
        <f ca="1">CELL("contents",INDIRECT(ADDRESS(MATCH($B466,'Req. List'!$A:$A,0),4,,,"Req. List")))</f>
        <v>a. Graphic symbol and color code representing the status shall be aggreed by employer representative
b. Alarm and event list reporting on the SCADA Workstation shall be Indentical format as displayed on the SCADA workstation 
c. GUI graphic shall be able to Display on video wall</v>
      </c>
      <c r="F466" s="51"/>
      <c r="G466" s="51"/>
      <c r="H466" s="51"/>
      <c r="I466" s="51"/>
      <c r="J466" s="51"/>
      <c r="K466" s="51"/>
      <c r="L466" s="51"/>
      <c r="M466" s="51"/>
      <c r="N466" s="51"/>
    </row>
    <row r="467" spans="1:14" ht="105" x14ac:dyDescent="0.25">
      <c r="A467" s="29" t="s">
        <v>2221</v>
      </c>
      <c r="B467" s="30" t="s">
        <v>562</v>
      </c>
      <c r="C467" s="243" t="str">
        <f ca="1">CELL("contents",INDIRECT(ADDRESS(MATCH($B467,'Req. List'!$A:$A,0),2,,,"Req. List")))</f>
        <v>362748-MMI-MVI1-XX-SP-000-0010  Tech. Spec.</v>
      </c>
      <c r="D467" s="243" t="str">
        <f ca="1">CELL("contents",INDIRECT(ADDRESS(MATCH($B467,'Req. List'!$A:$A,0),3,,,"Req. List")))</f>
        <v>11.2.2 (SCADA) - 16</v>
      </c>
      <c r="E467" s="243" t="str">
        <f ca="1">CELL("contents",INDIRECT(ADDRESS(MATCH($B467,'Req. List'!$A:$A,0),4,,,"Req. List")))</f>
        <v>a. GUI graphic shall use distinct color and display attributes (e.g. flashing) to draw attention to alarm or abnormal conditions
b. GUI graphic shall use consistent colour, geographic orientation, labels, display attribute, and symbols.
c. Label and message shall use Indonesian or English language consistent with operations terminology</v>
      </c>
      <c r="F467" s="51"/>
      <c r="G467" s="51"/>
      <c r="H467" s="51"/>
      <c r="I467" s="51"/>
      <c r="J467" s="51"/>
      <c r="K467" s="51"/>
      <c r="L467" s="51"/>
      <c r="M467" s="51"/>
      <c r="N467" s="51"/>
    </row>
    <row r="468" spans="1:14" ht="330" x14ac:dyDescent="0.25">
      <c r="A468" s="29" t="s">
        <v>2221</v>
      </c>
      <c r="B468" s="30" t="s">
        <v>580</v>
      </c>
      <c r="C468" s="243" t="str">
        <f ca="1">CELL("contents",INDIRECT(ADDRESS(MATCH($B468,'Req. List'!$A:$A,0),2,,,"Req. List")))</f>
        <v>362748-MMI-MVI1-XX-SP-000-0010  Tech. Spec.</v>
      </c>
      <c r="D468" s="243" t="str">
        <f ca="1">CELL("contents",INDIRECT(ADDRESS(MATCH($B468,'Req. List'!$A:$A,0),3,,,"Req. List")))</f>
        <v>11.2.2 (SCADA) - 17</v>
      </c>
      <c r="E468" s="243" t="str">
        <f ca="1">CELL("contents",INDIRECT(ADDRESS(MATCH($B468,'Req. List'!$A:$A,0),4,,,"Req. List")))</f>
        <v>a. GUI graphic shall use toolbar for common operator commands
b. Operator shall be able to request commonly used display and activate system function via drop-down menus
c. GUI Graphic available function shall include (but not be limited):
       - available of operator command confirmation
       - display and control of field equipmen
       - Acknowledgement of alarm on a priority basis
       - Initiate printing of reports
       - Archive and retrieve event logs
       - View historical information on predefined trend and chart windows
       - Change password
       - Configure system parameters
       - Online Editing and 
       - Online help facility
       - Communications - Provide communication software to handle communications with RTU, SCADA Workstation, and device that  connected with SCADA Server</v>
      </c>
      <c r="F468" s="51"/>
      <c r="G468" s="51"/>
      <c r="H468" s="51"/>
      <c r="I468" s="51"/>
      <c r="J468" s="51"/>
      <c r="K468" s="51"/>
      <c r="L468" s="51"/>
      <c r="M468" s="51"/>
      <c r="N468" s="51"/>
    </row>
    <row r="469" spans="1:14" ht="30" x14ac:dyDescent="0.25">
      <c r="A469" s="29" t="s">
        <v>2221</v>
      </c>
      <c r="B469" s="30" t="s">
        <v>568</v>
      </c>
      <c r="C469" s="243" t="str">
        <f ca="1">CELL("contents",INDIRECT(ADDRESS(MATCH($B469,'Req. List'!$A:$A,0),2,,,"Req. List")))</f>
        <v>362748-MMI-MVI1-XX-SP-000-0001 Design Criteria</v>
      </c>
      <c r="D469" s="243" t="str">
        <f ca="1">CELL("contents",INDIRECT(ADDRESS(MATCH($B469,'Req. List'!$A:$A,0),3,,,"Req. List")))</f>
        <v>2.12.2.2 (SCADA Network) - 4</v>
      </c>
      <c r="E469" s="243" t="str">
        <f ca="1">CELL("contents",INDIRECT(ADDRESS(MATCH($B469,'Req. List'!$A:$A,0),4,,,"Req. List")))</f>
        <v>SCADA System shall provide historical trend for management information systems</v>
      </c>
      <c r="F469" s="51"/>
      <c r="G469" s="51"/>
      <c r="H469" s="51"/>
      <c r="I469" s="51"/>
      <c r="J469" s="51"/>
      <c r="K469" s="51"/>
      <c r="L469" s="51"/>
      <c r="M469" s="51"/>
      <c r="N469" s="51"/>
    </row>
    <row r="470" spans="1:14" ht="45" x14ac:dyDescent="0.25">
      <c r="A470" s="29" t="s">
        <v>2221</v>
      </c>
      <c r="B470" s="30" t="s">
        <v>577</v>
      </c>
      <c r="C470" s="243" t="str">
        <f ca="1">CELL("contents",INDIRECT(ADDRESS(MATCH($B470,'Req. List'!$A:$A,0),2,,,"Req. List")))</f>
        <v>362748-MMI-MVI1-XX-SP-000-0001 Design Criteria</v>
      </c>
      <c r="D470" s="243" t="str">
        <f ca="1">CELL("contents",INDIRECT(ADDRESS(MATCH($B470,'Req. List'!$A:$A,0),3,,,"Req. List")))</f>
        <v>2.12.2.13 Table 2.97 (SCADA) - 2</v>
      </c>
      <c r="E470" s="243" t="str">
        <f ca="1">CELL("contents",INDIRECT(ADDRESS(MATCH($B470,'Req. List'!$A:$A,0),4,,,"Req. List")))</f>
        <v>SCADA workstations shall show the operational status of stations/depot facilities by means of dynamic single-line diagrams and icons</v>
      </c>
      <c r="F470" s="51"/>
      <c r="G470" s="51"/>
      <c r="H470" s="51"/>
      <c r="I470" s="51"/>
      <c r="J470" s="51"/>
      <c r="K470" s="51"/>
      <c r="L470" s="51"/>
      <c r="M470" s="51"/>
      <c r="N470" s="51"/>
    </row>
    <row r="471" spans="1:14" ht="45" x14ac:dyDescent="0.25">
      <c r="A471" s="29" t="s">
        <v>2221</v>
      </c>
      <c r="B471" s="30" t="s">
        <v>500</v>
      </c>
      <c r="C471" s="243" t="str">
        <f ca="1">CELL("contents",INDIRECT(ADDRESS(MATCH($B471,'Req. List'!$A:$A,0),2,,,"Req. List")))</f>
        <v>362748-MMI-MVI1-XX-SP-000-0001 Design Criteria</v>
      </c>
      <c r="D471" s="243" t="str">
        <f ca="1">CELL("contents",INDIRECT(ADDRESS(MATCH($B471,'Req. List'!$A:$A,0),3,,,"Req. List")))</f>
        <v>2.12.2.13 Table 2.97 (SCADA) - 3</v>
      </c>
      <c r="E471" s="243" t="str">
        <f ca="1">CELL("contents",INDIRECT(ADDRESS(MATCH($B471,'Req. List'!$A:$A,0),4,,,"Req. List")))</f>
        <v>SCADA screens shall show operational state of telecommunication and information system and critical equipment of M&amp;E plant at stations/depot</v>
      </c>
      <c r="F471" s="51"/>
      <c r="G471" s="51"/>
      <c r="H471" s="51"/>
      <c r="I471" s="51"/>
      <c r="J471" s="51"/>
      <c r="K471" s="51"/>
      <c r="L471" s="51"/>
      <c r="M471" s="51"/>
      <c r="N471" s="51"/>
    </row>
    <row r="472" spans="1:14" ht="60" x14ac:dyDescent="0.25">
      <c r="A472" s="29" t="s">
        <v>2221</v>
      </c>
      <c r="B472" s="30" t="s">
        <v>501</v>
      </c>
      <c r="C472" s="243" t="str">
        <f ca="1">CELL("contents",INDIRECT(ADDRESS(MATCH($B472,'Req. List'!$A:$A,0),2,,,"Req. List")))</f>
        <v>362748-MMI-MVI1-XX-SP-000-0001 Design Criteria</v>
      </c>
      <c r="D472" s="243" t="str">
        <f ca="1">CELL("contents",INDIRECT(ADDRESS(MATCH($B472,'Req. List'!$A:$A,0),3,,,"Req. List")))</f>
        <v>2.12.2.13 Table 2.97 (SCADA) - 39</v>
      </c>
      <c r="E472" s="243" t="str">
        <f ca="1">CELL("contents",INDIRECT(ADDRESS(MATCH($B472,'Req. List'!$A:$A,0),4,,,"Req. List")))</f>
        <v>SCADA System HMI shall allow for efficient communication of operational data and abnormal conditions, also provide a consistent framework for viewing of information</v>
      </c>
      <c r="F472" s="51"/>
      <c r="G472" s="51"/>
      <c r="H472" s="51"/>
      <c r="I472" s="51"/>
      <c r="J472" s="51"/>
      <c r="K472" s="51"/>
      <c r="L472" s="51"/>
      <c r="M472" s="51"/>
      <c r="N472" s="51"/>
    </row>
    <row r="473" spans="1:14" ht="90" x14ac:dyDescent="0.25">
      <c r="A473" s="29" t="s">
        <v>2221</v>
      </c>
      <c r="B473" s="30" t="s">
        <v>569</v>
      </c>
      <c r="C473" s="243" t="str">
        <f ca="1">CELL("contents",INDIRECT(ADDRESS(MATCH($B473,'Req. List'!$A:$A,0),2,,,"Req. List")))</f>
        <v>362748-MMI-MVI1-XX-SP-000-0001 Design Criteria</v>
      </c>
      <c r="D473" s="243" t="str">
        <f ca="1">CELL("contents",INDIRECT(ADDRESS(MATCH($B473,'Req. List'!$A:$A,0),3,,,"Req. List")))</f>
        <v>2.12.2.13 Table 2.97 (SCADA) - 40</v>
      </c>
      <c r="E473" s="243" t="str">
        <f ca="1">CELL("contents",INDIRECT(ADDRESS(MATCH($B473,'Req. List'!$A:$A,0),4,,,"Req. List")))</f>
        <v>a. SCADA user interface shall provide information through graphics, display, trends, bar charts, and reports with all textual information in English language
b. SCADA system shall guide Operators as to possible data entries</v>
      </c>
      <c r="F473" s="51"/>
      <c r="G473" s="51"/>
      <c r="H473" s="51"/>
      <c r="I473" s="51"/>
      <c r="J473" s="51"/>
      <c r="K473" s="51"/>
      <c r="L473" s="51"/>
      <c r="M473" s="51"/>
      <c r="N473" s="51"/>
    </row>
    <row r="474" spans="1:14" x14ac:dyDescent="0.25">
      <c r="A474" s="29" t="s">
        <v>2221</v>
      </c>
      <c r="B474" s="30" t="s">
        <v>2222</v>
      </c>
      <c r="C474" s="243" t="e">
        <f ca="1">CELL("contents",INDIRECT(ADDRESS(MATCH($B474,'Req. List'!$A:$A,0),2,,,"Req. List")))</f>
        <v>#N/A</v>
      </c>
      <c r="D474" s="243" t="e">
        <f ca="1">CELL("contents",INDIRECT(ADDRESS(MATCH($B474,'Req. List'!$A:$A,0),3,,,"Req. List")))</f>
        <v>#N/A</v>
      </c>
      <c r="E474" s="243" t="e">
        <f ca="1">CELL("contents",INDIRECT(ADDRESS(MATCH($B474,'Req. List'!$A:$A,0),4,,,"Req. List")))</f>
        <v>#N/A</v>
      </c>
      <c r="F474" s="51"/>
      <c r="G474" s="51"/>
      <c r="H474" s="51"/>
      <c r="I474" s="51"/>
      <c r="J474" s="51"/>
      <c r="K474" s="51"/>
      <c r="L474" s="51"/>
      <c r="M474" s="51"/>
      <c r="N474" s="51"/>
    </row>
    <row r="475" spans="1:14" ht="120" x14ac:dyDescent="0.25">
      <c r="A475" s="29" t="s">
        <v>2221</v>
      </c>
      <c r="B475" s="30" t="s">
        <v>574</v>
      </c>
      <c r="C475" s="243" t="str">
        <f ca="1">CELL("contents",INDIRECT(ADDRESS(MATCH($B475,'Req. List'!$A:$A,0),2,,,"Req. List")))</f>
        <v>362748-MMI-MVI1-XX-SP-000-0001 Design Criteria</v>
      </c>
      <c r="D475" s="243" t="str">
        <f ca="1">CELL("contents",INDIRECT(ADDRESS(MATCH($B475,'Req. List'!$A:$A,0),3,,,"Req. List")))</f>
        <v>2.12.2.13 Table 2.97 (SCADA) - 44</v>
      </c>
      <c r="E475" s="243" t="str">
        <f ca="1">CELL("contents",INDIRECT(ADDRESS(MATCH($B475,'Req. List'!$A:$A,0),4,,,"Req. List")))</f>
        <v>Graphic displays shall be categorized as either overview or details.
   - Overview displays shall alert to the field equipment/system or location where an alarm or incident has occurred.
   - overview display shall allow to select another display for a specific interfaced system or geographic section of the system</v>
      </c>
      <c r="F475" s="51"/>
      <c r="G475" s="51"/>
      <c r="H475" s="51"/>
      <c r="I475" s="51"/>
      <c r="J475" s="51"/>
      <c r="K475" s="51"/>
      <c r="L475" s="51"/>
      <c r="M475" s="51"/>
      <c r="N475" s="51"/>
    </row>
    <row r="476" spans="1:14" ht="75" x14ac:dyDescent="0.25">
      <c r="A476" s="29" t="s">
        <v>2221</v>
      </c>
      <c r="B476" s="30" t="s">
        <v>584</v>
      </c>
      <c r="C476" s="243" t="str">
        <f ca="1">CELL("contents",INDIRECT(ADDRESS(MATCH($B476,'Req. List'!$A:$A,0),2,,,"Req. List")))</f>
        <v>362748-MMI-MVI1-XX-SP-000-0001 Design Criteria</v>
      </c>
      <c r="D476" s="243" t="str">
        <f ca="1">CELL("contents",INDIRECT(ADDRESS(MATCH($B476,'Req. List'!$A:$A,0),3,,,"Req. List")))</f>
        <v>2.12.2.13 Table 2.97 (SCADA) - 45</v>
      </c>
      <c r="E476" s="243" t="str">
        <f ca="1">CELL("contents",INDIRECT(ADDRESS(MATCH($B476,'Req. List'!$A:$A,0),4,,,"Req. List")))</f>
        <v>SCADA overview displays shall be integrated into the Large Screen Projector System (Video Wall) or displayed on monitors at appropriate operator positions within the OCC or other location as defined during design phase</v>
      </c>
      <c r="F476" s="51"/>
      <c r="G476" s="51"/>
      <c r="H476" s="51"/>
      <c r="I476" s="51"/>
      <c r="J476" s="51"/>
      <c r="K476" s="51"/>
      <c r="L476" s="51"/>
      <c r="M476" s="51"/>
      <c r="N476" s="51"/>
    </row>
    <row r="477" spans="1:14" ht="30" x14ac:dyDescent="0.25">
      <c r="A477" s="29" t="s">
        <v>2221</v>
      </c>
      <c r="B477" s="30" t="s">
        <v>505</v>
      </c>
      <c r="C477" s="243" t="str">
        <f ca="1">CELL("contents",INDIRECT(ADDRESS(MATCH($B477,'Req. List'!$A:$A,0),2,,,"Req. List")))</f>
        <v>362748-MMI-MVI1-XX-RP-000-0002 Preliminary Design Report Volume 1</v>
      </c>
      <c r="D477" s="243" t="str">
        <f ca="1">CELL("contents",INDIRECT(ADDRESS(MATCH($B477,'Req. List'!$A:$A,0),3,,,"Req. List")))</f>
        <v>3.11.3.3 (SCADA) - 3</v>
      </c>
      <c r="E477" s="243" t="str">
        <f ca="1">CELL("contents",INDIRECT(ADDRESS(MATCH($B477,'Req. List'!$A:$A,0),4,,,"Req. List")))</f>
        <v>SCADA System shall provide mimic page of the station at OCC to show operational status of all system</v>
      </c>
      <c r="F477" s="51"/>
      <c r="G477" s="51"/>
      <c r="H477" s="51"/>
      <c r="I477" s="51"/>
      <c r="J477" s="51"/>
      <c r="K477" s="51"/>
      <c r="L477" s="51"/>
      <c r="M477" s="51"/>
      <c r="N477" s="51"/>
    </row>
    <row r="478" spans="1:14" x14ac:dyDescent="0.25">
      <c r="A478" s="29"/>
      <c r="B478" s="30"/>
      <c r="C478" s="243"/>
      <c r="D478" s="243"/>
      <c r="E478" s="243"/>
      <c r="F478" s="51"/>
      <c r="G478" s="51"/>
      <c r="H478" s="51"/>
      <c r="I478" s="51"/>
      <c r="J478" s="51"/>
      <c r="K478" s="51"/>
      <c r="L478" s="51"/>
      <c r="M478" s="51"/>
      <c r="N478" s="51"/>
    </row>
    <row r="479" spans="1:14" x14ac:dyDescent="0.25">
      <c r="A479" s="143" t="s">
        <v>2223</v>
      </c>
      <c r="B479" s="137" t="s">
        <v>587</v>
      </c>
      <c r="C479" s="243"/>
      <c r="D479" s="243"/>
      <c r="E479" s="243"/>
      <c r="F479" s="51"/>
      <c r="G479" s="51"/>
      <c r="H479" s="51"/>
      <c r="I479" s="51"/>
      <c r="J479" s="51"/>
      <c r="K479" s="51"/>
      <c r="L479" s="51"/>
      <c r="M479" s="51"/>
      <c r="N479" s="51"/>
    </row>
    <row r="480" spans="1:14" x14ac:dyDescent="0.25">
      <c r="A480" s="29" t="s">
        <v>2223</v>
      </c>
      <c r="B480" s="30" t="s">
        <v>2224</v>
      </c>
      <c r="C480" s="243" t="e">
        <f ca="1">CELL("contents",INDIRECT(ADDRESS(MATCH($B480,'Req. List'!$A:$A,0),2,,,"Req. List")))</f>
        <v>#N/A</v>
      </c>
      <c r="D480" s="243" t="e">
        <f ca="1">CELL("contents",INDIRECT(ADDRESS(MATCH($B480,'Req. List'!$A:$A,0),3,,,"Req. List")))</f>
        <v>#N/A</v>
      </c>
      <c r="E480" s="243" t="e">
        <f ca="1">CELL("contents",INDIRECT(ADDRESS(MATCH($B480,'Req. List'!$A:$A,0),4,,,"Req. List")))</f>
        <v>#N/A</v>
      </c>
      <c r="F480" s="51"/>
      <c r="G480" s="51"/>
      <c r="H480" s="51"/>
      <c r="I480" s="51"/>
      <c r="J480" s="51"/>
      <c r="K480" s="51"/>
      <c r="L480" s="51"/>
      <c r="M480" s="51"/>
      <c r="N480" s="51"/>
    </row>
    <row r="481" spans="1:14" ht="135" x14ac:dyDescent="0.25">
      <c r="A481" s="29" t="s">
        <v>2223</v>
      </c>
      <c r="B481" s="30" t="s">
        <v>615</v>
      </c>
      <c r="C481" s="243" t="str">
        <f ca="1">CELL("contents",INDIRECT(ADDRESS(MATCH($B481,'Req. List'!$A:$A,0),2,,,"Req. List")))</f>
        <v>362748-MMI-MVI1-XX-SP-000-0010  Tech. Spec.</v>
      </c>
      <c r="D481" s="243" t="str">
        <f ca="1">CELL("contents",INDIRECT(ADDRESS(MATCH($B481,'Req. List'!$A:$A,0),3,,,"Req. List")))</f>
        <v>11.2.2 (SCADA) - 11</v>
      </c>
      <c r="E481" s="243" t="str">
        <f ca="1">CELL("contents",INDIRECT(ADDRESS(MATCH($B481,'Req. List'!$A:$A,0),4,,,"Req. List")))</f>
        <v>a. Logging and Reporting - Logging and reporting features shall provide an alarm/event log and report log.
b. Logging and Reporting - Event log shall log all events alarms, system events and system error.
c. Logging and Reporting - Event log shall be time stamped and include a description of the point
d. Logging and Reporting - Report log shall log database reports on command from the operator</v>
      </c>
      <c r="F481" s="51"/>
      <c r="G481" s="51"/>
      <c r="H481" s="51"/>
      <c r="I481" s="51"/>
      <c r="J481" s="51"/>
      <c r="K481" s="51"/>
      <c r="L481" s="51"/>
      <c r="M481" s="51"/>
      <c r="N481" s="51"/>
    </row>
    <row r="482" spans="1:14" ht="270" x14ac:dyDescent="0.25">
      <c r="A482" s="29" t="s">
        <v>2223</v>
      </c>
      <c r="B482" s="30" t="s">
        <v>602</v>
      </c>
      <c r="C482" s="243" t="str">
        <f ca="1">CELL("contents",INDIRECT(ADDRESS(MATCH($B482,'Req. List'!$A:$A,0),2,,,"Req. List")))</f>
        <v>362748-MMI-MVI1-XX-SP-000-0010  Tech. Spec.</v>
      </c>
      <c r="D482" s="243" t="str">
        <f ca="1">CELL("contents",INDIRECT(ADDRESS(MATCH($B482,'Req. List'!$A:$A,0),3,,,"Req. List")))</f>
        <v>11.2.2 (SCADA) - 11</v>
      </c>
      <c r="E482" s="243" t="str">
        <f ca="1">CELL("contents",INDIRECT(ADDRESS(MATCH($B482,'Req. List'!$A:$A,0),4,,,"Req. List")))</f>
        <v>a. Alarm and Event Manager - Alarm and event shall be displayed in the order of assigned priority and sequence of events using scrolled record.
b. Alarm and Event Manager - Alarm shall be conditioned, grouped and displayed with most recent alarm at the top of alarm page.
c. Alarm and Event Manager - The most significant alarms that are required to be urgently responded to by the operator shall be highlighted and flashing.
d. Alarm and Event Manager - Alarm shall be visually and/or audibly enunciated through operator interface
e. Historical Trending - Historical trending shall store All measured variable on database for at least 6 months.
f. Historical Trending - Trending graph shall be possible to plot any variable selected by operator against time which have configurable parameters for start and duration times</v>
      </c>
      <c r="F482" s="51"/>
      <c r="G482" s="51"/>
      <c r="H482" s="51"/>
      <c r="I482" s="51"/>
      <c r="J482" s="51"/>
      <c r="K482" s="51"/>
      <c r="L482" s="51"/>
      <c r="M482" s="51"/>
      <c r="N482" s="51"/>
    </row>
    <row r="483" spans="1:14" ht="75" x14ac:dyDescent="0.25">
      <c r="A483" s="29" t="s">
        <v>2223</v>
      </c>
      <c r="B483" s="30" t="s">
        <v>589</v>
      </c>
      <c r="C483" s="243" t="str">
        <f ca="1">CELL("contents",INDIRECT(ADDRESS(MATCH($B483,'Req. List'!$A:$A,0),2,,,"Req. List")))</f>
        <v>362748-MMI-MVI1-XX-SP-000-0010  Tech. Spec.</v>
      </c>
      <c r="D483" s="243" t="str">
        <f ca="1">CELL("contents",INDIRECT(ADDRESS(MATCH($B483,'Req. List'!$A:$A,0),3,,,"Req. List")))</f>
        <v>11.2.2 (SCADA) - 18</v>
      </c>
      <c r="E483" s="243" t="str">
        <f ca="1">CELL("contents",INDIRECT(ADDRESS(MATCH($B483,'Req. List'!$A:$A,0),4,,,"Req. List")))</f>
        <v>Provide an alarm strategy at detail design stage to describe the presentation and prioritisation (including suppression) of alarm messages, and shall be agreed with employer's representative during detailed design stage and prior to system configuration works</v>
      </c>
      <c r="F483" s="51"/>
      <c r="G483" s="51"/>
      <c r="H483" s="51"/>
      <c r="I483" s="51"/>
      <c r="J483" s="51"/>
      <c r="K483" s="51"/>
      <c r="L483" s="51"/>
      <c r="M483" s="51"/>
      <c r="N483" s="51"/>
    </row>
    <row r="484" spans="1:14" ht="165" x14ac:dyDescent="0.25">
      <c r="A484" s="29" t="s">
        <v>2223</v>
      </c>
      <c r="B484" s="30" t="s">
        <v>604</v>
      </c>
      <c r="C484" s="243" t="str">
        <f ca="1">CELL("contents",INDIRECT(ADDRESS(MATCH($B484,'Req. List'!$A:$A,0),2,,,"Req. List")))</f>
        <v>362748-MMI-MVI1-XX-SP-000-0010  Tech. Spec.</v>
      </c>
      <c r="D484" s="243" t="str">
        <f ca="1">CELL("contents",INDIRECT(ADDRESS(MATCH($B484,'Req. List'!$A:$A,0),3,,,"Req. List")))</f>
        <v>11.2.2 (SCADA) - 19</v>
      </c>
      <c r="E484" s="243" t="str">
        <f ca="1">CELL("contents",INDIRECT(ADDRESS(MATCH($B484,'Req. List'!$A:$A,0),4,,,"Req. List")))</f>
        <v>All Alarms shall have a priority classification below :
       - "URGENT" (important alarm), primarily associated with life safety issues in the stations and may require rapid operator response and rapid resolution to maintain safe condition for passengers.
       - "ALERT" (lower priority), involving unusual conditions, which the operator should be aware of and should act upon as soon as in convenient. 
       - "RECORD" covers routine events that are not treated as alarms and do not require acknowledgement on the SCADA Workstation</v>
      </c>
      <c r="F484" s="51"/>
      <c r="G484" s="51"/>
      <c r="H484" s="51"/>
      <c r="I484" s="51"/>
      <c r="J484" s="51"/>
      <c r="K484" s="51"/>
      <c r="L484" s="51"/>
      <c r="M484" s="51"/>
      <c r="N484" s="51"/>
    </row>
    <row r="485" spans="1:14" ht="195" x14ac:dyDescent="0.25">
      <c r="A485" s="29" t="s">
        <v>2223</v>
      </c>
      <c r="B485" s="30" t="s">
        <v>607</v>
      </c>
      <c r="C485" s="243" t="str">
        <f ca="1">CELL("contents",INDIRECT(ADDRESS(MATCH($B485,'Req. List'!$A:$A,0),2,,,"Req. List")))</f>
        <v>362748-MMI-MVI1-XX-SP-000-0010  Tech. Spec.</v>
      </c>
      <c r="D485" s="243" t="str">
        <f ca="1">CELL("contents",INDIRECT(ADDRESS(MATCH($B485,'Req. List'!$A:$A,0),3,,,"Req. List")))</f>
        <v>11.2.2 (SCADA) - 20</v>
      </c>
      <c r="E485" s="243" t="str">
        <f ca="1">CELL("contents",INDIRECT(ADDRESS(MATCH($B485,'Req. List'!$A:$A,0),4,,,"Req. List")))</f>
        <v>a. The Alarms shall be assigned on one of four state according to their urgency status :
      - "ACTIVE", when alarm is  present and has not been acknowledged
      - "ACKNOWLEDGED", when alarm is still present but the operators have acknowledged the alarm
      - "RESET", when the condition of the alarm no longer exists but has not yet been acknowledged
      - "CLEARED", when the condition of the alarm no longer exists and has been acknowledged and automatically deleted from alarm list
b. Every alarm's state with its date and time shall be archived in the historical list of alarms.</v>
      </c>
      <c r="F485" s="51"/>
      <c r="G485" s="51"/>
      <c r="H485" s="51"/>
      <c r="I485" s="51"/>
      <c r="J485" s="51"/>
      <c r="K485" s="51"/>
      <c r="L485" s="51"/>
      <c r="M485" s="51"/>
      <c r="N485" s="51"/>
    </row>
    <row r="486" spans="1:14" ht="345" x14ac:dyDescent="0.25">
      <c r="A486" s="29" t="s">
        <v>2223</v>
      </c>
      <c r="B486" s="30" t="s">
        <v>609</v>
      </c>
      <c r="C486" s="243" t="str">
        <f ca="1">CELL("contents",INDIRECT(ADDRESS(MATCH($B486,'Req. List'!$A:$A,0),2,,,"Req. List")))</f>
        <v>362748-MMI-MVI1-XX-SP-000-0010  Tech. Spec.</v>
      </c>
      <c r="D486" s="243" t="str">
        <f ca="1">CELL("contents",INDIRECT(ADDRESS(MATCH($B486,'Req. List'!$A:$A,0),3,,,"Req. List")))</f>
        <v>11.2.2 (SCADA) - 21</v>
      </c>
      <c r="E486" s="243" t="str">
        <f ca="1">CELL("contents",INDIRECT(ADDRESS(MATCH($B486,'Req. List'!$A:$A,0),4,,,"Req. List")))</f>
        <v>a. GUI display shall have at least one line reserved for displaying the most recent, unknowledged alarm 
b. Alarm Classification shall be indicated by background colour of alarm banner
c. alarm banner shall be flashing until acknowledged by operator, and once acknowledged, the previous unacknowledged alarm shall be displayed.
d. Distintive (shall not be confused with audible alarms emanating from other requirement in the OCC) audible chime shall sounds upon initial receipt of urgent alarm  until acknowledged by operator.
e. All alarms and events shall be displayed on separate monitor that allow operator to select current or historical alarm over a minimum period of 6 months
f. Alarm of urgent (i.e. alarms of traction power substations) and alert categories shall be displayed in separate colour with most recent alarm at top
g. Each alarm line shall contain date and time at which the alarm condition was detected
h. Unacknowledged alarm shall flashs and change to steady upon acceptance.
i. Selected alarm pages shall be printed on the laser printer on operator demand</v>
      </c>
      <c r="F486" s="51"/>
      <c r="G486" s="51"/>
      <c r="H486" s="51"/>
      <c r="I486" s="51"/>
      <c r="J486" s="51"/>
      <c r="K486" s="51"/>
      <c r="L486" s="51"/>
      <c r="M486" s="51"/>
      <c r="N486" s="51"/>
    </row>
    <row r="487" spans="1:14" ht="45" x14ac:dyDescent="0.25">
      <c r="A487" s="29" t="s">
        <v>2223</v>
      </c>
      <c r="B487" s="30" t="s">
        <v>598</v>
      </c>
      <c r="C487" s="243" t="str">
        <f ca="1">CELL("contents",INDIRECT(ADDRESS(MATCH($B487,'Req. List'!$A:$A,0),2,,,"Req. List")))</f>
        <v>362748-MMI-MVI1-XX-SP-000-0001 Design Criteria</v>
      </c>
      <c r="D487" s="243" t="str">
        <f ca="1">CELL("contents",INDIRECT(ADDRESS(MATCH($B487,'Req. List'!$A:$A,0),3,,,"Req. List")))</f>
        <v>2.12.2.2 (SCADA Network) - 3</v>
      </c>
      <c r="E487" s="243" t="str">
        <f ca="1">CELL("contents",INDIRECT(ADDRESS(MATCH($B487,'Req. List'!$A:$A,0),4,,,"Req. List")))</f>
        <v>SCADA system shall generate alarm and automatically recorded and printed in the event of equipment failure</v>
      </c>
      <c r="F487" s="51"/>
      <c r="G487" s="51"/>
      <c r="H487" s="51"/>
      <c r="I487" s="51"/>
      <c r="J487" s="51"/>
      <c r="K487" s="51"/>
      <c r="L487" s="51"/>
      <c r="M487" s="51"/>
      <c r="N487" s="51"/>
    </row>
    <row r="488" spans="1:14" ht="120" x14ac:dyDescent="0.25">
      <c r="A488" s="29" t="s">
        <v>2223</v>
      </c>
      <c r="B488" s="30" t="s">
        <v>616</v>
      </c>
      <c r="C488" s="243" t="str">
        <f ca="1">CELL("contents",INDIRECT(ADDRESS(MATCH($B488,'Req. List'!$A:$A,0),2,,,"Req. List")))</f>
        <v>362748-MMI-MVI1-XX-SP-000-0001 Design Criteria</v>
      </c>
      <c r="D488" s="243" t="str">
        <f ca="1">CELL("contents",INDIRECT(ADDRESS(MATCH($B488,'Req. List'!$A:$A,0),3,,,"Req. List")))</f>
        <v>2.12.2.13 Table 2.97 (SCADA) - 34</v>
      </c>
      <c r="E488" s="243" t="str">
        <f ca="1">CELL("contents",INDIRECT(ADDRESS(MATCH($B488,'Req. List'!$A:$A,0),4,,,"Req. List")))</f>
        <v>a. SCADA software shall include logging and reporting features to provide an event log and report log.
b. Event Log shall log all operator events alarms, system events and system error.
c. Event Logs shall be time stamped and include description of the point
d. Report log shall log database reports on command and to be printed on laser printer</v>
      </c>
      <c r="F488" s="51"/>
      <c r="G488" s="51"/>
      <c r="H488" s="51"/>
      <c r="I488" s="51"/>
      <c r="J488" s="51"/>
      <c r="K488" s="51"/>
      <c r="L488" s="51"/>
      <c r="M488" s="51"/>
      <c r="N488" s="51"/>
    </row>
    <row r="489" spans="1:14" ht="75" x14ac:dyDescent="0.25">
      <c r="A489" s="29" t="s">
        <v>2223</v>
      </c>
      <c r="B489" s="30" t="s">
        <v>611</v>
      </c>
      <c r="C489" s="243" t="str">
        <f ca="1">CELL("contents",INDIRECT(ADDRESS(MATCH($B489,'Req. List'!$A:$A,0),2,,,"Req. List")))</f>
        <v>362748-MMI-MVI1-XX-SP-000-0001 Design Criteria</v>
      </c>
      <c r="D489" s="243" t="str">
        <f ca="1">CELL("contents",INDIRECT(ADDRESS(MATCH($B489,'Req. List'!$A:$A,0),3,,,"Req. List")))</f>
        <v>2.12.2.13 Table 2.97 (SCADA) - 35</v>
      </c>
      <c r="E489" s="243" t="str">
        <f ca="1">CELL("contents",INDIRECT(ADDRESS(MATCH($B489,'Req. List'!$A:$A,0),4,,,"Req. List")))</f>
        <v>a. SCADA software shall include an alarm and event manager to display the assigned priority and sequence of events using a scrolled record. 
b. Alarm shall be visually and/or audibly enunciated through operator interface</v>
      </c>
      <c r="F489" s="51"/>
      <c r="G489" s="51"/>
      <c r="H489" s="51"/>
      <c r="I489" s="51"/>
      <c r="J489" s="51"/>
      <c r="K489" s="51"/>
      <c r="L489" s="51"/>
      <c r="M489" s="51"/>
      <c r="N489" s="51"/>
    </row>
    <row r="490" spans="1:14" ht="60" x14ac:dyDescent="0.25">
      <c r="A490" s="29" t="s">
        <v>2223</v>
      </c>
      <c r="B490" s="30" t="s">
        <v>593</v>
      </c>
      <c r="C490" s="243" t="str">
        <f ca="1">CELL("contents",INDIRECT(ADDRESS(MATCH($B490,'Req. List'!$A:$A,0),2,,,"Req. List")))</f>
        <v>362748-MMI-MVI1-XX-SP-000-0001 Design Criteria</v>
      </c>
      <c r="D490" s="243" t="str">
        <f ca="1">CELL("contents",INDIRECT(ADDRESS(MATCH($B490,'Req. List'!$A:$A,0),3,,,"Req. List")))</f>
        <v>2.12.2.13 Table 2.97 (SCADA) - 73</v>
      </c>
      <c r="E490" s="243" t="str">
        <f ca="1">CELL("contents",INDIRECT(ADDRESS(MATCH($B490,'Req. List'!$A:$A,0),4,,,"Req. List")))</f>
        <v>An alarm management plan and risk assessment process shall be produced and agreed with operator to ensure all alarms generated are graded into such areas as Critical and non-critical</v>
      </c>
      <c r="F490" s="51"/>
      <c r="G490" s="51"/>
      <c r="H490" s="51"/>
      <c r="I490" s="51"/>
      <c r="J490" s="51"/>
      <c r="K490" s="51"/>
      <c r="L490" s="51"/>
      <c r="M490" s="51"/>
      <c r="N490" s="51"/>
    </row>
    <row r="491" spans="1:14" ht="150" x14ac:dyDescent="0.25">
      <c r="A491" s="29" t="s">
        <v>2223</v>
      </c>
      <c r="B491" s="30" t="s">
        <v>594</v>
      </c>
      <c r="C491" s="243" t="str">
        <f ca="1">CELL("contents",INDIRECT(ADDRESS(MATCH($B491,'Req. List'!$A:$A,0),2,,,"Req. List")))</f>
        <v>362748-MMI-MVI1-XX-SP-000-0001 Design Criteria</v>
      </c>
      <c r="D491" s="243" t="str">
        <f ca="1">CELL("contents",INDIRECT(ADDRESS(MATCH($B491,'Req. List'!$A:$A,0),3,,,"Req. List")))</f>
        <v>2.12.2.13 Table 2.97 (SCADA) - 74</v>
      </c>
      <c r="E491" s="243" t="str">
        <f ca="1">CELL("contents",INDIRECT(ADDRESS(MATCH($B491,'Req. List'!$A:$A,0),4,,,"Req. List")))</f>
        <v>SCADA detail design shall provide detail information about the “Alarm Philosophy” considered
•  Roles and requirements
•  Rationalization requirements
•  Alarm class definitions, design, requirements
•  Alarm priorities, definitions, etc.
•  Alarm shelving / suppression rules
•  Alarm system monitoring requirements
•  Management of change
•  Training</v>
      </c>
      <c r="F491" s="51"/>
      <c r="G491" s="51"/>
      <c r="H491" s="51"/>
      <c r="I491" s="51"/>
      <c r="J491" s="51"/>
      <c r="K491" s="51"/>
      <c r="L491" s="51"/>
      <c r="M491" s="51"/>
      <c r="N491" s="51"/>
    </row>
    <row r="492" spans="1:14" ht="45" x14ac:dyDescent="0.25">
      <c r="A492" s="29" t="s">
        <v>2223</v>
      </c>
      <c r="B492" s="30" t="s">
        <v>617</v>
      </c>
      <c r="C492" s="243" t="str">
        <f ca="1">CELL("contents",INDIRECT(ADDRESS(MATCH($B492,'Req. List'!$A:$A,0),2,,,"Req. List")))</f>
        <v>362748-MMI-MVI1-XX-RP-760-0001 Interface Matrix</v>
      </c>
      <c r="D492" s="243" t="str">
        <f ca="1">CELL("contents",INDIRECT(ADDRESS(MATCH($B492,'Req. List'!$A:$A,0),3,,,"Req. List")))</f>
        <v>426 (SCADA Logging equipment) - 400 (SCADA)</v>
      </c>
      <c r="E492" s="243" t="str">
        <f ca="1">CELL("contents",INDIRECT(ADDRESS(MATCH($B492,'Req. List'!$A:$A,0),4,,,"Req. List")))</f>
        <v>SCADA shall Record all alarms, and other system variations from normal operation</v>
      </c>
      <c r="F492" s="51"/>
      <c r="G492" s="51"/>
      <c r="H492" s="51"/>
      <c r="I492" s="51"/>
      <c r="J492" s="51"/>
      <c r="K492" s="51"/>
      <c r="L492" s="51"/>
      <c r="M492" s="51"/>
      <c r="N492" s="51"/>
    </row>
    <row r="493" spans="1:14" x14ac:dyDescent="0.25">
      <c r="A493" s="29" t="s">
        <v>2223</v>
      </c>
      <c r="B493" s="30" t="s">
        <v>2225</v>
      </c>
      <c r="C493" s="243" t="e">
        <f ca="1">CELL("contents",INDIRECT(ADDRESS(MATCH($B493,'Req. List'!$A:$A,0),2,,,"Req. List")))</f>
        <v>#N/A</v>
      </c>
      <c r="D493" s="243" t="e">
        <f ca="1">CELL("contents",INDIRECT(ADDRESS(MATCH($B493,'Req. List'!$A:$A,0),3,,,"Req. List")))</f>
        <v>#N/A</v>
      </c>
      <c r="E493" s="243" t="e">
        <f ca="1">CELL("contents",INDIRECT(ADDRESS(MATCH($B493,'Req. List'!$A:$A,0),4,,,"Req. List")))</f>
        <v>#N/A</v>
      </c>
      <c r="F493" s="51"/>
      <c r="G493" s="51"/>
      <c r="H493" s="51"/>
      <c r="I493" s="51"/>
      <c r="J493" s="51"/>
      <c r="K493" s="51"/>
      <c r="L493" s="51"/>
      <c r="M493" s="51"/>
      <c r="N493" s="51"/>
    </row>
    <row r="494" spans="1:14" x14ac:dyDescent="0.25">
      <c r="A494" s="29"/>
      <c r="B494" s="30"/>
      <c r="C494" s="243"/>
      <c r="D494" s="243"/>
      <c r="E494" s="243"/>
      <c r="F494" s="51"/>
      <c r="G494" s="51"/>
      <c r="H494" s="51"/>
      <c r="I494" s="51"/>
      <c r="J494" s="51"/>
      <c r="K494" s="51"/>
      <c r="L494" s="51"/>
      <c r="M494" s="51"/>
      <c r="N494" s="51"/>
    </row>
    <row r="495" spans="1:14" x14ac:dyDescent="0.25">
      <c r="A495" s="143" t="s">
        <v>2226</v>
      </c>
      <c r="B495" s="137" t="s">
        <v>2227</v>
      </c>
      <c r="C495" s="243"/>
      <c r="D495" s="243"/>
      <c r="E495" s="243"/>
      <c r="F495" s="51"/>
      <c r="G495" s="51"/>
      <c r="H495" s="51"/>
      <c r="I495" s="51"/>
      <c r="J495" s="51"/>
      <c r="K495" s="51"/>
      <c r="L495" s="51"/>
      <c r="M495" s="51"/>
      <c r="N495" s="51"/>
    </row>
    <row r="496" spans="1:14" ht="90" customHeight="1" x14ac:dyDescent="0.25">
      <c r="A496" s="29" t="s">
        <v>2226</v>
      </c>
      <c r="B496" s="30" t="s">
        <v>75</v>
      </c>
      <c r="C496" s="243" t="str">
        <f ca="1">CELL("contents",INDIRECT(ADDRESS(MATCH($B496,'Req. List'!$A:$A,0),2,,,"Req. List")))</f>
        <v>362748-MMI-MVI1-XX-SP-000-0010  Tech. Spec.</v>
      </c>
      <c r="D496" s="243" t="str">
        <f ca="1">CELL("contents",INDIRECT(ADDRESS(MATCH($B496,'Req. List'!$A:$A,0),3,,,"Req. List")))</f>
        <v>11.2.2 (SCADA) - 9.14</v>
      </c>
      <c r="E496" s="243" t="str">
        <f ca="1">CELL("contents",INDIRECT(ADDRESS(MATCH($B496,'Req. List'!$A:$A,0),4,,,"Req. List")))</f>
        <v>a. Provide two black ink laser printer which one printer shall be assigned for printing of recording alarm or event and the other printer shall be configured as standby
b. Provide a color laser printer that support GUI graphic and shall be assigned for printing of system report and trending</v>
      </c>
      <c r="F496" s="51"/>
      <c r="G496" s="51"/>
      <c r="H496" s="51"/>
      <c r="I496" s="51"/>
      <c r="J496" s="51"/>
      <c r="K496" s="51"/>
      <c r="L496" s="51"/>
      <c r="M496" s="51"/>
      <c r="N496" s="51"/>
    </row>
    <row r="497" spans="1:14" x14ac:dyDescent="0.25">
      <c r="A497" s="29"/>
      <c r="B497" s="30"/>
      <c r="C497" s="243"/>
      <c r="D497" s="243"/>
      <c r="E497" s="243"/>
      <c r="F497" s="51"/>
      <c r="G497" s="51"/>
      <c r="H497" s="51"/>
      <c r="I497" s="51"/>
      <c r="J497" s="51"/>
      <c r="K497" s="51"/>
      <c r="L497" s="51"/>
      <c r="M497" s="51"/>
      <c r="N497" s="51"/>
    </row>
    <row r="498" spans="1:14" x14ac:dyDescent="0.25">
      <c r="A498" s="143" t="s">
        <v>2228</v>
      </c>
      <c r="B498" s="137" t="s">
        <v>301</v>
      </c>
      <c r="C498" s="243"/>
      <c r="D498" s="243"/>
      <c r="E498" s="243"/>
      <c r="F498" s="51"/>
      <c r="G498" s="51"/>
      <c r="H498" s="51"/>
      <c r="I498" s="51"/>
      <c r="J498" s="51"/>
      <c r="K498" s="51"/>
      <c r="L498" s="51"/>
      <c r="M498" s="51"/>
      <c r="N498" s="51"/>
    </row>
    <row r="499" spans="1:14" ht="75" x14ac:dyDescent="0.25">
      <c r="A499" s="29" t="s">
        <v>2228</v>
      </c>
      <c r="B499" s="30" t="s">
        <v>460</v>
      </c>
      <c r="C499" s="243" t="str">
        <f ca="1">CELL("contents",INDIRECT(ADDRESS(MATCH($B499,'Req. List'!$A:$A,0),2,,,"Req. List")))</f>
        <v>362748-MMI-MVI1-XX-SP-000-0010  Tech. Spec.</v>
      </c>
      <c r="D499" s="243" t="str">
        <f ca="1">CELL("contents",INDIRECT(ADDRESS(MATCH($B499,'Req. List'!$A:$A,0),3,,,"Req. List")))</f>
        <v>11.2.2 (SCADA) - 10.10</v>
      </c>
      <c r="E499" s="243" t="str">
        <f ca="1">CELL("contents",INDIRECT(ADDRESS(MATCH($B499,'Req. List'!$A:$A,0),4,,,"Req. List")))</f>
        <v>RTU shall generate signal to implement command issued by the SCADA workstation for field devices or subsystems, in the form of pulse whose length can be configured to operate interposing  control relays located remotely</v>
      </c>
      <c r="F499" s="51"/>
      <c r="G499" s="51"/>
      <c r="H499" s="51"/>
      <c r="I499" s="51"/>
      <c r="J499" s="51"/>
      <c r="K499" s="51"/>
      <c r="L499" s="51"/>
      <c r="M499" s="51"/>
      <c r="N499" s="51"/>
    </row>
    <row r="500" spans="1:14" ht="45" x14ac:dyDescent="0.25">
      <c r="A500" s="29" t="s">
        <v>2228</v>
      </c>
      <c r="B500" s="30" t="s">
        <v>463</v>
      </c>
      <c r="C500" s="243" t="str">
        <f ca="1">CELL("contents",INDIRECT(ADDRESS(MATCH($B500,'Req. List'!$A:$A,0),2,,,"Req. List")))</f>
        <v>362748-MMI-MVI1-XX-SP-000-0010  Tech. Spec.</v>
      </c>
      <c r="D500" s="243" t="str">
        <f ca="1">CELL("contents",INDIRECT(ADDRESS(MATCH($B500,'Req. List'!$A:$A,0),3,,,"Req. List")))</f>
        <v>11.2.2 (SCADA) - 10.13</v>
      </c>
      <c r="E500" s="243" t="str">
        <f ca="1">CELL("contents",INDIRECT(ADDRESS(MATCH($B500,'Req. List'!$A:$A,0),4,,,"Req. List")))</f>
        <v>SCADA shall interpret control philosophy of M&amp;E plant and develop RTU progrmming for automatic control sequence of all M&amp;E equipment</v>
      </c>
      <c r="F500" s="51"/>
      <c r="G500" s="51"/>
      <c r="H500" s="51"/>
      <c r="I500" s="51"/>
      <c r="J500" s="51"/>
      <c r="K500" s="51"/>
      <c r="L500" s="51"/>
      <c r="M500" s="51"/>
      <c r="N500" s="51"/>
    </row>
    <row r="501" spans="1:14" ht="105" x14ac:dyDescent="0.25">
      <c r="A501" s="29" t="s">
        <v>2228</v>
      </c>
      <c r="B501" s="30" t="s">
        <v>465</v>
      </c>
      <c r="C501" s="243" t="str">
        <f ca="1">CELL("contents",INDIRECT(ADDRESS(MATCH($B501,'Req. List'!$A:$A,0),2,,,"Req. List")))</f>
        <v>362748-MMI-MVI1-XX-SP-000-0010  Tech. Spec.</v>
      </c>
      <c r="D501" s="243" t="str">
        <f ca="1">CELL("contents",INDIRECT(ADDRESS(MATCH($B501,'Req. List'!$A:$A,0),3,,,"Req. List")))</f>
        <v>11.2.2 (SCADA) - 10.14</v>
      </c>
      <c r="E501" s="243" t="str">
        <f ca="1">CELL("contents",INDIRECT(ADDRESS(MATCH($B501,'Req. List'!$A:$A,0),4,,,"Req. List")))</f>
        <v>a. RTU Programming shall be developed using ladder logic application for automatic control sequence of the M&amp;E equipment.
b. RTU Logic shall incorporate all necessary and sufficient checks and interlocks to implement the procedure in a hazard-free manner, and be regarded as safety-related nature</v>
      </c>
      <c r="F501" s="51"/>
      <c r="G501" s="51"/>
      <c r="H501" s="51"/>
      <c r="I501" s="51"/>
      <c r="J501" s="51"/>
      <c r="K501" s="51"/>
      <c r="L501" s="51"/>
      <c r="M501" s="51"/>
      <c r="N501" s="51"/>
    </row>
    <row r="502" spans="1:14" ht="75" x14ac:dyDescent="0.25">
      <c r="A502" s="29" t="s">
        <v>2228</v>
      </c>
      <c r="B502" s="30" t="s">
        <v>482</v>
      </c>
      <c r="C502" s="243" t="str">
        <f ca="1">CELL("contents",INDIRECT(ADDRESS(MATCH($B502,'Req. List'!$A:$A,0),2,,,"Req. List")))</f>
        <v>362748-MMI-MVI1-XX-SP-000-0010  Tech. Spec.</v>
      </c>
      <c r="D502" s="243" t="str">
        <f ca="1">CELL("contents",INDIRECT(ADDRESS(MATCH($B502,'Req. List'!$A:$A,0),3,,,"Req. List")))</f>
        <v>11.2.2 (SCADA) - 10.16</v>
      </c>
      <c r="E502" s="243" t="str">
        <f ca="1">CELL("contents",INDIRECT(ADDRESS(MATCH($B502,'Req. List'!$A:$A,0),4,,,"Req. List")))</f>
        <v>a. The Panels of M&amp;E plant shall Include a local switch selector to override any interlocks imposed by RTU.
b. The SCADA system shall advise the operator locally of the interlock override and the operators action related to the SCADA system shall be recorded.</v>
      </c>
      <c r="F502" s="51"/>
      <c r="G502" s="51"/>
      <c r="H502" s="51"/>
      <c r="I502" s="51"/>
      <c r="J502" s="51"/>
      <c r="K502" s="51"/>
      <c r="L502" s="51"/>
      <c r="M502" s="51"/>
      <c r="N502" s="51"/>
    </row>
    <row r="503" spans="1:14" ht="30" x14ac:dyDescent="0.25">
      <c r="A503" s="29" t="s">
        <v>2228</v>
      </c>
      <c r="B503" s="30" t="s">
        <v>473</v>
      </c>
      <c r="C503" s="243" t="str">
        <f ca="1">CELL("contents",INDIRECT(ADDRESS(MATCH($B503,'Req. List'!$A:$A,0),2,,,"Req. List")))</f>
        <v>362748-MMI-MVI1-XX-SP-000-0010  Tech. Spec.</v>
      </c>
      <c r="D503" s="243" t="str">
        <f ca="1">CELL("contents",INDIRECT(ADDRESS(MATCH($B503,'Req. List'!$A:$A,0),3,,,"Req. List")))</f>
        <v>11.2.2 (SCADA) - 10.19</v>
      </c>
      <c r="E503" s="243" t="str">
        <f ca="1">CELL("contents",INDIRECT(ADDRESS(MATCH($B503,'Req. List'!$A:$A,0),4,,,"Req. List")))</f>
        <v>RTU shall allow local independent operation in case of communications failure back to the SCADA Server</v>
      </c>
      <c r="F503" s="51"/>
      <c r="G503" s="51"/>
      <c r="H503" s="51"/>
      <c r="I503" s="51"/>
      <c r="J503" s="51"/>
      <c r="K503" s="51"/>
      <c r="L503" s="51"/>
      <c r="M503" s="51"/>
      <c r="N503" s="51"/>
    </row>
    <row r="504" spans="1:14" ht="90" x14ac:dyDescent="0.25">
      <c r="A504" s="29" t="s">
        <v>2228</v>
      </c>
      <c r="B504" s="30" t="s">
        <v>468</v>
      </c>
      <c r="C504" s="243" t="str">
        <f ca="1">CELL("contents",INDIRECT(ADDRESS(MATCH($B504,'Req. List'!$A:$A,0),2,,,"Req. List")))</f>
        <v>362748-MMI-MVI1-XX-SP-000-0001 Design Criteria</v>
      </c>
      <c r="D504" s="243" t="str">
        <f ca="1">CELL("contents",INDIRECT(ADDRESS(MATCH($B504,'Req. List'!$A:$A,0),3,,,"Req. List")))</f>
        <v>2.12.2.13 Table 2.97 (SCADA) - 17</v>
      </c>
      <c r="E504" s="243" t="str">
        <f ca="1">CELL("contents",INDIRECT(ADDRESS(MATCH($B504,'Req. List'!$A:$A,0),4,,,"Req. List")))</f>
        <v>a. RTUs shall be configured to enable logical and sequential function to carried out locally, without reference to master station and/or workstation.
b. SCADA system shall be capable of transmitting the result of operations to master station for data storage, although RTUs also have the capability of storing data</v>
      </c>
      <c r="F504" s="51"/>
      <c r="G504" s="51"/>
      <c r="H504" s="51"/>
      <c r="I504" s="51"/>
      <c r="J504" s="51"/>
      <c r="K504" s="51"/>
      <c r="L504" s="51"/>
      <c r="M504" s="51"/>
      <c r="N504" s="51"/>
    </row>
    <row r="505" spans="1:14" x14ac:dyDescent="0.25">
      <c r="A505" s="29"/>
      <c r="B505" s="30"/>
      <c r="C505" s="243"/>
      <c r="D505" s="243"/>
      <c r="E505" s="243"/>
      <c r="F505" s="51"/>
      <c r="G505" s="51"/>
      <c r="H505" s="51"/>
      <c r="I505" s="51"/>
      <c r="J505" s="51"/>
      <c r="K505" s="51"/>
      <c r="L505" s="51"/>
      <c r="M505" s="51"/>
      <c r="N505" s="51"/>
    </row>
    <row r="506" spans="1:14" x14ac:dyDescent="0.25">
      <c r="A506" s="143">
        <v>6</v>
      </c>
      <c r="B506" s="137" t="s">
        <v>951</v>
      </c>
      <c r="C506" s="243"/>
      <c r="D506" s="243"/>
      <c r="E506" s="243"/>
      <c r="F506" s="51"/>
      <c r="G506" s="51"/>
      <c r="H506" s="51"/>
      <c r="I506" s="51"/>
      <c r="J506" s="51"/>
      <c r="K506" s="51"/>
      <c r="L506" s="51"/>
      <c r="M506" s="51"/>
      <c r="N506" s="51"/>
    </row>
    <row r="507" spans="1:14" ht="32.25" customHeight="1" x14ac:dyDescent="0.25">
      <c r="A507" s="29">
        <v>6</v>
      </c>
      <c r="B507" s="30" t="s">
        <v>953</v>
      </c>
      <c r="C507" s="243" t="str">
        <f ca="1">CELL("contents",INDIRECT(ADDRESS(MATCH($B507,'Req. List'!$A:$A,0),2,,,"Req. List")))</f>
        <v>362748-MMI-MVI1-XX-SP-000-0010  Tech. Spec.</v>
      </c>
      <c r="D507" s="243" t="str">
        <f ca="1">CELL("contents",INDIRECT(ADDRESS(MATCH($B507,'Req. List'!$A:$A,0),3,,,"Req. List")))</f>
        <v>11.2.3 (SCADA) - 2</v>
      </c>
      <c r="E507" s="243" t="str">
        <f ca="1">CELL("contents",INDIRECT(ADDRESS(MATCH($B507,'Req. List'!$A:$A,0),4,,,"Req. List")))</f>
        <v>The bandwidth for the SCADA system shall be minimum of 1 Mb/s.</v>
      </c>
      <c r="F507" s="51"/>
      <c r="G507" s="51"/>
      <c r="H507" s="51"/>
      <c r="I507" s="51"/>
      <c r="J507" s="51"/>
      <c r="K507" s="51"/>
      <c r="L507" s="51"/>
      <c r="M507" s="51"/>
      <c r="N507" s="51"/>
    </row>
    <row r="508" spans="1:14" ht="45" x14ac:dyDescent="0.25">
      <c r="A508" s="29">
        <v>6</v>
      </c>
      <c r="B508" s="30" t="s">
        <v>955</v>
      </c>
      <c r="C508" s="243" t="str">
        <f ca="1">CELL("contents",INDIRECT(ADDRESS(MATCH($B508,'Req. List'!$A:$A,0),2,,,"Req. List")))</f>
        <v>362748-MMI-MVI1-XX-SP-000-0010  Tech. Spec.</v>
      </c>
      <c r="D508" s="243" t="str">
        <f ca="1">CELL("contents",INDIRECT(ADDRESS(MATCH($B508,'Req. List'!$A:$A,0),3,,,"Req. List")))</f>
        <v>11.2.3 (SCADA) - 3</v>
      </c>
      <c r="E508" s="243" t="str">
        <f ca="1">CELL("contents",INDIRECT(ADDRESS(MATCH($B508,'Req. List'!$A:$A,0),4,,,"Req. List")))</f>
        <v>Response time of common signal sending from SCADA workstation to field equipment shall be within 1 second</v>
      </c>
      <c r="F508" s="51"/>
      <c r="G508" s="51"/>
      <c r="H508" s="51"/>
      <c r="I508" s="51"/>
      <c r="J508" s="51"/>
      <c r="K508" s="51"/>
      <c r="L508" s="51"/>
      <c r="M508" s="51"/>
      <c r="N508" s="51"/>
    </row>
    <row r="509" spans="1:14" ht="45" x14ac:dyDescent="0.25">
      <c r="A509" s="29">
        <v>6</v>
      </c>
      <c r="B509" s="30" t="s">
        <v>956</v>
      </c>
      <c r="C509" s="243" t="str">
        <f ca="1">CELL("contents",INDIRECT(ADDRESS(MATCH($B509,'Req. List'!$A:$A,0),2,,,"Req. List")))</f>
        <v>362748-MMI-MVI1-XX-SP-000-0010  Tech. Spec.</v>
      </c>
      <c r="D509" s="243" t="str">
        <f ca="1">CELL("contents",INDIRECT(ADDRESS(MATCH($B509,'Req. List'!$A:$A,0),3,,,"Req. List")))</f>
        <v>11.2.3 (SCADA) - 3</v>
      </c>
      <c r="E509" s="243" t="str">
        <f ca="1">CELL("contents",INDIRECT(ADDRESS(MATCH($B509,'Req. List'!$A:$A,0),4,,,"Req. List")))</f>
        <v>Response time of alarm signal sending to SCADA workstation from field equipment shall be within 1 second</v>
      </c>
      <c r="F509" s="51"/>
      <c r="G509" s="51"/>
      <c r="H509" s="51"/>
      <c r="I509" s="51"/>
      <c r="J509" s="51"/>
      <c r="K509" s="51"/>
      <c r="L509" s="51"/>
      <c r="M509" s="51"/>
      <c r="N509" s="51"/>
    </row>
    <row r="510" spans="1:14" ht="35.25" customHeight="1" x14ac:dyDescent="0.25">
      <c r="A510" s="29">
        <v>6</v>
      </c>
      <c r="B510" s="30" t="s">
        <v>958</v>
      </c>
      <c r="C510" s="243" t="str">
        <f ca="1">CELL("contents",INDIRECT(ADDRESS(MATCH($B510,'Req. List'!$A:$A,0),2,,,"Req. List")))</f>
        <v>362748-MMI-MVI1-XX-SP-000-0010  Tech. Spec.</v>
      </c>
      <c r="D510" s="243" t="str">
        <f ca="1">CELL("contents",INDIRECT(ADDRESS(MATCH($B510,'Req. List'!$A:$A,0),3,,,"Req. List")))</f>
        <v>11.2.3 (SCADA) - 4</v>
      </c>
      <c r="E510" s="243" t="str">
        <f ca="1">CELL("contents",INDIRECT(ADDRESS(MATCH($B510,'Req. List'!$A:$A,0),4,,,"Req. List")))</f>
        <v>a. Change over time of SCADA servers duty: &lt; 2 seconds
b. Change over time of RTU duty: &lt; 2 second</v>
      </c>
      <c r="F510" s="51"/>
      <c r="G510" s="51"/>
      <c r="H510" s="51"/>
      <c r="I510" s="51"/>
      <c r="J510" s="51"/>
      <c r="K510" s="51"/>
      <c r="L510" s="51"/>
      <c r="M510" s="51"/>
      <c r="N510" s="51"/>
    </row>
    <row r="511" spans="1:14" ht="65.25" customHeight="1" x14ac:dyDescent="0.25">
      <c r="A511" s="29">
        <v>6</v>
      </c>
      <c r="B511" s="30" t="s">
        <v>960</v>
      </c>
      <c r="C511" s="243" t="str">
        <f ca="1">CELL("contents",INDIRECT(ADDRESS(MATCH($B511,'Req. List'!$A:$A,0),2,,,"Req. List")))</f>
        <v>362748-MMI-MVI1-XX-SP-000-0010  Tech. Spec.</v>
      </c>
      <c r="D511" s="243" t="str">
        <f ca="1">CELL("contents",INDIRECT(ADDRESS(MATCH($B511,'Req. List'!$A:$A,0),3,,,"Req. List")))</f>
        <v>11.2.3 (SCADA) - 4</v>
      </c>
      <c r="E511" s="243" t="str">
        <f ca="1">CELL("contents",INDIRECT(ADDRESS(MATCH($B511,'Req. List'!$A:$A,0),4,,,"Req. List")))</f>
        <v>a. Maximum Scan time of SCADA GUI: &lt; 500m seconds
b. Maximum Scan time of RTU program: &lt; 500m seconds
c. Response time of field alarm input to SCADA GUI: &lt; 1 second
d. Response time of command output from SCADA GUI to field: &lt; 1 second
e. GUI navigation time: &lt; 1.5 seconds</v>
      </c>
      <c r="F511" s="51"/>
      <c r="G511" s="51"/>
      <c r="H511" s="51"/>
      <c r="I511" s="51"/>
      <c r="J511" s="51"/>
      <c r="K511" s="51"/>
      <c r="L511" s="51"/>
      <c r="M511" s="51"/>
      <c r="N511" s="51"/>
    </row>
    <row r="512" spans="1:14" ht="90" x14ac:dyDescent="0.25">
      <c r="A512" s="29">
        <v>6</v>
      </c>
      <c r="B512" s="30" t="s">
        <v>961</v>
      </c>
      <c r="C512" s="243" t="str">
        <f ca="1">CELL("contents",INDIRECT(ADDRESS(MATCH($B512,'Req. List'!$A:$A,0),2,,,"Req. List")))</f>
        <v>362748-MMI-MVI1-XX-SP-000-0001 Design Criteria</v>
      </c>
      <c r="D512" s="243" t="str">
        <f ca="1">CELL("contents",INDIRECT(ADDRESS(MATCH($B512,'Req. List'!$A:$A,0),3,,,"Req. List")))</f>
        <v>2.12.2.13 Table 2.97 (SCADA) - 37</v>
      </c>
      <c r="E512" s="243" t="str">
        <f ca="1">CELL("contents",INDIRECT(ADDRESS(MATCH($B512,'Req. List'!$A:$A,0),4,,,"Req. List")))</f>
        <v>a. SCADA system shall annunciate the change of state of alarm tagged discrete point within 2 seconds of alarm occurrence
b. SCADA system shall implement an operator requested change of state at appropriate RTU within 4 seconds of request.</v>
      </c>
      <c r="F512" s="51"/>
      <c r="G512" s="51"/>
      <c r="H512" s="51"/>
      <c r="I512" s="51"/>
      <c r="J512" s="51"/>
      <c r="K512" s="51"/>
      <c r="L512" s="51"/>
      <c r="M512" s="51"/>
      <c r="N512" s="51"/>
    </row>
    <row r="513" spans="1:14" ht="120" x14ac:dyDescent="0.25">
      <c r="A513" s="29">
        <v>6</v>
      </c>
      <c r="B513" s="30" t="s">
        <v>962</v>
      </c>
      <c r="C513" s="243" t="str">
        <f ca="1">CELL("contents",INDIRECT(ADDRESS(MATCH($B513,'Req. List'!$A:$A,0),2,,,"Req. List")))</f>
        <v>362748-MMI-MVI1-XX-SP-000-0001 Design Criteria</v>
      </c>
      <c r="D513" s="243" t="str">
        <f ca="1">CELL("contents",INDIRECT(ADDRESS(MATCH($B513,'Req. List'!$A:$A,0),3,,,"Req. List")))</f>
        <v>2.12.2.13 Table 2.97 (SCADA) - 38</v>
      </c>
      <c r="E513" s="243" t="str">
        <f ca="1">CELL("contents",INDIRECT(ADDRESS(MATCH($B513,'Req. List'!$A:$A,0),4,,,"Req. List")))</f>
        <v>a. SCADA system shall log to database the change of state of discrete point within 3 seconds of the occurrence, and analogue point within 4 seconds
b. SCADA system shall commence display building within 1 second of the operator's request for a graphic display, and complete the display build in less than 4 seconds, showing the current status of all point and equipment represented on display page</v>
      </c>
      <c r="F513" s="51"/>
      <c r="G513" s="51"/>
      <c r="H513" s="51"/>
      <c r="I513" s="51"/>
      <c r="J513" s="51"/>
      <c r="K513" s="51"/>
      <c r="L513" s="51"/>
      <c r="M513" s="51"/>
      <c r="N513" s="51"/>
    </row>
    <row r="514" spans="1:14" x14ac:dyDescent="0.25">
      <c r="A514" s="29"/>
      <c r="B514" s="30"/>
      <c r="C514" s="243"/>
      <c r="D514" s="243"/>
      <c r="E514" s="243"/>
      <c r="F514" s="51"/>
      <c r="G514" s="51"/>
      <c r="H514" s="51"/>
      <c r="I514" s="51"/>
      <c r="J514" s="51"/>
      <c r="K514" s="51"/>
      <c r="L514" s="51"/>
      <c r="M514" s="51"/>
      <c r="N514" s="51"/>
    </row>
    <row r="515" spans="1:14" x14ac:dyDescent="0.25">
      <c r="A515" s="143">
        <v>7</v>
      </c>
      <c r="B515" s="137" t="s">
        <v>963</v>
      </c>
      <c r="C515" s="243"/>
      <c r="D515" s="243"/>
      <c r="E515" s="243"/>
      <c r="F515" s="51"/>
      <c r="G515" s="51"/>
      <c r="H515" s="51"/>
      <c r="I515" s="51"/>
      <c r="J515" s="51"/>
      <c r="K515" s="51"/>
      <c r="L515" s="51"/>
      <c r="M515" s="51"/>
      <c r="N515" s="51"/>
    </row>
    <row r="516" spans="1:14" x14ac:dyDescent="0.25">
      <c r="A516" s="143" t="s">
        <v>964</v>
      </c>
      <c r="B516" s="137" t="s">
        <v>965</v>
      </c>
      <c r="C516" s="243"/>
      <c r="D516" s="243"/>
      <c r="E516" s="243"/>
      <c r="F516" s="51"/>
      <c r="G516" s="51"/>
      <c r="H516" s="51"/>
      <c r="I516" s="51"/>
      <c r="J516" s="51"/>
      <c r="K516" s="51"/>
      <c r="L516" s="51"/>
      <c r="M516" s="51"/>
      <c r="N516" s="51"/>
    </row>
    <row r="517" spans="1:14" x14ac:dyDescent="0.25">
      <c r="A517" s="29" t="s">
        <v>964</v>
      </c>
      <c r="B517" s="30" t="s">
        <v>2229</v>
      </c>
      <c r="C517" s="243" t="e">
        <f ca="1">CELL("contents",INDIRECT(ADDRESS(MATCH($B517,'Req. List'!$A:$A,0),2,,,"Req. List")))</f>
        <v>#N/A</v>
      </c>
      <c r="D517" s="243" t="e">
        <f ca="1">CELL("contents",INDIRECT(ADDRESS(MATCH($B517,'Req. List'!$A:$A,0),3,,,"Req. List")))</f>
        <v>#N/A</v>
      </c>
      <c r="E517" s="243" t="e">
        <f ca="1">CELL("contents",INDIRECT(ADDRESS(MATCH($B517,'Req. List'!$A:$A,0),4,,,"Req. List")))</f>
        <v>#N/A</v>
      </c>
      <c r="F517" s="51"/>
      <c r="G517" s="51"/>
      <c r="H517" s="51"/>
      <c r="I517" s="51"/>
      <c r="J517" s="51"/>
      <c r="K517" s="51"/>
      <c r="L517" s="51"/>
      <c r="M517" s="51"/>
      <c r="N517" s="51"/>
    </row>
    <row r="518" spans="1:14" ht="30" x14ac:dyDescent="0.25">
      <c r="A518" s="29" t="s">
        <v>964</v>
      </c>
      <c r="B518" s="30" t="s">
        <v>976</v>
      </c>
      <c r="C518" s="243" t="str">
        <f ca="1">CELL("contents",INDIRECT(ADDRESS(MATCH($B518,'Req. List'!$A:$A,0),2,,,"Req. List")))</f>
        <v>362748-MMI-MVI1-XX-SP-000-0010  Tech. Spec.</v>
      </c>
      <c r="D518" s="243" t="str">
        <f ca="1">CELL("contents",INDIRECT(ADDRESS(MATCH($B518,'Req. List'!$A:$A,0),3,,,"Req. List")))</f>
        <v>11.2.3 (SCADA) - 9</v>
      </c>
      <c r="E518" s="243" t="str">
        <f ca="1">CELL("contents",INDIRECT(ADDRESS(MATCH($B518,'Req. List'!$A:$A,0),4,,,"Req. List")))</f>
        <v>SCADA system shall be designed that no single point of failure to cause loss of a full of SCADA system</v>
      </c>
      <c r="F518" s="51"/>
      <c r="G518" s="51"/>
      <c r="H518" s="51"/>
      <c r="I518" s="51"/>
      <c r="J518" s="51"/>
      <c r="K518" s="51"/>
      <c r="L518" s="51"/>
      <c r="M518" s="51"/>
      <c r="N518" s="51"/>
    </row>
    <row r="519" spans="1:14" ht="120" x14ac:dyDescent="0.25">
      <c r="A519" s="29" t="s">
        <v>964</v>
      </c>
      <c r="B519" s="30" t="s">
        <v>983</v>
      </c>
      <c r="C519" s="243" t="str">
        <f ca="1">CELL("contents",INDIRECT(ADDRESS(MATCH($B519,'Req. List'!$A:$A,0),2,,,"Req. List")))</f>
        <v>362748-MMI-MVI1-XX-SP-000-0001 Design Criteria</v>
      </c>
      <c r="D519" s="243" t="str">
        <f ca="1">CELL("contents",INDIRECT(ADDRESS(MATCH($B519,'Req. List'!$A:$A,0),3,,,"Req. List")))</f>
        <v>2.12.2.13 Table 2.97 (SCADA) - 11</v>
      </c>
      <c r="E519" s="243" t="str">
        <f ca="1">CELL("contents",INDIRECT(ADDRESS(MATCH($B519,'Req. List'!$A:$A,0),4,,,"Req. List")))</f>
        <v>a. SCADA system shall ensure adequate operational safety and availability for SCADA equipment, interconnections and interfaces.
b. SCADA system shall be designed to meet at least 99.9% hardware availability.
c. SCADA system MTTR value shall be less than 30 minutes, which does not include the administrative delay for technicians to reach the reported failure site</v>
      </c>
      <c r="F519" s="51"/>
      <c r="G519" s="51"/>
      <c r="H519" s="51"/>
      <c r="I519" s="51"/>
      <c r="J519" s="51"/>
      <c r="K519" s="51"/>
      <c r="L519" s="51"/>
      <c r="M519" s="51"/>
      <c r="N519" s="51"/>
    </row>
    <row r="520" spans="1:14" ht="75" x14ac:dyDescent="0.25">
      <c r="A520" s="29" t="s">
        <v>964</v>
      </c>
      <c r="B520" s="30" t="s">
        <v>973</v>
      </c>
      <c r="C520" s="243" t="str">
        <f ca="1">CELL("contents",INDIRECT(ADDRESS(MATCH($B520,'Req. List'!$A:$A,0),2,,,"Req. List")))</f>
        <v>362748-MMI-MVI1-XX-SP-000-0001 Design Criteria</v>
      </c>
      <c r="D520" s="243" t="str">
        <f ca="1">CELL("contents",INDIRECT(ADDRESS(MATCH($B520,'Req. List'!$A:$A,0),3,,,"Req. List")))</f>
        <v>2.12.2.13 Table 2.97 (SCADA) - 24</v>
      </c>
      <c r="E520" s="243" t="str">
        <f ca="1">CELL("contents",INDIRECT(ADDRESS(MATCH($B520,'Req. List'!$A:$A,0),4,,,"Req. List")))</f>
        <v xml:space="preserve">SCADA Contractor shall clearly Define Software Development Plan, consistent with IEEE 730 standard, and submitted to employer's Reperesentative for approval, if need to undertake SCADA software development. </v>
      </c>
      <c r="F520" s="51"/>
      <c r="G520" s="51"/>
      <c r="H520" s="51"/>
      <c r="I520" s="51"/>
      <c r="J520" s="51"/>
      <c r="K520" s="51"/>
      <c r="L520" s="51"/>
      <c r="M520" s="51"/>
      <c r="N520" s="51"/>
    </row>
    <row r="521" spans="1:14" ht="60" x14ac:dyDescent="0.25">
      <c r="A521" s="29" t="s">
        <v>964</v>
      </c>
      <c r="B521" s="30" t="s">
        <v>977</v>
      </c>
      <c r="C521" s="243" t="str">
        <f ca="1">CELL("contents",INDIRECT(ADDRESS(MATCH($B521,'Req. List'!$A:$A,0),2,,,"Req. List")))</f>
        <v>362748-MMI-MVI1-XX-SP-000-0001 Design Criteria</v>
      </c>
      <c r="D521" s="243" t="str">
        <f ca="1">CELL("contents",INDIRECT(ADDRESS(MATCH($B521,'Req. List'!$A:$A,0),3,,,"Req. List")))</f>
        <v>2.12.2.13 Table 2.97 (SCADA) - 46</v>
      </c>
      <c r="E521" s="243" t="str">
        <f ca="1">CELL("contents",INDIRECT(ADDRESS(MATCH($B521,'Req. List'!$A:$A,0),4,,,"Req. List")))</f>
        <v>Computer system and peripheral equipment of SCADA network shall provide a backup function such that SCADA system will not become inoperable as the result of a single fault.</v>
      </c>
      <c r="F521" s="51"/>
      <c r="G521" s="51"/>
      <c r="H521" s="51"/>
      <c r="I521" s="51"/>
      <c r="J521" s="51"/>
      <c r="K521" s="51"/>
      <c r="L521" s="51"/>
      <c r="M521" s="51"/>
      <c r="N521" s="51"/>
    </row>
    <row r="522" spans="1:14" ht="60" x14ac:dyDescent="0.25">
      <c r="A522" s="29" t="s">
        <v>964</v>
      </c>
      <c r="B522" s="30" t="s">
        <v>984</v>
      </c>
      <c r="C522" s="243" t="str">
        <f ca="1">CELL("contents",INDIRECT(ADDRESS(MATCH($B522,'Req. List'!$A:$A,0),2,,,"Req. List")))</f>
        <v>362748-MMI-MVI1-XX-RP-000-0002 Preliminary Design Report Volume 1</v>
      </c>
      <c r="D522" s="243" t="str">
        <f ca="1">CELL("contents",INDIRECT(ADDRESS(MATCH($B522,'Req. List'!$A:$A,0),3,,,"Req. List")))</f>
        <v>4.4.5.3 (CIC)</v>
      </c>
      <c r="E522" s="243" t="str">
        <f ca="1">CELL("contents",INDIRECT(ADDRESS(MATCH($B522,'Req. List'!$A:$A,0),4,,,"Req. List")))</f>
        <v>SCADA system shall have RAM targets of:
       - MTBF : 50,000 hours
       - Availability : 99.90 %
       - MTTR : 0.5 hours</v>
      </c>
      <c r="F522" s="51"/>
      <c r="G522" s="51"/>
      <c r="H522" s="51"/>
      <c r="I522" s="51"/>
      <c r="J522" s="51"/>
      <c r="K522" s="51"/>
      <c r="L522" s="51"/>
      <c r="M522" s="51"/>
      <c r="N522" s="51"/>
    </row>
    <row r="523" spans="1:14" x14ac:dyDescent="0.25">
      <c r="A523" s="29"/>
      <c r="B523" s="30"/>
      <c r="C523" s="243"/>
      <c r="D523" s="243"/>
      <c r="E523" s="243"/>
      <c r="F523" s="51"/>
      <c r="G523" s="51"/>
      <c r="H523" s="51"/>
      <c r="I523" s="51"/>
      <c r="J523" s="51"/>
      <c r="K523" s="51"/>
      <c r="L523" s="51"/>
      <c r="M523" s="51"/>
      <c r="N523" s="51"/>
    </row>
    <row r="524" spans="1:14" x14ac:dyDescent="0.25">
      <c r="A524" s="143" t="s">
        <v>985</v>
      </c>
      <c r="B524" s="137" t="s">
        <v>986</v>
      </c>
      <c r="C524" s="243"/>
      <c r="D524" s="243"/>
      <c r="E524" s="243"/>
      <c r="F524" s="51"/>
      <c r="G524" s="51"/>
      <c r="H524" s="51"/>
      <c r="I524" s="51"/>
      <c r="J524" s="51"/>
      <c r="K524" s="51"/>
      <c r="L524" s="51"/>
      <c r="M524" s="51"/>
      <c r="N524" s="51"/>
    </row>
    <row r="525" spans="1:14" x14ac:dyDescent="0.25">
      <c r="A525" s="143" t="s">
        <v>987</v>
      </c>
      <c r="B525" s="137" t="s">
        <v>2230</v>
      </c>
      <c r="C525" s="243"/>
      <c r="D525" s="243"/>
      <c r="E525" s="243"/>
      <c r="F525" s="51"/>
      <c r="G525" s="51"/>
      <c r="H525" s="51"/>
      <c r="I525" s="51"/>
      <c r="J525" s="51"/>
      <c r="K525" s="51"/>
      <c r="L525" s="51"/>
      <c r="M525" s="51"/>
      <c r="N525" s="51"/>
    </row>
    <row r="526" spans="1:14" ht="30" x14ac:dyDescent="0.25">
      <c r="A526" s="29" t="s">
        <v>987</v>
      </c>
      <c r="B526" s="30" t="s">
        <v>970</v>
      </c>
      <c r="C526" s="243" t="str">
        <f ca="1">CELL("contents",INDIRECT(ADDRESS(MATCH($B526,'Req. List'!$A:$A,0),2,,,"Req. List")))</f>
        <v>362748-MMI-MVI1-XX-SP-000-0010  Tech. Spec.</v>
      </c>
      <c r="D526" s="243" t="str">
        <f ca="1">CELL("contents",INDIRECT(ADDRESS(MATCH($B526,'Req. List'!$A:$A,0),3,,,"Req. List")))</f>
        <v>11.2.2 (SCADA) - 7</v>
      </c>
      <c r="E526" s="243" t="str">
        <f ca="1">CELL("contents",INDIRECT(ADDRESS(MATCH($B526,'Req. List'!$A:$A,0),4,,,"Req. List")))</f>
        <v>Shall be certified to SIL-2 Standard accordance to EN 61508</v>
      </c>
      <c r="F526" s="51"/>
      <c r="G526" s="51"/>
      <c r="H526" s="51"/>
      <c r="I526" s="51"/>
      <c r="J526" s="51"/>
      <c r="K526" s="51"/>
      <c r="L526" s="51"/>
      <c r="M526" s="51"/>
      <c r="N526" s="51"/>
    </row>
    <row r="527" spans="1:14" ht="120" x14ac:dyDescent="0.25">
      <c r="A527" s="29" t="s">
        <v>987</v>
      </c>
      <c r="B527" s="30" t="s">
        <v>971</v>
      </c>
      <c r="C527" s="243" t="str">
        <f ca="1">CELL("contents",INDIRECT(ADDRESS(MATCH($B527,'Req. List'!$A:$A,0),2,,,"Req. List")))</f>
        <v>362748-MMI-MVI1-XX-SP-000-0001 Design Criteria</v>
      </c>
      <c r="D527" s="243" t="str">
        <f ca="1">CELL("contents",INDIRECT(ADDRESS(MATCH($B527,'Req. List'!$A:$A,0),3,,,"Req. List")))</f>
        <v>2.12.2.13 Table 2.97 (SCADA) - 10</v>
      </c>
      <c r="E527" s="243" t="str">
        <f ca="1">CELL("contents",INDIRECT(ADDRESS(MATCH($B527,'Req. List'!$A:$A,0),4,,,"Req. List")))</f>
        <v>a. SCADA system reliability shall be designed using good engineering practice in accordance with IEC 61508 in order to achieve the SIL 2 rating
b. SCADA System Contractor shall conduct system assurance assessment to validate all software and hardware that implemented for SCADA system and to provide SIL2 certifications for the installed SCADA system</v>
      </c>
      <c r="F527" s="51"/>
      <c r="G527" s="51"/>
      <c r="H527" s="51"/>
      <c r="I527" s="51"/>
      <c r="J527" s="51"/>
      <c r="K527" s="51"/>
      <c r="L527" s="51"/>
      <c r="M527" s="51"/>
      <c r="N527" s="51"/>
    </row>
    <row r="528" spans="1:14" ht="30" x14ac:dyDescent="0.25">
      <c r="A528" s="29" t="s">
        <v>987</v>
      </c>
      <c r="B528" s="30" t="s">
        <v>978</v>
      </c>
      <c r="C528" s="243" t="str">
        <f ca="1">CELL("contents",INDIRECT(ADDRESS(MATCH($B528,'Req. List'!$A:$A,0),2,,,"Req. List")))</f>
        <v>362748-MMI-MVI1-XX-SP-000-0001 Design Criteria</v>
      </c>
      <c r="D528" s="243" t="str">
        <f ca="1">CELL("contents",INDIRECT(ADDRESS(MATCH($B528,'Req. List'!$A:$A,0),3,,,"Req. List")))</f>
        <v>2.12.2.13 Table 2.97 (SCADA) - 12</v>
      </c>
      <c r="E528" s="243" t="str">
        <f ca="1">CELL("contents",INDIRECT(ADDRESS(MATCH($B528,'Req. List'!$A:$A,0),4,,,"Req. List")))</f>
        <v>SCADA system shall have no action or failure which create or allow for unsafe train operation condition.</v>
      </c>
      <c r="F528" s="51"/>
      <c r="G528" s="51"/>
      <c r="H528" s="51"/>
      <c r="I528" s="51"/>
      <c r="J528" s="51"/>
      <c r="K528" s="51"/>
      <c r="L528" s="51"/>
      <c r="M528" s="51"/>
      <c r="N528" s="51"/>
    </row>
    <row r="529" spans="1:14" ht="45" x14ac:dyDescent="0.25">
      <c r="A529" s="29" t="s">
        <v>987</v>
      </c>
      <c r="B529" s="30" t="s">
        <v>972</v>
      </c>
      <c r="C529" s="243" t="str">
        <f ca="1">CELL("contents",INDIRECT(ADDRESS(MATCH($B529,'Req. List'!$A:$A,0),2,,,"Req. List")))</f>
        <v>362748-MMI-MVI1-XX-SP-000-0001 Design Criteria</v>
      </c>
      <c r="D529" s="243" t="str">
        <f ca="1">CELL("contents",INDIRECT(ADDRESS(MATCH($B529,'Req. List'!$A:$A,0),3,,,"Req. List")))</f>
        <v>2.12.2.13 Table 2.97 (SCADA) - 13</v>
      </c>
      <c r="E529" s="243" t="str">
        <f ca="1">CELL("contents",INDIRECT(ADDRESS(MATCH($B529,'Req. List'!$A:$A,0),4,,,"Req. List")))</f>
        <v>All equipment of SCADA system shall be installed in accordance with IEC 60065, IEC 60365, and other current safety standard applicable in Indonesia</v>
      </c>
      <c r="F529" s="51"/>
      <c r="G529" s="51"/>
      <c r="H529" s="51"/>
      <c r="I529" s="51"/>
      <c r="J529" s="51"/>
      <c r="K529" s="51"/>
      <c r="L529" s="51"/>
      <c r="M529" s="51"/>
      <c r="N529" s="51"/>
    </row>
    <row r="530" spans="1:14" x14ac:dyDescent="0.25">
      <c r="A530" s="29"/>
      <c r="B530" s="30"/>
      <c r="C530" s="243"/>
      <c r="D530" s="243"/>
      <c r="E530" s="243"/>
      <c r="F530" s="51"/>
      <c r="G530" s="51"/>
      <c r="H530" s="51"/>
      <c r="I530" s="51"/>
      <c r="J530" s="51"/>
      <c r="K530" s="51"/>
      <c r="L530" s="51"/>
      <c r="M530" s="51"/>
      <c r="N530" s="51"/>
    </row>
    <row r="531" spans="1:14" x14ac:dyDescent="0.25">
      <c r="A531" s="143" t="s">
        <v>1001</v>
      </c>
      <c r="B531" s="137" t="s">
        <v>27</v>
      </c>
      <c r="C531" s="243"/>
      <c r="D531" s="243"/>
      <c r="E531" s="243"/>
      <c r="F531" s="51"/>
      <c r="G531" s="51"/>
      <c r="H531" s="51"/>
      <c r="I531" s="51"/>
      <c r="J531" s="51"/>
      <c r="K531" s="51"/>
      <c r="L531" s="51"/>
      <c r="M531" s="51"/>
      <c r="N531" s="51"/>
    </row>
    <row r="532" spans="1:14" ht="60" x14ac:dyDescent="0.25">
      <c r="A532" s="29" t="s">
        <v>1001</v>
      </c>
      <c r="B532" s="30" t="s">
        <v>1860</v>
      </c>
      <c r="C532" s="243" t="str">
        <f ca="1">CELL("contents",INDIRECT(ADDRESS(MATCH($B532,'Req. List'!$A:$A,0),2,,,"Req. List")))</f>
        <v>362748-MMI-MVI1-XX-RP-781-0001 Safety Hazard Logs</v>
      </c>
      <c r="D532" s="243" t="str">
        <f ca="1">CELL("contents",INDIRECT(ADDRESS(MATCH($B532,'Req. List'!$A:$A,0),3,,,"Req. List")))</f>
        <v>1.1.5 (CIC) - SCADA server at depot CER</v>
      </c>
      <c r="E532" s="243" t="str">
        <f ca="1">CELL("contents",INDIRECT(ADDRESS(MATCH($B532,'Req. List'!$A:$A,0),4,,,"Req. List")))</f>
        <v>SCADA Standby server shall becomes master and assumes control and monitoring of the stations and depot in the event of loss of single server due to hardware, power or comms link failure</v>
      </c>
      <c r="F532" s="51"/>
      <c r="G532" s="51"/>
      <c r="H532" s="51"/>
      <c r="I532" s="51"/>
      <c r="J532" s="51"/>
      <c r="K532" s="51"/>
      <c r="L532" s="51"/>
      <c r="M532" s="51"/>
      <c r="N532" s="51"/>
    </row>
    <row r="533" spans="1:14" ht="60" x14ac:dyDescent="0.25">
      <c r="A533" s="29" t="s">
        <v>1001</v>
      </c>
      <c r="B533" s="30" t="s">
        <v>1863</v>
      </c>
      <c r="C533" s="243" t="str">
        <f ca="1">CELL("contents",INDIRECT(ADDRESS(MATCH($B533,'Req. List'!$A:$A,0),2,,,"Req. List")))</f>
        <v>362748-MMI-MVI1-XX-RP-781-0001 Safety Hazard Logs</v>
      </c>
      <c r="D533" s="243" t="str">
        <f ca="1">CELL("contents",INDIRECT(ADDRESS(MATCH($B533,'Req. List'!$A:$A,0),3,,,"Req. List")))</f>
        <v>1.1.5 (CIC) - SCADA servers at depot CER and disaster recovery centre</v>
      </c>
      <c r="E533" s="243" t="str">
        <f ca="1">CELL("contents",INDIRECT(ADDRESS(MATCH($B533,'Req. List'!$A:$A,0),4,,,"Req. List")))</f>
        <v>SCADA system shall implement redundant server,of which, The common failure of both servers is extremely unlikely</v>
      </c>
      <c r="F533" s="51"/>
      <c r="G533" s="51"/>
      <c r="H533" s="51"/>
      <c r="I533" s="51"/>
      <c r="J533" s="51"/>
      <c r="K533" s="51"/>
      <c r="L533" s="51"/>
      <c r="M533" s="51"/>
      <c r="N533" s="51"/>
    </row>
    <row r="534" spans="1:14" ht="30" x14ac:dyDescent="0.25">
      <c r="A534" s="29" t="s">
        <v>1001</v>
      </c>
      <c r="B534" s="30" t="s">
        <v>1866</v>
      </c>
      <c r="C534" s="243" t="str">
        <f ca="1">CELL("contents",INDIRECT(ADDRESS(MATCH($B534,'Req. List'!$A:$A,0),2,,,"Req. List")))</f>
        <v>362748-MMI-MVI1-XX-RP-781-0001 Safety Hazard Logs</v>
      </c>
      <c r="D534" s="243" t="str">
        <f ca="1">CELL("contents",INDIRECT(ADDRESS(MATCH($B534,'Req. List'!$A:$A,0),3,,,"Req. List")))</f>
        <v>1.1.5 (CIC) - SCADA Workstation at OCC</v>
      </c>
      <c r="E534" s="243" t="str">
        <f ca="1">CELL("contents",INDIRECT(ADDRESS(MATCH($B534,'Req. List'!$A:$A,0),4,,,"Req. List")))</f>
        <v>Alternative SCADA workstations shall be available at OCC in the event of loss of an OCC SCADA workstation</v>
      </c>
      <c r="F534" s="51"/>
      <c r="G534" s="51"/>
      <c r="H534" s="51"/>
      <c r="I534" s="51"/>
      <c r="J534" s="51"/>
      <c r="K534" s="51"/>
      <c r="L534" s="51"/>
      <c r="M534" s="51"/>
      <c r="N534" s="51"/>
    </row>
    <row r="535" spans="1:14" ht="45" x14ac:dyDescent="0.25">
      <c r="A535" s="29" t="s">
        <v>1001</v>
      </c>
      <c r="B535" s="30" t="s">
        <v>1869</v>
      </c>
      <c r="C535" s="243" t="str">
        <f ca="1">CELL("contents",INDIRECT(ADDRESS(MATCH($B535,'Req. List'!$A:$A,0),2,,,"Req. List")))</f>
        <v>362748-MMI-MVI1-XX-RP-781-0001 Safety Hazard Logs</v>
      </c>
      <c r="D535" s="243" t="str">
        <f ca="1">CELL("contents",INDIRECT(ADDRESS(MATCH($B535,'Req. List'!$A:$A,0),3,,,"Req. List")))</f>
        <v>1.1.5 (CIC) - SCADA Workstation at OCC</v>
      </c>
      <c r="E535" s="243" t="str">
        <f ca="1">CELL("contents",INDIRECT(ADDRESS(MATCH($B535,'Req. List'!$A:$A,0),4,,,"Req. List")))</f>
        <v>SCADA System shall implement Alternative workstation, of which, the common failure of all SCADA workstations is extremely unlikely</v>
      </c>
      <c r="F535" s="51"/>
      <c r="G535" s="51"/>
      <c r="H535" s="51"/>
      <c r="I535" s="51"/>
      <c r="J535" s="51"/>
      <c r="K535" s="51"/>
      <c r="L535" s="51"/>
      <c r="M535" s="51"/>
      <c r="N535" s="51"/>
    </row>
    <row r="536" spans="1:14" ht="60" x14ac:dyDescent="0.25">
      <c r="A536" s="29" t="s">
        <v>1001</v>
      </c>
      <c r="B536" s="30" t="s">
        <v>1871</v>
      </c>
      <c r="C536" s="243" t="str">
        <f ca="1">CELL("contents",INDIRECT(ADDRESS(MATCH($B536,'Req. List'!$A:$A,0),2,,,"Req. List")))</f>
        <v>362748-MMI-MVI1-XX-RP-781-0001 Safety Hazard Logs</v>
      </c>
      <c r="D536" s="243" t="str">
        <f ca="1">CELL("contents",INDIRECT(ADDRESS(MATCH($B536,'Req. List'!$A:$A,0),3,,,"Req. List")))</f>
        <v>1.1.5 (CIC) - SCADA Workstation at particular station</v>
      </c>
      <c r="E536" s="243" t="str">
        <f ca="1">CELL("contents",INDIRECT(ADDRESS(MATCH($B536,'Req. List'!$A:$A,0),4,,,"Req. List")))</f>
        <v>SCADA OCC Workstation shall be able to take over for operation or remote monitoring at station in the event of loss of SCADA station workstation at particular station</v>
      </c>
      <c r="F536" s="51"/>
      <c r="G536" s="51"/>
      <c r="H536" s="51"/>
      <c r="I536" s="51"/>
      <c r="J536" s="51"/>
      <c r="K536" s="51"/>
      <c r="L536" s="51"/>
      <c r="M536" s="51"/>
      <c r="N536" s="51"/>
    </row>
    <row r="537" spans="1:14" ht="45" x14ac:dyDescent="0.25">
      <c r="A537" s="29" t="s">
        <v>1001</v>
      </c>
      <c r="B537" s="30" t="s">
        <v>1874</v>
      </c>
      <c r="C537" s="243" t="str">
        <f ca="1">CELL("contents",INDIRECT(ADDRESS(MATCH($B537,'Req. List'!$A:$A,0),2,,,"Req. List")))</f>
        <v>362748-MMI-MVI1-XX-RP-781-0001 Safety Hazard Logs</v>
      </c>
      <c r="D537" s="243" t="str">
        <f ca="1">CELL("contents",INDIRECT(ADDRESS(MATCH($B537,'Req. List'!$A:$A,0),3,,,"Req. List")))</f>
        <v>1.1.5 (CIC) - SCADA- RTU</v>
      </c>
      <c r="E537" s="243" t="str">
        <f ca="1">CELL("contents",INDIRECT(ADDRESS(MATCH($B537,'Req. List'!$A:$A,0),4,,,"Req. List")))</f>
        <v>Standby RTU shall becomes master and assumes control and monitoring in the event of loss of single RTU at particular station / depot</v>
      </c>
      <c r="F537" s="51"/>
      <c r="G537" s="51"/>
      <c r="H537" s="51"/>
      <c r="I537" s="51"/>
      <c r="J537" s="51"/>
      <c r="K537" s="51"/>
      <c r="L537" s="51"/>
      <c r="M537" s="51"/>
      <c r="N537" s="51"/>
    </row>
    <row r="538" spans="1:14" ht="60" x14ac:dyDescent="0.25">
      <c r="A538" s="29" t="s">
        <v>1001</v>
      </c>
      <c r="B538" s="30" t="s">
        <v>1877</v>
      </c>
      <c r="C538" s="243" t="str">
        <f ca="1">CELL("contents",INDIRECT(ADDRESS(MATCH($B538,'Req. List'!$A:$A,0),2,,,"Req. List")))</f>
        <v>362748-MMI-MVI1-XX-RP-781-0001 Safety Hazard Logs</v>
      </c>
      <c r="D538" s="243" t="str">
        <f ca="1">CELL("contents",INDIRECT(ADDRESS(MATCH($B538,'Req. List'!$A:$A,0),3,,,"Req. List")))</f>
        <v>1.1.5 (CIC) - SCADA- RTUs</v>
      </c>
      <c r="E538" s="243" t="str">
        <f ca="1">CELL("contents",INDIRECT(ADDRESS(MATCH($B538,'Req. List'!$A:$A,0),4,,,"Req. List")))</f>
        <v>SCADA system shall implement redundant RTU, of which,
The common failure of all SCADA RTUs is extremely unlikely</v>
      </c>
      <c r="F538" s="51"/>
      <c r="G538" s="51"/>
      <c r="H538" s="51"/>
      <c r="I538" s="51"/>
      <c r="J538" s="51"/>
      <c r="K538" s="51"/>
      <c r="L538" s="51"/>
      <c r="M538" s="51"/>
      <c r="N538" s="51"/>
    </row>
    <row r="539" spans="1:14" x14ac:dyDescent="0.25">
      <c r="A539" s="29"/>
      <c r="B539" s="30"/>
      <c r="C539" s="243"/>
      <c r="D539" s="243"/>
      <c r="E539" s="243"/>
      <c r="F539" s="51"/>
      <c r="G539" s="51"/>
      <c r="H539" s="51"/>
      <c r="I539" s="51"/>
      <c r="J539" s="51"/>
      <c r="K539" s="51"/>
      <c r="L539" s="51"/>
      <c r="M539" s="51"/>
      <c r="N539" s="51"/>
    </row>
    <row r="540" spans="1:14" x14ac:dyDescent="0.25">
      <c r="A540" s="143" t="s">
        <v>2231</v>
      </c>
      <c r="B540" s="137" t="s">
        <v>86</v>
      </c>
      <c r="C540" s="243"/>
      <c r="D540" s="243"/>
      <c r="E540" s="243"/>
      <c r="F540" s="51"/>
      <c r="G540" s="51"/>
      <c r="H540" s="51"/>
      <c r="I540" s="51"/>
      <c r="J540" s="51"/>
      <c r="K540" s="51"/>
      <c r="L540" s="51"/>
      <c r="M540" s="51"/>
      <c r="N540" s="51"/>
    </row>
    <row r="541" spans="1:14" s="37" customFormat="1" ht="75" x14ac:dyDescent="0.25">
      <c r="A541" s="29" t="s">
        <v>2231</v>
      </c>
      <c r="B541" s="30" t="s">
        <v>1846</v>
      </c>
      <c r="C541" s="243" t="str">
        <f ca="1">CELL("contents",INDIRECT(ADDRESS(MATCH($B541,'Req. List'!$A:$A,0),2,,,"Req. List")))</f>
        <v>362748-MMI-MVI1-XX-RP-781-0001 Safety Hazard Logs</v>
      </c>
      <c r="D541" s="243" t="str">
        <f ca="1">CELL("contents",INDIRECT(ADDRESS(MATCH($B541,'Req. List'!$A:$A,0),3,,,"Req. List")))</f>
        <v>1.1.3 (Traction Power) - Traction Substation - Active Voltage Limiting Device</v>
      </c>
      <c r="E541" s="243" t="str">
        <f ca="1">CELL("contents",INDIRECT(ADDRESS(MATCH($B541,'Req. List'!$A:$A,0),4,,,"Req. List")))</f>
        <v xml:space="preserve">SCADA shall be able to reset active VLD device (if possible) when the VLD device fails to closed </v>
      </c>
      <c r="F541" s="36"/>
      <c r="G541" s="36"/>
      <c r="H541" s="36"/>
      <c r="I541" s="36"/>
      <c r="J541" s="36"/>
      <c r="K541" s="36"/>
      <c r="L541" s="36"/>
      <c r="M541" s="36"/>
      <c r="N541" s="36"/>
    </row>
    <row r="542" spans="1:14" ht="75" x14ac:dyDescent="0.25">
      <c r="A542" s="29" t="s">
        <v>2231</v>
      </c>
      <c r="B542" s="30" t="s">
        <v>1849</v>
      </c>
      <c r="C542" s="243" t="str">
        <f ca="1">CELL("contents",INDIRECT(ADDRESS(MATCH($B542,'Req. List'!$A:$A,0),2,,,"Req. List")))</f>
        <v>362748-MMI-MVI1-XX-RP-781-0001 Safety Hazard Logs</v>
      </c>
      <c r="D542" s="243" t="str">
        <f ca="1">CELL("contents",INDIRECT(ADDRESS(MATCH($B542,'Req. List'!$A:$A,0),3,,,"Req. List")))</f>
        <v>1.1.3 (Traction Power) - Traction Substation - Active Voltage Limiting Device</v>
      </c>
      <c r="E542" s="243" t="str">
        <f ca="1">CELL("contents",INDIRECT(ADDRESS(MATCH($B542,'Req. List'!$A:$A,0),4,,,"Req. List")))</f>
        <v>SCADA shall be able to reset active VLD device (if possible) when the VLD device fails to open</v>
      </c>
      <c r="F542" s="51"/>
      <c r="G542" s="51"/>
      <c r="H542" s="51"/>
      <c r="I542" s="51"/>
      <c r="J542" s="51"/>
      <c r="K542" s="51"/>
      <c r="L542" s="51"/>
      <c r="M542" s="51"/>
      <c r="N542" s="51"/>
    </row>
    <row r="543" spans="1:14" ht="60" x14ac:dyDescent="0.25">
      <c r="A543" s="29" t="s">
        <v>2231</v>
      </c>
      <c r="B543" s="30" t="s">
        <v>1851</v>
      </c>
      <c r="C543" s="243" t="str">
        <f ca="1">CELL("contents",INDIRECT(ADDRESS(MATCH($B543,'Req. List'!$A:$A,0),2,,,"Req. List")))</f>
        <v>362748-MMI-MVI1-XX-RP-781-0001 Safety Hazard Logs</v>
      </c>
      <c r="D543" s="243" t="str">
        <f ca="1">CELL("contents",INDIRECT(ADDRESS(MATCH($B543,'Req. List'!$A:$A,0),3,,,"Req. List")))</f>
        <v>1.1.3 (Traction Power) - Third Rail System - Conductor Rail</v>
      </c>
      <c r="E543" s="243" t="str">
        <f ca="1">CELL("contents",INDIRECT(ADDRESS(MATCH($B543,'Req. List'!$A:$A,0),4,,,"Req. List")))</f>
        <v>SCADA shall monitor system voltages of third rail system</v>
      </c>
      <c r="F543" s="51"/>
      <c r="G543" s="51"/>
      <c r="H543" s="51"/>
      <c r="I543" s="51"/>
      <c r="J543" s="51"/>
      <c r="K543" s="51"/>
      <c r="L543" s="51"/>
      <c r="M543" s="51"/>
      <c r="N543" s="51"/>
    </row>
    <row r="544" spans="1:14" ht="75" x14ac:dyDescent="0.25">
      <c r="A544" s="29" t="s">
        <v>2231</v>
      </c>
      <c r="B544" s="30" t="s">
        <v>1854</v>
      </c>
      <c r="C544" s="243" t="str">
        <f ca="1">CELL("contents",INDIRECT(ADDRESS(MATCH($B544,'Req. List'!$A:$A,0),2,,,"Req. List")))</f>
        <v>362748-MMI-MVI1-XX-RP-781-0001 Safety Hazard Logs</v>
      </c>
      <c r="D544" s="243" t="str">
        <f ca="1">CELL("contents",INDIRECT(ADDRESS(MATCH($B544,'Req. List'!$A:$A,0),3,,,"Req. List")))</f>
        <v>1.1.3 (Traction Power) - Traction Earthing &amp; Bonding - Voltage Limiting Device</v>
      </c>
      <c r="E544" s="243" t="str">
        <f ca="1">CELL("contents",INDIRECT(ADDRESS(MATCH($B544,'Req. List'!$A:$A,0),4,,,"Req. List")))</f>
        <v>SCADA shall monitor system voltages of VLD device</v>
      </c>
      <c r="F544" s="51"/>
      <c r="G544" s="51"/>
      <c r="H544" s="51"/>
      <c r="I544" s="51"/>
      <c r="J544" s="51"/>
      <c r="K544" s="51"/>
      <c r="L544" s="51"/>
      <c r="M544" s="51"/>
      <c r="N544" s="51"/>
    </row>
    <row r="545" spans="1:14" ht="45" x14ac:dyDescent="0.25">
      <c r="A545" s="29" t="s">
        <v>2231</v>
      </c>
      <c r="B545" s="30" t="s">
        <v>1857</v>
      </c>
      <c r="C545" s="243" t="str">
        <f ca="1">CELL("contents",INDIRECT(ADDRESS(MATCH($B545,'Req. List'!$A:$A,0),2,,,"Req. List")))</f>
        <v>362748-MMI-MVI1-XX-RP-781-0001 Safety Hazard Logs</v>
      </c>
      <c r="D545" s="243" t="str">
        <f ca="1">CELL("contents",INDIRECT(ADDRESS(MATCH($B545,'Req. List'!$A:$A,0),3,,,"Req. List")))</f>
        <v>1.1.5 (CIC) - SCADA Servers, Workstations, RTUs</v>
      </c>
      <c r="E545" s="243" t="str">
        <f ca="1">CELL("contents",INDIRECT(ADDRESS(MATCH($B545,'Req. List'!$A:$A,0),4,,,"Req. List")))</f>
        <v>SCADA system shall be powered with UPS backup which support  for at least 2 hours if loss of mains supply</v>
      </c>
      <c r="F545" s="51"/>
      <c r="G545" s="51"/>
      <c r="H545" s="51"/>
      <c r="I545" s="51"/>
      <c r="J545" s="51"/>
      <c r="K545" s="51"/>
      <c r="L545" s="51"/>
      <c r="M545" s="51"/>
      <c r="N545" s="51"/>
    </row>
    <row r="546" spans="1:14" ht="30" x14ac:dyDescent="0.25">
      <c r="A546" s="29" t="s">
        <v>2231</v>
      </c>
      <c r="B546" s="30" t="s">
        <v>1880</v>
      </c>
      <c r="C546" s="243" t="str">
        <f ca="1">CELL("contents",INDIRECT(ADDRESS(MATCH($B546,'Req. List'!$A:$A,0),2,,,"Req. List")))</f>
        <v>362748-MMI-MVI1-XX-RP-781-0001 Safety Hazard Logs</v>
      </c>
      <c r="D546" s="243" t="str">
        <f ca="1">CELL("contents",INDIRECT(ADDRESS(MATCH($B546,'Req. List'!$A:$A,0),3,,,"Req. List")))</f>
        <v>1.1.5 (CIC) - PA - IP microphone at OCC</v>
      </c>
      <c r="E546" s="243" t="str">
        <f ca="1">CELL("contents",INDIRECT(ADDRESS(MATCH($B546,'Req. List'!$A:$A,0),4,,,"Req. List")))</f>
        <v>Alternative IP microphones shall available at other SCADA workstations</v>
      </c>
      <c r="F546" s="51"/>
      <c r="G546" s="51"/>
      <c r="H546" s="51"/>
      <c r="I546" s="51"/>
      <c r="J546" s="51"/>
      <c r="K546" s="51"/>
      <c r="L546" s="51"/>
      <c r="M546" s="51"/>
      <c r="N546" s="51"/>
    </row>
    <row r="547" spans="1:14" ht="75" x14ac:dyDescent="0.25">
      <c r="A547" s="29" t="s">
        <v>2231</v>
      </c>
      <c r="B547" s="30" t="s">
        <v>1883</v>
      </c>
      <c r="C547" s="243" t="str">
        <f ca="1">CELL("contents",INDIRECT(ADDRESS(MATCH($B547,'Req. List'!$A:$A,0),2,,,"Req. List")))</f>
        <v>362748-MMI-MVI1-XX-RP-781-0001 Safety Hazard Logs</v>
      </c>
      <c r="D547" s="243" t="str">
        <f ca="1">CELL("contents",INDIRECT(ADDRESS(MATCH($B547,'Req. List'!$A:$A,0),3,,,"Req. List")))</f>
        <v>1.1.7 (Stations) - Power system - transformers, switchgear &amp; generator set</v>
      </c>
      <c r="E547" s="243" t="str">
        <f ca="1">CELL("contents",INDIRECT(ADDRESS(MATCH($B547,'Req. List'!$A:$A,0),4,,,"Req. List")))</f>
        <v>SCADA and/or OCC and BMS shall receive signal of fire alarm which sended by Fire suppression system and triggered by smoke / heat detectors</v>
      </c>
      <c r="F547" s="51"/>
      <c r="G547" s="51"/>
      <c r="H547" s="51"/>
      <c r="I547" s="51"/>
      <c r="J547" s="51"/>
      <c r="K547" s="51"/>
      <c r="L547" s="51"/>
      <c r="M547" s="51"/>
      <c r="N547" s="51"/>
    </row>
    <row r="548" spans="1:14" ht="45" x14ac:dyDescent="0.25">
      <c r="A548" s="29" t="s">
        <v>2231</v>
      </c>
      <c r="B548" s="30" t="s">
        <v>1886</v>
      </c>
      <c r="C548" s="243" t="str">
        <f ca="1">CELL("contents",INDIRECT(ADDRESS(MATCH($B548,'Req. List'!$A:$A,0),2,,,"Req. List")))</f>
        <v>362748-MMI-MVI1-XX-RP-781-0001 Safety Hazard Logs</v>
      </c>
      <c r="D548" s="243" t="str">
        <f ca="1">CELL("contents",INDIRECT(ADDRESS(MATCH($B548,'Req. List'!$A:$A,0),3,,,"Req. List")))</f>
        <v>1.1.7 (Stations) - MVAC - Dampers actuators</v>
      </c>
      <c r="E548" s="243" t="str">
        <f ca="1">CELL("contents",INDIRECT(ADDRESS(MATCH($B548,'Req. List'!$A:$A,0),4,,,"Req. List")))</f>
        <v>BMS and/or SCADA OCC shall receive the fault signal of MVAC damper / actuator faulth and announce staff</v>
      </c>
      <c r="F548" s="51"/>
      <c r="G548" s="51"/>
      <c r="H548" s="51"/>
      <c r="I548" s="51"/>
      <c r="J548" s="51"/>
      <c r="K548" s="51"/>
      <c r="L548" s="51"/>
      <c r="M548" s="51"/>
      <c r="N548" s="51"/>
    </row>
    <row r="549" spans="1:14" x14ac:dyDescent="0.25">
      <c r="A549" s="29"/>
      <c r="B549" s="30"/>
      <c r="C549" s="243"/>
      <c r="D549" s="243"/>
      <c r="E549" s="243"/>
      <c r="F549" s="51"/>
      <c r="G549" s="51"/>
      <c r="H549" s="51"/>
      <c r="I549" s="51"/>
      <c r="J549" s="51"/>
      <c r="K549" s="51"/>
      <c r="L549" s="51"/>
      <c r="M549" s="51"/>
      <c r="N549" s="51"/>
    </row>
    <row r="550" spans="1:14" x14ac:dyDescent="0.25">
      <c r="A550" s="29"/>
      <c r="B550" s="30"/>
      <c r="C550" s="243"/>
      <c r="D550" s="243"/>
      <c r="E550" s="243"/>
      <c r="F550" s="51"/>
      <c r="G550" s="51"/>
      <c r="H550" s="51"/>
      <c r="I550" s="51"/>
      <c r="J550" s="51"/>
      <c r="K550" s="51"/>
      <c r="L550" s="51"/>
      <c r="M550" s="51"/>
      <c r="N550" s="51"/>
    </row>
    <row r="551" spans="1:14" x14ac:dyDescent="0.25">
      <c r="A551" s="29"/>
      <c r="B551" s="30"/>
      <c r="C551" s="243"/>
      <c r="D551" s="243"/>
      <c r="E551" s="243"/>
      <c r="F551" s="51"/>
      <c r="G551" s="51"/>
      <c r="H551" s="51"/>
      <c r="I551" s="51"/>
      <c r="J551" s="51"/>
      <c r="K551" s="51"/>
      <c r="L551" s="51"/>
      <c r="M551" s="51"/>
      <c r="N551" s="51"/>
    </row>
    <row r="552" spans="1:14" x14ac:dyDescent="0.25">
      <c r="A552" s="29"/>
      <c r="B552" s="30"/>
      <c r="C552" s="243"/>
      <c r="D552" s="243"/>
      <c r="E552" s="243"/>
      <c r="F552" s="51"/>
      <c r="G552" s="51"/>
      <c r="H552" s="51"/>
      <c r="I552" s="51"/>
      <c r="J552" s="51"/>
      <c r="K552" s="51"/>
      <c r="L552" s="51"/>
      <c r="M552" s="51"/>
      <c r="N552" s="51"/>
    </row>
    <row r="553" spans="1:14" x14ac:dyDescent="0.25">
      <c r="A553" s="29"/>
      <c r="B553" s="30"/>
      <c r="C553" s="243"/>
      <c r="D553" s="243"/>
      <c r="E553" s="243"/>
      <c r="F553" s="51"/>
      <c r="G553" s="51"/>
      <c r="H553" s="51"/>
      <c r="I553" s="51"/>
      <c r="J553" s="51"/>
      <c r="K553" s="51"/>
      <c r="L553" s="51"/>
      <c r="M553" s="51"/>
      <c r="N553" s="51"/>
    </row>
    <row r="554" spans="1:14" x14ac:dyDescent="0.25">
      <c r="A554" s="29"/>
      <c r="B554" s="30"/>
      <c r="C554" s="243"/>
      <c r="D554" s="243"/>
      <c r="E554" s="243"/>
      <c r="F554" s="51"/>
      <c r="G554" s="51"/>
      <c r="H554" s="51"/>
      <c r="I554" s="51"/>
      <c r="J554" s="51"/>
      <c r="K554" s="51"/>
      <c r="L554" s="51"/>
      <c r="M554" s="51"/>
      <c r="N554" s="51"/>
    </row>
    <row r="555" spans="1:14" x14ac:dyDescent="0.25">
      <c r="A555" s="29"/>
      <c r="B555" s="30"/>
      <c r="C555" s="243"/>
      <c r="D555" s="243"/>
      <c r="E555" s="243"/>
      <c r="F555" s="51"/>
      <c r="G555" s="51"/>
      <c r="H555" s="51"/>
      <c r="I555" s="51"/>
      <c r="J555" s="51"/>
      <c r="K555" s="51"/>
      <c r="L555" s="51"/>
      <c r="M555" s="51"/>
      <c r="N555" s="51"/>
    </row>
    <row r="556" spans="1:14" x14ac:dyDescent="0.25">
      <c r="A556" s="29"/>
      <c r="B556" s="30"/>
      <c r="C556" s="243"/>
      <c r="D556" s="243"/>
      <c r="E556" s="243"/>
      <c r="F556" s="51"/>
      <c r="G556" s="51"/>
      <c r="H556" s="51"/>
      <c r="I556" s="51"/>
      <c r="J556" s="51"/>
      <c r="K556" s="51"/>
      <c r="L556" s="51"/>
      <c r="M556" s="51"/>
      <c r="N556" s="51"/>
    </row>
    <row r="557" spans="1:14" x14ac:dyDescent="0.25">
      <c r="A557" s="29"/>
      <c r="B557" s="30"/>
      <c r="C557" s="243"/>
      <c r="D557" s="243"/>
      <c r="E557" s="243"/>
      <c r="F557" s="51"/>
      <c r="G557" s="51"/>
      <c r="H557" s="51"/>
      <c r="I557" s="51"/>
      <c r="J557" s="51"/>
      <c r="K557" s="51"/>
      <c r="L557" s="51"/>
      <c r="M557" s="51"/>
      <c r="N557" s="51"/>
    </row>
    <row r="558" spans="1:14" x14ac:dyDescent="0.25">
      <c r="A558" s="29"/>
      <c r="B558" s="30"/>
      <c r="C558" s="243"/>
      <c r="D558" s="243"/>
      <c r="E558" s="243"/>
      <c r="F558" s="51"/>
      <c r="G558" s="51"/>
      <c r="H558" s="51"/>
      <c r="I558" s="51"/>
      <c r="J558" s="51"/>
      <c r="K558" s="51"/>
      <c r="L558" s="51"/>
      <c r="M558" s="51"/>
      <c r="N558" s="51"/>
    </row>
    <row r="559" spans="1:14" x14ac:dyDescent="0.25">
      <c r="A559" s="29"/>
      <c r="B559" s="30"/>
      <c r="C559" s="243"/>
      <c r="D559" s="243"/>
      <c r="E559" s="243"/>
      <c r="F559" s="51"/>
      <c r="G559" s="51"/>
      <c r="H559" s="51"/>
      <c r="I559" s="51"/>
      <c r="J559" s="51"/>
      <c r="K559" s="51"/>
      <c r="L559" s="51"/>
      <c r="M559" s="51"/>
      <c r="N559" s="51"/>
    </row>
    <row r="560" spans="1:14" x14ac:dyDescent="0.25">
      <c r="A560" s="29"/>
      <c r="B560" s="30"/>
      <c r="C560" s="243"/>
      <c r="D560" s="243"/>
      <c r="E560" s="243"/>
      <c r="F560" s="51"/>
      <c r="G560" s="51"/>
      <c r="H560" s="51"/>
      <c r="I560" s="51"/>
      <c r="J560" s="51"/>
      <c r="K560" s="51"/>
      <c r="L560" s="51"/>
      <c r="M560" s="51"/>
      <c r="N560" s="51"/>
    </row>
    <row r="561" spans="1:14" x14ac:dyDescent="0.25">
      <c r="A561" s="29"/>
      <c r="B561" s="30"/>
      <c r="C561" s="243"/>
      <c r="D561" s="243"/>
      <c r="E561" s="243"/>
      <c r="F561" s="51"/>
      <c r="G561" s="51"/>
      <c r="H561" s="51"/>
      <c r="I561" s="51"/>
      <c r="J561" s="51"/>
      <c r="K561" s="51"/>
      <c r="L561" s="51"/>
      <c r="M561" s="51"/>
      <c r="N561" s="51"/>
    </row>
    <row r="562" spans="1:14" x14ac:dyDescent="0.25">
      <c r="A562" s="29"/>
      <c r="B562" s="30"/>
      <c r="C562" s="243"/>
      <c r="D562" s="243"/>
      <c r="E562" s="243"/>
      <c r="F562" s="51"/>
      <c r="G562" s="51"/>
      <c r="H562" s="51"/>
      <c r="I562" s="51"/>
      <c r="J562" s="51"/>
      <c r="K562" s="51"/>
      <c r="L562" s="51"/>
      <c r="M562" s="51"/>
      <c r="N562" s="51"/>
    </row>
    <row r="563" spans="1:14" x14ac:dyDescent="0.25">
      <c r="A563" s="29"/>
      <c r="B563" s="30"/>
      <c r="C563" s="243"/>
      <c r="D563" s="243"/>
      <c r="E563" s="243"/>
      <c r="F563" s="51"/>
      <c r="G563" s="51"/>
      <c r="H563" s="51"/>
      <c r="I563" s="51"/>
      <c r="J563" s="51"/>
      <c r="K563" s="51"/>
      <c r="L563" s="51"/>
      <c r="M563" s="51"/>
      <c r="N563" s="51"/>
    </row>
    <row r="564" spans="1:14" x14ac:dyDescent="0.25">
      <c r="A564" s="29"/>
      <c r="B564" s="30"/>
      <c r="C564" s="243"/>
      <c r="D564" s="243"/>
      <c r="E564" s="243"/>
      <c r="F564" s="51"/>
      <c r="G564" s="51"/>
      <c r="H564" s="51"/>
      <c r="I564" s="51"/>
      <c r="J564" s="51"/>
      <c r="K564" s="51"/>
      <c r="L564" s="51"/>
      <c r="M564" s="51"/>
      <c r="N564" s="51"/>
    </row>
    <row r="565" spans="1:14" x14ac:dyDescent="0.25">
      <c r="A565" s="29"/>
      <c r="B565" s="30"/>
      <c r="C565" s="243"/>
      <c r="D565" s="243"/>
      <c r="E565" s="243"/>
      <c r="F565" s="51"/>
      <c r="G565" s="51"/>
      <c r="H565" s="51"/>
      <c r="I565" s="51"/>
      <c r="J565" s="51"/>
      <c r="K565" s="51"/>
      <c r="L565" s="51"/>
      <c r="M565" s="51"/>
      <c r="N565" s="51"/>
    </row>
  </sheetData>
  <mergeCells count="5">
    <mergeCell ref="A5:A6"/>
    <mergeCell ref="B5:B6"/>
    <mergeCell ref="C5:F5"/>
    <mergeCell ref="G5:G6"/>
    <mergeCell ref="H5:N5"/>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MK51"/>
  <sheetViews>
    <sheetView topLeftCell="B1" zoomScale="120" zoomScaleNormal="120" workbookViewId="0">
      <pane xSplit="2" ySplit="3" topLeftCell="D4" activePane="bottomRight" state="frozen"/>
      <selection activeCell="B1" sqref="B1"/>
      <selection pane="topRight" activeCell="D1" sqref="D1"/>
      <selection pane="bottomLeft" activeCell="B4" sqref="B4"/>
      <selection pane="bottomRight" activeCell="D12" sqref="D12"/>
    </sheetView>
  </sheetViews>
  <sheetFormatPr defaultRowHeight="15" x14ac:dyDescent="0.25"/>
  <cols>
    <col min="1" max="1" width="9.140625" style="247" customWidth="1"/>
    <col min="2" max="2" width="41.85546875" style="247" customWidth="1"/>
    <col min="3" max="3" width="20.42578125" style="247" customWidth="1"/>
    <col min="4" max="4" width="46.85546875" style="247" customWidth="1"/>
    <col min="5" max="5" width="81.28515625" style="247" customWidth="1"/>
    <col min="6" max="6" width="63.7109375" style="247" customWidth="1"/>
    <col min="7" max="7" width="71.7109375" style="247" customWidth="1"/>
    <col min="8" max="8" width="19.140625" style="247" customWidth="1"/>
    <col min="9" max="9" width="17" style="247" customWidth="1"/>
    <col min="10" max="10" width="10.7109375" style="247" customWidth="1"/>
    <col min="11" max="1025" width="9.140625" style="247" customWidth="1"/>
  </cols>
  <sheetData>
    <row r="2" spans="1:10" x14ac:dyDescent="0.25">
      <c r="A2" s="332" t="s">
        <v>1033</v>
      </c>
      <c r="B2" s="332" t="s">
        <v>1034</v>
      </c>
      <c r="C2" s="332"/>
      <c r="D2" s="332" t="s">
        <v>6</v>
      </c>
      <c r="E2" s="332"/>
      <c r="F2" s="332"/>
      <c r="G2" s="332"/>
      <c r="H2" s="248" t="s">
        <v>2232</v>
      </c>
      <c r="I2" s="248" t="s">
        <v>2233</v>
      </c>
      <c r="J2" s="248" t="s">
        <v>2234</v>
      </c>
    </row>
    <row r="3" spans="1:10" x14ac:dyDescent="0.25">
      <c r="A3" s="332"/>
      <c r="B3" s="249" t="s">
        <v>2235</v>
      </c>
      <c r="C3" s="249" t="s">
        <v>2236</v>
      </c>
      <c r="D3" s="249" t="s">
        <v>2237</v>
      </c>
      <c r="E3" s="249" t="s">
        <v>2238</v>
      </c>
      <c r="F3" s="249" t="s">
        <v>2239</v>
      </c>
      <c r="G3" s="249" t="s">
        <v>2240</v>
      </c>
      <c r="H3" s="248"/>
      <c r="I3" s="248"/>
      <c r="J3" s="248"/>
    </row>
    <row r="5" spans="1:10" x14ac:dyDescent="0.25">
      <c r="A5" s="247" t="s">
        <v>2241</v>
      </c>
      <c r="B5" s="247" t="s">
        <v>1055</v>
      </c>
      <c r="C5" s="247" t="s">
        <v>1056</v>
      </c>
      <c r="E5" s="247" t="s">
        <v>2242</v>
      </c>
    </row>
    <row r="6" spans="1:10" x14ac:dyDescent="0.25">
      <c r="A6" s="247" t="s">
        <v>2243</v>
      </c>
      <c r="B6" s="247" t="s">
        <v>1055</v>
      </c>
      <c r="C6" s="247" t="s">
        <v>1068</v>
      </c>
      <c r="E6" s="247" t="s">
        <v>2244</v>
      </c>
    </row>
    <row r="7" spans="1:10" ht="45" x14ac:dyDescent="0.25">
      <c r="A7" s="247" t="s">
        <v>2245</v>
      </c>
      <c r="B7" s="247" t="s">
        <v>1055</v>
      </c>
      <c r="C7" s="247" t="s">
        <v>1078</v>
      </c>
      <c r="G7" s="250" t="s">
        <v>2246</v>
      </c>
    </row>
    <row r="8" spans="1:10" x14ac:dyDescent="0.25">
      <c r="A8" s="247" t="s">
        <v>2247</v>
      </c>
      <c r="B8" s="247" t="s">
        <v>1055</v>
      </c>
      <c r="C8" s="247" t="s">
        <v>1086</v>
      </c>
      <c r="G8" s="247" t="s">
        <v>2248</v>
      </c>
    </row>
    <row r="9" spans="1:10" ht="45" x14ac:dyDescent="0.25">
      <c r="A9" s="247" t="s">
        <v>2249</v>
      </c>
      <c r="B9" s="247" t="s">
        <v>1055</v>
      </c>
      <c r="C9" s="247" t="s">
        <v>1092</v>
      </c>
      <c r="E9" s="250" t="s">
        <v>2250</v>
      </c>
    </row>
    <row r="10" spans="1:10" x14ac:dyDescent="0.25">
      <c r="A10" s="247" t="s">
        <v>2251</v>
      </c>
      <c r="B10" s="247" t="s">
        <v>1055</v>
      </c>
      <c r="C10" s="247" t="s">
        <v>1096</v>
      </c>
      <c r="F10" s="247" t="s">
        <v>2252</v>
      </c>
    </row>
    <row r="11" spans="1:10" x14ac:dyDescent="0.25">
      <c r="A11" s="247" t="s">
        <v>2253</v>
      </c>
      <c r="B11" s="247" t="s">
        <v>1055</v>
      </c>
      <c r="C11" s="247" t="s">
        <v>1101</v>
      </c>
      <c r="D11" s="247" t="s">
        <v>2254</v>
      </c>
    </row>
    <row r="12" spans="1:10" ht="60" x14ac:dyDescent="0.25">
      <c r="A12" s="247" t="s">
        <v>2253</v>
      </c>
      <c r="B12" s="247" t="s">
        <v>1055</v>
      </c>
      <c r="C12" s="247" t="s">
        <v>1105</v>
      </c>
      <c r="E12" s="250" t="s">
        <v>2255</v>
      </c>
      <c r="F12" s="247" t="s">
        <v>2256</v>
      </c>
    </row>
    <row r="13" spans="1:10" x14ac:dyDescent="0.25">
      <c r="B13" s="247" t="s">
        <v>1055</v>
      </c>
      <c r="C13" s="247" t="s">
        <v>1111</v>
      </c>
      <c r="E13" s="247" t="s">
        <v>2257</v>
      </c>
    </row>
    <row r="14" spans="1:10" x14ac:dyDescent="0.25">
      <c r="C14" s="247" t="s">
        <v>1115</v>
      </c>
      <c r="D14" s="247" t="s">
        <v>2258</v>
      </c>
      <c r="E14" s="247" t="s">
        <v>2258</v>
      </c>
      <c r="F14" s="247" t="s">
        <v>2258</v>
      </c>
      <c r="G14" s="247" t="s">
        <v>2258</v>
      </c>
    </row>
    <row r="15" spans="1:10" x14ac:dyDescent="0.25">
      <c r="C15" s="247" t="s">
        <v>1120</v>
      </c>
      <c r="D15" s="247" t="s">
        <v>2259</v>
      </c>
      <c r="E15" s="247" t="s">
        <v>2259</v>
      </c>
      <c r="F15" s="247" t="s">
        <v>2259</v>
      </c>
      <c r="G15" s="247" t="s">
        <v>2259</v>
      </c>
    </row>
    <row r="16" spans="1:10" ht="30" x14ac:dyDescent="0.25">
      <c r="C16" s="247" t="s">
        <v>1124</v>
      </c>
      <c r="E16" s="250" t="s">
        <v>2260</v>
      </c>
    </row>
    <row r="17" spans="3:7" x14ac:dyDescent="0.25">
      <c r="C17" s="247" t="s">
        <v>1127</v>
      </c>
      <c r="E17" s="247" t="s">
        <v>2261</v>
      </c>
    </row>
    <row r="18" spans="3:7" ht="30" x14ac:dyDescent="0.25">
      <c r="C18" s="247" t="s">
        <v>1131</v>
      </c>
      <c r="G18" s="250" t="s">
        <v>2262</v>
      </c>
    </row>
    <row r="19" spans="3:7" ht="75" x14ac:dyDescent="0.25">
      <c r="C19" s="247" t="s">
        <v>1135</v>
      </c>
      <c r="E19" s="250"/>
      <c r="G19" s="250" t="s">
        <v>2263</v>
      </c>
    </row>
    <row r="20" spans="3:7" ht="30" x14ac:dyDescent="0.25">
      <c r="C20" s="247" t="s">
        <v>1139</v>
      </c>
      <c r="G20" s="250" t="s">
        <v>2264</v>
      </c>
    </row>
    <row r="21" spans="3:7" x14ac:dyDescent="0.25">
      <c r="C21" s="247" t="s">
        <v>1143</v>
      </c>
      <c r="E21" s="247" t="s">
        <v>2265</v>
      </c>
    </row>
    <row r="22" spans="3:7" ht="30" x14ac:dyDescent="0.25">
      <c r="C22" s="247" t="s">
        <v>1147</v>
      </c>
      <c r="E22" s="250" t="s">
        <v>2266</v>
      </c>
    </row>
    <row r="23" spans="3:7" x14ac:dyDescent="0.25">
      <c r="C23" s="247" t="s">
        <v>1152</v>
      </c>
      <c r="E23" s="247" t="s">
        <v>2267</v>
      </c>
    </row>
    <row r="24" spans="3:7" x14ac:dyDescent="0.25">
      <c r="C24" s="247" t="s">
        <v>1156</v>
      </c>
      <c r="G24" s="247" t="s">
        <v>2268</v>
      </c>
    </row>
    <row r="25" spans="3:7" ht="45" x14ac:dyDescent="0.25">
      <c r="C25" s="247" t="s">
        <v>1160</v>
      </c>
      <c r="F25" s="250" t="s">
        <v>2269</v>
      </c>
      <c r="G25" s="247" t="s">
        <v>2270</v>
      </c>
    </row>
    <row r="26" spans="3:7" ht="30" x14ac:dyDescent="0.25">
      <c r="C26" s="247" t="s">
        <v>1169</v>
      </c>
      <c r="F26" s="250" t="s">
        <v>2271</v>
      </c>
      <c r="G26" s="250" t="s">
        <v>2272</v>
      </c>
    </row>
    <row r="27" spans="3:7" x14ac:dyDescent="0.25">
      <c r="C27" s="247" t="s">
        <v>1175</v>
      </c>
      <c r="E27" s="247" t="s">
        <v>2273</v>
      </c>
      <c r="F27" s="247" t="s">
        <v>2274</v>
      </c>
    </row>
    <row r="28" spans="3:7" ht="45" x14ac:dyDescent="0.25">
      <c r="C28" s="247" t="s">
        <v>1179</v>
      </c>
      <c r="E28" s="250" t="s">
        <v>2275</v>
      </c>
    </row>
    <row r="29" spans="3:7" x14ac:dyDescent="0.25">
      <c r="C29" s="247" t="s">
        <v>1182</v>
      </c>
      <c r="F29" s="247" t="s">
        <v>2276</v>
      </c>
    </row>
    <row r="30" spans="3:7" ht="30" x14ac:dyDescent="0.25">
      <c r="C30" s="247" t="s">
        <v>1185</v>
      </c>
      <c r="F30" s="250" t="s">
        <v>2277</v>
      </c>
    </row>
    <row r="31" spans="3:7" x14ac:dyDescent="0.25">
      <c r="C31" s="247" t="s">
        <v>1188</v>
      </c>
      <c r="E31" s="247" t="s">
        <v>2278</v>
      </c>
    </row>
    <row r="32" spans="3:7" x14ac:dyDescent="0.25">
      <c r="C32" s="247" t="s">
        <v>1191</v>
      </c>
      <c r="F32" s="247" t="s">
        <v>2279</v>
      </c>
    </row>
    <row r="33" spans="3:7" ht="30" x14ac:dyDescent="0.25">
      <c r="C33" s="247" t="s">
        <v>1194</v>
      </c>
      <c r="E33" s="250" t="s">
        <v>2280</v>
      </c>
    </row>
    <row r="34" spans="3:7" ht="30" x14ac:dyDescent="0.25">
      <c r="C34" s="247" t="s">
        <v>1197</v>
      </c>
      <c r="E34" s="250" t="s">
        <v>2281</v>
      </c>
    </row>
    <row r="35" spans="3:7" ht="30" x14ac:dyDescent="0.25">
      <c r="C35" s="247" t="s">
        <v>1200</v>
      </c>
      <c r="F35" s="250" t="s">
        <v>2282</v>
      </c>
    </row>
    <row r="36" spans="3:7" ht="30" x14ac:dyDescent="0.25">
      <c r="C36" s="247" t="s">
        <v>1203</v>
      </c>
      <c r="G36" s="250" t="s">
        <v>2283</v>
      </c>
    </row>
    <row r="37" spans="3:7" ht="60" x14ac:dyDescent="0.25">
      <c r="C37" s="247" t="s">
        <v>1206</v>
      </c>
      <c r="F37" s="250" t="s">
        <v>2284</v>
      </c>
    </row>
    <row r="38" spans="3:7" ht="60" x14ac:dyDescent="0.25">
      <c r="C38" s="247" t="s">
        <v>1209</v>
      </c>
      <c r="F38" s="250" t="s">
        <v>2285</v>
      </c>
    </row>
    <row r="39" spans="3:7" x14ac:dyDescent="0.25">
      <c r="C39" s="247" t="s">
        <v>1212</v>
      </c>
      <c r="D39" s="247" t="s">
        <v>2258</v>
      </c>
      <c r="E39" s="247" t="s">
        <v>2258</v>
      </c>
      <c r="F39" s="247" t="s">
        <v>2258</v>
      </c>
      <c r="G39" s="247" t="s">
        <v>2258</v>
      </c>
    </row>
    <row r="40" spans="3:7" ht="45" x14ac:dyDescent="0.25">
      <c r="C40" s="247" t="s">
        <v>1215</v>
      </c>
      <c r="G40" s="250" t="s">
        <v>2286</v>
      </c>
    </row>
    <row r="41" spans="3:7" x14ac:dyDescent="0.25">
      <c r="C41" s="247" t="s">
        <v>1218</v>
      </c>
      <c r="F41" s="247" t="s">
        <v>2287</v>
      </c>
    </row>
    <row r="42" spans="3:7" ht="30" x14ac:dyDescent="0.25">
      <c r="C42" s="247" t="s">
        <v>1221</v>
      </c>
      <c r="F42" s="250" t="s">
        <v>2288</v>
      </c>
      <c r="G42" s="247" t="s">
        <v>2289</v>
      </c>
    </row>
    <row r="43" spans="3:7" ht="60" x14ac:dyDescent="0.25">
      <c r="C43" s="247" t="s">
        <v>1224</v>
      </c>
      <c r="F43" s="250" t="s">
        <v>2290</v>
      </c>
    </row>
    <row r="44" spans="3:7" ht="60" x14ac:dyDescent="0.25">
      <c r="C44" s="247" t="s">
        <v>1227</v>
      </c>
      <c r="G44" s="250" t="s">
        <v>2291</v>
      </c>
    </row>
    <row r="45" spans="3:7" x14ac:dyDescent="0.25">
      <c r="C45" s="247" t="s">
        <v>1230</v>
      </c>
      <c r="G45" s="247" t="s">
        <v>2292</v>
      </c>
    </row>
    <row r="46" spans="3:7" ht="45" x14ac:dyDescent="0.25">
      <c r="C46" s="247" t="s">
        <v>1233</v>
      </c>
      <c r="F46" s="250" t="s">
        <v>2293</v>
      </c>
    </row>
    <row r="47" spans="3:7" ht="75" x14ac:dyDescent="0.25">
      <c r="C47" s="247" t="s">
        <v>1235</v>
      </c>
      <c r="G47" s="250" t="s">
        <v>2294</v>
      </c>
    </row>
    <row r="48" spans="3:7" ht="255" x14ac:dyDescent="0.25">
      <c r="C48" s="247" t="s">
        <v>1237</v>
      </c>
      <c r="G48" s="250" t="s">
        <v>2295</v>
      </c>
    </row>
    <row r="49" spans="3:7" ht="45" x14ac:dyDescent="0.25">
      <c r="C49" s="247" t="s">
        <v>1243</v>
      </c>
      <c r="G49" s="250" t="s">
        <v>2296</v>
      </c>
    </row>
    <row r="50" spans="3:7" ht="45" x14ac:dyDescent="0.25">
      <c r="C50" s="247" t="s">
        <v>1245</v>
      </c>
      <c r="G50" s="250" t="s">
        <v>2297</v>
      </c>
    </row>
    <row r="51" spans="3:7" x14ac:dyDescent="0.25">
      <c r="C51" s="247" t="s">
        <v>1248</v>
      </c>
    </row>
  </sheetData>
  <mergeCells count="3">
    <mergeCell ref="A2:A3"/>
    <mergeCell ref="B2:C2"/>
    <mergeCell ref="D2:G2"/>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375"/>
  <sheetViews>
    <sheetView topLeftCell="C1" zoomScale="120" zoomScaleNormal="120" workbookViewId="0">
      <pane xSplit="2" ySplit="2" topLeftCell="E120" activePane="bottomRight" state="frozen"/>
      <selection activeCell="C1" sqref="C1"/>
      <selection pane="topRight" activeCell="E1" sqref="E1"/>
      <selection pane="bottomLeft" activeCell="C120" sqref="C120"/>
      <selection pane="bottomRight" activeCell="D161" sqref="D161"/>
    </sheetView>
  </sheetViews>
  <sheetFormatPr defaultRowHeight="15" x14ac:dyDescent="0.25"/>
  <cols>
    <col min="1" max="1" width="9.140625" style="155" customWidth="1"/>
    <col min="2" max="2" width="41.85546875" style="155" customWidth="1"/>
    <col min="3" max="3" width="26.7109375" style="155" customWidth="1"/>
    <col min="4" max="4" width="64.140625" style="155" customWidth="1"/>
    <col min="5" max="5" width="21.85546875" style="155" customWidth="1"/>
    <col min="6" max="6" width="24.7109375" style="155" customWidth="1"/>
    <col min="7" max="7" width="21.7109375" style="155" customWidth="1"/>
    <col min="8" max="8" width="21.7109375" style="159" customWidth="1"/>
    <col min="9" max="9" width="37.85546875" style="155" customWidth="1"/>
    <col min="10" max="10" width="21" style="155" customWidth="1"/>
    <col min="11" max="11" width="25.42578125" style="155" customWidth="1"/>
    <col min="12" max="12" width="11.140625" style="155" customWidth="1"/>
    <col min="13" max="14" width="20.7109375" style="155" customWidth="1"/>
    <col min="15" max="15" width="14.85546875" style="155" customWidth="1"/>
    <col min="16" max="16" width="22.42578125" style="159" customWidth="1"/>
    <col min="17" max="17" width="9.140625" style="155" customWidth="1"/>
    <col min="18" max="18" width="10.42578125" style="155" customWidth="1"/>
    <col min="19" max="19" width="15" style="155" customWidth="1"/>
    <col min="20" max="20" width="28" style="155" customWidth="1"/>
    <col min="21" max="21" width="18.42578125" style="155" customWidth="1"/>
    <col min="22" max="22" width="15.28515625" style="155" customWidth="1"/>
    <col min="23" max="23" width="14.5703125" style="155" customWidth="1"/>
    <col min="24" max="1025" width="9.140625" style="155" customWidth="1"/>
  </cols>
  <sheetData>
    <row r="1" spans="1:23" ht="15" customHeight="1" x14ac:dyDescent="0.25">
      <c r="A1" s="326" t="s">
        <v>1033</v>
      </c>
      <c r="B1" s="326" t="s">
        <v>1034</v>
      </c>
      <c r="C1" s="326"/>
      <c r="D1" s="326"/>
      <c r="E1" s="326"/>
      <c r="F1" s="326"/>
      <c r="G1" s="326"/>
      <c r="H1" s="163"/>
      <c r="I1" s="326"/>
      <c r="J1" s="326"/>
      <c r="K1" s="326"/>
      <c r="L1" s="90"/>
      <c r="M1" s="35"/>
      <c r="N1" s="35"/>
      <c r="O1" s="35"/>
      <c r="P1" s="165"/>
    </row>
    <row r="2" spans="1:23" ht="30" x14ac:dyDescent="0.25">
      <c r="A2" s="326"/>
      <c r="B2" s="164" t="s">
        <v>1035</v>
      </c>
      <c r="C2" s="164" t="s">
        <v>1036</v>
      </c>
      <c r="D2" s="164" t="s">
        <v>1037</v>
      </c>
      <c r="E2" s="163" t="s">
        <v>1040</v>
      </c>
      <c r="F2" s="163" t="s">
        <v>1041</v>
      </c>
      <c r="G2" s="164" t="s">
        <v>1042</v>
      </c>
      <c r="H2" s="163" t="s">
        <v>1043</v>
      </c>
      <c r="I2" s="164" t="s">
        <v>1044</v>
      </c>
      <c r="J2" s="164" t="s">
        <v>1045</v>
      </c>
      <c r="K2" s="164" t="s">
        <v>15</v>
      </c>
      <c r="L2" s="35" t="s">
        <v>18</v>
      </c>
      <c r="M2" s="35" t="s">
        <v>19</v>
      </c>
      <c r="N2" s="35" t="s">
        <v>1046</v>
      </c>
      <c r="O2" s="35" t="s">
        <v>21</v>
      </c>
      <c r="P2" s="167" t="s">
        <v>22</v>
      </c>
      <c r="R2" s="168" t="s">
        <v>27</v>
      </c>
      <c r="S2" s="168" t="s">
        <v>965</v>
      </c>
      <c r="T2" s="168" t="s">
        <v>1047</v>
      </c>
      <c r="U2" s="168" t="s">
        <v>1048</v>
      </c>
      <c r="V2" s="168" t="s">
        <v>1049</v>
      </c>
      <c r="W2" s="168" t="s">
        <v>253</v>
      </c>
    </row>
    <row r="3" spans="1:23" x14ac:dyDescent="0.25">
      <c r="A3" s="35"/>
      <c r="B3" s="35"/>
      <c r="C3" s="35"/>
      <c r="D3" s="35"/>
      <c r="E3" s="171"/>
      <c r="F3" s="71"/>
      <c r="G3" s="172"/>
      <c r="H3" s="71"/>
      <c r="I3" s="35"/>
      <c r="J3" s="35"/>
      <c r="K3" s="35"/>
      <c r="L3" s="35"/>
      <c r="M3" s="35"/>
      <c r="N3" s="35"/>
      <c r="O3" s="35"/>
      <c r="P3" s="167"/>
      <c r="R3" s="155" t="s">
        <v>1051</v>
      </c>
      <c r="S3" s="155" t="s">
        <v>986</v>
      </c>
      <c r="T3" s="155" t="s">
        <v>1002</v>
      </c>
      <c r="U3" s="155" t="s">
        <v>81</v>
      </c>
      <c r="V3" s="155" t="s">
        <v>1052</v>
      </c>
      <c r="W3" s="155" t="s">
        <v>1053</v>
      </c>
    </row>
    <row r="4" spans="1:23" ht="30" x14ac:dyDescent="0.25">
      <c r="A4" s="71" t="s">
        <v>2241</v>
      </c>
      <c r="B4" s="71" t="s">
        <v>1055</v>
      </c>
      <c r="C4" s="71" t="s">
        <v>1056</v>
      </c>
      <c r="D4" s="71" t="s">
        <v>2242</v>
      </c>
      <c r="E4" s="174" t="s">
        <v>27</v>
      </c>
      <c r="F4" s="174" t="s">
        <v>1058</v>
      </c>
      <c r="G4" s="175" t="s">
        <v>1047</v>
      </c>
      <c r="H4" s="167" t="s">
        <v>1059</v>
      </c>
      <c r="I4" s="183" t="s">
        <v>2298</v>
      </c>
      <c r="J4" s="175" t="s">
        <v>81</v>
      </c>
      <c r="K4" s="35"/>
      <c r="L4" s="175" t="s">
        <v>1061</v>
      </c>
      <c r="M4" s="35"/>
      <c r="N4" s="35"/>
      <c r="O4" s="35"/>
      <c r="P4" s="167"/>
      <c r="R4" s="155" t="s">
        <v>1062</v>
      </c>
      <c r="S4" s="155" t="s">
        <v>1063</v>
      </c>
      <c r="T4" s="155" t="s">
        <v>1064</v>
      </c>
      <c r="U4" s="155" t="s">
        <v>1065</v>
      </c>
      <c r="V4" s="155" t="s">
        <v>1061</v>
      </c>
      <c r="W4" s="155" t="s">
        <v>1066</v>
      </c>
    </row>
    <row r="5" spans="1:23" s="179" customFormat="1" ht="30" x14ac:dyDescent="0.25">
      <c r="A5" s="71" t="s">
        <v>2243</v>
      </c>
      <c r="B5" s="71" t="s">
        <v>1055</v>
      </c>
      <c r="C5" s="71" t="s">
        <v>1068</v>
      </c>
      <c r="D5" s="71" t="s">
        <v>2244</v>
      </c>
      <c r="E5" s="174" t="s">
        <v>27</v>
      </c>
      <c r="F5" s="174" t="s">
        <v>965</v>
      </c>
      <c r="G5" s="175" t="s">
        <v>1047</v>
      </c>
      <c r="H5" s="167" t="s">
        <v>253</v>
      </c>
      <c r="I5" s="177" t="s">
        <v>2299</v>
      </c>
      <c r="J5" s="178" t="s">
        <v>1065</v>
      </c>
      <c r="K5" s="178" t="s">
        <v>2300</v>
      </c>
      <c r="L5" s="178" t="s">
        <v>1061</v>
      </c>
      <c r="M5" s="178" t="s">
        <v>1072</v>
      </c>
      <c r="N5" s="178" t="s">
        <v>1072</v>
      </c>
      <c r="O5" s="178" t="s">
        <v>1072</v>
      </c>
      <c r="P5" s="167"/>
      <c r="R5" s="179" t="s">
        <v>1073</v>
      </c>
      <c r="S5" s="179" t="s">
        <v>1074</v>
      </c>
      <c r="T5" s="179" t="s">
        <v>1075</v>
      </c>
      <c r="U5" s="179" t="s">
        <v>54</v>
      </c>
      <c r="W5" s="179" t="s">
        <v>1076</v>
      </c>
    </row>
    <row r="6" spans="1:23" ht="75" x14ac:dyDescent="0.25">
      <c r="A6" s="71" t="s">
        <v>2245</v>
      </c>
      <c r="B6" s="71" t="s">
        <v>1055</v>
      </c>
      <c r="C6" s="71" t="s">
        <v>1078</v>
      </c>
      <c r="D6" s="71" t="s">
        <v>2301</v>
      </c>
      <c r="E6" s="174" t="s">
        <v>1062</v>
      </c>
      <c r="F6" s="174" t="s">
        <v>1058</v>
      </c>
      <c r="G6" s="175" t="s">
        <v>1002</v>
      </c>
      <c r="H6" s="167" t="s">
        <v>1066</v>
      </c>
      <c r="I6" s="35"/>
      <c r="J6" s="175"/>
      <c r="K6" s="35"/>
      <c r="L6" s="175"/>
      <c r="M6" s="35"/>
      <c r="N6" s="35"/>
      <c r="O6" s="35"/>
      <c r="P6" s="167"/>
      <c r="R6" s="155" t="s">
        <v>1081</v>
      </c>
      <c r="T6" s="155" t="s">
        <v>1082</v>
      </c>
      <c r="W6" s="155" t="s">
        <v>1059</v>
      </c>
    </row>
    <row r="7" spans="1:23" s="179" customFormat="1" ht="45" x14ac:dyDescent="0.25">
      <c r="A7" s="71" t="s">
        <v>2247</v>
      </c>
      <c r="B7" s="71" t="s">
        <v>1055</v>
      </c>
      <c r="C7" s="71" t="s">
        <v>1086</v>
      </c>
      <c r="D7" s="71" t="s">
        <v>2248</v>
      </c>
      <c r="E7" s="174" t="s">
        <v>1073</v>
      </c>
      <c r="F7" s="174" t="s">
        <v>1058</v>
      </c>
      <c r="G7" s="175" t="s">
        <v>1002</v>
      </c>
      <c r="H7" s="167" t="s">
        <v>1066</v>
      </c>
      <c r="I7" s="177" t="s">
        <v>2302</v>
      </c>
      <c r="J7" s="178" t="s">
        <v>1065</v>
      </c>
      <c r="K7" s="178" t="s">
        <v>1089</v>
      </c>
      <c r="L7" s="178" t="s">
        <v>1061</v>
      </c>
      <c r="M7" s="178" t="s">
        <v>1072</v>
      </c>
      <c r="N7" s="178" t="s">
        <v>1072</v>
      </c>
      <c r="O7" s="178" t="s">
        <v>1072</v>
      </c>
      <c r="P7" s="167"/>
      <c r="S7" s="179" t="s">
        <v>1058</v>
      </c>
      <c r="W7" s="179" t="s">
        <v>1090</v>
      </c>
    </row>
    <row r="8" spans="1:23" ht="45" x14ac:dyDescent="0.25">
      <c r="A8" s="71" t="s">
        <v>2249</v>
      </c>
      <c r="B8" s="71" t="s">
        <v>1055</v>
      </c>
      <c r="C8" s="71" t="s">
        <v>1092</v>
      </c>
      <c r="D8" s="251" t="s">
        <v>2250</v>
      </c>
      <c r="E8" s="174" t="s">
        <v>27</v>
      </c>
      <c r="F8" s="174" t="s">
        <v>1058</v>
      </c>
      <c r="G8" s="175" t="s">
        <v>1047</v>
      </c>
      <c r="H8" s="167" t="s">
        <v>1059</v>
      </c>
      <c r="I8" s="35"/>
      <c r="J8" s="175"/>
      <c r="K8" s="35"/>
      <c r="L8" s="175"/>
      <c r="M8" s="35"/>
      <c r="N8" s="35"/>
      <c r="O8" s="35"/>
      <c r="P8" s="167"/>
    </row>
    <row r="9" spans="1:23" ht="45" x14ac:dyDescent="0.25">
      <c r="A9" s="71" t="s">
        <v>2251</v>
      </c>
      <c r="B9" s="71" t="s">
        <v>1055</v>
      </c>
      <c r="C9" s="71" t="s">
        <v>1096</v>
      </c>
      <c r="D9" s="252" t="s">
        <v>2303</v>
      </c>
      <c r="E9" s="174" t="s">
        <v>27</v>
      </c>
      <c r="F9" s="174" t="s">
        <v>986</v>
      </c>
      <c r="G9" s="175" t="s">
        <v>1047</v>
      </c>
      <c r="H9" s="167" t="s">
        <v>1059</v>
      </c>
      <c r="I9" s="35"/>
      <c r="J9" s="175"/>
      <c r="K9" s="35"/>
      <c r="L9" s="175"/>
      <c r="M9" s="35"/>
      <c r="N9" s="35"/>
      <c r="O9" s="35"/>
      <c r="P9" s="167"/>
    </row>
    <row r="10" spans="1:23" ht="30" x14ac:dyDescent="0.25">
      <c r="A10" s="71" t="s">
        <v>2253</v>
      </c>
      <c r="B10" s="71" t="s">
        <v>1055</v>
      </c>
      <c r="C10" s="71" t="s">
        <v>1101</v>
      </c>
      <c r="D10" s="71" t="s">
        <v>2254</v>
      </c>
      <c r="E10" s="174" t="s">
        <v>27</v>
      </c>
      <c r="F10" s="174" t="s">
        <v>986</v>
      </c>
      <c r="G10" s="175" t="s">
        <v>1047</v>
      </c>
      <c r="H10" s="167" t="s">
        <v>1059</v>
      </c>
      <c r="I10" s="35"/>
      <c r="J10" s="175"/>
      <c r="K10" s="35"/>
      <c r="L10" s="175"/>
      <c r="M10" s="35"/>
      <c r="N10" s="35"/>
      <c r="O10" s="35"/>
      <c r="P10" s="167"/>
    </row>
    <row r="11" spans="1:23" ht="60" x14ac:dyDescent="0.25">
      <c r="A11" s="71" t="s">
        <v>2304</v>
      </c>
      <c r="B11" s="71" t="s">
        <v>1055</v>
      </c>
      <c r="C11" s="71" t="s">
        <v>1105</v>
      </c>
      <c r="D11" s="71" t="s">
        <v>2305</v>
      </c>
      <c r="E11" s="174" t="s">
        <v>27</v>
      </c>
      <c r="F11" s="174" t="s">
        <v>965</v>
      </c>
      <c r="G11" s="175" t="s">
        <v>1047</v>
      </c>
      <c r="H11" s="167" t="s">
        <v>1059</v>
      </c>
      <c r="I11" s="35"/>
      <c r="J11" s="175"/>
      <c r="K11" s="35"/>
      <c r="L11" s="175"/>
      <c r="M11" s="35"/>
      <c r="N11" s="35"/>
      <c r="O11" s="35"/>
      <c r="P11" s="167"/>
    </row>
    <row r="12" spans="1:23" ht="30" x14ac:dyDescent="0.25">
      <c r="A12" s="71" t="s">
        <v>2306</v>
      </c>
      <c r="B12" s="71" t="s">
        <v>1055</v>
      </c>
      <c r="C12" s="71" t="s">
        <v>1111</v>
      </c>
      <c r="D12" s="71" t="s">
        <v>2307</v>
      </c>
      <c r="E12" s="174" t="s">
        <v>27</v>
      </c>
      <c r="F12" s="174" t="s">
        <v>1058</v>
      </c>
      <c r="G12" s="175" t="s">
        <v>1047</v>
      </c>
      <c r="H12" s="167" t="s">
        <v>253</v>
      </c>
      <c r="I12" s="35"/>
      <c r="J12" s="175"/>
      <c r="K12" s="35"/>
      <c r="L12" s="175"/>
      <c r="M12" s="35"/>
      <c r="N12" s="35"/>
      <c r="O12" s="35"/>
      <c r="P12" s="167"/>
    </row>
    <row r="13" spans="1:23" ht="60" x14ac:dyDescent="0.25">
      <c r="A13" s="71" t="s">
        <v>2308</v>
      </c>
      <c r="B13" s="71" t="s">
        <v>1055</v>
      </c>
      <c r="C13" s="71" t="s">
        <v>1115</v>
      </c>
      <c r="D13" s="252" t="s">
        <v>2309</v>
      </c>
      <c r="E13" s="174" t="s">
        <v>1051</v>
      </c>
      <c r="F13" s="174" t="s">
        <v>965</v>
      </c>
      <c r="G13" s="175" t="s">
        <v>1047</v>
      </c>
      <c r="H13" s="167" t="s">
        <v>1059</v>
      </c>
      <c r="I13" s="195"/>
      <c r="J13" s="175"/>
      <c r="K13" s="195"/>
      <c r="L13" s="175"/>
      <c r="M13" s="35"/>
      <c r="N13" s="35"/>
      <c r="O13" s="35"/>
      <c r="P13" s="167"/>
    </row>
    <row r="14" spans="1:23" s="154" customFormat="1" ht="30" x14ac:dyDescent="0.25">
      <c r="A14" s="71" t="s">
        <v>2310</v>
      </c>
      <c r="B14" s="71" t="s">
        <v>1055</v>
      </c>
      <c r="C14" s="71" t="s">
        <v>1120</v>
      </c>
      <c r="D14" s="252" t="s">
        <v>2311</v>
      </c>
      <c r="E14" s="174" t="s">
        <v>1062</v>
      </c>
      <c r="F14" s="174" t="s">
        <v>1058</v>
      </c>
      <c r="G14" s="175" t="s">
        <v>1002</v>
      </c>
      <c r="H14" s="167" t="s">
        <v>253</v>
      </c>
      <c r="I14" s="195"/>
      <c r="J14" s="175"/>
      <c r="K14" s="195"/>
      <c r="L14" s="175"/>
      <c r="M14" s="71"/>
      <c r="N14" s="71"/>
      <c r="O14" s="71"/>
      <c r="P14" s="167"/>
    </row>
    <row r="15" spans="1:23" ht="30" x14ac:dyDescent="0.25">
      <c r="A15" s="71" t="s">
        <v>2312</v>
      </c>
      <c r="B15" s="71" t="s">
        <v>1055</v>
      </c>
      <c r="C15" s="71" t="s">
        <v>1124</v>
      </c>
      <c r="D15" s="71" t="s">
        <v>2313</v>
      </c>
      <c r="E15" s="174" t="s">
        <v>27</v>
      </c>
      <c r="F15" s="174" t="s">
        <v>965</v>
      </c>
      <c r="G15" s="175" t="s">
        <v>1047</v>
      </c>
      <c r="H15" s="167" t="s">
        <v>1066</v>
      </c>
      <c r="I15" s="35"/>
      <c r="J15" s="175"/>
      <c r="K15" s="35"/>
      <c r="L15" s="175"/>
      <c r="M15" s="35"/>
      <c r="N15" s="35"/>
      <c r="O15" s="35"/>
      <c r="P15" s="167"/>
    </row>
    <row r="16" spans="1:23" ht="30" x14ac:dyDescent="0.25">
      <c r="A16" s="71" t="s">
        <v>2314</v>
      </c>
      <c r="B16" s="71" t="s">
        <v>1055</v>
      </c>
      <c r="C16" s="71" t="s">
        <v>1127</v>
      </c>
      <c r="D16" s="71" t="s">
        <v>2315</v>
      </c>
      <c r="E16" s="174" t="s">
        <v>27</v>
      </c>
      <c r="F16" s="174" t="s">
        <v>1058</v>
      </c>
      <c r="G16" s="175" t="s">
        <v>1047</v>
      </c>
      <c r="H16" s="167" t="s">
        <v>1059</v>
      </c>
      <c r="I16" s="35"/>
      <c r="J16" s="175"/>
      <c r="K16" s="35"/>
      <c r="L16" s="175"/>
      <c r="M16" s="35"/>
      <c r="N16" s="35"/>
      <c r="O16" s="35"/>
      <c r="P16" s="167"/>
    </row>
    <row r="17" spans="1:16" ht="30" x14ac:dyDescent="0.25">
      <c r="A17" s="71" t="s">
        <v>2316</v>
      </c>
      <c r="B17" s="71" t="s">
        <v>1055</v>
      </c>
      <c r="C17" s="71" t="s">
        <v>1131</v>
      </c>
      <c r="D17" s="71" t="s">
        <v>2317</v>
      </c>
      <c r="E17" s="174" t="s">
        <v>1062</v>
      </c>
      <c r="F17" s="174" t="s">
        <v>965</v>
      </c>
      <c r="G17" s="175" t="s">
        <v>1002</v>
      </c>
      <c r="H17" s="167" t="s">
        <v>253</v>
      </c>
      <c r="I17" s="35"/>
      <c r="J17" s="175"/>
      <c r="K17" s="35"/>
      <c r="L17" s="175"/>
      <c r="M17" s="35"/>
      <c r="N17" s="35"/>
      <c r="O17" s="35"/>
      <c r="P17" s="167"/>
    </row>
    <row r="18" spans="1:16" ht="90" x14ac:dyDescent="0.25">
      <c r="A18" s="71" t="s">
        <v>2318</v>
      </c>
      <c r="B18" s="71" t="s">
        <v>1055</v>
      </c>
      <c r="C18" s="71" t="s">
        <v>1135</v>
      </c>
      <c r="D18" s="251" t="s">
        <v>2319</v>
      </c>
      <c r="E18" s="174" t="s">
        <v>1062</v>
      </c>
      <c r="F18" s="174" t="s">
        <v>965</v>
      </c>
      <c r="G18" s="175" t="s">
        <v>1002</v>
      </c>
      <c r="H18" s="167" t="s">
        <v>253</v>
      </c>
      <c r="I18" s="35"/>
      <c r="J18" s="175"/>
      <c r="K18" s="35"/>
      <c r="L18" s="175"/>
      <c r="M18" s="35"/>
      <c r="N18" s="35"/>
      <c r="O18" s="35"/>
      <c r="P18" s="167"/>
    </row>
    <row r="19" spans="1:16" ht="60" x14ac:dyDescent="0.25">
      <c r="A19" s="71" t="s">
        <v>2320</v>
      </c>
      <c r="B19" s="71" t="s">
        <v>1055</v>
      </c>
      <c r="C19" s="71" t="s">
        <v>1139</v>
      </c>
      <c r="D19" s="71" t="s">
        <v>2321</v>
      </c>
      <c r="E19" s="174" t="s">
        <v>1062</v>
      </c>
      <c r="F19" s="174" t="s">
        <v>965</v>
      </c>
      <c r="G19" s="175" t="s">
        <v>1002</v>
      </c>
      <c r="H19" s="167" t="s">
        <v>253</v>
      </c>
      <c r="I19" s="35"/>
      <c r="J19" s="175"/>
      <c r="K19" s="35"/>
      <c r="L19" s="175"/>
      <c r="M19" s="35"/>
      <c r="N19" s="35"/>
      <c r="O19" s="35"/>
      <c r="P19" s="167"/>
    </row>
    <row r="20" spans="1:16" ht="30" x14ac:dyDescent="0.25">
      <c r="A20" s="71" t="s">
        <v>2322</v>
      </c>
      <c r="B20" s="71" t="s">
        <v>1055</v>
      </c>
      <c r="C20" s="71" t="s">
        <v>1143</v>
      </c>
      <c r="D20" s="71" t="s">
        <v>2323</v>
      </c>
      <c r="E20" s="174" t="s">
        <v>27</v>
      </c>
      <c r="F20" s="174" t="s">
        <v>1058</v>
      </c>
      <c r="G20" s="175" t="s">
        <v>1047</v>
      </c>
      <c r="H20" s="167" t="s">
        <v>1066</v>
      </c>
      <c r="I20" s="35"/>
      <c r="J20" s="175"/>
      <c r="K20" s="35"/>
      <c r="L20" s="175"/>
      <c r="M20" s="35"/>
      <c r="N20" s="35"/>
      <c r="O20" s="35"/>
      <c r="P20" s="167"/>
    </row>
    <row r="21" spans="1:16" ht="60" x14ac:dyDescent="0.25">
      <c r="A21" s="71" t="s">
        <v>2324</v>
      </c>
      <c r="B21" s="71" t="s">
        <v>1055</v>
      </c>
      <c r="C21" s="71" t="s">
        <v>1147</v>
      </c>
      <c r="D21" s="252" t="s">
        <v>2325</v>
      </c>
      <c r="E21" s="174" t="s">
        <v>27</v>
      </c>
      <c r="F21" s="174" t="s">
        <v>965</v>
      </c>
      <c r="G21" s="175" t="s">
        <v>1047</v>
      </c>
      <c r="H21" s="167" t="s">
        <v>1059</v>
      </c>
      <c r="I21" s="35"/>
      <c r="J21" s="175"/>
      <c r="K21" s="35"/>
      <c r="L21" s="175"/>
      <c r="M21" s="35"/>
      <c r="N21" s="35"/>
      <c r="O21" s="35"/>
      <c r="P21" s="167"/>
    </row>
    <row r="22" spans="1:16" ht="60" x14ac:dyDescent="0.25">
      <c r="A22" s="71" t="s">
        <v>2326</v>
      </c>
      <c r="B22" s="71" t="s">
        <v>1055</v>
      </c>
      <c r="C22" s="71" t="s">
        <v>1152</v>
      </c>
      <c r="D22" s="252" t="s">
        <v>2327</v>
      </c>
      <c r="E22" s="174" t="s">
        <v>27</v>
      </c>
      <c r="F22" s="174" t="s">
        <v>1058</v>
      </c>
      <c r="G22" s="175" t="s">
        <v>1047</v>
      </c>
      <c r="H22" s="167" t="s">
        <v>1066</v>
      </c>
      <c r="I22" s="35"/>
      <c r="J22" s="175"/>
      <c r="K22" s="35"/>
      <c r="L22" s="175"/>
      <c r="M22" s="35"/>
      <c r="N22" s="35"/>
      <c r="O22" s="35"/>
      <c r="P22" s="167"/>
    </row>
    <row r="23" spans="1:16" ht="30" x14ac:dyDescent="0.25">
      <c r="A23" s="71" t="s">
        <v>2328</v>
      </c>
      <c r="B23" s="71" t="s">
        <v>1055</v>
      </c>
      <c r="C23" s="71" t="s">
        <v>1156</v>
      </c>
      <c r="D23" s="252" t="s">
        <v>2329</v>
      </c>
      <c r="E23" s="174" t="s">
        <v>1062</v>
      </c>
      <c r="F23" s="174" t="s">
        <v>1063</v>
      </c>
      <c r="G23" s="175" t="s">
        <v>1002</v>
      </c>
      <c r="H23" s="167" t="s">
        <v>1066</v>
      </c>
      <c r="I23" s="35"/>
      <c r="J23" s="175"/>
      <c r="K23" s="35"/>
      <c r="L23" s="175"/>
      <c r="M23" s="35"/>
      <c r="N23" s="35"/>
      <c r="O23" s="35"/>
      <c r="P23" s="167"/>
    </row>
    <row r="24" spans="1:16" ht="45" customHeight="1" x14ac:dyDescent="0.25">
      <c r="A24" s="71" t="s">
        <v>2330</v>
      </c>
      <c r="B24" s="314" t="s">
        <v>1055</v>
      </c>
      <c r="C24" s="314" t="s">
        <v>1160</v>
      </c>
      <c r="D24" s="180" t="s">
        <v>2331</v>
      </c>
      <c r="E24" s="174" t="s">
        <v>1051</v>
      </c>
      <c r="F24" s="174" t="s">
        <v>1058</v>
      </c>
      <c r="G24" s="175" t="s">
        <v>1047</v>
      </c>
      <c r="H24" s="167" t="s">
        <v>1066</v>
      </c>
      <c r="I24" s="35"/>
      <c r="J24" s="175"/>
      <c r="K24" s="35"/>
      <c r="L24" s="175"/>
      <c r="M24" s="35"/>
      <c r="N24" s="35"/>
      <c r="O24" s="35"/>
      <c r="P24" s="167"/>
    </row>
    <row r="25" spans="1:16" ht="30" x14ac:dyDescent="0.25">
      <c r="A25" s="71" t="s">
        <v>2332</v>
      </c>
      <c r="B25" s="314"/>
      <c r="C25" s="314"/>
      <c r="D25" s="253" t="s">
        <v>2333</v>
      </c>
      <c r="E25" s="174" t="s">
        <v>1073</v>
      </c>
      <c r="F25" s="174" t="s">
        <v>1058</v>
      </c>
      <c r="G25" s="175" t="s">
        <v>1064</v>
      </c>
      <c r="H25" s="167" t="s">
        <v>1066</v>
      </c>
      <c r="I25" s="35"/>
      <c r="J25" s="175"/>
      <c r="K25" s="35"/>
      <c r="L25" s="175"/>
      <c r="M25" s="35"/>
      <c r="N25" s="35"/>
      <c r="O25" s="35"/>
      <c r="P25" s="167"/>
    </row>
    <row r="26" spans="1:16" ht="30" customHeight="1" x14ac:dyDescent="0.25">
      <c r="A26" s="71" t="s">
        <v>2334</v>
      </c>
      <c r="B26" s="314" t="s">
        <v>1055</v>
      </c>
      <c r="C26" s="314" t="s">
        <v>1169</v>
      </c>
      <c r="D26" s="180" t="s">
        <v>2335</v>
      </c>
      <c r="E26" s="174" t="s">
        <v>27</v>
      </c>
      <c r="F26" s="174" t="s">
        <v>1058</v>
      </c>
      <c r="G26" s="175" t="s">
        <v>1047</v>
      </c>
      <c r="H26" s="167" t="s">
        <v>1066</v>
      </c>
      <c r="I26" s="35"/>
      <c r="J26" s="175"/>
      <c r="K26" s="35"/>
      <c r="L26" s="175"/>
      <c r="M26" s="35"/>
      <c r="N26" s="35"/>
      <c r="O26" s="35"/>
      <c r="P26" s="167"/>
    </row>
    <row r="27" spans="1:16" ht="30" x14ac:dyDescent="0.25">
      <c r="A27" s="71" t="s">
        <v>2336</v>
      </c>
      <c r="B27" s="314"/>
      <c r="C27" s="314"/>
      <c r="D27" s="180" t="s">
        <v>2272</v>
      </c>
      <c r="E27" s="174" t="s">
        <v>1062</v>
      </c>
      <c r="F27" s="174" t="s">
        <v>1063</v>
      </c>
      <c r="G27" s="175" t="s">
        <v>1002</v>
      </c>
      <c r="H27" s="167" t="s">
        <v>1066</v>
      </c>
      <c r="I27" s="35"/>
      <c r="J27" s="175"/>
      <c r="K27" s="35"/>
      <c r="L27" s="175"/>
      <c r="M27" s="35"/>
      <c r="N27" s="35"/>
      <c r="O27" s="35"/>
      <c r="P27" s="167"/>
    </row>
    <row r="28" spans="1:16" ht="30" x14ac:dyDescent="0.25">
      <c r="A28" s="71" t="s">
        <v>2337</v>
      </c>
      <c r="B28" s="180" t="s">
        <v>1055</v>
      </c>
      <c r="C28" s="180" t="s">
        <v>1175</v>
      </c>
      <c r="D28" s="180" t="s">
        <v>2338</v>
      </c>
      <c r="E28" s="174" t="s">
        <v>27</v>
      </c>
      <c r="F28" s="174" t="s">
        <v>1058</v>
      </c>
      <c r="G28" s="175" t="s">
        <v>1047</v>
      </c>
      <c r="H28" s="167" t="s">
        <v>1066</v>
      </c>
      <c r="I28" s="35"/>
      <c r="J28" s="175"/>
      <c r="K28" s="35"/>
      <c r="L28" s="175"/>
      <c r="M28" s="35"/>
      <c r="N28" s="35"/>
      <c r="O28" s="35"/>
      <c r="P28" s="167"/>
    </row>
    <row r="29" spans="1:16" ht="60" x14ac:dyDescent="0.25">
      <c r="A29" s="71" t="s">
        <v>2339</v>
      </c>
      <c r="B29" s="180" t="s">
        <v>1055</v>
      </c>
      <c r="C29" s="180" t="s">
        <v>1179</v>
      </c>
      <c r="D29" s="180" t="s">
        <v>2340</v>
      </c>
      <c r="E29" s="174" t="s">
        <v>27</v>
      </c>
      <c r="F29" s="174" t="s">
        <v>1058</v>
      </c>
      <c r="G29" s="175" t="s">
        <v>1047</v>
      </c>
      <c r="H29" s="167" t="s">
        <v>1066</v>
      </c>
      <c r="I29" s="35"/>
      <c r="J29" s="175"/>
      <c r="K29" s="35"/>
      <c r="L29" s="175"/>
      <c r="M29" s="35"/>
      <c r="N29" s="35"/>
      <c r="O29" s="35"/>
      <c r="P29" s="167"/>
    </row>
    <row r="30" spans="1:16" ht="30" x14ac:dyDescent="0.25">
      <c r="A30" s="71" t="s">
        <v>2341</v>
      </c>
      <c r="B30" s="180" t="s">
        <v>1055</v>
      </c>
      <c r="C30" s="180" t="s">
        <v>1182</v>
      </c>
      <c r="D30" s="180" t="s">
        <v>2342</v>
      </c>
      <c r="E30" s="174" t="s">
        <v>1051</v>
      </c>
      <c r="F30" s="174" t="s">
        <v>1058</v>
      </c>
      <c r="G30" s="175" t="s">
        <v>1047</v>
      </c>
      <c r="H30" s="167" t="s">
        <v>1053</v>
      </c>
      <c r="I30" s="35"/>
      <c r="J30" s="175"/>
      <c r="K30" s="35"/>
      <c r="L30" s="175"/>
      <c r="M30" s="35"/>
      <c r="N30" s="35"/>
      <c r="O30" s="35"/>
      <c r="P30" s="167"/>
    </row>
    <row r="31" spans="1:16" ht="45" x14ac:dyDescent="0.25">
      <c r="A31" s="71" t="s">
        <v>2343</v>
      </c>
      <c r="B31" s="180" t="s">
        <v>1055</v>
      </c>
      <c r="C31" s="180" t="s">
        <v>1185</v>
      </c>
      <c r="D31" s="180" t="s">
        <v>2344</v>
      </c>
      <c r="E31" s="174" t="s">
        <v>1051</v>
      </c>
      <c r="F31" s="174" t="s">
        <v>1058</v>
      </c>
      <c r="G31" s="175" t="s">
        <v>1047</v>
      </c>
      <c r="H31" s="167" t="s">
        <v>1053</v>
      </c>
      <c r="I31" s="35"/>
      <c r="J31" s="175"/>
      <c r="K31" s="35"/>
      <c r="L31" s="175"/>
      <c r="M31" s="35"/>
      <c r="N31" s="35"/>
      <c r="O31" s="35"/>
      <c r="P31" s="167"/>
    </row>
    <row r="32" spans="1:16" ht="30" x14ac:dyDescent="0.25">
      <c r="A32" s="71" t="s">
        <v>2345</v>
      </c>
      <c r="B32" s="180" t="s">
        <v>1055</v>
      </c>
      <c r="C32" s="180" t="s">
        <v>1188</v>
      </c>
      <c r="D32" s="180" t="s">
        <v>2278</v>
      </c>
      <c r="E32" s="174" t="s">
        <v>27</v>
      </c>
      <c r="F32" s="174" t="s">
        <v>965</v>
      </c>
      <c r="G32" s="175" t="s">
        <v>1002</v>
      </c>
      <c r="H32" s="167" t="s">
        <v>1053</v>
      </c>
      <c r="I32" s="35"/>
      <c r="J32" s="175"/>
      <c r="K32" s="35"/>
      <c r="L32" s="175"/>
      <c r="M32" s="35"/>
      <c r="N32" s="35"/>
      <c r="O32" s="35"/>
      <c r="P32" s="167"/>
    </row>
    <row r="33" spans="1:16" ht="30" x14ac:dyDescent="0.25">
      <c r="A33" s="71" t="s">
        <v>2346</v>
      </c>
      <c r="B33" s="180" t="s">
        <v>1055</v>
      </c>
      <c r="C33" s="180" t="s">
        <v>1191</v>
      </c>
      <c r="D33" s="180" t="s">
        <v>2279</v>
      </c>
      <c r="E33" s="174" t="s">
        <v>1051</v>
      </c>
      <c r="F33" s="174" t="s">
        <v>965</v>
      </c>
      <c r="G33" s="175" t="s">
        <v>1047</v>
      </c>
      <c r="H33" s="167" t="s">
        <v>1053</v>
      </c>
      <c r="I33" s="35"/>
      <c r="J33" s="175"/>
      <c r="K33" s="35"/>
      <c r="L33" s="175"/>
      <c r="M33" s="35"/>
      <c r="N33" s="35"/>
      <c r="O33" s="35"/>
      <c r="P33" s="167"/>
    </row>
    <row r="34" spans="1:16" ht="30" x14ac:dyDescent="0.25">
      <c r="A34" s="71" t="s">
        <v>2347</v>
      </c>
      <c r="B34" s="180" t="s">
        <v>1055</v>
      </c>
      <c r="C34" s="180" t="s">
        <v>1194</v>
      </c>
      <c r="D34" s="253" t="s">
        <v>2280</v>
      </c>
      <c r="E34" s="174" t="s">
        <v>1051</v>
      </c>
      <c r="F34" s="174" t="s">
        <v>965</v>
      </c>
      <c r="G34" s="175" t="s">
        <v>1047</v>
      </c>
      <c r="H34" s="167" t="s">
        <v>1053</v>
      </c>
      <c r="I34" s="35"/>
      <c r="J34" s="175"/>
      <c r="K34" s="35"/>
      <c r="L34" s="175"/>
      <c r="M34" s="35"/>
      <c r="N34" s="35"/>
      <c r="O34" s="35"/>
      <c r="P34" s="167"/>
    </row>
    <row r="35" spans="1:16" ht="63.75" customHeight="1" x14ac:dyDescent="0.25">
      <c r="A35" s="71" t="s">
        <v>2348</v>
      </c>
      <c r="B35" s="180" t="s">
        <v>1055</v>
      </c>
      <c r="C35" s="180" t="s">
        <v>1197</v>
      </c>
      <c r="D35" s="180" t="s">
        <v>2349</v>
      </c>
      <c r="E35" s="174" t="s">
        <v>27</v>
      </c>
      <c r="F35" s="174" t="s">
        <v>1058</v>
      </c>
      <c r="G35" s="175" t="s">
        <v>1047</v>
      </c>
      <c r="H35" s="167" t="s">
        <v>1059</v>
      </c>
      <c r="I35" s="35"/>
      <c r="J35" s="175"/>
      <c r="K35" s="35"/>
      <c r="L35" s="175"/>
      <c r="M35" s="35"/>
      <c r="N35" s="35"/>
      <c r="O35" s="35"/>
      <c r="P35" s="167"/>
    </row>
    <row r="36" spans="1:16" ht="30" x14ac:dyDescent="0.25">
      <c r="A36" s="71" t="s">
        <v>2350</v>
      </c>
      <c r="B36" s="180" t="s">
        <v>1055</v>
      </c>
      <c r="C36" s="180" t="s">
        <v>1200</v>
      </c>
      <c r="D36" s="180" t="s">
        <v>2351</v>
      </c>
      <c r="E36" s="174" t="s">
        <v>1051</v>
      </c>
      <c r="F36" s="174" t="s">
        <v>986</v>
      </c>
      <c r="G36" s="175" t="s">
        <v>1047</v>
      </c>
      <c r="H36" s="167" t="s">
        <v>1066</v>
      </c>
      <c r="I36" s="35"/>
      <c r="J36" s="175"/>
      <c r="K36" s="35"/>
      <c r="L36" s="175"/>
      <c r="M36" s="35"/>
      <c r="N36" s="35"/>
      <c r="O36" s="35"/>
      <c r="P36" s="167"/>
    </row>
    <row r="37" spans="1:16" ht="45" x14ac:dyDescent="0.25">
      <c r="A37" s="71" t="s">
        <v>2352</v>
      </c>
      <c r="B37" s="180" t="s">
        <v>1055</v>
      </c>
      <c r="C37" s="180" t="s">
        <v>1203</v>
      </c>
      <c r="D37" s="180" t="s">
        <v>2353</v>
      </c>
      <c r="E37" s="174" t="s">
        <v>1062</v>
      </c>
      <c r="F37" s="174" t="s">
        <v>1063</v>
      </c>
      <c r="G37" s="175" t="s">
        <v>1002</v>
      </c>
      <c r="H37" s="167" t="s">
        <v>1066</v>
      </c>
      <c r="I37" s="35"/>
      <c r="J37" s="175"/>
      <c r="K37" s="35"/>
      <c r="L37" s="175"/>
      <c r="M37" s="35"/>
      <c r="N37" s="35"/>
      <c r="O37" s="35"/>
      <c r="P37" s="167"/>
    </row>
    <row r="38" spans="1:16" ht="60" x14ac:dyDescent="0.25">
      <c r="A38" s="71" t="s">
        <v>2354</v>
      </c>
      <c r="B38" s="180" t="s">
        <v>1055</v>
      </c>
      <c r="C38" s="180" t="s">
        <v>1206</v>
      </c>
      <c r="D38" s="180" t="s">
        <v>2355</v>
      </c>
      <c r="E38" s="174" t="s">
        <v>1051</v>
      </c>
      <c r="F38" s="174" t="s">
        <v>1058</v>
      </c>
      <c r="G38" s="175" t="s">
        <v>1047</v>
      </c>
      <c r="H38" s="167" t="s">
        <v>1053</v>
      </c>
      <c r="I38" s="35"/>
      <c r="J38" s="175"/>
      <c r="K38" s="35"/>
      <c r="L38" s="175"/>
      <c r="M38" s="35"/>
      <c r="N38" s="35"/>
      <c r="O38" s="35"/>
      <c r="P38" s="167"/>
    </row>
    <row r="39" spans="1:16" ht="60" x14ac:dyDescent="0.25">
      <c r="A39" s="71" t="s">
        <v>2356</v>
      </c>
      <c r="B39" s="180" t="s">
        <v>1055</v>
      </c>
      <c r="C39" s="180" t="s">
        <v>1209</v>
      </c>
      <c r="D39" s="180" t="s">
        <v>2357</v>
      </c>
      <c r="E39" s="174" t="s">
        <v>1051</v>
      </c>
      <c r="F39" s="174" t="s">
        <v>1058</v>
      </c>
      <c r="G39" s="175" t="s">
        <v>1047</v>
      </c>
      <c r="H39" s="167" t="s">
        <v>1053</v>
      </c>
      <c r="I39" s="35"/>
      <c r="J39" s="175"/>
      <c r="K39" s="35"/>
      <c r="L39" s="175"/>
      <c r="M39" s="35"/>
      <c r="N39" s="35"/>
      <c r="O39" s="35"/>
      <c r="P39" s="167"/>
    </row>
    <row r="40" spans="1:16" ht="30" x14ac:dyDescent="0.25">
      <c r="A40" s="71" t="s">
        <v>2358</v>
      </c>
      <c r="B40" s="180" t="s">
        <v>1055</v>
      </c>
      <c r="C40" s="180" t="s">
        <v>1212</v>
      </c>
      <c r="D40" s="180" t="s">
        <v>2359</v>
      </c>
      <c r="E40" s="174" t="s">
        <v>1081</v>
      </c>
      <c r="F40" s="174" t="s">
        <v>1058</v>
      </c>
      <c r="G40" s="175" t="s">
        <v>1082</v>
      </c>
      <c r="H40" s="167" t="s">
        <v>1059</v>
      </c>
      <c r="I40" s="195"/>
      <c r="J40" s="175"/>
      <c r="K40" s="195"/>
      <c r="L40" s="175"/>
      <c r="M40" s="35"/>
      <c r="N40" s="35"/>
      <c r="O40" s="35"/>
      <c r="P40" s="167"/>
    </row>
    <row r="41" spans="1:16" ht="45" x14ac:dyDescent="0.25">
      <c r="A41" s="71" t="s">
        <v>2360</v>
      </c>
      <c r="B41" s="180" t="s">
        <v>1055</v>
      </c>
      <c r="C41" s="180" t="s">
        <v>1215</v>
      </c>
      <c r="D41" s="180" t="s">
        <v>2361</v>
      </c>
      <c r="E41" s="174" t="s">
        <v>1062</v>
      </c>
      <c r="F41" s="174" t="s">
        <v>986</v>
      </c>
      <c r="G41" s="175" t="s">
        <v>1002</v>
      </c>
      <c r="H41" s="167" t="s">
        <v>1066</v>
      </c>
      <c r="I41" s="35"/>
      <c r="J41" s="175"/>
      <c r="K41" s="35"/>
      <c r="L41" s="175"/>
      <c r="M41" s="35"/>
      <c r="N41" s="35"/>
      <c r="O41" s="35"/>
      <c r="P41" s="167"/>
    </row>
    <row r="42" spans="1:16" ht="30" x14ac:dyDescent="0.25">
      <c r="A42" s="71" t="s">
        <v>2362</v>
      </c>
      <c r="B42" s="180" t="s">
        <v>1055</v>
      </c>
      <c r="C42" s="180" t="s">
        <v>1218</v>
      </c>
      <c r="D42" s="180" t="s">
        <v>2287</v>
      </c>
      <c r="E42" s="174" t="s">
        <v>1051</v>
      </c>
      <c r="F42" s="174" t="s">
        <v>1058</v>
      </c>
      <c r="G42" s="175" t="s">
        <v>1047</v>
      </c>
      <c r="H42" s="167" t="s">
        <v>1066</v>
      </c>
      <c r="I42" s="35"/>
      <c r="J42" s="175"/>
      <c r="K42" s="35"/>
      <c r="L42" s="175"/>
      <c r="M42" s="35"/>
      <c r="N42" s="35"/>
      <c r="O42" s="35"/>
      <c r="P42" s="167"/>
    </row>
    <row r="43" spans="1:16" ht="41.25" customHeight="1" x14ac:dyDescent="0.25">
      <c r="A43" s="312" t="s">
        <v>2363</v>
      </c>
      <c r="B43" s="314" t="s">
        <v>1055</v>
      </c>
      <c r="C43" s="314" t="s">
        <v>1221</v>
      </c>
      <c r="D43" s="180" t="s">
        <v>2364</v>
      </c>
      <c r="E43" s="174" t="s">
        <v>1062</v>
      </c>
      <c r="F43" s="174" t="s">
        <v>1063</v>
      </c>
      <c r="G43" s="175" t="s">
        <v>1002</v>
      </c>
      <c r="H43" s="167" t="s">
        <v>1066</v>
      </c>
      <c r="I43" s="35"/>
      <c r="J43" s="175"/>
      <c r="K43" s="35"/>
      <c r="L43" s="175"/>
      <c r="M43" s="35"/>
      <c r="N43" s="35"/>
      <c r="O43" s="35"/>
      <c r="P43" s="167"/>
    </row>
    <row r="44" spans="1:16" ht="34.5" customHeight="1" x14ac:dyDescent="0.25">
      <c r="A44" s="312"/>
      <c r="B44" s="314"/>
      <c r="C44" s="314"/>
      <c r="D44" s="180" t="s">
        <v>2365</v>
      </c>
      <c r="E44" s="174" t="s">
        <v>1062</v>
      </c>
      <c r="F44" s="174" t="s">
        <v>1063</v>
      </c>
      <c r="G44" s="175" t="s">
        <v>1002</v>
      </c>
      <c r="H44" s="167" t="s">
        <v>1066</v>
      </c>
      <c r="I44" s="35"/>
      <c r="J44" s="175"/>
      <c r="K44" s="35"/>
      <c r="L44" s="175"/>
      <c r="M44" s="35"/>
      <c r="N44" s="35"/>
      <c r="O44" s="35"/>
      <c r="P44" s="167"/>
    </row>
    <row r="45" spans="1:16" ht="60" x14ac:dyDescent="0.25">
      <c r="A45" s="71" t="s">
        <v>2366</v>
      </c>
      <c r="B45" s="180" t="s">
        <v>1055</v>
      </c>
      <c r="C45" s="180" t="s">
        <v>1224</v>
      </c>
      <c r="D45" s="180" t="s">
        <v>2367</v>
      </c>
      <c r="E45" s="174" t="s">
        <v>1051</v>
      </c>
      <c r="F45" s="174" t="s">
        <v>965</v>
      </c>
      <c r="G45" s="175" t="s">
        <v>1047</v>
      </c>
      <c r="H45" s="167" t="s">
        <v>1053</v>
      </c>
      <c r="I45" s="35"/>
      <c r="J45" s="175"/>
      <c r="K45" s="35"/>
      <c r="L45" s="175"/>
      <c r="M45" s="35"/>
      <c r="N45" s="35"/>
      <c r="O45" s="35"/>
      <c r="P45" s="167"/>
    </row>
    <row r="46" spans="1:16" ht="60" x14ac:dyDescent="0.25">
      <c r="A46" s="71" t="s">
        <v>2368</v>
      </c>
      <c r="B46" s="180" t="s">
        <v>1055</v>
      </c>
      <c r="C46" s="180" t="s">
        <v>1227</v>
      </c>
      <c r="D46" s="180" t="s">
        <v>2291</v>
      </c>
      <c r="E46" s="174" t="s">
        <v>1062</v>
      </c>
      <c r="F46" s="174" t="s">
        <v>965</v>
      </c>
      <c r="G46" s="175" t="s">
        <v>1002</v>
      </c>
      <c r="H46" s="167" t="s">
        <v>1053</v>
      </c>
      <c r="I46" s="35"/>
      <c r="J46" s="175"/>
      <c r="K46" s="35"/>
      <c r="L46" s="175"/>
      <c r="M46" s="35"/>
      <c r="N46" s="35"/>
      <c r="O46" s="35"/>
      <c r="P46" s="167"/>
    </row>
    <row r="47" spans="1:16" ht="30" x14ac:dyDescent="0.25">
      <c r="A47" s="71" t="s">
        <v>2369</v>
      </c>
      <c r="B47" s="180" t="s">
        <v>1055</v>
      </c>
      <c r="C47" s="180" t="s">
        <v>1230</v>
      </c>
      <c r="D47" s="253" t="s">
        <v>2292</v>
      </c>
      <c r="E47" s="174" t="s">
        <v>1062</v>
      </c>
      <c r="F47" s="174" t="s">
        <v>965</v>
      </c>
      <c r="G47" s="175" t="s">
        <v>1002</v>
      </c>
      <c r="H47" s="167" t="s">
        <v>1066</v>
      </c>
      <c r="I47" s="35"/>
      <c r="J47" s="175"/>
      <c r="K47" s="35"/>
      <c r="L47" s="175"/>
      <c r="M47" s="35"/>
      <c r="N47" s="35"/>
      <c r="O47" s="35"/>
      <c r="P47" s="167"/>
    </row>
    <row r="48" spans="1:16" ht="60" x14ac:dyDescent="0.25">
      <c r="A48" s="71" t="s">
        <v>2370</v>
      </c>
      <c r="B48" s="180" t="s">
        <v>1055</v>
      </c>
      <c r="C48" s="180" t="s">
        <v>1233</v>
      </c>
      <c r="D48" s="180" t="s">
        <v>2371</v>
      </c>
      <c r="E48" s="174" t="s">
        <v>1051</v>
      </c>
      <c r="F48" s="174" t="s">
        <v>965</v>
      </c>
      <c r="G48" s="175" t="s">
        <v>1047</v>
      </c>
      <c r="H48" s="167" t="s">
        <v>1066</v>
      </c>
      <c r="I48" s="35"/>
      <c r="J48" s="175"/>
      <c r="K48" s="35"/>
      <c r="L48" s="175"/>
      <c r="M48" s="35"/>
      <c r="N48" s="35"/>
      <c r="O48" s="35"/>
      <c r="P48" s="167"/>
    </row>
    <row r="49" spans="1:16" ht="114" customHeight="1" x14ac:dyDescent="0.25">
      <c r="A49" s="71" t="s">
        <v>2372</v>
      </c>
      <c r="B49" s="180" t="s">
        <v>1055</v>
      </c>
      <c r="C49" s="180" t="s">
        <v>1235</v>
      </c>
      <c r="D49" s="180" t="s">
        <v>2373</v>
      </c>
      <c r="E49" s="174" t="s">
        <v>1062</v>
      </c>
      <c r="F49" s="174" t="s">
        <v>965</v>
      </c>
      <c r="G49" s="175" t="s">
        <v>1002</v>
      </c>
      <c r="H49" s="167" t="s">
        <v>1053</v>
      </c>
      <c r="I49" s="35"/>
      <c r="J49" s="175"/>
      <c r="K49" s="35"/>
      <c r="L49" s="175"/>
      <c r="M49" s="35"/>
      <c r="N49" s="35"/>
      <c r="O49" s="35"/>
      <c r="P49" s="167"/>
    </row>
    <row r="50" spans="1:16" ht="315" x14ac:dyDescent="0.25">
      <c r="A50" s="71" t="s">
        <v>2374</v>
      </c>
      <c r="B50" s="180" t="s">
        <v>1055</v>
      </c>
      <c r="C50" s="180" t="s">
        <v>1237</v>
      </c>
      <c r="D50" s="180" t="s">
        <v>2375</v>
      </c>
      <c r="E50" s="174" t="s">
        <v>1062</v>
      </c>
      <c r="F50" s="174" t="s">
        <v>1063</v>
      </c>
      <c r="G50" s="175" t="s">
        <v>1002</v>
      </c>
      <c r="H50" s="167" t="s">
        <v>1066</v>
      </c>
      <c r="I50" s="35"/>
      <c r="J50" s="175"/>
      <c r="K50" s="35"/>
      <c r="L50" s="175"/>
      <c r="M50" s="35"/>
      <c r="N50" s="35"/>
      <c r="O50" s="35"/>
      <c r="P50" s="167"/>
    </row>
    <row r="51" spans="1:16" ht="45" x14ac:dyDescent="0.25">
      <c r="A51" s="71" t="s">
        <v>2376</v>
      </c>
      <c r="B51" s="180" t="s">
        <v>1055</v>
      </c>
      <c r="C51" s="180" t="s">
        <v>1243</v>
      </c>
      <c r="D51" s="180" t="s">
        <v>2377</v>
      </c>
      <c r="E51" s="174" t="s">
        <v>1062</v>
      </c>
      <c r="F51" s="174" t="s">
        <v>1063</v>
      </c>
      <c r="G51" s="175" t="s">
        <v>1002</v>
      </c>
      <c r="H51" s="167" t="s">
        <v>1066</v>
      </c>
      <c r="I51" s="35"/>
      <c r="J51" s="175"/>
      <c r="K51" s="35"/>
      <c r="L51" s="175"/>
      <c r="M51" s="35"/>
      <c r="N51" s="35"/>
      <c r="O51" s="35"/>
      <c r="P51" s="167"/>
    </row>
    <row r="52" spans="1:16" ht="75" x14ac:dyDescent="0.25">
      <c r="A52" s="71" t="s">
        <v>2378</v>
      </c>
      <c r="B52" s="180" t="s">
        <v>1055</v>
      </c>
      <c r="C52" s="180" t="s">
        <v>1245</v>
      </c>
      <c r="D52" s="180" t="s">
        <v>2379</v>
      </c>
      <c r="E52" s="174" t="s">
        <v>1073</v>
      </c>
      <c r="F52" s="174" t="s">
        <v>1058</v>
      </c>
      <c r="G52" s="175" t="s">
        <v>1002</v>
      </c>
      <c r="H52" s="167" t="s">
        <v>1066</v>
      </c>
      <c r="I52" s="35"/>
      <c r="J52" s="175"/>
      <c r="K52" s="35"/>
      <c r="L52" s="175"/>
      <c r="M52" s="35"/>
      <c r="N52" s="35"/>
      <c r="O52" s="35"/>
      <c r="P52" s="167"/>
    </row>
    <row r="53" spans="1:16" ht="123" customHeight="1" x14ac:dyDescent="0.25">
      <c r="A53" s="71" t="s">
        <v>2380</v>
      </c>
      <c r="B53" s="180" t="s">
        <v>1055</v>
      </c>
      <c r="C53" s="180" t="s">
        <v>1248</v>
      </c>
      <c r="D53" s="180" t="s">
        <v>2381</v>
      </c>
      <c r="E53" s="174" t="s">
        <v>1062</v>
      </c>
      <c r="F53" s="174" t="s">
        <v>1063</v>
      </c>
      <c r="G53" s="175" t="s">
        <v>1002</v>
      </c>
      <c r="H53" s="167" t="s">
        <v>1066</v>
      </c>
      <c r="I53" s="35"/>
      <c r="J53" s="175"/>
      <c r="K53" s="35"/>
      <c r="L53" s="175"/>
      <c r="M53" s="35"/>
      <c r="N53" s="35"/>
      <c r="O53" s="35"/>
      <c r="P53" s="167"/>
    </row>
    <row r="54" spans="1:16" ht="85.5" customHeight="1" x14ac:dyDescent="0.25">
      <c r="A54" s="71" t="s">
        <v>2382</v>
      </c>
      <c r="B54" s="180" t="s">
        <v>1055</v>
      </c>
      <c r="C54" s="180" t="s">
        <v>1250</v>
      </c>
      <c r="D54" s="180" t="s">
        <v>2383</v>
      </c>
      <c r="E54" s="174" t="s">
        <v>1073</v>
      </c>
      <c r="F54" s="174" t="s">
        <v>1058</v>
      </c>
      <c r="G54" s="175" t="s">
        <v>1002</v>
      </c>
      <c r="H54" s="167" t="s">
        <v>1066</v>
      </c>
      <c r="I54" s="35"/>
      <c r="J54" s="175"/>
      <c r="K54" s="35"/>
      <c r="L54" s="175"/>
      <c r="M54" s="35"/>
      <c r="N54" s="35"/>
      <c r="O54" s="35"/>
      <c r="P54" s="167"/>
    </row>
    <row r="55" spans="1:16" ht="99.75" customHeight="1" x14ac:dyDescent="0.25">
      <c r="A55" s="71" t="s">
        <v>2384</v>
      </c>
      <c r="B55" s="180" t="s">
        <v>1055</v>
      </c>
      <c r="C55" s="180" t="s">
        <v>1253</v>
      </c>
      <c r="D55" s="253" t="s">
        <v>2385</v>
      </c>
      <c r="E55" s="174" t="s">
        <v>1073</v>
      </c>
      <c r="F55" s="174" t="s">
        <v>1058</v>
      </c>
      <c r="G55" s="175" t="s">
        <v>1002</v>
      </c>
      <c r="H55" s="167" t="s">
        <v>1066</v>
      </c>
      <c r="I55" s="35"/>
      <c r="J55" s="175"/>
      <c r="K55" s="35"/>
      <c r="L55" s="175"/>
      <c r="M55" s="35"/>
      <c r="N55" s="35"/>
      <c r="O55" s="35"/>
      <c r="P55" s="167"/>
    </row>
    <row r="56" spans="1:16" ht="210" x14ac:dyDescent="0.25">
      <c r="A56" s="71" t="s">
        <v>2386</v>
      </c>
      <c r="B56" s="180" t="s">
        <v>1055</v>
      </c>
      <c r="C56" s="180" t="s">
        <v>1256</v>
      </c>
      <c r="D56" s="180" t="s">
        <v>2387</v>
      </c>
      <c r="E56" s="174" t="s">
        <v>1062</v>
      </c>
      <c r="F56" s="174" t="s">
        <v>1063</v>
      </c>
      <c r="G56" s="175" t="s">
        <v>1002</v>
      </c>
      <c r="H56" s="167" t="s">
        <v>1066</v>
      </c>
      <c r="I56" s="35"/>
      <c r="J56" s="175"/>
      <c r="K56" s="35"/>
      <c r="L56" s="175"/>
      <c r="M56" s="35"/>
      <c r="N56" s="35"/>
      <c r="O56" s="35"/>
      <c r="P56" s="167"/>
    </row>
    <row r="57" spans="1:16" ht="30" x14ac:dyDescent="0.25">
      <c r="A57" s="71" t="s">
        <v>2388</v>
      </c>
      <c r="B57" s="180" t="s">
        <v>1055</v>
      </c>
      <c r="C57" s="180" t="s">
        <v>1258</v>
      </c>
      <c r="D57" s="180" t="s">
        <v>2389</v>
      </c>
      <c r="E57" s="174" t="s">
        <v>27</v>
      </c>
      <c r="F57" s="174" t="s">
        <v>1058</v>
      </c>
      <c r="G57" s="175" t="s">
        <v>1047</v>
      </c>
      <c r="H57" s="167" t="s">
        <v>1059</v>
      </c>
      <c r="I57" s="35"/>
      <c r="J57" s="175"/>
      <c r="K57" s="35"/>
      <c r="L57" s="175"/>
      <c r="M57" s="35"/>
      <c r="N57" s="35"/>
      <c r="O57" s="35"/>
      <c r="P57" s="167"/>
    </row>
    <row r="58" spans="1:16" ht="75" x14ac:dyDescent="0.25">
      <c r="A58" s="71" t="s">
        <v>2390</v>
      </c>
      <c r="B58" s="180" t="s">
        <v>1055</v>
      </c>
      <c r="C58" s="180" t="s">
        <v>1261</v>
      </c>
      <c r="D58" s="180" t="s">
        <v>2391</v>
      </c>
      <c r="E58" s="174" t="s">
        <v>1062</v>
      </c>
      <c r="F58" s="174" t="s">
        <v>1063</v>
      </c>
      <c r="G58" s="175" t="s">
        <v>1002</v>
      </c>
      <c r="H58" s="167" t="s">
        <v>1066</v>
      </c>
      <c r="I58" s="35"/>
      <c r="J58" s="175"/>
      <c r="K58" s="35"/>
      <c r="L58" s="175"/>
      <c r="M58" s="35"/>
      <c r="N58" s="35"/>
      <c r="O58" s="35"/>
      <c r="P58" s="167"/>
    </row>
    <row r="59" spans="1:16" ht="150" x14ac:dyDescent="0.25">
      <c r="A59" s="71" t="s">
        <v>2392</v>
      </c>
      <c r="B59" s="180" t="s">
        <v>1055</v>
      </c>
      <c r="C59" s="180" t="s">
        <v>1263</v>
      </c>
      <c r="D59" s="180" t="s">
        <v>2393</v>
      </c>
      <c r="E59" s="174" t="s">
        <v>1062</v>
      </c>
      <c r="F59" s="174" t="s">
        <v>1063</v>
      </c>
      <c r="G59" s="175" t="s">
        <v>1002</v>
      </c>
      <c r="H59" s="167" t="s">
        <v>1066</v>
      </c>
      <c r="I59" s="35"/>
      <c r="J59" s="175"/>
      <c r="K59" s="35"/>
      <c r="L59" s="175"/>
      <c r="M59" s="35"/>
      <c r="N59" s="35"/>
      <c r="O59" s="35"/>
      <c r="P59" s="167"/>
    </row>
    <row r="60" spans="1:16" ht="240" x14ac:dyDescent="0.25">
      <c r="A60" s="71" t="s">
        <v>2394</v>
      </c>
      <c r="B60" s="180" t="s">
        <v>1055</v>
      </c>
      <c r="C60" s="180" t="s">
        <v>1265</v>
      </c>
      <c r="D60" s="180" t="s">
        <v>2395</v>
      </c>
      <c r="E60" s="174" t="s">
        <v>1062</v>
      </c>
      <c r="F60" s="174" t="s">
        <v>1063</v>
      </c>
      <c r="G60" s="175" t="s">
        <v>1002</v>
      </c>
      <c r="H60" s="167" t="s">
        <v>1066</v>
      </c>
      <c r="I60" s="35"/>
      <c r="J60" s="175"/>
      <c r="K60" s="35"/>
      <c r="L60" s="175"/>
      <c r="M60" s="35"/>
      <c r="N60" s="35"/>
      <c r="O60" s="35"/>
      <c r="P60" s="167"/>
    </row>
    <row r="61" spans="1:16" ht="60" x14ac:dyDescent="0.25">
      <c r="A61" s="71" t="s">
        <v>2396</v>
      </c>
      <c r="B61" s="180" t="s">
        <v>1055</v>
      </c>
      <c r="C61" s="180" t="s">
        <v>1267</v>
      </c>
      <c r="D61" s="180" t="s">
        <v>2397</v>
      </c>
      <c r="E61" s="174" t="s">
        <v>1062</v>
      </c>
      <c r="F61" s="174" t="s">
        <v>1063</v>
      </c>
      <c r="G61" s="175" t="s">
        <v>1002</v>
      </c>
      <c r="H61" s="167" t="s">
        <v>1066</v>
      </c>
      <c r="I61" s="35"/>
      <c r="J61" s="175"/>
      <c r="K61" s="35"/>
      <c r="L61" s="175"/>
      <c r="M61" s="35"/>
      <c r="N61" s="35"/>
      <c r="O61" s="35"/>
      <c r="P61" s="167"/>
    </row>
    <row r="62" spans="1:16" ht="90" x14ac:dyDescent="0.25">
      <c r="A62" s="71" t="s">
        <v>2398</v>
      </c>
      <c r="B62" s="180" t="s">
        <v>1055</v>
      </c>
      <c r="C62" s="180" t="s">
        <v>1270</v>
      </c>
      <c r="D62" s="180" t="s">
        <v>2399</v>
      </c>
      <c r="E62" s="174" t="s">
        <v>1062</v>
      </c>
      <c r="F62" s="174" t="s">
        <v>1063</v>
      </c>
      <c r="G62" s="175" t="s">
        <v>1002</v>
      </c>
      <c r="H62" s="167" t="s">
        <v>1066</v>
      </c>
      <c r="I62" s="35"/>
      <c r="J62" s="175"/>
      <c r="K62" s="35"/>
      <c r="L62" s="175"/>
      <c r="M62" s="35"/>
      <c r="N62" s="35"/>
      <c r="O62" s="35"/>
      <c r="P62" s="167"/>
    </row>
    <row r="63" spans="1:16" ht="165" x14ac:dyDescent="0.25">
      <c r="A63" s="71" t="s">
        <v>2400</v>
      </c>
      <c r="B63" s="180" t="s">
        <v>1055</v>
      </c>
      <c r="C63" s="180" t="s">
        <v>1272</v>
      </c>
      <c r="D63" s="180" t="s">
        <v>2401</v>
      </c>
      <c r="E63" s="174" t="s">
        <v>1062</v>
      </c>
      <c r="F63" s="174" t="s">
        <v>1063</v>
      </c>
      <c r="G63" s="175" t="s">
        <v>1002</v>
      </c>
      <c r="H63" s="167" t="s">
        <v>1066</v>
      </c>
      <c r="I63" s="35"/>
      <c r="J63" s="175"/>
      <c r="K63" s="35"/>
      <c r="L63" s="175"/>
      <c r="M63" s="35"/>
      <c r="N63" s="35"/>
      <c r="O63" s="35"/>
      <c r="P63" s="167"/>
    </row>
    <row r="64" spans="1:16" ht="45" x14ac:dyDescent="0.25">
      <c r="A64" s="71" t="s">
        <v>2402</v>
      </c>
      <c r="B64" s="180" t="s">
        <v>1055</v>
      </c>
      <c r="C64" s="180" t="s">
        <v>1274</v>
      </c>
      <c r="D64" s="180" t="s">
        <v>2403</v>
      </c>
      <c r="E64" s="174" t="s">
        <v>1062</v>
      </c>
      <c r="F64" s="174" t="s">
        <v>1063</v>
      </c>
      <c r="G64" s="175" t="s">
        <v>1002</v>
      </c>
      <c r="H64" s="167" t="s">
        <v>1066</v>
      </c>
      <c r="I64" s="35"/>
      <c r="J64" s="175"/>
      <c r="K64" s="35"/>
      <c r="L64" s="175"/>
      <c r="M64" s="35"/>
      <c r="N64" s="35"/>
      <c r="O64" s="35"/>
      <c r="P64" s="167"/>
    </row>
    <row r="65" spans="1:16" ht="30" x14ac:dyDescent="0.25">
      <c r="A65" s="71" t="s">
        <v>2404</v>
      </c>
      <c r="B65" s="180" t="s">
        <v>1055</v>
      </c>
      <c r="C65" s="180" t="s">
        <v>1276</v>
      </c>
      <c r="D65" s="180" t="s">
        <v>2405</v>
      </c>
      <c r="E65" s="174" t="s">
        <v>1062</v>
      </c>
      <c r="F65" s="174" t="s">
        <v>1063</v>
      </c>
      <c r="G65" s="175" t="s">
        <v>1002</v>
      </c>
      <c r="H65" s="167" t="s">
        <v>1066</v>
      </c>
      <c r="I65" s="35"/>
      <c r="J65" s="175"/>
      <c r="K65" s="35"/>
      <c r="L65" s="175"/>
      <c r="M65" s="35"/>
      <c r="N65" s="35"/>
      <c r="O65" s="35"/>
      <c r="P65" s="167"/>
    </row>
    <row r="66" spans="1:16" ht="90" x14ac:dyDescent="0.25">
      <c r="A66" s="71" t="s">
        <v>2406</v>
      </c>
      <c r="B66" s="180" t="s">
        <v>1055</v>
      </c>
      <c r="C66" s="180" t="s">
        <v>1278</v>
      </c>
      <c r="D66" s="180" t="s">
        <v>2407</v>
      </c>
      <c r="E66" s="174" t="s">
        <v>1062</v>
      </c>
      <c r="F66" s="174" t="s">
        <v>986</v>
      </c>
      <c r="G66" s="175" t="s">
        <v>1002</v>
      </c>
      <c r="H66" s="167" t="s">
        <v>1066</v>
      </c>
      <c r="I66" s="35"/>
      <c r="J66" s="175"/>
      <c r="K66" s="35"/>
      <c r="L66" s="175"/>
      <c r="M66" s="35"/>
      <c r="N66" s="35"/>
      <c r="O66" s="35"/>
      <c r="P66" s="167"/>
    </row>
    <row r="67" spans="1:16" ht="45" x14ac:dyDescent="0.25">
      <c r="A67" s="71" t="s">
        <v>2408</v>
      </c>
      <c r="B67" s="180" t="s">
        <v>1055</v>
      </c>
      <c r="C67" s="180" t="s">
        <v>1281</v>
      </c>
      <c r="D67" s="180" t="s">
        <v>2409</v>
      </c>
      <c r="E67" s="174" t="s">
        <v>1062</v>
      </c>
      <c r="F67" s="174" t="s">
        <v>986</v>
      </c>
      <c r="G67" s="175" t="s">
        <v>1002</v>
      </c>
      <c r="H67" s="167" t="s">
        <v>1066</v>
      </c>
      <c r="I67" s="35"/>
      <c r="J67" s="175"/>
      <c r="K67" s="35"/>
      <c r="L67" s="175"/>
      <c r="M67" s="35"/>
      <c r="N67" s="35"/>
      <c r="O67" s="35"/>
      <c r="P67" s="167"/>
    </row>
    <row r="68" spans="1:16" ht="30" x14ac:dyDescent="0.25">
      <c r="A68" s="71" t="s">
        <v>2410</v>
      </c>
      <c r="B68" s="180" t="s">
        <v>1055</v>
      </c>
      <c r="C68" s="180" t="s">
        <v>1284</v>
      </c>
      <c r="D68" s="180" t="s">
        <v>2411</v>
      </c>
      <c r="E68" s="174" t="s">
        <v>27</v>
      </c>
      <c r="F68" s="174" t="s">
        <v>965</v>
      </c>
      <c r="G68" s="175" t="s">
        <v>1047</v>
      </c>
      <c r="H68" s="167" t="s">
        <v>1059</v>
      </c>
      <c r="I68" s="35"/>
      <c r="J68" s="175"/>
      <c r="K68" s="35"/>
      <c r="L68" s="175"/>
      <c r="M68" s="35"/>
      <c r="N68" s="35"/>
      <c r="O68" s="35"/>
      <c r="P68" s="167"/>
    </row>
    <row r="69" spans="1:16" ht="30" customHeight="1" x14ac:dyDescent="0.25">
      <c r="A69" s="71" t="s">
        <v>2412</v>
      </c>
      <c r="B69" s="314" t="s">
        <v>1055</v>
      </c>
      <c r="C69" s="314" t="s">
        <v>1286</v>
      </c>
      <c r="D69" s="180" t="s">
        <v>2413</v>
      </c>
      <c r="E69" s="174" t="s">
        <v>27</v>
      </c>
      <c r="F69" s="174" t="s">
        <v>1058</v>
      </c>
      <c r="G69" s="175" t="s">
        <v>1047</v>
      </c>
      <c r="H69" s="167" t="s">
        <v>1059</v>
      </c>
      <c r="I69" s="35"/>
      <c r="J69" s="175"/>
      <c r="K69" s="35"/>
      <c r="L69" s="175"/>
      <c r="M69" s="35"/>
      <c r="N69" s="35"/>
      <c r="O69" s="35"/>
      <c r="P69" s="167"/>
    </row>
    <row r="70" spans="1:16" ht="32.25" customHeight="1" x14ac:dyDescent="0.25">
      <c r="A70" s="71" t="s">
        <v>2414</v>
      </c>
      <c r="B70" s="314"/>
      <c r="C70" s="314"/>
      <c r="D70" s="180" t="s">
        <v>2415</v>
      </c>
      <c r="E70" s="174" t="s">
        <v>1051</v>
      </c>
      <c r="F70" s="174" t="s">
        <v>1074</v>
      </c>
      <c r="G70" s="175" t="s">
        <v>1047</v>
      </c>
      <c r="H70" s="167" t="s">
        <v>1059</v>
      </c>
      <c r="I70" s="35"/>
      <c r="J70" s="175"/>
      <c r="K70" s="35"/>
      <c r="L70" s="175"/>
      <c r="M70" s="35"/>
      <c r="N70" s="35"/>
      <c r="O70" s="35"/>
      <c r="P70" s="167"/>
    </row>
    <row r="71" spans="1:16" ht="90" x14ac:dyDescent="0.25">
      <c r="A71" s="71" t="s">
        <v>2416</v>
      </c>
      <c r="B71" s="180" t="s">
        <v>1055</v>
      </c>
      <c r="C71" s="180" t="s">
        <v>1291</v>
      </c>
      <c r="D71" s="180" t="s">
        <v>2417</v>
      </c>
      <c r="E71" s="174" t="s">
        <v>27</v>
      </c>
      <c r="F71" s="174" t="s">
        <v>1074</v>
      </c>
      <c r="G71" s="175" t="s">
        <v>1002</v>
      </c>
      <c r="H71" s="167" t="s">
        <v>1059</v>
      </c>
      <c r="I71" s="35"/>
      <c r="J71" s="175"/>
      <c r="K71" s="35"/>
      <c r="L71" s="175"/>
      <c r="M71" s="35"/>
      <c r="N71" s="35"/>
      <c r="O71" s="35"/>
      <c r="P71" s="167"/>
    </row>
    <row r="72" spans="1:16" ht="30" customHeight="1" x14ac:dyDescent="0.25">
      <c r="A72" s="71" t="s">
        <v>2418</v>
      </c>
      <c r="B72" s="314" t="s">
        <v>1055</v>
      </c>
      <c r="C72" s="314" t="s">
        <v>1295</v>
      </c>
      <c r="D72" s="180" t="s">
        <v>2419</v>
      </c>
      <c r="E72" s="174" t="s">
        <v>1051</v>
      </c>
      <c r="F72" s="174" t="s">
        <v>1074</v>
      </c>
      <c r="G72" s="175" t="s">
        <v>1047</v>
      </c>
      <c r="H72" s="167" t="s">
        <v>1090</v>
      </c>
      <c r="I72" s="35"/>
      <c r="J72" s="175"/>
      <c r="K72" s="35"/>
      <c r="L72" s="175"/>
      <c r="M72" s="35"/>
      <c r="N72" s="35"/>
      <c r="O72" s="35"/>
      <c r="P72" s="167"/>
    </row>
    <row r="73" spans="1:16" ht="90" x14ac:dyDescent="0.25">
      <c r="A73" s="71" t="s">
        <v>2420</v>
      </c>
      <c r="B73" s="314"/>
      <c r="C73" s="314"/>
      <c r="D73" s="180" t="s">
        <v>2421</v>
      </c>
      <c r="E73" s="174" t="s">
        <v>1062</v>
      </c>
      <c r="F73" s="174" t="s">
        <v>1074</v>
      </c>
      <c r="G73" s="175" t="s">
        <v>1002</v>
      </c>
      <c r="H73" s="167" t="s">
        <v>1090</v>
      </c>
      <c r="I73" s="35"/>
      <c r="J73" s="175"/>
      <c r="K73" s="35"/>
      <c r="L73" s="175"/>
      <c r="M73" s="35"/>
      <c r="N73" s="35"/>
      <c r="O73" s="35"/>
      <c r="P73" s="167"/>
    </row>
    <row r="74" spans="1:16" ht="45" x14ac:dyDescent="0.25">
      <c r="A74" s="71" t="s">
        <v>2422</v>
      </c>
      <c r="B74" s="180" t="s">
        <v>1055</v>
      </c>
      <c r="C74" s="180" t="s">
        <v>1299</v>
      </c>
      <c r="D74" s="180" t="s">
        <v>2423</v>
      </c>
      <c r="E74" s="174" t="s">
        <v>1051</v>
      </c>
      <c r="F74" s="174" t="s">
        <v>1074</v>
      </c>
      <c r="G74" s="175" t="s">
        <v>1047</v>
      </c>
      <c r="H74" s="167" t="s">
        <v>1066</v>
      </c>
      <c r="I74" s="35"/>
      <c r="J74" s="175"/>
      <c r="K74" s="35"/>
      <c r="L74" s="175"/>
      <c r="M74" s="35"/>
      <c r="N74" s="35"/>
      <c r="O74" s="35"/>
      <c r="P74" s="167"/>
    </row>
    <row r="75" spans="1:16" ht="77.25" customHeight="1" x14ac:dyDescent="0.25">
      <c r="A75" s="71" t="s">
        <v>2424</v>
      </c>
      <c r="B75" s="180" t="s">
        <v>1055</v>
      </c>
      <c r="C75" s="180" t="s">
        <v>1301</v>
      </c>
      <c r="D75" s="253" t="s">
        <v>2425</v>
      </c>
      <c r="E75" s="174" t="s">
        <v>1051</v>
      </c>
      <c r="F75" s="174" t="s">
        <v>1058</v>
      </c>
      <c r="G75" s="175" t="s">
        <v>1047</v>
      </c>
      <c r="H75" s="167" t="s">
        <v>1059</v>
      </c>
      <c r="I75" s="35"/>
      <c r="J75" s="175"/>
      <c r="K75" s="35"/>
      <c r="L75" s="175"/>
      <c r="M75" s="35"/>
      <c r="N75" s="35"/>
      <c r="O75" s="35"/>
      <c r="P75" s="167"/>
    </row>
    <row r="76" spans="1:16" ht="45" x14ac:dyDescent="0.25">
      <c r="A76" s="71" t="s">
        <v>2426</v>
      </c>
      <c r="B76" s="180" t="s">
        <v>1055</v>
      </c>
      <c r="C76" s="180" t="s">
        <v>1304</v>
      </c>
      <c r="D76" s="180" t="s">
        <v>2427</v>
      </c>
      <c r="E76" s="174" t="s">
        <v>1051</v>
      </c>
      <c r="F76" s="174" t="s">
        <v>1074</v>
      </c>
      <c r="G76" s="175" t="s">
        <v>1047</v>
      </c>
      <c r="H76" s="167" t="s">
        <v>1059</v>
      </c>
      <c r="I76" s="35"/>
      <c r="J76" s="175"/>
      <c r="K76" s="35"/>
      <c r="L76" s="175"/>
      <c r="M76" s="35"/>
      <c r="N76" s="35"/>
      <c r="O76" s="35"/>
      <c r="P76" s="167"/>
    </row>
    <row r="77" spans="1:16" ht="45" x14ac:dyDescent="0.25">
      <c r="A77" s="71" t="s">
        <v>2428</v>
      </c>
      <c r="B77" s="180" t="s">
        <v>1055</v>
      </c>
      <c r="C77" s="180" t="s">
        <v>1307</v>
      </c>
      <c r="D77" s="180" t="s">
        <v>2429</v>
      </c>
      <c r="E77" s="174" t="s">
        <v>1051</v>
      </c>
      <c r="F77" s="174" t="s">
        <v>1074</v>
      </c>
      <c r="G77" s="175" t="s">
        <v>1047</v>
      </c>
      <c r="H77" s="167" t="s">
        <v>1059</v>
      </c>
      <c r="I77" s="35"/>
      <c r="J77" s="175"/>
      <c r="K77" s="35"/>
      <c r="L77" s="175"/>
      <c r="M77" s="35"/>
      <c r="N77" s="35"/>
      <c r="O77" s="35"/>
      <c r="P77" s="167"/>
    </row>
    <row r="78" spans="1:16" ht="135" x14ac:dyDescent="0.25">
      <c r="A78" s="71" t="s">
        <v>2430</v>
      </c>
      <c r="B78" s="180" t="s">
        <v>1055</v>
      </c>
      <c r="C78" s="180" t="s">
        <v>1315</v>
      </c>
      <c r="D78" s="180" t="s">
        <v>2431</v>
      </c>
      <c r="E78" s="174" t="s">
        <v>27</v>
      </c>
      <c r="F78" s="174" t="s">
        <v>1074</v>
      </c>
      <c r="G78" s="175" t="s">
        <v>1047</v>
      </c>
      <c r="H78" s="167" t="s">
        <v>1059</v>
      </c>
      <c r="I78" s="35"/>
      <c r="J78" s="175"/>
      <c r="K78" s="35"/>
      <c r="L78" s="175"/>
      <c r="M78" s="35"/>
      <c r="N78" s="35"/>
      <c r="O78" s="35"/>
      <c r="P78" s="167"/>
    </row>
    <row r="79" spans="1:16" ht="45" x14ac:dyDescent="0.25">
      <c r="A79" s="71" t="s">
        <v>2432</v>
      </c>
      <c r="B79" s="180" t="s">
        <v>1055</v>
      </c>
      <c r="C79" s="180" t="s">
        <v>1321</v>
      </c>
      <c r="D79" s="180" t="s">
        <v>2433</v>
      </c>
      <c r="E79" s="174" t="s">
        <v>1062</v>
      </c>
      <c r="F79" s="174" t="s">
        <v>1063</v>
      </c>
      <c r="G79" s="175" t="s">
        <v>1002</v>
      </c>
      <c r="H79" s="167" t="s">
        <v>1066</v>
      </c>
      <c r="I79" s="35"/>
      <c r="J79" s="175"/>
      <c r="K79" s="35"/>
      <c r="L79" s="175"/>
      <c r="M79" s="35"/>
      <c r="N79" s="35"/>
      <c r="O79" s="35"/>
      <c r="P79" s="167"/>
    </row>
    <row r="80" spans="1:16" ht="90" x14ac:dyDescent="0.25">
      <c r="A80" s="71" t="s">
        <v>2434</v>
      </c>
      <c r="B80" s="180" t="s">
        <v>1055</v>
      </c>
      <c r="C80" s="180" t="s">
        <v>1323</v>
      </c>
      <c r="D80" s="180" t="s">
        <v>2435</v>
      </c>
      <c r="E80" s="174" t="s">
        <v>1062</v>
      </c>
      <c r="F80" s="174" t="s">
        <v>1063</v>
      </c>
      <c r="G80" s="175" t="s">
        <v>1002</v>
      </c>
      <c r="H80" s="167" t="s">
        <v>1066</v>
      </c>
      <c r="I80" s="35"/>
      <c r="J80" s="175"/>
      <c r="K80" s="35"/>
      <c r="L80" s="175"/>
      <c r="M80" s="35"/>
      <c r="N80" s="35"/>
      <c r="O80" s="35"/>
      <c r="P80" s="167"/>
    </row>
    <row r="81" spans="1:16" ht="30" x14ac:dyDescent="0.25">
      <c r="A81" s="71" t="s">
        <v>2436</v>
      </c>
      <c r="B81" s="180" t="s">
        <v>1055</v>
      </c>
      <c r="C81" s="180" t="s">
        <v>1325</v>
      </c>
      <c r="D81" s="180" t="s">
        <v>2437</v>
      </c>
      <c r="E81" s="174" t="s">
        <v>1062</v>
      </c>
      <c r="F81" s="174" t="s">
        <v>1063</v>
      </c>
      <c r="G81" s="175" t="s">
        <v>1002</v>
      </c>
      <c r="H81" s="167" t="s">
        <v>1066</v>
      </c>
      <c r="I81" s="35"/>
      <c r="J81" s="175"/>
      <c r="K81" s="35"/>
      <c r="L81" s="175"/>
      <c r="M81" s="35"/>
      <c r="N81" s="35"/>
      <c r="O81" s="35"/>
      <c r="P81" s="167"/>
    </row>
    <row r="82" spans="1:16" ht="105" customHeight="1" x14ac:dyDescent="0.25">
      <c r="A82" s="71" t="s">
        <v>2438</v>
      </c>
      <c r="B82" s="314" t="s">
        <v>1055</v>
      </c>
      <c r="C82" s="314" t="s">
        <v>1328</v>
      </c>
      <c r="D82" s="180" t="s">
        <v>2439</v>
      </c>
      <c r="E82" s="174" t="s">
        <v>1062</v>
      </c>
      <c r="F82" s="174" t="s">
        <v>1063</v>
      </c>
      <c r="G82" s="175" t="s">
        <v>1002</v>
      </c>
      <c r="H82" s="167" t="s">
        <v>1076</v>
      </c>
      <c r="I82" s="35"/>
      <c r="J82" s="175"/>
      <c r="K82" s="35"/>
      <c r="L82" s="175"/>
      <c r="M82" s="35"/>
      <c r="N82" s="35"/>
      <c r="O82" s="35"/>
      <c r="P82" s="167"/>
    </row>
    <row r="83" spans="1:16" ht="30" x14ac:dyDescent="0.25">
      <c r="A83" s="71" t="s">
        <v>2440</v>
      </c>
      <c r="B83" s="314"/>
      <c r="C83" s="314"/>
      <c r="D83" s="180" t="s">
        <v>2441</v>
      </c>
      <c r="E83" s="174" t="s">
        <v>1051</v>
      </c>
      <c r="F83" s="174" t="s">
        <v>1063</v>
      </c>
      <c r="G83" s="175" t="s">
        <v>1047</v>
      </c>
      <c r="H83" s="167" t="s">
        <v>1076</v>
      </c>
      <c r="I83" s="35"/>
      <c r="J83" s="175"/>
      <c r="K83" s="35"/>
      <c r="L83" s="175"/>
      <c r="M83" s="35"/>
      <c r="N83" s="35"/>
      <c r="O83" s="35"/>
      <c r="P83" s="167"/>
    </row>
    <row r="84" spans="1:16" ht="45" x14ac:dyDescent="0.25">
      <c r="A84" s="71" t="s">
        <v>2442</v>
      </c>
      <c r="B84" s="180" t="s">
        <v>1055</v>
      </c>
      <c r="C84" s="180" t="s">
        <v>1332</v>
      </c>
      <c r="D84" s="180" t="s">
        <v>2443</v>
      </c>
      <c r="E84" s="174" t="s">
        <v>1062</v>
      </c>
      <c r="F84" s="174" t="s">
        <v>1063</v>
      </c>
      <c r="G84" s="175" t="s">
        <v>1002</v>
      </c>
      <c r="H84" s="167" t="s">
        <v>1076</v>
      </c>
      <c r="I84" s="35"/>
      <c r="J84" s="175"/>
      <c r="K84" s="35"/>
      <c r="L84" s="175"/>
      <c r="M84" s="35"/>
      <c r="N84" s="35"/>
      <c r="O84" s="35"/>
      <c r="P84" s="167"/>
    </row>
    <row r="85" spans="1:16" ht="30" x14ac:dyDescent="0.25">
      <c r="A85" s="71" t="s">
        <v>2444</v>
      </c>
      <c r="B85" s="180" t="s">
        <v>1055</v>
      </c>
      <c r="C85" s="180" t="s">
        <v>1334</v>
      </c>
      <c r="D85" s="180" t="s">
        <v>2445</v>
      </c>
      <c r="E85" s="174" t="s">
        <v>1062</v>
      </c>
      <c r="F85" s="174" t="s">
        <v>1063</v>
      </c>
      <c r="G85" s="175" t="s">
        <v>1002</v>
      </c>
      <c r="H85" s="167" t="s">
        <v>1076</v>
      </c>
      <c r="I85" s="35"/>
      <c r="J85" s="175"/>
      <c r="K85" s="35"/>
      <c r="L85" s="175"/>
      <c r="M85" s="35"/>
      <c r="N85" s="35"/>
      <c r="O85" s="35"/>
      <c r="P85" s="167"/>
    </row>
    <row r="86" spans="1:16" ht="30" x14ac:dyDescent="0.25">
      <c r="A86" s="71" t="s">
        <v>2446</v>
      </c>
      <c r="B86" s="180" t="s">
        <v>1055</v>
      </c>
      <c r="C86" s="180" t="s">
        <v>1336</v>
      </c>
      <c r="D86" s="180" t="s">
        <v>2447</v>
      </c>
      <c r="E86" s="174" t="s">
        <v>1062</v>
      </c>
      <c r="F86" s="174" t="s">
        <v>1063</v>
      </c>
      <c r="G86" s="175" t="s">
        <v>1002</v>
      </c>
      <c r="H86" s="167" t="s">
        <v>1076</v>
      </c>
      <c r="I86" s="35"/>
      <c r="J86" s="175"/>
      <c r="K86" s="35"/>
      <c r="L86" s="175"/>
      <c r="M86" s="35"/>
      <c r="N86" s="35"/>
      <c r="O86" s="35"/>
      <c r="P86" s="167"/>
    </row>
    <row r="87" spans="1:16" ht="30" x14ac:dyDescent="0.25">
      <c r="A87" s="71" t="s">
        <v>2448</v>
      </c>
      <c r="B87" s="180" t="s">
        <v>1055</v>
      </c>
      <c r="C87" s="180" t="s">
        <v>1338</v>
      </c>
      <c r="D87" s="180" t="s">
        <v>2449</v>
      </c>
      <c r="E87" s="174" t="s">
        <v>27</v>
      </c>
      <c r="F87" s="174" t="s">
        <v>986</v>
      </c>
      <c r="G87" s="175" t="s">
        <v>1047</v>
      </c>
      <c r="H87" s="167" t="s">
        <v>1076</v>
      </c>
      <c r="I87" s="35"/>
      <c r="J87" s="175"/>
      <c r="K87" s="35"/>
      <c r="L87" s="175"/>
      <c r="M87" s="35"/>
      <c r="N87" s="35"/>
      <c r="O87" s="35"/>
      <c r="P87" s="167"/>
    </row>
    <row r="88" spans="1:16" ht="30" x14ac:dyDescent="0.25">
      <c r="A88" s="71" t="s">
        <v>2450</v>
      </c>
      <c r="B88" s="180" t="s">
        <v>1055</v>
      </c>
      <c r="C88" s="180" t="s">
        <v>1340</v>
      </c>
      <c r="D88" s="180" t="s">
        <v>2451</v>
      </c>
      <c r="E88" s="174" t="s">
        <v>1062</v>
      </c>
      <c r="F88" s="174" t="s">
        <v>986</v>
      </c>
      <c r="G88" s="175" t="s">
        <v>1002</v>
      </c>
      <c r="H88" s="167" t="s">
        <v>1076</v>
      </c>
      <c r="I88" s="35"/>
      <c r="J88" s="175"/>
      <c r="K88" s="35"/>
      <c r="L88" s="175"/>
      <c r="M88" s="35"/>
      <c r="N88" s="35"/>
      <c r="O88" s="35"/>
      <c r="P88" s="167"/>
    </row>
    <row r="89" spans="1:16" ht="30" x14ac:dyDescent="0.25">
      <c r="A89" s="71" t="s">
        <v>2452</v>
      </c>
      <c r="B89" s="180" t="s">
        <v>1055</v>
      </c>
      <c r="C89" s="180" t="s">
        <v>1342</v>
      </c>
      <c r="D89" s="180" t="s">
        <v>2453</v>
      </c>
      <c r="E89" s="174" t="s">
        <v>1062</v>
      </c>
      <c r="F89" s="174" t="s">
        <v>1063</v>
      </c>
      <c r="G89" s="175" t="s">
        <v>1002</v>
      </c>
      <c r="H89" s="167" t="s">
        <v>1076</v>
      </c>
      <c r="I89" s="35"/>
      <c r="J89" s="175"/>
      <c r="K89" s="35"/>
      <c r="L89" s="175"/>
      <c r="M89" s="35"/>
      <c r="N89" s="35"/>
      <c r="O89" s="35"/>
      <c r="P89" s="167"/>
    </row>
    <row r="90" spans="1:16" ht="30" x14ac:dyDescent="0.25">
      <c r="A90" s="71" t="s">
        <v>2454</v>
      </c>
      <c r="B90" s="180" t="s">
        <v>1055</v>
      </c>
      <c r="C90" s="180" t="s">
        <v>1344</v>
      </c>
      <c r="D90" s="180" t="s">
        <v>2455</v>
      </c>
      <c r="E90" s="174" t="s">
        <v>1062</v>
      </c>
      <c r="F90" s="174" t="s">
        <v>1058</v>
      </c>
      <c r="G90" s="175" t="s">
        <v>1002</v>
      </c>
      <c r="H90" s="167" t="s">
        <v>1076</v>
      </c>
      <c r="I90" s="35"/>
      <c r="J90" s="175"/>
      <c r="K90" s="35"/>
      <c r="L90" s="175"/>
      <c r="M90" s="35"/>
      <c r="N90" s="35"/>
      <c r="O90" s="35"/>
      <c r="P90" s="167"/>
    </row>
    <row r="91" spans="1:16" ht="30" x14ac:dyDescent="0.25">
      <c r="A91" s="71" t="s">
        <v>2456</v>
      </c>
      <c r="B91" s="180" t="s">
        <v>1055</v>
      </c>
      <c r="C91" s="180" t="s">
        <v>1346</v>
      </c>
      <c r="D91" s="180" t="s">
        <v>2457</v>
      </c>
      <c r="E91" s="174" t="s">
        <v>27</v>
      </c>
      <c r="F91" s="174" t="s">
        <v>1058</v>
      </c>
      <c r="G91" s="175" t="s">
        <v>1047</v>
      </c>
      <c r="H91" s="167" t="s">
        <v>1076</v>
      </c>
      <c r="I91" s="35"/>
      <c r="J91" s="175"/>
      <c r="K91" s="35"/>
      <c r="L91" s="175"/>
      <c r="M91" s="35"/>
      <c r="N91" s="35"/>
      <c r="O91" s="35"/>
      <c r="P91" s="167"/>
    </row>
    <row r="92" spans="1:16" ht="45" x14ac:dyDescent="0.25">
      <c r="A92" s="71" t="s">
        <v>2458</v>
      </c>
      <c r="B92" s="180" t="s">
        <v>1055</v>
      </c>
      <c r="C92" s="180" t="s">
        <v>1348</v>
      </c>
      <c r="D92" s="180" t="s">
        <v>2459</v>
      </c>
      <c r="E92" s="174" t="s">
        <v>27</v>
      </c>
      <c r="F92" s="174" t="s">
        <v>1058</v>
      </c>
      <c r="G92" s="175" t="s">
        <v>1047</v>
      </c>
      <c r="H92" s="167" t="s">
        <v>1076</v>
      </c>
      <c r="I92" s="35"/>
      <c r="J92" s="175"/>
      <c r="K92" s="35"/>
      <c r="L92" s="175"/>
      <c r="M92" s="35"/>
      <c r="N92" s="35"/>
      <c r="O92" s="35"/>
      <c r="P92" s="167"/>
    </row>
    <row r="93" spans="1:16" ht="45" x14ac:dyDescent="0.25">
      <c r="A93" s="71" t="s">
        <v>2460</v>
      </c>
      <c r="B93" s="180" t="s">
        <v>1055</v>
      </c>
      <c r="C93" s="180" t="s">
        <v>1350</v>
      </c>
      <c r="D93" s="180" t="s">
        <v>2461</v>
      </c>
      <c r="E93" s="174" t="s">
        <v>1062</v>
      </c>
      <c r="F93" s="174" t="s">
        <v>1063</v>
      </c>
      <c r="G93" s="175" t="s">
        <v>1002</v>
      </c>
      <c r="H93" s="167" t="s">
        <v>1066</v>
      </c>
      <c r="I93" s="35"/>
      <c r="J93" s="175"/>
      <c r="K93" s="35"/>
      <c r="L93" s="175"/>
      <c r="M93" s="35"/>
      <c r="N93" s="35"/>
      <c r="O93" s="35"/>
      <c r="P93" s="167"/>
    </row>
    <row r="94" spans="1:16" ht="75" x14ac:dyDescent="0.25">
      <c r="A94" s="71" t="s">
        <v>2462</v>
      </c>
      <c r="B94" s="180" t="s">
        <v>1055</v>
      </c>
      <c r="C94" s="180" t="s">
        <v>1353</v>
      </c>
      <c r="D94" s="180" t="s">
        <v>2463</v>
      </c>
      <c r="E94" s="174" t="s">
        <v>1062</v>
      </c>
      <c r="F94" s="174" t="s">
        <v>1063</v>
      </c>
      <c r="G94" s="175" t="s">
        <v>1002</v>
      </c>
      <c r="H94" s="167" t="s">
        <v>1066</v>
      </c>
      <c r="I94" s="35"/>
      <c r="J94" s="175"/>
      <c r="K94" s="35"/>
      <c r="L94" s="175"/>
      <c r="M94" s="35"/>
      <c r="N94" s="35"/>
      <c r="O94" s="35"/>
      <c r="P94" s="167"/>
    </row>
    <row r="95" spans="1:16" ht="30" x14ac:dyDescent="0.25">
      <c r="A95" s="71" t="s">
        <v>2464</v>
      </c>
      <c r="B95" s="180" t="s">
        <v>1055</v>
      </c>
      <c r="C95" s="180" t="s">
        <v>1355</v>
      </c>
      <c r="D95" s="180" t="s">
        <v>2465</v>
      </c>
      <c r="E95" s="174" t="s">
        <v>1062</v>
      </c>
      <c r="F95" s="174" t="s">
        <v>1063</v>
      </c>
      <c r="G95" s="175" t="s">
        <v>1002</v>
      </c>
      <c r="H95" s="167" t="s">
        <v>1066</v>
      </c>
      <c r="I95" s="35"/>
      <c r="J95" s="175"/>
      <c r="K95" s="35"/>
      <c r="L95" s="175"/>
      <c r="M95" s="35"/>
      <c r="N95" s="35"/>
      <c r="O95" s="35"/>
      <c r="P95" s="167"/>
    </row>
    <row r="96" spans="1:16" ht="30" x14ac:dyDescent="0.25">
      <c r="A96" s="71" t="s">
        <v>2466</v>
      </c>
      <c r="B96" s="180" t="s">
        <v>1055</v>
      </c>
      <c r="C96" s="180" t="s">
        <v>1357</v>
      </c>
      <c r="D96" s="180" t="s">
        <v>2467</v>
      </c>
      <c r="E96" s="174" t="s">
        <v>1062</v>
      </c>
      <c r="F96" s="174" t="s">
        <v>1063</v>
      </c>
      <c r="G96" s="175" t="s">
        <v>1002</v>
      </c>
      <c r="H96" s="167" t="s">
        <v>1066</v>
      </c>
      <c r="I96" s="35"/>
      <c r="J96" s="175"/>
      <c r="K96" s="35"/>
      <c r="L96" s="175"/>
      <c r="M96" s="35"/>
      <c r="N96" s="35"/>
      <c r="O96" s="35"/>
      <c r="P96" s="167"/>
    </row>
    <row r="97" spans="1:16" ht="30" x14ac:dyDescent="0.25">
      <c r="A97" s="71" t="s">
        <v>2468</v>
      </c>
      <c r="B97" s="180" t="s">
        <v>1055</v>
      </c>
      <c r="C97" s="180" t="s">
        <v>1359</v>
      </c>
      <c r="D97" s="180" t="s">
        <v>2469</v>
      </c>
      <c r="E97" s="174" t="s">
        <v>1062</v>
      </c>
      <c r="F97" s="174" t="s">
        <v>1063</v>
      </c>
      <c r="G97" s="175" t="s">
        <v>1002</v>
      </c>
      <c r="H97" s="167" t="s">
        <v>1066</v>
      </c>
      <c r="I97" s="35"/>
      <c r="J97" s="175"/>
      <c r="K97" s="35"/>
      <c r="L97" s="175"/>
      <c r="M97" s="35"/>
      <c r="N97" s="35"/>
      <c r="O97" s="35"/>
      <c r="P97" s="167"/>
    </row>
    <row r="98" spans="1:16" ht="30" x14ac:dyDescent="0.25">
      <c r="A98" s="71" t="s">
        <v>2470</v>
      </c>
      <c r="B98" s="180" t="s">
        <v>1055</v>
      </c>
      <c r="C98" s="180" t="s">
        <v>1361</v>
      </c>
      <c r="D98" s="180" t="s">
        <v>2471</v>
      </c>
      <c r="E98" s="174" t="s">
        <v>1062</v>
      </c>
      <c r="F98" s="174" t="s">
        <v>1063</v>
      </c>
      <c r="G98" s="175" t="s">
        <v>1002</v>
      </c>
      <c r="H98" s="167" t="s">
        <v>1066</v>
      </c>
      <c r="I98" s="35"/>
      <c r="J98" s="175"/>
      <c r="K98" s="35"/>
      <c r="L98" s="175"/>
      <c r="M98" s="35"/>
      <c r="N98" s="35"/>
      <c r="O98" s="35"/>
      <c r="P98" s="167"/>
    </row>
    <row r="99" spans="1:16" ht="45" x14ac:dyDescent="0.25">
      <c r="A99" s="71" t="s">
        <v>2472</v>
      </c>
      <c r="B99" s="180" t="s">
        <v>1055</v>
      </c>
      <c r="C99" s="180" t="s">
        <v>1363</v>
      </c>
      <c r="D99" s="180" t="s">
        <v>2473</v>
      </c>
      <c r="E99" s="174" t="s">
        <v>1062</v>
      </c>
      <c r="F99" s="174" t="s">
        <v>1063</v>
      </c>
      <c r="G99" s="175" t="s">
        <v>1002</v>
      </c>
      <c r="H99" s="167" t="s">
        <v>1066</v>
      </c>
      <c r="I99" s="35"/>
      <c r="J99" s="175"/>
      <c r="K99" s="35"/>
      <c r="L99" s="175"/>
      <c r="M99" s="35"/>
      <c r="N99" s="35"/>
      <c r="O99" s="35"/>
      <c r="P99" s="167"/>
    </row>
    <row r="100" spans="1:16" ht="30" x14ac:dyDescent="0.25">
      <c r="A100" s="71" t="s">
        <v>2474</v>
      </c>
      <c r="B100" s="180" t="s">
        <v>1055</v>
      </c>
      <c r="C100" s="180" t="s">
        <v>1365</v>
      </c>
      <c r="D100" s="180" t="s">
        <v>2471</v>
      </c>
      <c r="E100" s="174" t="s">
        <v>1062</v>
      </c>
      <c r="F100" s="174" t="s">
        <v>1063</v>
      </c>
      <c r="G100" s="175" t="s">
        <v>1002</v>
      </c>
      <c r="H100" s="167" t="s">
        <v>1066</v>
      </c>
      <c r="I100" s="35"/>
      <c r="J100" s="175"/>
      <c r="K100" s="35"/>
      <c r="L100" s="175"/>
      <c r="M100" s="35"/>
      <c r="N100" s="35"/>
      <c r="O100" s="35"/>
      <c r="P100" s="167"/>
    </row>
    <row r="101" spans="1:16" ht="30" x14ac:dyDescent="0.25">
      <c r="A101" s="71" t="s">
        <v>2475</v>
      </c>
      <c r="B101" s="180" t="s">
        <v>1055</v>
      </c>
      <c r="C101" s="180" t="s">
        <v>1366</v>
      </c>
      <c r="D101" s="180" t="s">
        <v>2476</v>
      </c>
      <c r="E101" s="174" t="s">
        <v>1062</v>
      </c>
      <c r="F101" s="174" t="s">
        <v>1063</v>
      </c>
      <c r="G101" s="175" t="s">
        <v>1002</v>
      </c>
      <c r="H101" s="167" t="s">
        <v>1066</v>
      </c>
      <c r="I101" s="35"/>
      <c r="J101" s="175"/>
      <c r="K101" s="35"/>
      <c r="L101" s="175"/>
      <c r="M101" s="35"/>
      <c r="N101" s="35"/>
      <c r="O101" s="35"/>
      <c r="P101" s="167"/>
    </row>
    <row r="102" spans="1:16" ht="30" x14ac:dyDescent="0.25">
      <c r="A102" s="71" t="s">
        <v>2477</v>
      </c>
      <c r="B102" s="180" t="s">
        <v>1055</v>
      </c>
      <c r="C102" s="180" t="s">
        <v>1368</v>
      </c>
      <c r="D102" s="180" t="s">
        <v>2478</v>
      </c>
      <c r="E102" s="174" t="s">
        <v>1062</v>
      </c>
      <c r="F102" s="174" t="s">
        <v>1063</v>
      </c>
      <c r="G102" s="175" t="s">
        <v>1002</v>
      </c>
      <c r="H102" s="167" t="s">
        <v>1066</v>
      </c>
      <c r="I102" s="35"/>
      <c r="J102" s="175"/>
      <c r="K102" s="35"/>
      <c r="L102" s="175"/>
      <c r="M102" s="35"/>
      <c r="N102" s="35"/>
      <c r="O102" s="35"/>
      <c r="P102" s="167"/>
    </row>
    <row r="103" spans="1:16" ht="45" x14ac:dyDescent="0.25">
      <c r="A103" s="71" t="s">
        <v>2479</v>
      </c>
      <c r="B103" s="180" t="s">
        <v>1055</v>
      </c>
      <c r="C103" s="180" t="s">
        <v>1370</v>
      </c>
      <c r="D103" s="180" t="s">
        <v>2480</v>
      </c>
      <c r="E103" s="174" t="s">
        <v>1062</v>
      </c>
      <c r="F103" s="174" t="s">
        <v>1063</v>
      </c>
      <c r="G103" s="175" t="s">
        <v>1002</v>
      </c>
      <c r="H103" s="167" t="s">
        <v>1066</v>
      </c>
      <c r="I103" s="35"/>
      <c r="J103" s="175"/>
      <c r="K103" s="35"/>
      <c r="L103" s="175"/>
      <c r="M103" s="35"/>
      <c r="N103" s="35"/>
      <c r="O103" s="35"/>
      <c r="P103" s="167"/>
    </row>
    <row r="104" spans="1:16" ht="45" x14ac:dyDescent="0.25">
      <c r="A104" s="71" t="s">
        <v>2481</v>
      </c>
      <c r="B104" s="180" t="s">
        <v>1055</v>
      </c>
      <c r="C104" s="180" t="s">
        <v>2482</v>
      </c>
      <c r="D104" s="180" t="s">
        <v>2483</v>
      </c>
      <c r="E104" s="174" t="s">
        <v>1062</v>
      </c>
      <c r="F104" s="174" t="s">
        <v>1063</v>
      </c>
      <c r="G104" s="175" t="s">
        <v>1002</v>
      </c>
      <c r="H104" s="167" t="s">
        <v>1076</v>
      </c>
      <c r="I104" s="35"/>
      <c r="J104" s="175"/>
      <c r="K104" s="35"/>
      <c r="L104" s="175"/>
      <c r="M104" s="35"/>
      <c r="N104" s="35"/>
      <c r="O104" s="35"/>
      <c r="P104" s="167"/>
    </row>
    <row r="105" spans="1:16" ht="41.25" customHeight="1" x14ac:dyDescent="0.25">
      <c r="A105" s="71" t="s">
        <v>2484</v>
      </c>
      <c r="B105" s="180" t="s">
        <v>1055</v>
      </c>
      <c r="C105" s="180" t="s">
        <v>1378</v>
      </c>
      <c r="D105" s="180" t="s">
        <v>2485</v>
      </c>
      <c r="E105" s="174" t="s">
        <v>1062</v>
      </c>
      <c r="F105" s="174" t="s">
        <v>1063</v>
      </c>
      <c r="G105" s="175" t="s">
        <v>1002</v>
      </c>
      <c r="H105" s="167" t="s">
        <v>1066</v>
      </c>
      <c r="I105" s="35"/>
      <c r="J105" s="175"/>
      <c r="K105" s="35"/>
      <c r="L105" s="175"/>
      <c r="M105" s="35"/>
      <c r="N105" s="35"/>
      <c r="O105" s="35"/>
      <c r="P105" s="167"/>
    </row>
    <row r="106" spans="1:16" ht="45" x14ac:dyDescent="0.25">
      <c r="A106" s="71" t="s">
        <v>2486</v>
      </c>
      <c r="B106" s="180" t="s">
        <v>1055</v>
      </c>
      <c r="C106" s="180" t="s">
        <v>1380</v>
      </c>
      <c r="D106" s="180" t="s">
        <v>2487</v>
      </c>
      <c r="E106" s="174" t="s">
        <v>1062</v>
      </c>
      <c r="F106" s="174" t="s">
        <v>1063</v>
      </c>
      <c r="G106" s="175" t="s">
        <v>1002</v>
      </c>
      <c r="H106" s="167" t="s">
        <v>1066</v>
      </c>
      <c r="I106" s="35"/>
      <c r="J106" s="175"/>
      <c r="K106" s="35"/>
      <c r="L106" s="175"/>
      <c r="M106" s="35"/>
      <c r="N106" s="35"/>
      <c r="O106" s="35"/>
      <c r="P106" s="167"/>
    </row>
    <row r="107" spans="1:16" ht="45" x14ac:dyDescent="0.25">
      <c r="A107" s="71" t="s">
        <v>2488</v>
      </c>
      <c r="B107" s="180" t="s">
        <v>1055</v>
      </c>
      <c r="C107" s="180" t="s">
        <v>1382</v>
      </c>
      <c r="D107" s="180" t="s">
        <v>2489</v>
      </c>
      <c r="E107" s="174" t="s">
        <v>1062</v>
      </c>
      <c r="F107" s="174" t="s">
        <v>1063</v>
      </c>
      <c r="G107" s="175" t="s">
        <v>1002</v>
      </c>
      <c r="H107" s="167" t="s">
        <v>1066</v>
      </c>
      <c r="I107" s="35"/>
      <c r="J107" s="175"/>
      <c r="K107" s="35"/>
      <c r="L107" s="175"/>
      <c r="M107" s="35"/>
      <c r="N107" s="35"/>
      <c r="O107" s="35"/>
      <c r="P107" s="167"/>
    </row>
    <row r="108" spans="1:16" ht="30" x14ac:dyDescent="0.25">
      <c r="A108" s="71" t="s">
        <v>2490</v>
      </c>
      <c r="B108" s="180" t="s">
        <v>1055</v>
      </c>
      <c r="C108" s="180" t="s">
        <v>1384</v>
      </c>
      <c r="D108" s="180" t="s">
        <v>2491</v>
      </c>
      <c r="E108" s="174" t="s">
        <v>27</v>
      </c>
      <c r="F108" s="174" t="s">
        <v>1058</v>
      </c>
      <c r="G108" s="175" t="s">
        <v>1047</v>
      </c>
      <c r="H108" s="167" t="s">
        <v>1076</v>
      </c>
      <c r="I108" s="35"/>
      <c r="J108" s="175"/>
      <c r="K108" s="35"/>
      <c r="L108" s="175"/>
      <c r="M108" s="35"/>
      <c r="N108" s="35"/>
      <c r="O108" s="35"/>
      <c r="P108" s="167"/>
    </row>
    <row r="109" spans="1:16" ht="48" customHeight="1" x14ac:dyDescent="0.25">
      <c r="A109" s="71" t="s">
        <v>2492</v>
      </c>
      <c r="B109" s="180" t="s">
        <v>1055</v>
      </c>
      <c r="C109" s="180" t="s">
        <v>1386</v>
      </c>
      <c r="D109" s="180" t="s">
        <v>2493</v>
      </c>
      <c r="E109" s="174" t="s">
        <v>27</v>
      </c>
      <c r="F109" s="174" t="s">
        <v>1058</v>
      </c>
      <c r="G109" s="175" t="s">
        <v>1047</v>
      </c>
      <c r="H109" s="167" t="s">
        <v>1076</v>
      </c>
      <c r="I109" s="35"/>
      <c r="J109" s="175"/>
      <c r="K109" s="35"/>
      <c r="L109" s="175"/>
      <c r="M109" s="35"/>
      <c r="N109" s="35"/>
      <c r="O109" s="35"/>
      <c r="P109" s="167"/>
    </row>
    <row r="110" spans="1:16" ht="45" x14ac:dyDescent="0.25">
      <c r="A110" s="71" t="s">
        <v>2494</v>
      </c>
      <c r="B110" s="180" t="s">
        <v>1055</v>
      </c>
      <c r="C110" s="180" t="s">
        <v>1388</v>
      </c>
      <c r="D110" s="180" t="s">
        <v>2495</v>
      </c>
      <c r="E110" s="174" t="s">
        <v>27</v>
      </c>
      <c r="F110" s="174" t="s">
        <v>1058</v>
      </c>
      <c r="G110" s="175" t="s">
        <v>1047</v>
      </c>
      <c r="H110" s="167" t="s">
        <v>1076</v>
      </c>
      <c r="I110" s="35"/>
      <c r="J110" s="175"/>
      <c r="K110" s="35"/>
      <c r="L110" s="175"/>
      <c r="M110" s="35"/>
      <c r="N110" s="35"/>
      <c r="O110" s="35"/>
      <c r="P110" s="167"/>
    </row>
    <row r="111" spans="1:16" ht="30" x14ac:dyDescent="0.25">
      <c r="A111" s="71" t="s">
        <v>2496</v>
      </c>
      <c r="B111" s="180" t="s">
        <v>1055</v>
      </c>
      <c r="C111" s="180" t="s">
        <v>1390</v>
      </c>
      <c r="D111" s="180" t="s">
        <v>2497</v>
      </c>
      <c r="E111" s="174" t="s">
        <v>27</v>
      </c>
      <c r="F111" s="174" t="s">
        <v>1058</v>
      </c>
      <c r="G111" s="175" t="s">
        <v>1047</v>
      </c>
      <c r="H111" s="167" t="s">
        <v>1076</v>
      </c>
      <c r="I111" s="35"/>
      <c r="J111" s="175"/>
      <c r="K111" s="35"/>
      <c r="L111" s="175"/>
      <c r="M111" s="35"/>
      <c r="N111" s="35"/>
      <c r="O111" s="35"/>
      <c r="P111" s="167"/>
    </row>
    <row r="112" spans="1:16" ht="45" x14ac:dyDescent="0.25">
      <c r="A112" s="71" t="s">
        <v>2498</v>
      </c>
      <c r="B112" s="180" t="s">
        <v>1055</v>
      </c>
      <c r="C112" s="180" t="s">
        <v>1392</v>
      </c>
      <c r="D112" s="180" t="s">
        <v>2499</v>
      </c>
      <c r="E112" s="174" t="s">
        <v>1062</v>
      </c>
      <c r="F112" s="174" t="s">
        <v>1063</v>
      </c>
      <c r="G112" s="175" t="s">
        <v>1002</v>
      </c>
      <c r="H112" s="167" t="s">
        <v>1066</v>
      </c>
      <c r="I112" s="35"/>
      <c r="J112" s="175"/>
      <c r="K112" s="35"/>
      <c r="L112" s="175"/>
      <c r="M112" s="35"/>
      <c r="N112" s="35"/>
      <c r="O112" s="35"/>
      <c r="P112" s="167"/>
    </row>
    <row r="113" spans="1:16" ht="90" x14ac:dyDescent="0.25">
      <c r="A113" s="71" t="s">
        <v>2500</v>
      </c>
      <c r="B113" s="180" t="s">
        <v>1055</v>
      </c>
      <c r="C113" s="180" t="s">
        <v>1394</v>
      </c>
      <c r="D113" s="214" t="s">
        <v>2501</v>
      </c>
      <c r="E113" s="174" t="s">
        <v>1062</v>
      </c>
      <c r="F113" s="174" t="s">
        <v>1063</v>
      </c>
      <c r="G113" s="175" t="s">
        <v>1002</v>
      </c>
      <c r="H113" s="167" t="s">
        <v>1066</v>
      </c>
      <c r="I113" s="35"/>
      <c r="J113" s="175"/>
      <c r="K113" s="35"/>
      <c r="L113" s="175"/>
      <c r="M113" s="35"/>
      <c r="N113" s="35"/>
      <c r="O113" s="35"/>
      <c r="P113" s="167"/>
    </row>
    <row r="114" spans="1:16" ht="30" x14ac:dyDescent="0.25">
      <c r="A114" s="71" t="s">
        <v>2502</v>
      </c>
      <c r="B114" s="180" t="s">
        <v>1055</v>
      </c>
      <c r="C114" s="180" t="s">
        <v>1398</v>
      </c>
      <c r="D114" s="180" t="s">
        <v>2503</v>
      </c>
      <c r="E114" s="174" t="s">
        <v>1062</v>
      </c>
      <c r="F114" s="174" t="s">
        <v>1063</v>
      </c>
      <c r="G114" s="175" t="s">
        <v>1002</v>
      </c>
      <c r="H114" s="167" t="s">
        <v>1076</v>
      </c>
      <c r="I114" s="35"/>
      <c r="J114" s="175"/>
      <c r="K114" s="35"/>
      <c r="L114" s="175"/>
      <c r="M114" s="35"/>
      <c r="N114" s="35"/>
      <c r="O114" s="35"/>
      <c r="P114" s="167"/>
    </row>
    <row r="115" spans="1:16" ht="30" x14ac:dyDescent="0.25">
      <c r="A115" s="71" t="s">
        <v>2504</v>
      </c>
      <c r="B115" s="180" t="s">
        <v>1055</v>
      </c>
      <c r="C115" s="180" t="s">
        <v>1400</v>
      </c>
      <c r="D115" s="180" t="s">
        <v>2505</v>
      </c>
      <c r="E115" s="174" t="s">
        <v>1062</v>
      </c>
      <c r="F115" s="174" t="s">
        <v>1063</v>
      </c>
      <c r="G115" s="175" t="s">
        <v>1002</v>
      </c>
      <c r="H115" s="167" t="s">
        <v>1076</v>
      </c>
      <c r="I115" s="35"/>
      <c r="J115" s="175"/>
      <c r="K115" s="35"/>
      <c r="L115" s="175"/>
      <c r="M115" s="35"/>
      <c r="N115" s="35"/>
      <c r="O115" s="35"/>
      <c r="P115" s="167"/>
    </row>
    <row r="116" spans="1:16" ht="45" x14ac:dyDescent="0.25">
      <c r="A116" s="71" t="s">
        <v>2506</v>
      </c>
      <c r="B116" s="180" t="s">
        <v>1055</v>
      </c>
      <c r="C116" s="180" t="s">
        <v>1402</v>
      </c>
      <c r="D116" s="180" t="s">
        <v>2507</v>
      </c>
      <c r="E116" s="174" t="s">
        <v>1062</v>
      </c>
      <c r="F116" s="174" t="s">
        <v>1063</v>
      </c>
      <c r="G116" s="175" t="s">
        <v>1002</v>
      </c>
      <c r="H116" s="167" t="s">
        <v>1076</v>
      </c>
      <c r="I116" s="35"/>
      <c r="J116" s="175"/>
      <c r="K116" s="35"/>
      <c r="L116" s="175"/>
      <c r="M116" s="35"/>
      <c r="N116" s="35"/>
      <c r="O116" s="35"/>
      <c r="P116" s="167"/>
    </row>
    <row r="117" spans="1:16" ht="45" x14ac:dyDescent="0.25">
      <c r="A117" s="71" t="s">
        <v>2508</v>
      </c>
      <c r="B117" s="180" t="s">
        <v>1055</v>
      </c>
      <c r="C117" s="180" t="s">
        <v>1404</v>
      </c>
      <c r="D117" s="180" t="s">
        <v>2509</v>
      </c>
      <c r="E117" s="174" t="s">
        <v>27</v>
      </c>
      <c r="F117" s="174" t="s">
        <v>1058</v>
      </c>
      <c r="G117" s="175" t="s">
        <v>1047</v>
      </c>
      <c r="H117" s="167" t="s">
        <v>1076</v>
      </c>
      <c r="I117" s="35"/>
      <c r="J117" s="175"/>
      <c r="K117" s="35"/>
      <c r="L117" s="175"/>
      <c r="M117" s="35"/>
      <c r="N117" s="35"/>
      <c r="O117" s="35"/>
      <c r="P117" s="167"/>
    </row>
    <row r="118" spans="1:16" ht="30" x14ac:dyDescent="0.25">
      <c r="A118" s="71" t="s">
        <v>2510</v>
      </c>
      <c r="B118" s="180" t="s">
        <v>1055</v>
      </c>
      <c r="C118" s="180" t="s">
        <v>1406</v>
      </c>
      <c r="D118" s="253" t="s">
        <v>2511</v>
      </c>
      <c r="E118" s="174" t="s">
        <v>27</v>
      </c>
      <c r="F118" s="174" t="s">
        <v>1058</v>
      </c>
      <c r="G118" s="175" t="s">
        <v>1047</v>
      </c>
      <c r="H118" s="167" t="s">
        <v>1076</v>
      </c>
      <c r="I118" s="35"/>
      <c r="J118" s="175"/>
      <c r="K118" s="35"/>
      <c r="L118" s="175"/>
      <c r="M118" s="35"/>
      <c r="N118" s="35"/>
      <c r="O118" s="35"/>
      <c r="P118" s="167"/>
    </row>
    <row r="119" spans="1:16" ht="30" x14ac:dyDescent="0.25">
      <c r="A119" s="71" t="s">
        <v>2512</v>
      </c>
      <c r="B119" s="180" t="s">
        <v>1055</v>
      </c>
      <c r="C119" s="180" t="s">
        <v>1408</v>
      </c>
      <c r="D119" s="180" t="s">
        <v>2513</v>
      </c>
      <c r="E119" s="174" t="s">
        <v>1062</v>
      </c>
      <c r="F119" s="174" t="s">
        <v>1063</v>
      </c>
      <c r="G119" s="175" t="s">
        <v>1002</v>
      </c>
      <c r="H119" s="167" t="s">
        <v>1076</v>
      </c>
      <c r="I119" s="35"/>
      <c r="J119" s="175"/>
      <c r="K119" s="35"/>
      <c r="L119" s="175"/>
      <c r="M119" s="35"/>
      <c r="N119" s="35"/>
      <c r="O119" s="35"/>
      <c r="P119" s="167"/>
    </row>
    <row r="120" spans="1:16" ht="30" x14ac:dyDescent="0.25">
      <c r="A120" s="71" t="s">
        <v>2514</v>
      </c>
      <c r="B120" s="180" t="s">
        <v>1055</v>
      </c>
      <c r="C120" s="180" t="s">
        <v>1410</v>
      </c>
      <c r="D120" s="180" t="s">
        <v>2515</v>
      </c>
      <c r="E120" s="174" t="s">
        <v>1062</v>
      </c>
      <c r="F120" s="174" t="s">
        <v>1063</v>
      </c>
      <c r="G120" s="175" t="s">
        <v>1002</v>
      </c>
      <c r="H120" s="167" t="s">
        <v>1076</v>
      </c>
      <c r="I120" s="35"/>
      <c r="J120" s="175"/>
      <c r="K120" s="35"/>
      <c r="L120" s="175"/>
      <c r="M120" s="35"/>
      <c r="N120" s="35"/>
      <c r="O120" s="35"/>
      <c r="P120" s="167"/>
    </row>
    <row r="121" spans="1:16" ht="60" x14ac:dyDescent="0.25">
      <c r="A121" s="71" t="s">
        <v>2516</v>
      </c>
      <c r="B121" s="180" t="s">
        <v>1055</v>
      </c>
      <c r="C121" s="180" t="s">
        <v>1413</v>
      </c>
      <c r="D121" s="180" t="s">
        <v>2517</v>
      </c>
      <c r="E121" s="174" t="s">
        <v>1062</v>
      </c>
      <c r="F121" s="174" t="s">
        <v>1063</v>
      </c>
      <c r="G121" s="175" t="s">
        <v>1002</v>
      </c>
      <c r="H121" s="167" t="s">
        <v>1076</v>
      </c>
      <c r="I121" s="35"/>
      <c r="J121" s="175"/>
      <c r="K121" s="35"/>
      <c r="L121" s="175"/>
      <c r="M121" s="35"/>
      <c r="N121" s="35"/>
      <c r="O121" s="35"/>
      <c r="P121" s="167"/>
    </row>
    <row r="122" spans="1:16" ht="30" x14ac:dyDescent="0.25">
      <c r="A122" s="71" t="s">
        <v>2518</v>
      </c>
      <c r="B122" s="180" t="s">
        <v>1055</v>
      </c>
      <c r="C122" s="180" t="s">
        <v>1418</v>
      </c>
      <c r="D122" s="180" t="s">
        <v>2519</v>
      </c>
      <c r="E122" s="174" t="s">
        <v>1062</v>
      </c>
      <c r="F122" s="174" t="s">
        <v>1063</v>
      </c>
      <c r="G122" s="175" t="s">
        <v>1002</v>
      </c>
      <c r="H122" s="167" t="s">
        <v>1076</v>
      </c>
      <c r="I122" s="35"/>
      <c r="J122" s="175"/>
      <c r="K122" s="35"/>
      <c r="L122" s="175"/>
      <c r="M122" s="35"/>
      <c r="N122" s="35"/>
      <c r="O122" s="35"/>
      <c r="P122" s="167"/>
    </row>
    <row r="123" spans="1:16" ht="60" x14ac:dyDescent="0.25">
      <c r="A123" s="71" t="s">
        <v>2520</v>
      </c>
      <c r="B123" s="180" t="s">
        <v>1055</v>
      </c>
      <c r="C123" s="180" t="s">
        <v>1420</v>
      </c>
      <c r="D123" s="180" t="s">
        <v>2521</v>
      </c>
      <c r="E123" s="174" t="s">
        <v>1062</v>
      </c>
      <c r="F123" s="174" t="s">
        <v>1063</v>
      </c>
      <c r="G123" s="175" t="s">
        <v>1002</v>
      </c>
      <c r="H123" s="167" t="s">
        <v>1066</v>
      </c>
      <c r="I123" s="35"/>
      <c r="J123" s="175"/>
      <c r="K123" s="35"/>
      <c r="L123" s="175"/>
      <c r="M123" s="35"/>
      <c r="N123" s="35"/>
      <c r="O123" s="35"/>
      <c r="P123" s="167"/>
    </row>
    <row r="124" spans="1:16" ht="30" x14ac:dyDescent="0.25">
      <c r="A124" s="71" t="s">
        <v>2522</v>
      </c>
      <c r="B124" s="180" t="s">
        <v>1055</v>
      </c>
      <c r="C124" s="180" t="s">
        <v>1423</v>
      </c>
      <c r="D124" s="180" t="s">
        <v>2523</v>
      </c>
      <c r="E124" s="174" t="s">
        <v>1062</v>
      </c>
      <c r="F124" s="174" t="s">
        <v>1063</v>
      </c>
      <c r="G124" s="175" t="s">
        <v>1002</v>
      </c>
      <c r="H124" s="167" t="s">
        <v>1076</v>
      </c>
      <c r="I124" s="35"/>
      <c r="J124" s="175"/>
      <c r="K124" s="35"/>
      <c r="L124" s="175"/>
      <c r="M124" s="35"/>
      <c r="N124" s="35"/>
      <c r="O124" s="35"/>
      <c r="P124" s="167"/>
    </row>
    <row r="125" spans="1:16" ht="30" x14ac:dyDescent="0.25">
      <c r="A125" s="71" t="s">
        <v>2524</v>
      </c>
      <c r="B125" s="180" t="s">
        <v>1055</v>
      </c>
      <c r="C125" s="180" t="s">
        <v>1425</v>
      </c>
      <c r="D125" s="180" t="s">
        <v>2525</v>
      </c>
      <c r="E125" s="174" t="s">
        <v>1062</v>
      </c>
      <c r="F125" s="174" t="s">
        <v>1063</v>
      </c>
      <c r="G125" s="175" t="s">
        <v>1002</v>
      </c>
      <c r="H125" s="167" t="s">
        <v>1076</v>
      </c>
      <c r="I125" s="35"/>
      <c r="J125" s="175"/>
      <c r="K125" s="35"/>
      <c r="L125" s="175"/>
      <c r="M125" s="35"/>
      <c r="N125" s="35"/>
      <c r="O125" s="35"/>
      <c r="P125" s="167"/>
    </row>
    <row r="126" spans="1:16" ht="45" x14ac:dyDescent="0.25">
      <c r="A126" s="71" t="s">
        <v>2526</v>
      </c>
      <c r="B126" s="180" t="s">
        <v>1055</v>
      </c>
      <c r="C126" s="180" t="s">
        <v>1427</v>
      </c>
      <c r="D126" s="180" t="s">
        <v>2527</v>
      </c>
      <c r="E126" s="174" t="s">
        <v>1062</v>
      </c>
      <c r="F126" s="174" t="s">
        <v>1063</v>
      </c>
      <c r="G126" s="175" t="s">
        <v>1002</v>
      </c>
      <c r="H126" s="167" t="s">
        <v>1066</v>
      </c>
      <c r="I126" s="35"/>
      <c r="J126" s="175"/>
      <c r="K126" s="35"/>
      <c r="L126" s="175"/>
      <c r="M126" s="35"/>
      <c r="N126" s="35"/>
      <c r="O126" s="35"/>
      <c r="P126" s="167"/>
    </row>
    <row r="127" spans="1:16" ht="75" x14ac:dyDescent="0.25">
      <c r="A127" s="71" t="s">
        <v>2528</v>
      </c>
      <c r="B127" s="180" t="s">
        <v>1055</v>
      </c>
      <c r="C127" s="180" t="s">
        <v>1429</v>
      </c>
      <c r="D127" s="180" t="s">
        <v>2529</v>
      </c>
      <c r="E127" s="174" t="s">
        <v>1062</v>
      </c>
      <c r="F127" s="174" t="s">
        <v>1063</v>
      </c>
      <c r="G127" s="175" t="s">
        <v>1002</v>
      </c>
      <c r="H127" s="167" t="s">
        <v>1066</v>
      </c>
      <c r="I127" s="35"/>
      <c r="J127" s="175"/>
      <c r="K127" s="35"/>
      <c r="L127" s="175"/>
      <c r="M127" s="35"/>
      <c r="N127" s="35"/>
      <c r="O127" s="35"/>
      <c r="P127" s="167"/>
    </row>
    <row r="128" spans="1:16" ht="30" x14ac:dyDescent="0.25">
      <c r="A128" s="71" t="s">
        <v>2530</v>
      </c>
      <c r="B128" s="180" t="s">
        <v>1055</v>
      </c>
      <c r="C128" s="180" t="s">
        <v>1431</v>
      </c>
      <c r="D128" s="180" t="s">
        <v>2531</v>
      </c>
      <c r="E128" s="174" t="s">
        <v>1062</v>
      </c>
      <c r="F128" s="174" t="s">
        <v>1063</v>
      </c>
      <c r="G128" s="175" t="s">
        <v>1002</v>
      </c>
      <c r="H128" s="167" t="s">
        <v>1090</v>
      </c>
      <c r="I128" s="35"/>
      <c r="J128" s="175"/>
      <c r="K128" s="35"/>
      <c r="L128" s="175"/>
      <c r="M128" s="35"/>
      <c r="N128" s="35"/>
      <c r="O128" s="35"/>
      <c r="P128" s="167"/>
    </row>
    <row r="129" spans="1:16" ht="30" x14ac:dyDescent="0.25">
      <c r="A129" s="71" t="s">
        <v>2532</v>
      </c>
      <c r="B129" s="180" t="s">
        <v>1055</v>
      </c>
      <c r="C129" s="180" t="s">
        <v>1433</v>
      </c>
      <c r="D129" s="180" t="s">
        <v>2533</v>
      </c>
      <c r="E129" s="174" t="s">
        <v>1062</v>
      </c>
      <c r="F129" s="174" t="s">
        <v>1063</v>
      </c>
      <c r="G129" s="175" t="s">
        <v>1002</v>
      </c>
      <c r="H129" s="167" t="s">
        <v>1076</v>
      </c>
      <c r="I129" s="35"/>
      <c r="J129" s="175"/>
      <c r="K129" s="35"/>
      <c r="L129" s="175"/>
      <c r="M129" s="35"/>
      <c r="N129" s="35"/>
      <c r="O129" s="35"/>
      <c r="P129" s="167"/>
    </row>
    <row r="130" spans="1:16" ht="30" x14ac:dyDescent="0.25">
      <c r="A130" s="71" t="s">
        <v>2534</v>
      </c>
      <c r="B130" s="180" t="s">
        <v>1055</v>
      </c>
      <c r="C130" s="180" t="s">
        <v>1435</v>
      </c>
      <c r="D130" s="253" t="s">
        <v>2535</v>
      </c>
      <c r="E130" s="174" t="s">
        <v>1062</v>
      </c>
      <c r="F130" s="174" t="s">
        <v>1063</v>
      </c>
      <c r="G130" s="175" t="s">
        <v>1002</v>
      </c>
      <c r="H130" s="167" t="s">
        <v>1076</v>
      </c>
      <c r="I130" s="35"/>
      <c r="J130" s="175"/>
      <c r="K130" s="35"/>
      <c r="L130" s="175"/>
      <c r="M130" s="35"/>
      <c r="N130" s="35"/>
      <c r="O130" s="35"/>
      <c r="P130" s="167"/>
    </row>
    <row r="131" spans="1:16" ht="30" x14ac:dyDescent="0.25">
      <c r="A131" s="71" t="s">
        <v>2536</v>
      </c>
      <c r="B131" s="180" t="s">
        <v>1055</v>
      </c>
      <c r="C131" s="180" t="s">
        <v>1437</v>
      </c>
      <c r="D131" s="180" t="s">
        <v>2537</v>
      </c>
      <c r="E131" s="174" t="s">
        <v>1062</v>
      </c>
      <c r="F131" s="174" t="s">
        <v>1063</v>
      </c>
      <c r="G131" s="175" t="s">
        <v>1002</v>
      </c>
      <c r="H131" s="167" t="s">
        <v>1076</v>
      </c>
      <c r="I131" s="35"/>
      <c r="J131" s="175"/>
      <c r="K131" s="35"/>
      <c r="L131" s="175"/>
      <c r="M131" s="35"/>
      <c r="N131" s="35"/>
      <c r="O131" s="35"/>
      <c r="P131" s="167"/>
    </row>
    <row r="132" spans="1:16" ht="15" customHeight="1" x14ac:dyDescent="0.25">
      <c r="A132" s="71" t="s">
        <v>2538</v>
      </c>
      <c r="B132" s="314" t="s">
        <v>1055</v>
      </c>
      <c r="C132" s="314" t="s">
        <v>1439</v>
      </c>
      <c r="D132" s="180" t="s">
        <v>2539</v>
      </c>
      <c r="E132" s="174" t="s">
        <v>27</v>
      </c>
      <c r="F132" s="174" t="s">
        <v>1063</v>
      </c>
      <c r="G132" s="175" t="s">
        <v>1047</v>
      </c>
      <c r="H132" s="167" t="s">
        <v>1076</v>
      </c>
      <c r="I132" s="35"/>
      <c r="J132" s="175"/>
      <c r="K132" s="35"/>
      <c r="L132" s="175"/>
      <c r="M132" s="35"/>
      <c r="N132" s="35"/>
      <c r="O132" s="35"/>
      <c r="P132" s="167"/>
    </row>
    <row r="133" spans="1:16" ht="30" x14ac:dyDescent="0.25">
      <c r="A133" s="71" t="s">
        <v>2540</v>
      </c>
      <c r="B133" s="314"/>
      <c r="C133" s="314"/>
      <c r="D133" s="180" t="s">
        <v>2541</v>
      </c>
      <c r="E133" s="174" t="s">
        <v>1062</v>
      </c>
      <c r="F133" s="174" t="s">
        <v>1063</v>
      </c>
      <c r="G133" s="175" t="s">
        <v>1002</v>
      </c>
      <c r="H133" s="167" t="s">
        <v>1076</v>
      </c>
      <c r="I133" s="35"/>
      <c r="J133" s="175"/>
      <c r="K133" s="35"/>
      <c r="L133" s="175"/>
      <c r="M133" s="35"/>
      <c r="N133" s="35"/>
      <c r="O133" s="35"/>
      <c r="P133" s="167"/>
    </row>
    <row r="134" spans="1:16" ht="30" x14ac:dyDescent="0.25">
      <c r="A134" s="71" t="s">
        <v>2542</v>
      </c>
      <c r="B134" s="314"/>
      <c r="C134" s="314"/>
      <c r="D134" s="180" t="s">
        <v>2543</v>
      </c>
      <c r="E134" s="174" t="s">
        <v>1081</v>
      </c>
      <c r="F134" s="174" t="s">
        <v>1058</v>
      </c>
      <c r="G134" s="175" t="s">
        <v>1082</v>
      </c>
      <c r="H134" s="167" t="s">
        <v>1076</v>
      </c>
      <c r="I134" s="35"/>
      <c r="J134" s="175"/>
      <c r="K134" s="35"/>
      <c r="L134" s="175"/>
      <c r="M134" s="35"/>
      <c r="N134" s="35"/>
      <c r="O134" s="35"/>
      <c r="P134" s="167"/>
    </row>
    <row r="135" spans="1:16" ht="60" x14ac:dyDescent="0.25">
      <c r="A135" s="71" t="s">
        <v>2544</v>
      </c>
      <c r="B135" s="180" t="s">
        <v>1055</v>
      </c>
      <c r="C135" s="180" t="s">
        <v>1441</v>
      </c>
      <c r="D135" s="85" t="s">
        <v>2545</v>
      </c>
      <c r="E135" s="174" t="s">
        <v>1062</v>
      </c>
      <c r="F135" s="174" t="s">
        <v>1063</v>
      </c>
      <c r="G135" s="175" t="s">
        <v>1002</v>
      </c>
      <c r="H135" s="167" t="s">
        <v>1076</v>
      </c>
      <c r="I135" s="35"/>
      <c r="J135" s="175"/>
      <c r="K135" s="35"/>
      <c r="L135" s="175"/>
      <c r="M135" s="35"/>
      <c r="N135" s="35"/>
      <c r="O135" s="35"/>
      <c r="P135" s="167"/>
    </row>
    <row r="136" spans="1:16" ht="30" x14ac:dyDescent="0.25">
      <c r="A136" s="71" t="s">
        <v>2546</v>
      </c>
      <c r="B136" s="180" t="s">
        <v>1055</v>
      </c>
      <c r="C136" s="180" t="s">
        <v>1444</v>
      </c>
      <c r="D136" s="180" t="s">
        <v>2547</v>
      </c>
      <c r="E136" s="174" t="s">
        <v>1062</v>
      </c>
      <c r="F136" s="174" t="s">
        <v>1063</v>
      </c>
      <c r="G136" s="175" t="s">
        <v>1002</v>
      </c>
      <c r="H136" s="167" t="s">
        <v>1066</v>
      </c>
      <c r="I136" s="35"/>
      <c r="J136" s="175"/>
      <c r="K136" s="35"/>
      <c r="L136" s="175"/>
      <c r="M136" s="35"/>
      <c r="N136" s="35"/>
      <c r="O136" s="35"/>
      <c r="P136" s="167"/>
    </row>
    <row r="137" spans="1:16" ht="30.75" customHeight="1" x14ac:dyDescent="0.25">
      <c r="A137" s="71" t="s">
        <v>2548</v>
      </c>
      <c r="B137" s="180" t="s">
        <v>1055</v>
      </c>
      <c r="C137" s="180" t="s">
        <v>1446</v>
      </c>
      <c r="D137" s="180" t="s">
        <v>2549</v>
      </c>
      <c r="E137" s="174" t="s">
        <v>1062</v>
      </c>
      <c r="F137" s="174" t="s">
        <v>1063</v>
      </c>
      <c r="G137" s="175" t="s">
        <v>1002</v>
      </c>
      <c r="H137" s="167" t="s">
        <v>1076</v>
      </c>
      <c r="I137" s="35"/>
      <c r="J137" s="175"/>
      <c r="K137" s="35"/>
      <c r="L137" s="175"/>
      <c r="M137" s="35"/>
      <c r="N137" s="35"/>
      <c r="O137" s="35"/>
      <c r="P137" s="167"/>
    </row>
    <row r="138" spans="1:16" ht="30" x14ac:dyDescent="0.25">
      <c r="A138" s="71" t="s">
        <v>2550</v>
      </c>
      <c r="B138" s="180" t="s">
        <v>1055</v>
      </c>
      <c r="C138" s="180" t="s">
        <v>1448</v>
      </c>
      <c r="D138" s="180" t="s">
        <v>2551</v>
      </c>
      <c r="E138" s="174" t="s">
        <v>1062</v>
      </c>
      <c r="F138" s="174" t="s">
        <v>1063</v>
      </c>
      <c r="G138" s="175" t="s">
        <v>1002</v>
      </c>
      <c r="H138" s="167" t="s">
        <v>1076</v>
      </c>
      <c r="I138" s="35"/>
      <c r="J138" s="175"/>
      <c r="K138" s="35"/>
      <c r="L138" s="175"/>
      <c r="M138" s="35"/>
      <c r="N138" s="35"/>
      <c r="O138" s="35"/>
      <c r="P138" s="167"/>
    </row>
    <row r="139" spans="1:16" ht="30" x14ac:dyDescent="0.25">
      <c r="A139" s="71" t="s">
        <v>2552</v>
      </c>
      <c r="B139" s="180" t="s">
        <v>1055</v>
      </c>
      <c r="C139" s="180" t="s">
        <v>1450</v>
      </c>
      <c r="D139" s="180" t="s">
        <v>2553</v>
      </c>
      <c r="E139" s="174" t="s">
        <v>1062</v>
      </c>
      <c r="F139" s="174" t="s">
        <v>1063</v>
      </c>
      <c r="G139" s="175" t="s">
        <v>1002</v>
      </c>
      <c r="H139" s="167" t="s">
        <v>1066</v>
      </c>
      <c r="I139" s="35"/>
      <c r="J139" s="175"/>
      <c r="K139" s="35"/>
      <c r="L139" s="175"/>
      <c r="M139" s="35"/>
      <c r="N139" s="35"/>
      <c r="O139" s="35"/>
      <c r="P139" s="167"/>
    </row>
    <row r="140" spans="1:16" ht="120" x14ac:dyDescent="0.25">
      <c r="A140" s="71" t="s">
        <v>2554</v>
      </c>
      <c r="B140" s="180" t="s">
        <v>1055</v>
      </c>
      <c r="C140" s="180" t="s">
        <v>1452</v>
      </c>
      <c r="D140" s="253" t="s">
        <v>2555</v>
      </c>
      <c r="E140" s="174" t="s">
        <v>1062</v>
      </c>
      <c r="F140" s="174" t="s">
        <v>1063</v>
      </c>
      <c r="G140" s="175" t="s">
        <v>1002</v>
      </c>
      <c r="H140" s="167" t="s">
        <v>1076</v>
      </c>
      <c r="I140" s="35"/>
      <c r="J140" s="175"/>
      <c r="K140" s="35"/>
      <c r="L140" s="175"/>
      <c r="M140" s="35"/>
      <c r="N140" s="35"/>
      <c r="O140" s="35"/>
      <c r="P140" s="167"/>
    </row>
    <row r="141" spans="1:16" ht="30" x14ac:dyDescent="0.25">
      <c r="A141" s="71" t="s">
        <v>2556</v>
      </c>
      <c r="B141" s="180" t="s">
        <v>1055</v>
      </c>
      <c r="C141" s="180" t="s">
        <v>1461</v>
      </c>
      <c r="D141" s="253" t="s">
        <v>2557</v>
      </c>
      <c r="E141" s="174" t="s">
        <v>1062</v>
      </c>
      <c r="F141" s="174" t="s">
        <v>1063</v>
      </c>
      <c r="G141" s="175" t="s">
        <v>1002</v>
      </c>
      <c r="H141" s="167" t="s">
        <v>1076</v>
      </c>
      <c r="I141" s="35"/>
      <c r="J141" s="175"/>
      <c r="K141" s="35"/>
      <c r="L141" s="175"/>
      <c r="M141" s="35"/>
      <c r="N141" s="35"/>
      <c r="O141" s="35"/>
      <c r="P141" s="167"/>
    </row>
    <row r="142" spans="1:16" ht="30" x14ac:dyDescent="0.25">
      <c r="A142" s="71" t="s">
        <v>2558</v>
      </c>
      <c r="B142" s="180" t="s">
        <v>1055</v>
      </c>
      <c r="C142" s="180" t="s">
        <v>1463</v>
      </c>
      <c r="D142" s="180" t="s">
        <v>2559</v>
      </c>
      <c r="E142" s="174" t="s">
        <v>1062</v>
      </c>
      <c r="F142" s="174" t="s">
        <v>1063</v>
      </c>
      <c r="G142" s="175" t="s">
        <v>1002</v>
      </c>
      <c r="H142" s="167" t="s">
        <v>1076</v>
      </c>
      <c r="I142" s="35"/>
      <c r="J142" s="175"/>
      <c r="K142" s="35"/>
      <c r="L142" s="175"/>
      <c r="M142" s="35"/>
      <c r="N142" s="35"/>
      <c r="O142" s="35"/>
      <c r="P142" s="167"/>
    </row>
    <row r="143" spans="1:16" ht="30" x14ac:dyDescent="0.25">
      <c r="A143" s="71" t="s">
        <v>2560</v>
      </c>
      <c r="B143" s="180" t="s">
        <v>1055</v>
      </c>
      <c r="C143" s="180" t="s">
        <v>1465</v>
      </c>
      <c r="D143" s="253" t="s">
        <v>2561</v>
      </c>
      <c r="E143" s="174" t="s">
        <v>27</v>
      </c>
      <c r="F143" s="174" t="s">
        <v>1058</v>
      </c>
      <c r="G143" s="175" t="s">
        <v>1047</v>
      </c>
      <c r="H143" s="167" t="s">
        <v>1076</v>
      </c>
      <c r="I143" s="35"/>
      <c r="J143" s="175"/>
      <c r="K143" s="35"/>
      <c r="L143" s="175"/>
      <c r="M143" s="35"/>
      <c r="N143" s="35"/>
      <c r="O143" s="35"/>
      <c r="P143" s="167"/>
    </row>
    <row r="144" spans="1:16" ht="45" x14ac:dyDescent="0.25">
      <c r="A144" s="71" t="s">
        <v>2562</v>
      </c>
      <c r="B144" s="180" t="s">
        <v>1055</v>
      </c>
      <c r="C144" s="180" t="s">
        <v>1472</v>
      </c>
      <c r="D144" s="180" t="s">
        <v>2563</v>
      </c>
      <c r="E144" s="174" t="s">
        <v>1062</v>
      </c>
      <c r="F144" s="174" t="s">
        <v>1058</v>
      </c>
      <c r="G144" s="175" t="s">
        <v>1002</v>
      </c>
      <c r="H144" s="167" t="s">
        <v>1076</v>
      </c>
      <c r="I144" s="35"/>
      <c r="J144" s="175"/>
      <c r="K144" s="35"/>
      <c r="L144" s="175"/>
      <c r="M144" s="35"/>
      <c r="N144" s="35"/>
      <c r="O144" s="35"/>
      <c r="P144" s="167"/>
    </row>
    <row r="145" spans="1:16" ht="30" customHeight="1" x14ac:dyDescent="0.25">
      <c r="A145" s="71" t="s">
        <v>2564</v>
      </c>
      <c r="B145" s="180" t="s">
        <v>1055</v>
      </c>
      <c r="C145" s="180" t="s">
        <v>1474</v>
      </c>
      <c r="D145" s="180" t="s">
        <v>2565</v>
      </c>
      <c r="E145" s="174" t="s">
        <v>27</v>
      </c>
      <c r="F145" s="174" t="s">
        <v>1058</v>
      </c>
      <c r="G145" s="175" t="s">
        <v>1047</v>
      </c>
      <c r="H145" s="167" t="s">
        <v>1076</v>
      </c>
      <c r="I145" s="35"/>
      <c r="J145" s="175"/>
      <c r="K145" s="35"/>
      <c r="L145" s="175"/>
      <c r="M145" s="35"/>
      <c r="N145" s="35"/>
      <c r="O145" s="35"/>
      <c r="P145" s="167"/>
    </row>
    <row r="146" spans="1:16" ht="30" x14ac:dyDescent="0.25">
      <c r="A146" s="71" t="s">
        <v>2566</v>
      </c>
      <c r="B146" s="180" t="s">
        <v>1055</v>
      </c>
      <c r="C146" s="180" t="s">
        <v>1476</v>
      </c>
      <c r="D146" s="180" t="s">
        <v>2567</v>
      </c>
      <c r="E146" s="174" t="s">
        <v>1062</v>
      </c>
      <c r="F146" s="174" t="s">
        <v>1063</v>
      </c>
      <c r="G146" s="175" t="s">
        <v>1002</v>
      </c>
      <c r="H146" s="167" t="s">
        <v>1076</v>
      </c>
      <c r="I146" s="35"/>
      <c r="J146" s="175"/>
      <c r="K146" s="35"/>
      <c r="L146" s="175"/>
      <c r="M146" s="35"/>
      <c r="N146" s="35"/>
      <c r="O146" s="35"/>
      <c r="P146" s="167"/>
    </row>
    <row r="147" spans="1:16" ht="46.5" customHeight="1" x14ac:dyDescent="0.25">
      <c r="A147" s="71" t="s">
        <v>2568</v>
      </c>
      <c r="B147" s="180" t="s">
        <v>1055</v>
      </c>
      <c r="C147" s="180" t="s">
        <v>1478</v>
      </c>
      <c r="D147" s="180" t="s">
        <v>2569</v>
      </c>
      <c r="E147" s="174" t="s">
        <v>1062</v>
      </c>
      <c r="F147" s="174" t="s">
        <v>1063</v>
      </c>
      <c r="G147" s="175" t="s">
        <v>1002</v>
      </c>
      <c r="H147" s="167" t="s">
        <v>1066</v>
      </c>
      <c r="I147" s="35"/>
      <c r="J147" s="175"/>
      <c r="K147" s="35"/>
      <c r="L147" s="175"/>
      <c r="M147" s="35"/>
      <c r="N147" s="35"/>
      <c r="O147" s="35"/>
      <c r="P147" s="167"/>
    </row>
    <row r="148" spans="1:16" ht="30" x14ac:dyDescent="0.25">
      <c r="A148" s="71" t="s">
        <v>2570</v>
      </c>
      <c r="B148" s="180" t="s">
        <v>1055</v>
      </c>
      <c r="C148" s="180" t="s">
        <v>1481</v>
      </c>
      <c r="D148" s="180" t="s">
        <v>2571</v>
      </c>
      <c r="E148" s="174" t="s">
        <v>1062</v>
      </c>
      <c r="F148" s="174" t="s">
        <v>986</v>
      </c>
      <c r="G148" s="175" t="s">
        <v>1002</v>
      </c>
      <c r="H148" s="167" t="s">
        <v>1076</v>
      </c>
      <c r="I148" s="35"/>
      <c r="J148" s="175"/>
      <c r="K148" s="35"/>
      <c r="L148" s="175"/>
      <c r="M148" s="35"/>
      <c r="N148" s="35"/>
      <c r="O148" s="35"/>
      <c r="P148" s="167"/>
    </row>
    <row r="149" spans="1:16" ht="30" x14ac:dyDescent="0.25">
      <c r="A149" s="71" t="s">
        <v>2572</v>
      </c>
      <c r="B149" s="180" t="s">
        <v>1055</v>
      </c>
      <c r="C149" s="180" t="s">
        <v>1483</v>
      </c>
      <c r="D149" s="180" t="s">
        <v>2573</v>
      </c>
      <c r="E149" s="174" t="s">
        <v>27</v>
      </c>
      <c r="F149" s="174" t="s">
        <v>1058</v>
      </c>
      <c r="G149" s="175" t="s">
        <v>1047</v>
      </c>
      <c r="H149" s="167" t="s">
        <v>1059</v>
      </c>
      <c r="I149" s="35"/>
      <c r="J149" s="175"/>
      <c r="K149" s="35"/>
      <c r="L149" s="175"/>
      <c r="M149" s="35"/>
      <c r="N149" s="35"/>
      <c r="O149" s="35"/>
      <c r="P149" s="167"/>
    </row>
    <row r="150" spans="1:16" ht="30" x14ac:dyDescent="0.25">
      <c r="A150" s="71" t="s">
        <v>2574</v>
      </c>
      <c r="B150" s="180" t="s">
        <v>1055</v>
      </c>
      <c r="C150" s="180" t="s">
        <v>1485</v>
      </c>
      <c r="D150" s="253" t="s">
        <v>2575</v>
      </c>
      <c r="E150" s="174" t="s">
        <v>27</v>
      </c>
      <c r="F150" s="174" t="s">
        <v>1058</v>
      </c>
      <c r="G150" s="175" t="s">
        <v>1047</v>
      </c>
      <c r="H150" s="167" t="s">
        <v>1066</v>
      </c>
      <c r="I150" s="35"/>
      <c r="J150" s="175"/>
      <c r="K150" s="35"/>
      <c r="L150" s="175"/>
      <c r="M150" s="35"/>
      <c r="N150" s="35"/>
      <c r="O150" s="35"/>
      <c r="P150" s="167"/>
    </row>
    <row r="151" spans="1:16" s="206" customFormat="1" x14ac:dyDescent="0.25">
      <c r="A151" s="200"/>
      <c r="B151" s="200"/>
      <c r="C151" s="200"/>
      <c r="D151" s="200"/>
      <c r="E151" s="200"/>
      <c r="F151" s="200"/>
      <c r="G151" s="205"/>
      <c r="H151" s="205"/>
      <c r="I151" s="205"/>
      <c r="J151" s="205"/>
      <c r="K151" s="205"/>
      <c r="L151" s="205"/>
      <c r="M151" s="205"/>
      <c r="N151" s="205"/>
      <c r="O151" s="205"/>
      <c r="P151" s="205"/>
    </row>
    <row r="152" spans="1:16" ht="36.75" customHeight="1" x14ac:dyDescent="0.25">
      <c r="A152" s="71" t="s">
        <v>2576</v>
      </c>
      <c r="B152" s="314" t="s">
        <v>935</v>
      </c>
      <c r="C152" s="314" t="s">
        <v>936</v>
      </c>
      <c r="D152" s="180" t="s">
        <v>2577</v>
      </c>
      <c r="E152" s="174" t="s">
        <v>27</v>
      </c>
      <c r="F152" s="174" t="s">
        <v>1058</v>
      </c>
      <c r="G152" s="175" t="s">
        <v>1047</v>
      </c>
      <c r="H152" s="167" t="s">
        <v>1076</v>
      </c>
      <c r="I152" s="35"/>
      <c r="J152" s="175"/>
      <c r="K152" s="35"/>
      <c r="L152" s="175"/>
      <c r="M152" s="35"/>
      <c r="N152" s="35"/>
      <c r="O152" s="35"/>
      <c r="P152" s="167"/>
    </row>
    <row r="153" spans="1:16" ht="75" x14ac:dyDescent="0.25">
      <c r="A153" s="71" t="s">
        <v>2578</v>
      </c>
      <c r="B153" s="314"/>
      <c r="C153" s="314"/>
      <c r="D153" s="180" t="s">
        <v>2579</v>
      </c>
      <c r="E153" s="174" t="s">
        <v>1062</v>
      </c>
      <c r="F153" s="174" t="s">
        <v>1063</v>
      </c>
      <c r="G153" s="175" t="s">
        <v>1002</v>
      </c>
      <c r="H153" s="167" t="s">
        <v>1076</v>
      </c>
      <c r="I153" s="35"/>
      <c r="J153" s="175"/>
      <c r="K153" s="35"/>
      <c r="L153" s="175"/>
      <c r="M153" s="35"/>
      <c r="N153" s="35"/>
      <c r="O153" s="35"/>
      <c r="P153" s="167"/>
    </row>
    <row r="154" spans="1:16" ht="30" x14ac:dyDescent="0.25">
      <c r="A154" s="71" t="s">
        <v>2580</v>
      </c>
      <c r="B154" s="180" t="s">
        <v>935</v>
      </c>
      <c r="C154" s="180" t="s">
        <v>1889</v>
      </c>
      <c r="D154" s="180" t="s">
        <v>2581</v>
      </c>
      <c r="E154" s="174" t="s">
        <v>1062</v>
      </c>
      <c r="F154" s="174" t="s">
        <v>1063</v>
      </c>
      <c r="G154" s="175" t="s">
        <v>1002</v>
      </c>
      <c r="H154" s="167" t="s">
        <v>1076</v>
      </c>
      <c r="I154" s="35"/>
      <c r="J154" s="175"/>
      <c r="K154" s="35"/>
      <c r="L154" s="175"/>
      <c r="M154" s="35"/>
      <c r="N154" s="35"/>
      <c r="O154" s="35"/>
      <c r="P154" s="167"/>
    </row>
    <row r="155" spans="1:16" ht="30" x14ac:dyDescent="0.25">
      <c r="A155" s="71" t="s">
        <v>2582</v>
      </c>
      <c r="B155" s="180" t="s">
        <v>935</v>
      </c>
      <c r="C155" s="180" t="s">
        <v>1891</v>
      </c>
      <c r="D155" s="180" t="s">
        <v>2583</v>
      </c>
      <c r="E155" s="174" t="s">
        <v>1062</v>
      </c>
      <c r="F155" s="174" t="s">
        <v>1063</v>
      </c>
      <c r="G155" s="175" t="s">
        <v>1002</v>
      </c>
      <c r="H155" s="167" t="s">
        <v>1076</v>
      </c>
      <c r="I155" s="35"/>
      <c r="J155" s="175"/>
      <c r="K155" s="35"/>
      <c r="L155" s="175"/>
      <c r="M155" s="35"/>
      <c r="N155" s="35"/>
      <c r="O155" s="35"/>
      <c r="P155" s="167"/>
    </row>
    <row r="156" spans="1:16" ht="45" x14ac:dyDescent="0.25">
      <c r="A156" s="71" t="s">
        <v>2584</v>
      </c>
      <c r="B156" s="180" t="s">
        <v>935</v>
      </c>
      <c r="C156" s="180" t="s">
        <v>1893</v>
      </c>
      <c r="D156" s="180" t="s">
        <v>2585</v>
      </c>
      <c r="E156" s="174" t="s">
        <v>27</v>
      </c>
      <c r="F156" s="174" t="s">
        <v>1058</v>
      </c>
      <c r="G156" s="175" t="s">
        <v>1047</v>
      </c>
      <c r="H156" s="167" t="s">
        <v>1059</v>
      </c>
      <c r="I156" s="35"/>
      <c r="J156" s="175"/>
      <c r="K156" s="35"/>
      <c r="L156" s="175"/>
      <c r="M156" s="35"/>
      <c r="N156" s="35"/>
      <c r="O156" s="35"/>
      <c r="P156" s="167"/>
    </row>
    <row r="157" spans="1:16" ht="50.25" customHeight="1" x14ac:dyDescent="0.25">
      <c r="A157" s="71" t="s">
        <v>2586</v>
      </c>
      <c r="B157" s="180" t="s">
        <v>935</v>
      </c>
      <c r="C157" s="180" t="s">
        <v>1895</v>
      </c>
      <c r="D157" s="180" t="s">
        <v>2587</v>
      </c>
      <c r="E157" s="174" t="s">
        <v>27</v>
      </c>
      <c r="F157" s="174" t="s">
        <v>1058</v>
      </c>
      <c r="G157" s="175" t="s">
        <v>1047</v>
      </c>
      <c r="H157" s="167" t="s">
        <v>1059</v>
      </c>
      <c r="I157" s="35"/>
      <c r="J157" s="175"/>
      <c r="K157" s="35"/>
      <c r="L157" s="175"/>
      <c r="M157" s="35"/>
      <c r="N157" s="35"/>
      <c r="O157" s="35"/>
      <c r="P157" s="167"/>
    </row>
    <row r="158" spans="1:16" ht="30" x14ac:dyDescent="0.25">
      <c r="A158" s="71" t="s">
        <v>2588</v>
      </c>
      <c r="B158" s="180" t="s">
        <v>935</v>
      </c>
      <c r="C158" s="180" t="s">
        <v>1897</v>
      </c>
      <c r="D158" s="180" t="s">
        <v>2589</v>
      </c>
      <c r="E158" s="174" t="s">
        <v>1062</v>
      </c>
      <c r="F158" s="174" t="s">
        <v>1063</v>
      </c>
      <c r="G158" s="175" t="s">
        <v>1002</v>
      </c>
      <c r="H158" s="167" t="s">
        <v>1066</v>
      </c>
      <c r="I158" s="35"/>
      <c r="J158" s="175"/>
      <c r="K158" s="35"/>
      <c r="L158" s="175"/>
      <c r="M158" s="35"/>
      <c r="N158" s="35"/>
      <c r="O158" s="35"/>
      <c r="P158" s="167"/>
    </row>
    <row r="159" spans="1:16" ht="60" x14ac:dyDescent="0.25">
      <c r="A159" s="71" t="s">
        <v>2590</v>
      </c>
      <c r="B159" s="180" t="s">
        <v>935</v>
      </c>
      <c r="C159" s="180" t="s">
        <v>1899</v>
      </c>
      <c r="D159" s="253" t="s">
        <v>2591</v>
      </c>
      <c r="E159" s="174" t="s">
        <v>27</v>
      </c>
      <c r="F159" s="174" t="s">
        <v>965</v>
      </c>
      <c r="G159" s="175" t="s">
        <v>1047</v>
      </c>
      <c r="H159" s="167" t="s">
        <v>253</v>
      </c>
      <c r="I159" s="35"/>
      <c r="J159" s="175"/>
      <c r="K159" s="35"/>
      <c r="L159" s="175"/>
      <c r="M159" s="35"/>
      <c r="N159" s="35"/>
      <c r="O159" s="35"/>
      <c r="P159" s="167"/>
    </row>
    <row r="160" spans="1:16" ht="135" customHeight="1" x14ac:dyDescent="0.25">
      <c r="A160" s="71" t="s">
        <v>2592</v>
      </c>
      <c r="B160" s="180" t="s">
        <v>935</v>
      </c>
      <c r="C160" s="320" t="s">
        <v>1901</v>
      </c>
      <c r="D160" s="180" t="s">
        <v>2593</v>
      </c>
      <c r="E160" s="174" t="s">
        <v>27</v>
      </c>
      <c r="F160" s="174" t="s">
        <v>965</v>
      </c>
      <c r="G160" s="175" t="s">
        <v>1047</v>
      </c>
      <c r="H160" s="167" t="s">
        <v>1053</v>
      </c>
      <c r="I160" s="35"/>
      <c r="J160" s="175"/>
      <c r="K160" s="35"/>
      <c r="L160" s="175"/>
      <c r="M160" s="35"/>
      <c r="N160" s="35"/>
      <c r="O160" s="35"/>
      <c r="P160" s="167"/>
    </row>
    <row r="161" spans="1:16" ht="45" x14ac:dyDescent="0.25">
      <c r="A161" s="71"/>
      <c r="B161" s="180"/>
      <c r="C161" s="320"/>
      <c r="D161" s="180" t="s">
        <v>2594</v>
      </c>
      <c r="E161" s="174" t="s">
        <v>1062</v>
      </c>
      <c r="F161" s="174" t="s">
        <v>1063</v>
      </c>
      <c r="G161" s="175" t="s">
        <v>1002</v>
      </c>
      <c r="H161" s="167" t="s">
        <v>1066</v>
      </c>
      <c r="I161" s="35"/>
      <c r="J161" s="175"/>
      <c r="K161" s="35"/>
      <c r="L161" s="175"/>
      <c r="M161" s="35"/>
      <c r="N161" s="35"/>
      <c r="O161" s="35"/>
      <c r="P161" s="167"/>
    </row>
    <row r="162" spans="1:16" ht="120" x14ac:dyDescent="0.25">
      <c r="A162" s="71" t="s">
        <v>2595</v>
      </c>
      <c r="B162" s="180" t="s">
        <v>935</v>
      </c>
      <c r="C162" s="180" t="s">
        <v>1907</v>
      </c>
      <c r="D162" s="180" t="s">
        <v>2596</v>
      </c>
      <c r="E162" s="174" t="s">
        <v>1062</v>
      </c>
      <c r="F162" s="174" t="s">
        <v>1063</v>
      </c>
      <c r="G162" s="175" t="s">
        <v>1002</v>
      </c>
      <c r="H162" s="167" t="s">
        <v>253</v>
      </c>
      <c r="I162" s="35"/>
      <c r="J162" s="175"/>
      <c r="K162" s="35"/>
      <c r="L162" s="175"/>
      <c r="M162" s="35"/>
      <c r="N162" s="35"/>
      <c r="O162" s="35"/>
      <c r="P162" s="167"/>
    </row>
    <row r="163" spans="1:16" ht="120" x14ac:dyDescent="0.25">
      <c r="A163" s="71" t="s">
        <v>2597</v>
      </c>
      <c r="B163" s="180" t="s">
        <v>935</v>
      </c>
      <c r="C163" s="180" t="s">
        <v>1912</v>
      </c>
      <c r="D163" s="180" t="s">
        <v>2598</v>
      </c>
      <c r="E163" s="174" t="s">
        <v>1062</v>
      </c>
      <c r="F163" s="174" t="s">
        <v>1063</v>
      </c>
      <c r="G163" s="175" t="s">
        <v>1002</v>
      </c>
      <c r="H163" s="167" t="s">
        <v>253</v>
      </c>
      <c r="I163" s="35"/>
      <c r="J163" s="175"/>
      <c r="K163" s="35"/>
      <c r="L163" s="175"/>
      <c r="M163" s="35"/>
      <c r="N163" s="35"/>
      <c r="O163" s="35"/>
      <c r="P163" s="167"/>
    </row>
    <row r="164" spans="1:16" ht="30" x14ac:dyDescent="0.25">
      <c r="A164" s="71" t="s">
        <v>2599</v>
      </c>
      <c r="B164" s="180" t="s">
        <v>935</v>
      </c>
      <c r="C164" s="180" t="s">
        <v>1917</v>
      </c>
      <c r="D164" s="180" t="s">
        <v>2600</v>
      </c>
      <c r="E164" s="174" t="s">
        <v>27</v>
      </c>
      <c r="F164" s="174" t="s">
        <v>1063</v>
      </c>
      <c r="G164" s="175" t="s">
        <v>1047</v>
      </c>
      <c r="H164" s="167" t="s">
        <v>1066</v>
      </c>
      <c r="I164" s="35"/>
      <c r="J164" s="175"/>
      <c r="K164" s="35"/>
      <c r="L164" s="175"/>
      <c r="M164" s="35"/>
      <c r="N164" s="35"/>
      <c r="O164" s="35"/>
      <c r="P164" s="167"/>
    </row>
    <row r="165" spans="1:16" ht="30" x14ac:dyDescent="0.25">
      <c r="A165" s="71" t="s">
        <v>2601</v>
      </c>
      <c r="B165" s="180" t="s">
        <v>935</v>
      </c>
      <c r="C165" s="180" t="s">
        <v>1919</v>
      </c>
      <c r="D165" s="180" t="s">
        <v>2602</v>
      </c>
      <c r="E165" s="174" t="s">
        <v>27</v>
      </c>
      <c r="F165" s="174" t="s">
        <v>1063</v>
      </c>
      <c r="G165" s="175" t="s">
        <v>1047</v>
      </c>
      <c r="H165" s="167" t="s">
        <v>1066</v>
      </c>
      <c r="I165" s="35"/>
      <c r="J165" s="175"/>
      <c r="K165" s="35"/>
      <c r="L165" s="175"/>
      <c r="M165" s="35"/>
      <c r="N165" s="35"/>
      <c r="O165" s="35"/>
      <c r="P165" s="167"/>
    </row>
    <row r="166" spans="1:16" ht="30" x14ac:dyDescent="0.25">
      <c r="A166" s="71" t="s">
        <v>2603</v>
      </c>
      <c r="B166" s="180" t="s">
        <v>935</v>
      </c>
      <c r="C166" s="180" t="s">
        <v>1921</v>
      </c>
      <c r="D166" s="180" t="s">
        <v>2604</v>
      </c>
      <c r="E166" s="174" t="s">
        <v>27</v>
      </c>
      <c r="F166" s="174" t="s">
        <v>1063</v>
      </c>
      <c r="G166" s="175" t="s">
        <v>1047</v>
      </c>
      <c r="H166" s="167" t="s">
        <v>1066</v>
      </c>
      <c r="I166" s="35"/>
      <c r="J166" s="175"/>
      <c r="K166" s="35"/>
      <c r="L166" s="175"/>
      <c r="M166" s="35"/>
      <c r="N166" s="35"/>
      <c r="O166" s="35"/>
      <c r="P166" s="167"/>
    </row>
    <row r="167" spans="1:16" ht="45" x14ac:dyDescent="0.25">
      <c r="A167" s="71" t="s">
        <v>2605</v>
      </c>
      <c r="B167" s="180" t="s">
        <v>935</v>
      </c>
      <c r="C167" s="180" t="s">
        <v>1923</v>
      </c>
      <c r="D167" s="180" t="s">
        <v>2606</v>
      </c>
      <c r="E167" s="174" t="s">
        <v>1062</v>
      </c>
      <c r="F167" s="174" t="s">
        <v>1063</v>
      </c>
      <c r="G167" s="175" t="s">
        <v>1002</v>
      </c>
      <c r="H167" s="167" t="s">
        <v>253</v>
      </c>
      <c r="I167" s="35"/>
      <c r="J167" s="175"/>
      <c r="K167" s="35"/>
      <c r="L167" s="175"/>
      <c r="M167" s="35"/>
      <c r="N167" s="35"/>
      <c r="O167" s="35"/>
      <c r="P167" s="167"/>
    </row>
    <row r="168" spans="1:16" ht="30" x14ac:dyDescent="0.25">
      <c r="A168" s="71" t="s">
        <v>2607</v>
      </c>
      <c r="B168" s="180" t="s">
        <v>935</v>
      </c>
      <c r="C168" s="180" t="s">
        <v>1926</v>
      </c>
      <c r="D168" s="180" t="s">
        <v>2608</v>
      </c>
      <c r="E168" s="174" t="s">
        <v>27</v>
      </c>
      <c r="F168" s="174" t="s">
        <v>1063</v>
      </c>
      <c r="G168" s="175" t="s">
        <v>1047</v>
      </c>
      <c r="H168" s="167" t="s">
        <v>1066</v>
      </c>
      <c r="I168" s="35"/>
      <c r="J168" s="175"/>
      <c r="K168" s="35"/>
      <c r="L168" s="175"/>
      <c r="M168" s="35"/>
      <c r="N168" s="35"/>
      <c r="O168" s="35"/>
      <c r="P168" s="167"/>
    </row>
    <row r="169" spans="1:16" ht="30" x14ac:dyDescent="0.25">
      <c r="A169" s="71" t="s">
        <v>2609</v>
      </c>
      <c r="B169" s="180" t="s">
        <v>935</v>
      </c>
      <c r="C169" s="180" t="s">
        <v>1929</v>
      </c>
      <c r="D169" s="180" t="s">
        <v>2610</v>
      </c>
      <c r="E169" s="174" t="s">
        <v>1062</v>
      </c>
      <c r="F169" s="174" t="s">
        <v>1063</v>
      </c>
      <c r="G169" s="175" t="s">
        <v>1002</v>
      </c>
      <c r="H169" s="167" t="s">
        <v>253</v>
      </c>
      <c r="I169" s="35"/>
      <c r="J169" s="175"/>
      <c r="K169" s="35"/>
      <c r="L169" s="175"/>
      <c r="M169" s="35"/>
      <c r="N169" s="35"/>
      <c r="O169" s="35"/>
      <c r="P169" s="167"/>
    </row>
    <row r="170" spans="1:16" ht="45" x14ac:dyDescent="0.25">
      <c r="A170" s="71" t="s">
        <v>2611</v>
      </c>
      <c r="B170" s="180" t="s">
        <v>935</v>
      </c>
      <c r="C170" s="180" t="s">
        <v>1931</v>
      </c>
      <c r="D170" s="180" t="s">
        <v>2612</v>
      </c>
      <c r="E170" s="174" t="s">
        <v>27</v>
      </c>
      <c r="F170" s="174" t="s">
        <v>1063</v>
      </c>
      <c r="G170" s="175" t="s">
        <v>1047</v>
      </c>
      <c r="H170" s="167" t="s">
        <v>1066</v>
      </c>
      <c r="I170" s="35"/>
      <c r="J170" s="175"/>
      <c r="K170" s="35"/>
      <c r="L170" s="175"/>
      <c r="M170" s="35"/>
      <c r="N170" s="35"/>
      <c r="O170" s="35"/>
      <c r="P170" s="167"/>
    </row>
    <row r="171" spans="1:16" ht="30" x14ac:dyDescent="0.25">
      <c r="A171" s="71" t="s">
        <v>2613</v>
      </c>
      <c r="B171" s="180" t="s">
        <v>935</v>
      </c>
      <c r="C171" s="180" t="s">
        <v>1934</v>
      </c>
      <c r="D171" s="180" t="s">
        <v>2614</v>
      </c>
      <c r="E171" s="174" t="s">
        <v>27</v>
      </c>
      <c r="F171" s="174" t="s">
        <v>1063</v>
      </c>
      <c r="G171" s="175" t="s">
        <v>1047</v>
      </c>
      <c r="H171" s="167" t="s">
        <v>1066</v>
      </c>
      <c r="I171" s="35"/>
      <c r="J171" s="175"/>
      <c r="K171" s="35"/>
      <c r="L171" s="175"/>
      <c r="M171" s="35"/>
      <c r="N171" s="35"/>
      <c r="O171" s="35"/>
      <c r="P171" s="167"/>
    </row>
    <row r="172" spans="1:16" ht="30" x14ac:dyDescent="0.25">
      <c r="A172" s="71" t="s">
        <v>2615</v>
      </c>
      <c r="B172" s="180" t="s">
        <v>935</v>
      </c>
      <c r="C172" s="180" t="s">
        <v>1937</v>
      </c>
      <c r="D172" s="180" t="s">
        <v>2616</v>
      </c>
      <c r="E172" s="174" t="s">
        <v>27</v>
      </c>
      <c r="F172" s="174" t="s">
        <v>1063</v>
      </c>
      <c r="G172" s="175" t="s">
        <v>1047</v>
      </c>
      <c r="H172" s="167" t="s">
        <v>1066</v>
      </c>
      <c r="I172" s="35"/>
      <c r="J172" s="175"/>
      <c r="K172" s="35"/>
      <c r="L172" s="175"/>
      <c r="M172" s="35"/>
      <c r="N172" s="35"/>
      <c r="O172" s="35"/>
      <c r="P172" s="167"/>
    </row>
    <row r="173" spans="1:16" ht="30" x14ac:dyDescent="0.25">
      <c r="A173" s="71" t="s">
        <v>2617</v>
      </c>
      <c r="B173" s="180" t="s">
        <v>935</v>
      </c>
      <c r="C173" s="180" t="s">
        <v>1940</v>
      </c>
      <c r="D173" s="180" t="s">
        <v>2618</v>
      </c>
      <c r="E173" s="174" t="s">
        <v>1062</v>
      </c>
      <c r="F173" s="174" t="s">
        <v>1063</v>
      </c>
      <c r="G173" s="175" t="s">
        <v>1002</v>
      </c>
      <c r="H173" s="167" t="s">
        <v>253</v>
      </c>
      <c r="I173" s="35"/>
      <c r="J173" s="175"/>
      <c r="K173" s="35"/>
      <c r="L173" s="175"/>
      <c r="M173" s="35"/>
      <c r="N173" s="35"/>
      <c r="O173" s="35"/>
      <c r="P173" s="167"/>
    </row>
    <row r="174" spans="1:16" ht="60" x14ac:dyDescent="0.25">
      <c r="A174" s="71" t="s">
        <v>2619</v>
      </c>
      <c r="B174" s="180" t="s">
        <v>935</v>
      </c>
      <c r="C174" s="180" t="s">
        <v>1942</v>
      </c>
      <c r="D174" s="180" t="s">
        <v>2620</v>
      </c>
      <c r="E174" s="174" t="s">
        <v>1062</v>
      </c>
      <c r="F174" s="174" t="s">
        <v>1063</v>
      </c>
      <c r="G174" s="175" t="s">
        <v>1002</v>
      </c>
      <c r="H174" s="167" t="s">
        <v>253</v>
      </c>
      <c r="I174" s="35"/>
      <c r="J174" s="175"/>
      <c r="K174" s="35"/>
      <c r="L174" s="175"/>
      <c r="M174" s="35"/>
      <c r="N174" s="35"/>
      <c r="O174" s="35"/>
      <c r="P174" s="167"/>
    </row>
    <row r="175" spans="1:16" ht="30" x14ac:dyDescent="0.25">
      <c r="A175" s="71" t="s">
        <v>2621</v>
      </c>
      <c r="B175" s="180" t="s">
        <v>935</v>
      </c>
      <c r="C175" s="180" t="s">
        <v>1944</v>
      </c>
      <c r="D175" s="180" t="s">
        <v>2622</v>
      </c>
      <c r="E175" s="174" t="s">
        <v>27</v>
      </c>
      <c r="F175" s="174" t="s">
        <v>1063</v>
      </c>
      <c r="G175" s="175" t="s">
        <v>1047</v>
      </c>
      <c r="H175" s="167" t="s">
        <v>1066</v>
      </c>
      <c r="I175" s="35"/>
      <c r="J175" s="175"/>
      <c r="K175" s="35"/>
      <c r="L175" s="175"/>
      <c r="M175" s="35"/>
      <c r="N175" s="35"/>
      <c r="O175" s="35"/>
      <c r="P175" s="167"/>
    </row>
    <row r="176" spans="1:16" ht="60" x14ac:dyDescent="0.25">
      <c r="A176" s="71" t="s">
        <v>2623</v>
      </c>
      <c r="B176" s="180" t="s">
        <v>935</v>
      </c>
      <c r="C176" s="180" t="s">
        <v>1946</v>
      </c>
      <c r="D176" s="180" t="s">
        <v>2624</v>
      </c>
      <c r="E176" s="174" t="s">
        <v>27</v>
      </c>
      <c r="F176" s="174" t="s">
        <v>965</v>
      </c>
      <c r="G176" s="175" t="s">
        <v>1047</v>
      </c>
      <c r="H176" s="167" t="s">
        <v>1066</v>
      </c>
      <c r="I176" s="35"/>
      <c r="J176" s="175"/>
      <c r="K176" s="35"/>
      <c r="L176" s="175"/>
      <c r="M176" s="35"/>
      <c r="N176" s="35"/>
      <c r="O176" s="35"/>
      <c r="P176" s="167"/>
    </row>
    <row r="177" spans="1:16" ht="30" x14ac:dyDescent="0.25">
      <c r="A177" s="71" t="s">
        <v>2625</v>
      </c>
      <c r="B177" s="180" t="s">
        <v>935</v>
      </c>
      <c r="C177" s="180" t="s">
        <v>1948</v>
      </c>
      <c r="D177" s="180" t="s">
        <v>2626</v>
      </c>
      <c r="E177" s="174" t="s">
        <v>27</v>
      </c>
      <c r="F177" s="174" t="s">
        <v>1074</v>
      </c>
      <c r="G177" s="175" t="s">
        <v>1047</v>
      </c>
      <c r="H177" s="167" t="s">
        <v>1066</v>
      </c>
      <c r="I177" s="35"/>
      <c r="J177" s="175"/>
      <c r="K177" s="35"/>
      <c r="L177" s="175"/>
      <c r="M177" s="35"/>
      <c r="N177" s="35"/>
      <c r="O177" s="35"/>
      <c r="P177" s="167"/>
    </row>
    <row r="178" spans="1:16" ht="60" x14ac:dyDescent="0.25">
      <c r="A178" s="71" t="s">
        <v>2627</v>
      </c>
      <c r="B178" s="180" t="s">
        <v>935</v>
      </c>
      <c r="C178" s="180" t="s">
        <v>1950</v>
      </c>
      <c r="D178" s="180" t="s">
        <v>2628</v>
      </c>
      <c r="E178" s="174" t="s">
        <v>27</v>
      </c>
      <c r="F178" s="174" t="s">
        <v>1063</v>
      </c>
      <c r="G178" s="175" t="s">
        <v>1047</v>
      </c>
      <c r="H178" s="167" t="s">
        <v>1066</v>
      </c>
      <c r="I178" s="35"/>
      <c r="J178" s="175"/>
      <c r="K178" s="35"/>
      <c r="L178" s="175"/>
      <c r="M178" s="35"/>
      <c r="N178" s="35"/>
      <c r="O178" s="35"/>
      <c r="P178" s="167"/>
    </row>
    <row r="179" spans="1:16" s="3" customFormat="1" ht="30" x14ac:dyDescent="0.25">
      <c r="A179" s="71" t="s">
        <v>2629</v>
      </c>
      <c r="B179" s="180" t="s">
        <v>935</v>
      </c>
      <c r="C179" s="180" t="s">
        <v>1952</v>
      </c>
      <c r="D179" s="180" t="s">
        <v>2630</v>
      </c>
      <c r="E179" s="174" t="s">
        <v>27</v>
      </c>
      <c r="F179" s="174" t="s">
        <v>1063</v>
      </c>
      <c r="G179" s="174" t="s">
        <v>1047</v>
      </c>
      <c r="H179" s="207" t="s">
        <v>1066</v>
      </c>
      <c r="I179" s="15"/>
      <c r="J179" s="174"/>
      <c r="K179" s="15"/>
      <c r="L179" s="174"/>
      <c r="M179" s="15"/>
      <c r="N179" s="15"/>
      <c r="O179" s="15"/>
      <c r="P179" s="207"/>
    </row>
    <row r="180" spans="1:16" s="3" customFormat="1" ht="105" x14ac:dyDescent="0.25">
      <c r="A180" s="71" t="s">
        <v>2631</v>
      </c>
      <c r="B180" s="180" t="s">
        <v>935</v>
      </c>
      <c r="C180" s="180" t="s">
        <v>1954</v>
      </c>
      <c r="D180" s="180" t="s">
        <v>2632</v>
      </c>
      <c r="E180" s="174" t="s">
        <v>27</v>
      </c>
      <c r="F180" s="174" t="s">
        <v>1063</v>
      </c>
      <c r="G180" s="174" t="s">
        <v>1047</v>
      </c>
      <c r="H180" s="207" t="s">
        <v>1066</v>
      </c>
      <c r="I180" s="15"/>
      <c r="J180" s="174"/>
      <c r="K180" s="15"/>
      <c r="L180" s="174"/>
      <c r="M180" s="15"/>
      <c r="N180" s="15"/>
      <c r="O180" s="15"/>
      <c r="P180" s="207"/>
    </row>
    <row r="181" spans="1:16" s="3" customFormat="1" ht="30" x14ac:dyDescent="0.25">
      <c r="A181" s="71" t="s">
        <v>2633</v>
      </c>
      <c r="B181" s="180" t="s">
        <v>935</v>
      </c>
      <c r="C181" s="180" t="s">
        <v>1956</v>
      </c>
      <c r="D181" s="180" t="s">
        <v>2634</v>
      </c>
      <c r="E181" s="174" t="s">
        <v>27</v>
      </c>
      <c r="F181" s="174" t="s">
        <v>1063</v>
      </c>
      <c r="G181" s="174" t="s">
        <v>1047</v>
      </c>
      <c r="H181" s="207" t="s">
        <v>1066</v>
      </c>
      <c r="I181" s="15"/>
      <c r="J181" s="174"/>
      <c r="K181" s="15"/>
      <c r="L181" s="174"/>
      <c r="M181" s="15"/>
      <c r="N181" s="15"/>
      <c r="O181" s="15"/>
      <c r="P181" s="207"/>
    </row>
    <row r="182" spans="1:16" s="3" customFormat="1" x14ac:dyDescent="0.25">
      <c r="A182" s="200"/>
      <c r="B182" s="200"/>
      <c r="C182" s="200"/>
      <c r="D182" s="200"/>
      <c r="E182" s="200"/>
      <c r="F182" s="200"/>
      <c r="G182" s="200"/>
      <c r="H182" s="200"/>
      <c r="I182" s="200"/>
      <c r="J182" s="200"/>
      <c r="K182" s="200"/>
      <c r="L182" s="200"/>
      <c r="M182" s="200"/>
      <c r="N182" s="200"/>
      <c r="O182" s="200"/>
      <c r="P182" s="200"/>
    </row>
    <row r="183" spans="1:16" s="3" customFormat="1" ht="60" x14ac:dyDescent="0.25">
      <c r="A183" s="180" t="s">
        <v>2635</v>
      </c>
      <c r="B183" s="35" t="s">
        <v>1487</v>
      </c>
      <c r="C183" s="35" t="s">
        <v>2636</v>
      </c>
      <c r="D183" s="35" t="s">
        <v>2637</v>
      </c>
      <c r="E183" s="174" t="s">
        <v>1051</v>
      </c>
      <c r="F183" s="174" t="s">
        <v>1074</v>
      </c>
      <c r="G183" s="174" t="s">
        <v>1047</v>
      </c>
      <c r="H183" s="207" t="s">
        <v>1066</v>
      </c>
      <c r="I183" s="15"/>
      <c r="J183" s="174"/>
      <c r="K183" s="15"/>
      <c r="L183" s="174"/>
      <c r="M183" s="15"/>
      <c r="N183" s="15"/>
      <c r="O183" s="15"/>
      <c r="P183" s="207"/>
    </row>
    <row r="184" spans="1:16" s="3" customFormat="1" ht="30" x14ac:dyDescent="0.25">
      <c r="A184" s="180" t="s">
        <v>2638</v>
      </c>
      <c r="B184" s="35" t="s">
        <v>1487</v>
      </c>
      <c r="C184" s="35" t="s">
        <v>1491</v>
      </c>
      <c r="D184" s="35" t="s">
        <v>2639</v>
      </c>
      <c r="E184" s="174" t="s">
        <v>27</v>
      </c>
      <c r="F184" s="174" t="s">
        <v>1063</v>
      </c>
      <c r="G184" s="174" t="s">
        <v>1047</v>
      </c>
      <c r="H184" s="207" t="s">
        <v>1066</v>
      </c>
      <c r="I184" s="15"/>
      <c r="J184" s="174"/>
      <c r="K184" s="15"/>
      <c r="L184" s="174"/>
      <c r="M184" s="15"/>
      <c r="N184" s="15"/>
      <c r="O184" s="15"/>
      <c r="P184" s="207"/>
    </row>
    <row r="185" spans="1:16" s="3" customFormat="1" ht="45" x14ac:dyDescent="0.25">
      <c r="A185" s="180" t="s">
        <v>2640</v>
      </c>
      <c r="B185" s="35" t="s">
        <v>1487</v>
      </c>
      <c r="C185" s="35" t="s">
        <v>1495</v>
      </c>
      <c r="D185" s="35" t="s">
        <v>2641</v>
      </c>
      <c r="E185" s="174" t="s">
        <v>1062</v>
      </c>
      <c r="F185" s="174" t="s">
        <v>1063</v>
      </c>
      <c r="G185" s="174" t="s">
        <v>1002</v>
      </c>
      <c r="H185" s="207" t="s">
        <v>253</v>
      </c>
      <c r="I185" s="15"/>
      <c r="J185" s="174"/>
      <c r="K185" s="15"/>
      <c r="L185" s="174"/>
      <c r="M185" s="15"/>
      <c r="N185" s="15"/>
      <c r="O185" s="15"/>
      <c r="P185" s="207"/>
    </row>
    <row r="186" spans="1:16" s="3" customFormat="1" ht="30" x14ac:dyDescent="0.25">
      <c r="A186" s="180" t="s">
        <v>2642</v>
      </c>
      <c r="B186" s="35" t="s">
        <v>1487</v>
      </c>
      <c r="C186" s="183" t="s">
        <v>1497</v>
      </c>
      <c r="D186" s="183" t="s">
        <v>2643</v>
      </c>
      <c r="E186" s="174" t="s">
        <v>27</v>
      </c>
      <c r="F186" s="174" t="s">
        <v>1063</v>
      </c>
      <c r="G186" s="174" t="s">
        <v>1047</v>
      </c>
      <c r="H186" s="207" t="s">
        <v>1066</v>
      </c>
      <c r="I186" s="15"/>
      <c r="J186" s="174"/>
      <c r="K186" s="15"/>
      <c r="L186" s="174"/>
      <c r="M186" s="15"/>
      <c r="N186" s="15"/>
      <c r="O186" s="15"/>
      <c r="P186" s="207"/>
    </row>
    <row r="187" spans="1:16" s="3" customFormat="1" ht="45" x14ac:dyDescent="0.25">
      <c r="A187" s="180" t="s">
        <v>2644</v>
      </c>
      <c r="B187" s="35" t="s">
        <v>1487</v>
      </c>
      <c r="C187" s="35" t="s">
        <v>1499</v>
      </c>
      <c r="D187" s="35" t="s">
        <v>2645</v>
      </c>
      <c r="E187" s="174" t="s">
        <v>1062</v>
      </c>
      <c r="F187" s="174" t="s">
        <v>1063</v>
      </c>
      <c r="G187" s="174" t="s">
        <v>1002</v>
      </c>
      <c r="H187" s="207" t="s">
        <v>253</v>
      </c>
      <c r="I187" s="15"/>
      <c r="J187" s="174"/>
      <c r="K187" s="15"/>
      <c r="L187" s="174"/>
      <c r="M187" s="15"/>
      <c r="N187" s="15"/>
      <c r="O187" s="15"/>
      <c r="P187" s="207"/>
    </row>
    <row r="188" spans="1:16" s="3" customFormat="1" ht="30" x14ac:dyDescent="0.25">
      <c r="A188" s="180" t="s">
        <v>2646</v>
      </c>
      <c r="B188" s="35" t="s">
        <v>1487</v>
      </c>
      <c r="C188" s="35" t="s">
        <v>1501</v>
      </c>
      <c r="D188" s="35" t="s">
        <v>2647</v>
      </c>
      <c r="E188" s="174" t="s">
        <v>1081</v>
      </c>
      <c r="F188" s="174" t="s">
        <v>1058</v>
      </c>
      <c r="G188" s="174"/>
      <c r="H188" s="207"/>
      <c r="I188" s="15"/>
      <c r="J188" s="174"/>
      <c r="K188" s="15"/>
      <c r="L188" s="174"/>
      <c r="M188" s="15"/>
      <c r="N188" s="15"/>
      <c r="O188" s="15"/>
      <c r="P188" s="207"/>
    </row>
    <row r="189" spans="1:16" s="3" customFormat="1" ht="45" x14ac:dyDescent="0.25">
      <c r="A189" s="180" t="s">
        <v>2648</v>
      </c>
      <c r="B189" s="35" t="s">
        <v>1487</v>
      </c>
      <c r="C189" s="183" t="s">
        <v>2649</v>
      </c>
      <c r="D189" s="183" t="s">
        <v>2650</v>
      </c>
      <c r="E189" s="174" t="s">
        <v>27</v>
      </c>
      <c r="F189" s="174" t="s">
        <v>1063</v>
      </c>
      <c r="G189" s="174" t="s">
        <v>1047</v>
      </c>
      <c r="H189" s="207" t="s">
        <v>1066</v>
      </c>
      <c r="I189" s="15"/>
      <c r="J189" s="174"/>
      <c r="K189" s="15"/>
      <c r="L189" s="174"/>
      <c r="M189" s="15"/>
      <c r="N189" s="15"/>
      <c r="O189" s="15"/>
      <c r="P189" s="207"/>
    </row>
    <row r="190" spans="1:16" s="3" customFormat="1" ht="75" x14ac:dyDescent="0.25">
      <c r="A190" s="180" t="s">
        <v>2651</v>
      </c>
      <c r="B190" s="35" t="s">
        <v>1487</v>
      </c>
      <c r="C190" s="35" t="s">
        <v>1505</v>
      </c>
      <c r="D190" s="35" t="s">
        <v>2652</v>
      </c>
      <c r="E190" s="174" t="s">
        <v>27</v>
      </c>
      <c r="F190" s="174" t="s">
        <v>1063</v>
      </c>
      <c r="G190" s="174" t="s">
        <v>1047</v>
      </c>
      <c r="H190" s="207" t="s">
        <v>1066</v>
      </c>
      <c r="I190" s="15"/>
      <c r="J190" s="174"/>
      <c r="K190" s="15"/>
      <c r="L190" s="174"/>
      <c r="M190" s="15"/>
      <c r="N190" s="15"/>
      <c r="O190" s="15"/>
      <c r="P190" s="207"/>
    </row>
    <row r="191" spans="1:16" s="3" customFormat="1" ht="30" x14ac:dyDescent="0.25">
      <c r="A191" s="180" t="s">
        <v>2653</v>
      </c>
      <c r="B191" s="35" t="s">
        <v>1487</v>
      </c>
      <c r="C191" s="35" t="s">
        <v>1508</v>
      </c>
      <c r="D191" s="35" t="s">
        <v>2654</v>
      </c>
      <c r="E191" s="174" t="s">
        <v>1051</v>
      </c>
      <c r="F191" s="174" t="s">
        <v>1063</v>
      </c>
      <c r="G191" s="174" t="s">
        <v>1047</v>
      </c>
      <c r="H191" s="207" t="s">
        <v>1066</v>
      </c>
      <c r="I191" s="15"/>
      <c r="J191" s="174"/>
      <c r="K191" s="15"/>
      <c r="L191" s="174"/>
      <c r="M191" s="15"/>
      <c r="N191" s="15"/>
      <c r="O191" s="15"/>
      <c r="P191" s="207"/>
    </row>
    <row r="192" spans="1:16" s="3" customFormat="1" ht="30" x14ac:dyDescent="0.25">
      <c r="A192" s="180" t="s">
        <v>2655</v>
      </c>
      <c r="B192" s="35" t="s">
        <v>1487</v>
      </c>
      <c r="C192" s="35" t="s">
        <v>1510</v>
      </c>
      <c r="D192" s="35" t="s">
        <v>2656</v>
      </c>
      <c r="E192" s="174" t="s">
        <v>27</v>
      </c>
      <c r="F192" s="174" t="s">
        <v>1063</v>
      </c>
      <c r="G192" s="174" t="s">
        <v>1047</v>
      </c>
      <c r="H192" s="207" t="s">
        <v>1066</v>
      </c>
      <c r="I192" s="15"/>
      <c r="J192" s="174"/>
      <c r="K192" s="15"/>
      <c r="L192" s="174"/>
      <c r="M192" s="15"/>
      <c r="N192" s="15"/>
      <c r="O192" s="15"/>
      <c r="P192" s="207"/>
    </row>
    <row r="193" spans="1:16" s="3" customFormat="1" ht="30" x14ac:dyDescent="0.25">
      <c r="A193" s="180" t="s">
        <v>2657</v>
      </c>
      <c r="B193" s="35" t="s">
        <v>1487</v>
      </c>
      <c r="C193" s="35" t="s">
        <v>1512</v>
      </c>
      <c r="D193" s="35" t="s">
        <v>2658</v>
      </c>
      <c r="E193" s="174" t="s">
        <v>1062</v>
      </c>
      <c r="F193" s="174" t="s">
        <v>1063</v>
      </c>
      <c r="G193" s="174" t="s">
        <v>1002</v>
      </c>
      <c r="H193" s="207" t="s">
        <v>253</v>
      </c>
      <c r="I193" s="15"/>
      <c r="J193" s="174"/>
      <c r="K193" s="15"/>
      <c r="L193" s="174"/>
      <c r="M193" s="15"/>
      <c r="N193" s="15"/>
      <c r="O193" s="15"/>
      <c r="P193" s="207"/>
    </row>
    <row r="194" spans="1:16" s="3" customFormat="1" ht="33" customHeight="1" x14ac:dyDescent="0.25">
      <c r="A194" s="180" t="s">
        <v>2659</v>
      </c>
      <c r="B194" s="35" t="s">
        <v>1487</v>
      </c>
      <c r="C194" s="35" t="s">
        <v>1514</v>
      </c>
      <c r="D194" s="35" t="s">
        <v>2660</v>
      </c>
      <c r="E194" s="174" t="s">
        <v>1062</v>
      </c>
      <c r="F194" s="174" t="s">
        <v>1063</v>
      </c>
      <c r="G194" s="174" t="s">
        <v>1002</v>
      </c>
      <c r="H194" s="207" t="s">
        <v>253</v>
      </c>
      <c r="I194" s="15"/>
      <c r="J194" s="174"/>
      <c r="K194" s="15"/>
      <c r="L194" s="174"/>
      <c r="M194" s="15"/>
      <c r="N194" s="15"/>
      <c r="O194" s="15"/>
      <c r="P194" s="207"/>
    </row>
    <row r="195" spans="1:16" s="3" customFormat="1" ht="409.5" x14ac:dyDescent="0.25">
      <c r="A195" s="180" t="s">
        <v>2661</v>
      </c>
      <c r="B195" s="35" t="s">
        <v>1487</v>
      </c>
      <c r="C195" s="35" t="s">
        <v>1516</v>
      </c>
      <c r="D195" s="35" t="s">
        <v>2662</v>
      </c>
      <c r="E195" s="174" t="s">
        <v>27</v>
      </c>
      <c r="F195" s="174" t="s">
        <v>1063</v>
      </c>
      <c r="G195" s="174" t="s">
        <v>1047</v>
      </c>
      <c r="H195" s="207" t="s">
        <v>1066</v>
      </c>
      <c r="I195" s="15"/>
      <c r="J195" s="174"/>
      <c r="K195" s="15"/>
      <c r="L195" s="174"/>
      <c r="M195" s="15"/>
      <c r="N195" s="15"/>
      <c r="O195" s="15"/>
      <c r="P195" s="207"/>
    </row>
    <row r="196" spans="1:16" s="3" customFormat="1" ht="30" x14ac:dyDescent="0.25">
      <c r="A196" s="180" t="s">
        <v>2663</v>
      </c>
      <c r="B196" s="35" t="s">
        <v>1487</v>
      </c>
      <c r="C196" s="35" t="s">
        <v>1533</v>
      </c>
      <c r="D196" s="35" t="s">
        <v>2664</v>
      </c>
      <c r="E196" s="174" t="s">
        <v>27</v>
      </c>
      <c r="F196" s="174" t="s">
        <v>1063</v>
      </c>
      <c r="G196" s="174" t="s">
        <v>1047</v>
      </c>
      <c r="H196" s="207" t="s">
        <v>1066</v>
      </c>
      <c r="I196" s="15"/>
      <c r="J196" s="174"/>
      <c r="K196" s="15"/>
      <c r="L196" s="174"/>
      <c r="M196" s="15"/>
      <c r="N196" s="15"/>
      <c r="O196" s="15"/>
      <c r="P196" s="207"/>
    </row>
    <row r="197" spans="1:16" s="3" customFormat="1" ht="30" x14ac:dyDescent="0.25">
      <c r="A197" s="180" t="s">
        <v>2665</v>
      </c>
      <c r="B197" s="35" t="s">
        <v>1487</v>
      </c>
      <c r="C197" s="35" t="s">
        <v>2666</v>
      </c>
      <c r="D197" s="71" t="s">
        <v>2667</v>
      </c>
      <c r="E197" s="174" t="s">
        <v>27</v>
      </c>
      <c r="F197" s="174" t="s">
        <v>1063</v>
      </c>
      <c r="G197" s="174" t="s">
        <v>1047</v>
      </c>
      <c r="H197" s="207" t="s">
        <v>1066</v>
      </c>
      <c r="I197" s="15"/>
      <c r="J197" s="174"/>
      <c r="K197" s="15"/>
      <c r="L197" s="174"/>
      <c r="M197" s="15"/>
      <c r="N197" s="15"/>
      <c r="O197" s="15"/>
      <c r="P197" s="207"/>
    </row>
    <row r="198" spans="1:16" ht="30" x14ac:dyDescent="0.25">
      <c r="A198" s="180" t="s">
        <v>2668</v>
      </c>
      <c r="B198" s="35" t="s">
        <v>1487</v>
      </c>
      <c r="C198" s="35" t="s">
        <v>2669</v>
      </c>
      <c r="D198" s="71" t="s">
        <v>2670</v>
      </c>
      <c r="E198" s="174" t="s">
        <v>27</v>
      </c>
      <c r="F198" s="174" t="s">
        <v>1063</v>
      </c>
      <c r="G198" s="174" t="s">
        <v>1047</v>
      </c>
      <c r="H198" s="207" t="s">
        <v>1066</v>
      </c>
      <c r="I198" s="35"/>
      <c r="J198" s="174"/>
      <c r="K198" s="35"/>
      <c r="L198" s="174"/>
      <c r="M198" s="35"/>
      <c r="N198" s="35"/>
      <c r="O198" s="35"/>
      <c r="P198" s="167"/>
    </row>
    <row r="199" spans="1:16" ht="45" x14ac:dyDescent="0.25">
      <c r="A199" s="180" t="s">
        <v>2671</v>
      </c>
      <c r="B199" s="35" t="s">
        <v>1487</v>
      </c>
      <c r="C199" s="35" t="s">
        <v>2672</v>
      </c>
      <c r="D199" s="71" t="s">
        <v>2673</v>
      </c>
      <c r="E199" s="174" t="s">
        <v>1062</v>
      </c>
      <c r="F199" s="174" t="s">
        <v>1063</v>
      </c>
      <c r="G199" s="174" t="s">
        <v>1002</v>
      </c>
      <c r="H199" s="207" t="s">
        <v>253</v>
      </c>
      <c r="I199" s="35"/>
      <c r="J199" s="174"/>
      <c r="K199" s="35"/>
      <c r="L199" s="174"/>
      <c r="M199" s="35"/>
      <c r="N199" s="35"/>
      <c r="O199" s="35"/>
      <c r="P199" s="167"/>
    </row>
    <row r="200" spans="1:16" ht="45" x14ac:dyDescent="0.25">
      <c r="A200" s="180" t="s">
        <v>2674</v>
      </c>
      <c r="B200" s="35" t="s">
        <v>1487</v>
      </c>
      <c r="C200" s="35" t="s">
        <v>2675</v>
      </c>
      <c r="D200" s="71" t="s">
        <v>2676</v>
      </c>
      <c r="E200" s="174" t="s">
        <v>27</v>
      </c>
      <c r="F200" s="174" t="s">
        <v>1063</v>
      </c>
      <c r="G200" s="174" t="s">
        <v>1047</v>
      </c>
      <c r="H200" s="207" t="s">
        <v>1066</v>
      </c>
      <c r="I200" s="35"/>
      <c r="J200" s="174"/>
      <c r="K200" s="35"/>
      <c r="L200" s="174"/>
      <c r="M200" s="35"/>
      <c r="N200" s="35"/>
      <c r="O200" s="35"/>
      <c r="P200" s="167"/>
    </row>
    <row r="201" spans="1:16" ht="30" x14ac:dyDescent="0.25">
      <c r="A201" s="180" t="s">
        <v>2677</v>
      </c>
      <c r="B201" s="35" t="s">
        <v>1487</v>
      </c>
      <c r="C201" s="35" t="s">
        <v>2678</v>
      </c>
      <c r="D201" s="71" t="s">
        <v>2679</v>
      </c>
      <c r="E201" s="174" t="s">
        <v>27</v>
      </c>
      <c r="F201" s="174" t="s">
        <v>965</v>
      </c>
      <c r="G201" s="174" t="s">
        <v>1047</v>
      </c>
      <c r="H201" s="207" t="s">
        <v>1066</v>
      </c>
      <c r="I201" s="35"/>
      <c r="J201" s="174"/>
      <c r="K201" s="35"/>
      <c r="L201" s="174"/>
      <c r="M201" s="35"/>
      <c r="N201" s="35"/>
      <c r="O201" s="35"/>
      <c r="P201" s="167"/>
    </row>
    <row r="202" spans="1:16" ht="30" x14ac:dyDescent="0.25">
      <c r="A202" s="180" t="s">
        <v>2680</v>
      </c>
      <c r="B202" s="35" t="s">
        <v>1487</v>
      </c>
      <c r="C202" s="35" t="s">
        <v>2681</v>
      </c>
      <c r="D202" s="71" t="s">
        <v>2682</v>
      </c>
      <c r="E202" s="174" t="s">
        <v>1051</v>
      </c>
      <c r="F202" s="174" t="s">
        <v>1063</v>
      </c>
      <c r="G202" s="174" t="s">
        <v>1047</v>
      </c>
      <c r="H202" s="207" t="s">
        <v>1053</v>
      </c>
      <c r="I202" s="35"/>
      <c r="J202" s="174"/>
      <c r="K202" s="35"/>
      <c r="L202" s="174"/>
      <c r="M202" s="35"/>
      <c r="N202" s="35"/>
      <c r="O202" s="35"/>
      <c r="P202" s="167"/>
    </row>
    <row r="203" spans="1:16" ht="60" x14ac:dyDescent="0.25">
      <c r="A203" s="180" t="s">
        <v>2683</v>
      </c>
      <c r="B203" s="35" t="s">
        <v>1487</v>
      </c>
      <c r="C203" s="35" t="s">
        <v>2684</v>
      </c>
      <c r="D203" s="71" t="s">
        <v>2685</v>
      </c>
      <c r="E203" s="174" t="s">
        <v>1062</v>
      </c>
      <c r="F203" s="174" t="s">
        <v>1063</v>
      </c>
      <c r="G203" s="174" t="s">
        <v>1002</v>
      </c>
      <c r="H203" s="207" t="s">
        <v>1090</v>
      </c>
      <c r="I203" s="35"/>
      <c r="J203" s="174"/>
      <c r="K203" s="35"/>
      <c r="L203" s="174"/>
      <c r="M203" s="35"/>
      <c r="N203" s="35"/>
      <c r="O203" s="35"/>
      <c r="P203" s="167"/>
    </row>
    <row r="204" spans="1:16" ht="30" x14ac:dyDescent="0.25">
      <c r="A204" s="180" t="s">
        <v>2686</v>
      </c>
      <c r="B204" s="35" t="s">
        <v>1487</v>
      </c>
      <c r="C204" s="35" t="s">
        <v>2687</v>
      </c>
      <c r="D204" s="71" t="s">
        <v>2688</v>
      </c>
      <c r="E204" s="174" t="s">
        <v>1051</v>
      </c>
      <c r="F204" s="174" t="s">
        <v>1074</v>
      </c>
      <c r="G204" s="174" t="s">
        <v>1047</v>
      </c>
      <c r="H204" s="207" t="s">
        <v>1066</v>
      </c>
      <c r="I204" s="35"/>
      <c r="J204" s="174"/>
      <c r="K204" s="35"/>
      <c r="L204" s="174"/>
      <c r="M204" s="35"/>
      <c r="N204" s="35"/>
      <c r="O204" s="35"/>
      <c r="P204" s="167"/>
    </row>
    <row r="205" spans="1:16" ht="135" x14ac:dyDescent="0.25">
      <c r="A205" s="180" t="s">
        <v>2689</v>
      </c>
      <c r="B205" s="35" t="s">
        <v>1487</v>
      </c>
      <c r="C205" s="35" t="s">
        <v>2690</v>
      </c>
      <c r="D205" s="254" t="s">
        <v>2691</v>
      </c>
      <c r="E205" s="174" t="s">
        <v>27</v>
      </c>
      <c r="F205" s="174" t="s">
        <v>1063</v>
      </c>
      <c r="G205" s="174" t="s">
        <v>1047</v>
      </c>
      <c r="H205" s="207" t="s">
        <v>1066</v>
      </c>
      <c r="I205" s="35"/>
      <c r="J205" s="174"/>
      <c r="K205" s="35"/>
      <c r="L205" s="174"/>
      <c r="M205" s="35"/>
      <c r="N205" s="35"/>
      <c r="O205" s="35"/>
      <c r="P205" s="167"/>
    </row>
    <row r="206" spans="1:16" ht="45" x14ac:dyDescent="0.25">
      <c r="A206" s="180" t="s">
        <v>2692</v>
      </c>
      <c r="B206" s="35" t="s">
        <v>1487</v>
      </c>
      <c r="C206" s="35" t="s">
        <v>2693</v>
      </c>
      <c r="D206" s="71" t="s">
        <v>2694</v>
      </c>
      <c r="E206" s="174" t="s">
        <v>27</v>
      </c>
      <c r="F206" s="174" t="s">
        <v>1063</v>
      </c>
      <c r="G206" s="174" t="s">
        <v>1047</v>
      </c>
      <c r="H206" s="207" t="s">
        <v>1066</v>
      </c>
      <c r="I206" s="35"/>
      <c r="J206" s="174"/>
      <c r="K206" s="35"/>
      <c r="L206" s="174"/>
      <c r="M206" s="35"/>
      <c r="N206" s="35"/>
      <c r="O206" s="35"/>
      <c r="P206" s="167"/>
    </row>
    <row r="207" spans="1:16" ht="105" x14ac:dyDescent="0.25">
      <c r="A207" s="180" t="s">
        <v>2695</v>
      </c>
      <c r="B207" s="35" t="s">
        <v>1487</v>
      </c>
      <c r="C207" s="35" t="s">
        <v>2696</v>
      </c>
      <c r="D207" s="71" t="s">
        <v>2697</v>
      </c>
      <c r="E207" s="174" t="s">
        <v>27</v>
      </c>
      <c r="F207" s="174" t="s">
        <v>986</v>
      </c>
      <c r="G207" s="174" t="s">
        <v>1047</v>
      </c>
      <c r="H207" s="207" t="s">
        <v>1059</v>
      </c>
      <c r="I207" s="35"/>
      <c r="J207" s="174"/>
      <c r="K207" s="35"/>
      <c r="L207" s="174"/>
      <c r="M207" s="35"/>
      <c r="N207" s="35"/>
      <c r="O207" s="35"/>
      <c r="P207" s="167"/>
    </row>
    <row r="208" spans="1:16" ht="105" x14ac:dyDescent="0.25">
      <c r="A208" s="180" t="s">
        <v>2698</v>
      </c>
      <c r="B208" s="35" t="s">
        <v>1487</v>
      </c>
      <c r="C208" s="35" t="s">
        <v>2699</v>
      </c>
      <c r="D208" s="71" t="s">
        <v>2700</v>
      </c>
      <c r="E208" s="174" t="s">
        <v>27</v>
      </c>
      <c r="F208" s="174" t="s">
        <v>965</v>
      </c>
      <c r="G208" s="174" t="s">
        <v>1047</v>
      </c>
      <c r="H208" s="207" t="s">
        <v>1066</v>
      </c>
      <c r="I208" s="35"/>
      <c r="J208" s="174"/>
      <c r="K208" s="35"/>
      <c r="L208" s="174"/>
      <c r="M208" s="35"/>
      <c r="N208" s="35"/>
      <c r="O208" s="35"/>
      <c r="P208" s="167"/>
    </row>
    <row r="209" spans="1:16" ht="30" x14ac:dyDescent="0.25">
      <c r="A209" s="180" t="s">
        <v>2701</v>
      </c>
      <c r="B209" s="35" t="s">
        <v>1487</v>
      </c>
      <c r="C209" s="35" t="s">
        <v>2702</v>
      </c>
      <c r="D209" s="71" t="s">
        <v>2703</v>
      </c>
      <c r="E209" s="174" t="s">
        <v>1081</v>
      </c>
      <c r="F209" s="174" t="s">
        <v>1058</v>
      </c>
      <c r="G209" s="174"/>
      <c r="H209" s="207"/>
      <c r="I209" s="35"/>
      <c r="J209" s="174"/>
      <c r="K209" s="35"/>
      <c r="L209" s="174"/>
      <c r="M209" s="35"/>
      <c r="N209" s="35"/>
      <c r="O209" s="35"/>
      <c r="P209" s="167"/>
    </row>
    <row r="210" spans="1:16" ht="45" x14ac:dyDescent="0.25">
      <c r="A210" s="180" t="s">
        <v>2704</v>
      </c>
      <c r="B210" s="35" t="s">
        <v>1487</v>
      </c>
      <c r="C210" s="35" t="s">
        <v>2705</v>
      </c>
      <c r="D210" s="71" t="s">
        <v>2706</v>
      </c>
      <c r="E210" s="174" t="s">
        <v>1051</v>
      </c>
      <c r="F210" s="174" t="s">
        <v>986</v>
      </c>
      <c r="G210" s="174" t="s">
        <v>1047</v>
      </c>
      <c r="H210" s="207" t="s">
        <v>1066</v>
      </c>
      <c r="I210" s="35"/>
      <c r="J210" s="174"/>
      <c r="K210" s="35"/>
      <c r="L210" s="174"/>
      <c r="M210" s="35"/>
      <c r="N210" s="35"/>
      <c r="O210" s="35"/>
      <c r="P210" s="167"/>
    </row>
    <row r="211" spans="1:16" ht="45" x14ac:dyDescent="0.25">
      <c r="A211" s="180" t="s">
        <v>2707</v>
      </c>
      <c r="B211" s="35" t="s">
        <v>1487</v>
      </c>
      <c r="C211" s="35" t="s">
        <v>2708</v>
      </c>
      <c r="D211" s="71" t="s">
        <v>2709</v>
      </c>
      <c r="E211" s="174" t="s">
        <v>1051</v>
      </c>
      <c r="F211" s="174" t="s">
        <v>986</v>
      </c>
      <c r="G211" s="174" t="s">
        <v>1047</v>
      </c>
      <c r="H211" s="207" t="s">
        <v>1066</v>
      </c>
      <c r="I211" s="35"/>
      <c r="J211" s="174"/>
      <c r="K211" s="35"/>
      <c r="L211" s="174"/>
      <c r="M211" s="35"/>
      <c r="N211" s="35"/>
      <c r="O211" s="35"/>
      <c r="P211" s="167"/>
    </row>
    <row r="212" spans="1:16" ht="30" x14ac:dyDescent="0.25">
      <c r="A212" s="180" t="s">
        <v>2710</v>
      </c>
      <c r="B212" s="35" t="s">
        <v>1487</v>
      </c>
      <c r="C212" s="35" t="s">
        <v>2711</v>
      </c>
      <c r="D212" s="71" t="s">
        <v>2712</v>
      </c>
      <c r="E212" s="174" t="s">
        <v>1051</v>
      </c>
      <c r="F212" s="174" t="s">
        <v>965</v>
      </c>
      <c r="G212" s="174" t="s">
        <v>1047</v>
      </c>
      <c r="H212" s="207" t="s">
        <v>1066</v>
      </c>
      <c r="I212" s="35"/>
      <c r="J212" s="174"/>
      <c r="K212" s="35"/>
      <c r="L212" s="174"/>
      <c r="M212" s="35"/>
      <c r="N212" s="35"/>
      <c r="O212" s="35"/>
      <c r="P212" s="167"/>
    </row>
    <row r="213" spans="1:16" ht="79.5" customHeight="1" x14ac:dyDescent="0.25">
      <c r="A213" s="180" t="s">
        <v>2713</v>
      </c>
      <c r="B213" s="35" t="s">
        <v>1487</v>
      </c>
      <c r="C213" s="35" t="s">
        <v>2714</v>
      </c>
      <c r="D213" s="71" t="s">
        <v>2715</v>
      </c>
      <c r="E213" s="174" t="s">
        <v>1051</v>
      </c>
      <c r="F213" s="174" t="s">
        <v>965</v>
      </c>
      <c r="G213" s="174" t="s">
        <v>1047</v>
      </c>
      <c r="H213" s="207" t="s">
        <v>1066</v>
      </c>
      <c r="I213" s="35"/>
      <c r="J213" s="174"/>
      <c r="K213" s="35"/>
      <c r="L213" s="174"/>
      <c r="M213" s="35"/>
      <c r="N213" s="35"/>
      <c r="O213" s="35"/>
      <c r="P213" s="167"/>
    </row>
    <row r="214" spans="1:16" ht="99.75" customHeight="1" x14ac:dyDescent="0.25">
      <c r="A214" s="180" t="s">
        <v>2716</v>
      </c>
      <c r="B214" s="35" t="s">
        <v>1487</v>
      </c>
      <c r="C214" s="35" t="s">
        <v>2717</v>
      </c>
      <c r="D214" s="71" t="s">
        <v>2718</v>
      </c>
      <c r="E214" s="174" t="s">
        <v>27</v>
      </c>
      <c r="F214" s="174" t="s">
        <v>1063</v>
      </c>
      <c r="G214" s="174" t="s">
        <v>1047</v>
      </c>
      <c r="H214" s="207" t="s">
        <v>1090</v>
      </c>
      <c r="I214" s="35"/>
      <c r="J214" s="174"/>
      <c r="K214" s="35"/>
      <c r="L214" s="174"/>
      <c r="M214" s="35"/>
      <c r="N214" s="35"/>
      <c r="O214" s="35"/>
      <c r="P214" s="167"/>
    </row>
    <row r="215" spans="1:16" ht="94.5" customHeight="1" x14ac:dyDescent="0.25">
      <c r="A215" s="180" t="s">
        <v>2719</v>
      </c>
      <c r="B215" s="35" t="s">
        <v>1487</v>
      </c>
      <c r="C215" s="35" t="s">
        <v>2720</v>
      </c>
      <c r="D215" s="71" t="s">
        <v>2721</v>
      </c>
      <c r="E215" s="174" t="s">
        <v>1051</v>
      </c>
      <c r="F215" s="174" t="s">
        <v>1063</v>
      </c>
      <c r="G215" s="174" t="s">
        <v>1047</v>
      </c>
      <c r="H215" s="207" t="s">
        <v>1066</v>
      </c>
      <c r="I215" s="35"/>
      <c r="J215" s="174"/>
      <c r="K215" s="35"/>
      <c r="L215" s="174"/>
      <c r="M215" s="35"/>
      <c r="N215" s="35"/>
      <c r="O215" s="35"/>
      <c r="P215" s="167"/>
    </row>
    <row r="216" spans="1:16" ht="60" x14ac:dyDescent="0.25">
      <c r="A216" s="180" t="s">
        <v>2722</v>
      </c>
      <c r="B216" s="35" t="s">
        <v>1487</v>
      </c>
      <c r="C216" s="35" t="s">
        <v>2723</v>
      </c>
      <c r="D216" s="71" t="s">
        <v>2724</v>
      </c>
      <c r="E216" s="174" t="s">
        <v>1051</v>
      </c>
      <c r="F216" s="174"/>
      <c r="G216" s="174"/>
      <c r="H216" s="207"/>
      <c r="I216" s="35"/>
      <c r="J216" s="174"/>
      <c r="K216" s="35"/>
      <c r="L216" s="174"/>
      <c r="M216" s="35"/>
      <c r="N216" s="35"/>
      <c r="O216" s="35"/>
      <c r="P216" s="167"/>
    </row>
    <row r="217" spans="1:16" ht="45" x14ac:dyDescent="0.25">
      <c r="A217" s="180" t="s">
        <v>2725</v>
      </c>
      <c r="B217" s="35" t="s">
        <v>1487</v>
      </c>
      <c r="C217" s="35" t="s">
        <v>2726</v>
      </c>
      <c r="D217" s="71" t="s">
        <v>2727</v>
      </c>
      <c r="E217" s="174" t="s">
        <v>1051</v>
      </c>
      <c r="F217" s="174" t="s">
        <v>986</v>
      </c>
      <c r="G217" s="174"/>
      <c r="H217" s="207"/>
      <c r="I217" s="35"/>
      <c r="J217" s="174"/>
      <c r="K217" s="35"/>
      <c r="L217" s="174"/>
      <c r="M217" s="35"/>
      <c r="N217" s="35"/>
      <c r="O217" s="35"/>
      <c r="P217" s="167"/>
    </row>
    <row r="218" spans="1:16" ht="75" x14ac:dyDescent="0.25">
      <c r="A218" s="180" t="s">
        <v>2728</v>
      </c>
      <c r="B218" s="35" t="s">
        <v>1487</v>
      </c>
      <c r="C218" s="35" t="s">
        <v>2729</v>
      </c>
      <c r="D218" s="71" t="s">
        <v>2730</v>
      </c>
      <c r="E218" s="174" t="s">
        <v>1051</v>
      </c>
      <c r="F218" s="174" t="s">
        <v>986</v>
      </c>
      <c r="G218" s="174"/>
      <c r="H218" s="207"/>
      <c r="I218" s="35"/>
      <c r="J218" s="174"/>
      <c r="K218" s="35"/>
      <c r="L218" s="174"/>
      <c r="M218" s="35"/>
      <c r="N218" s="35"/>
      <c r="O218" s="35"/>
      <c r="P218" s="167"/>
    </row>
    <row r="219" spans="1:16" ht="30" x14ac:dyDescent="0.25">
      <c r="A219" s="180" t="s">
        <v>2731</v>
      </c>
      <c r="B219" s="35" t="s">
        <v>1487</v>
      </c>
      <c r="C219" s="35" t="s">
        <v>2732</v>
      </c>
      <c r="D219" s="71" t="s">
        <v>2733</v>
      </c>
      <c r="E219" s="174" t="s">
        <v>1051</v>
      </c>
      <c r="F219" s="174" t="s">
        <v>986</v>
      </c>
      <c r="G219" s="174"/>
      <c r="H219" s="207"/>
      <c r="I219" s="35"/>
      <c r="J219" s="174"/>
      <c r="K219" s="35"/>
      <c r="L219" s="174"/>
      <c r="M219" s="35"/>
      <c r="N219" s="35"/>
      <c r="O219" s="35"/>
      <c r="P219" s="167"/>
    </row>
    <row r="220" spans="1:16" ht="60" x14ac:dyDescent="0.25">
      <c r="A220" s="180" t="s">
        <v>2734</v>
      </c>
      <c r="B220" s="35" t="s">
        <v>1487</v>
      </c>
      <c r="C220" s="35" t="s">
        <v>2735</v>
      </c>
      <c r="D220" s="71" t="s">
        <v>2736</v>
      </c>
      <c r="E220" s="174"/>
      <c r="F220" s="174"/>
      <c r="G220" s="174"/>
      <c r="H220" s="207"/>
      <c r="I220" s="35"/>
      <c r="J220" s="174"/>
      <c r="K220" s="35"/>
      <c r="L220" s="174"/>
      <c r="M220" s="35"/>
      <c r="N220" s="35"/>
      <c r="O220" s="35"/>
      <c r="P220" s="167"/>
    </row>
    <row r="221" spans="1:16" ht="60" x14ac:dyDescent="0.25">
      <c r="A221" s="180" t="s">
        <v>2737</v>
      </c>
      <c r="B221" s="35" t="s">
        <v>1487</v>
      </c>
      <c r="C221" s="35" t="s">
        <v>2738</v>
      </c>
      <c r="D221" s="71" t="s">
        <v>2739</v>
      </c>
      <c r="E221" s="174"/>
      <c r="F221" s="174"/>
      <c r="G221" s="174"/>
      <c r="H221" s="207"/>
      <c r="I221" s="35"/>
      <c r="J221" s="174"/>
      <c r="K221" s="35"/>
      <c r="L221" s="174"/>
      <c r="M221" s="35"/>
      <c r="N221" s="35"/>
      <c r="O221" s="35"/>
      <c r="P221" s="167"/>
    </row>
    <row r="222" spans="1:16" ht="30" x14ac:dyDescent="0.25">
      <c r="A222" s="180" t="s">
        <v>2740</v>
      </c>
      <c r="B222" s="35" t="s">
        <v>1487</v>
      </c>
      <c r="C222" s="35" t="s">
        <v>2741</v>
      </c>
      <c r="D222" s="71" t="s">
        <v>2742</v>
      </c>
      <c r="E222" s="174"/>
      <c r="F222" s="174"/>
      <c r="G222" s="174"/>
      <c r="H222" s="207"/>
      <c r="I222" s="35"/>
      <c r="J222" s="174"/>
      <c r="K222" s="35"/>
      <c r="L222" s="174"/>
      <c r="M222" s="35"/>
      <c r="N222" s="35"/>
      <c r="O222" s="35"/>
      <c r="P222" s="167"/>
    </row>
    <row r="223" spans="1:16" ht="45" x14ac:dyDescent="0.25">
      <c r="A223" s="180" t="s">
        <v>2743</v>
      </c>
      <c r="B223" s="35" t="s">
        <v>1487</v>
      </c>
      <c r="C223" s="35" t="s">
        <v>2744</v>
      </c>
      <c r="D223" s="71" t="s">
        <v>2745</v>
      </c>
      <c r="E223" s="174"/>
      <c r="F223" s="174"/>
      <c r="G223" s="174"/>
      <c r="H223" s="207"/>
      <c r="I223" s="35"/>
      <c r="J223" s="174"/>
      <c r="K223" s="35"/>
      <c r="L223" s="174"/>
      <c r="M223" s="35"/>
      <c r="N223" s="35"/>
      <c r="O223" s="35"/>
      <c r="P223" s="167"/>
    </row>
    <row r="224" spans="1:16" ht="150" x14ac:dyDescent="0.25">
      <c r="A224" s="180" t="s">
        <v>2746</v>
      </c>
      <c r="B224" s="35" t="s">
        <v>1487</v>
      </c>
      <c r="C224" s="35" t="s">
        <v>2747</v>
      </c>
      <c r="D224" s="71" t="s">
        <v>2748</v>
      </c>
      <c r="E224" s="174"/>
      <c r="F224" s="174"/>
      <c r="G224" s="174"/>
      <c r="H224" s="207"/>
      <c r="I224" s="35"/>
      <c r="J224" s="174"/>
      <c r="K224" s="35"/>
      <c r="L224" s="174"/>
      <c r="M224" s="35"/>
      <c r="N224" s="35"/>
      <c r="O224" s="35"/>
      <c r="P224" s="167"/>
    </row>
    <row r="225" spans="1:16" ht="30" x14ac:dyDescent="0.25">
      <c r="A225" s="180" t="s">
        <v>2749</v>
      </c>
      <c r="B225" s="35" t="s">
        <v>1487</v>
      </c>
      <c r="C225" s="35" t="s">
        <v>2750</v>
      </c>
      <c r="D225" s="71" t="s">
        <v>2751</v>
      </c>
      <c r="E225" s="174"/>
      <c r="F225" s="174"/>
      <c r="G225" s="174"/>
      <c r="H225" s="207"/>
      <c r="I225" s="35"/>
      <c r="J225" s="174"/>
      <c r="K225" s="35"/>
      <c r="L225" s="174"/>
      <c r="M225" s="35"/>
      <c r="N225" s="35"/>
      <c r="O225" s="35"/>
      <c r="P225" s="167"/>
    </row>
    <row r="226" spans="1:16" ht="45" x14ac:dyDescent="0.25">
      <c r="A226" s="180" t="s">
        <v>2752</v>
      </c>
      <c r="B226" s="35" t="s">
        <v>1487</v>
      </c>
      <c r="C226" s="35" t="s">
        <v>2753</v>
      </c>
      <c r="D226" s="71" t="s">
        <v>2754</v>
      </c>
      <c r="E226" s="174"/>
      <c r="F226" s="174"/>
      <c r="G226" s="174"/>
      <c r="H226" s="207"/>
      <c r="I226" s="35"/>
      <c r="J226" s="174"/>
      <c r="K226" s="35"/>
      <c r="L226" s="174"/>
      <c r="M226" s="35"/>
      <c r="N226" s="35"/>
      <c r="O226" s="35"/>
      <c r="P226" s="167"/>
    </row>
    <row r="227" spans="1:16" ht="45" x14ac:dyDescent="0.25">
      <c r="A227" s="180" t="s">
        <v>2755</v>
      </c>
      <c r="B227" s="35" t="s">
        <v>1487</v>
      </c>
      <c r="C227" s="35" t="s">
        <v>2756</v>
      </c>
      <c r="D227" s="71" t="s">
        <v>2757</v>
      </c>
      <c r="E227" s="174"/>
      <c r="F227" s="174"/>
      <c r="G227" s="174"/>
      <c r="H227" s="207"/>
      <c r="I227" s="35"/>
      <c r="J227" s="174"/>
      <c r="K227" s="35"/>
      <c r="L227" s="174"/>
      <c r="M227" s="35"/>
      <c r="N227" s="35"/>
      <c r="O227" s="35"/>
      <c r="P227" s="167"/>
    </row>
    <row r="228" spans="1:16" ht="30" x14ac:dyDescent="0.25">
      <c r="A228" s="180" t="s">
        <v>2758</v>
      </c>
      <c r="B228" s="35" t="s">
        <v>1487</v>
      </c>
      <c r="C228" s="35" t="s">
        <v>2759</v>
      </c>
      <c r="D228" s="71" t="s">
        <v>2760</v>
      </c>
      <c r="E228" s="174"/>
      <c r="F228" s="174"/>
      <c r="G228" s="174"/>
      <c r="H228" s="207"/>
      <c r="I228" s="35"/>
      <c r="J228" s="174"/>
      <c r="K228" s="35"/>
      <c r="L228" s="174"/>
      <c r="M228" s="35"/>
      <c r="N228" s="35"/>
      <c r="O228" s="35"/>
      <c r="P228" s="167"/>
    </row>
    <row r="229" spans="1:16" ht="30" x14ac:dyDescent="0.25">
      <c r="A229" s="180" t="s">
        <v>2761</v>
      </c>
      <c r="B229" s="35" t="s">
        <v>1487</v>
      </c>
      <c r="C229" s="35" t="s">
        <v>2762</v>
      </c>
      <c r="D229" s="71" t="s">
        <v>2763</v>
      </c>
      <c r="E229" s="174"/>
      <c r="F229" s="174"/>
      <c r="G229" s="174"/>
      <c r="H229" s="207"/>
      <c r="I229" s="35"/>
      <c r="J229" s="174"/>
      <c r="K229" s="35"/>
      <c r="L229" s="174"/>
      <c r="M229" s="35"/>
      <c r="N229" s="35"/>
      <c r="O229" s="35"/>
      <c r="P229" s="167"/>
    </row>
    <row r="230" spans="1:16" ht="90" x14ac:dyDescent="0.25">
      <c r="A230" s="180" t="s">
        <v>2764</v>
      </c>
      <c r="B230" s="35" t="s">
        <v>1487</v>
      </c>
      <c r="C230" s="35" t="s">
        <v>2765</v>
      </c>
      <c r="D230" s="71" t="s">
        <v>2766</v>
      </c>
      <c r="E230" s="174"/>
      <c r="F230" s="174"/>
      <c r="G230" s="174"/>
      <c r="H230" s="207"/>
      <c r="I230" s="35"/>
      <c r="J230" s="174"/>
      <c r="K230" s="35"/>
      <c r="L230" s="174"/>
      <c r="M230" s="35"/>
      <c r="N230" s="35"/>
      <c r="O230" s="35"/>
      <c r="P230" s="167"/>
    </row>
    <row r="231" spans="1:16" ht="120" x14ac:dyDescent="0.25">
      <c r="A231" s="180" t="s">
        <v>2767</v>
      </c>
      <c r="B231" s="35" t="s">
        <v>1487</v>
      </c>
      <c r="C231" s="35" t="s">
        <v>2768</v>
      </c>
      <c r="D231" s="71" t="s">
        <v>2769</v>
      </c>
      <c r="E231" s="174"/>
      <c r="F231" s="174"/>
      <c r="G231" s="174"/>
      <c r="H231" s="207"/>
      <c r="I231" s="35"/>
      <c r="J231" s="174"/>
      <c r="K231" s="35"/>
      <c r="L231" s="174"/>
      <c r="M231" s="35"/>
      <c r="N231" s="35"/>
      <c r="O231" s="35"/>
      <c r="P231" s="167"/>
    </row>
    <row r="232" spans="1:16" ht="60" x14ac:dyDescent="0.25">
      <c r="A232" s="180" t="s">
        <v>2770</v>
      </c>
      <c r="B232" s="35" t="s">
        <v>1487</v>
      </c>
      <c r="C232" s="35" t="s">
        <v>2771</v>
      </c>
      <c r="D232" s="71" t="s">
        <v>2772</v>
      </c>
      <c r="E232" s="174"/>
      <c r="F232" s="174"/>
      <c r="G232" s="174"/>
      <c r="H232" s="207"/>
      <c r="I232" s="35"/>
      <c r="J232" s="174"/>
      <c r="K232" s="35"/>
      <c r="L232" s="174"/>
      <c r="M232" s="35"/>
      <c r="N232" s="35"/>
      <c r="O232" s="35"/>
      <c r="P232" s="167"/>
    </row>
    <row r="233" spans="1:16" ht="44.25" customHeight="1" x14ac:dyDescent="0.25">
      <c r="A233" s="180" t="s">
        <v>2773</v>
      </c>
      <c r="B233" s="35" t="s">
        <v>1487</v>
      </c>
      <c r="C233" s="35" t="s">
        <v>2774</v>
      </c>
      <c r="D233" s="71" t="s">
        <v>2775</v>
      </c>
      <c r="E233" s="174"/>
      <c r="F233" s="174"/>
      <c r="G233" s="174"/>
      <c r="H233" s="207"/>
      <c r="I233" s="35"/>
      <c r="J233" s="174"/>
      <c r="K233" s="35"/>
      <c r="L233" s="174"/>
      <c r="M233" s="35"/>
      <c r="N233" s="35"/>
      <c r="O233" s="35"/>
      <c r="P233" s="167"/>
    </row>
    <row r="234" spans="1:16" ht="60" x14ac:dyDescent="0.25">
      <c r="A234" s="180" t="s">
        <v>2776</v>
      </c>
      <c r="B234" s="35" t="s">
        <v>1487</v>
      </c>
      <c r="C234" s="35" t="s">
        <v>2777</v>
      </c>
      <c r="D234" s="71" t="s">
        <v>2778</v>
      </c>
      <c r="E234" s="174"/>
      <c r="F234" s="174"/>
      <c r="G234" s="174"/>
      <c r="H234" s="207"/>
      <c r="I234" s="35"/>
      <c r="J234" s="174"/>
      <c r="K234" s="35"/>
      <c r="L234" s="174"/>
      <c r="M234" s="35"/>
      <c r="N234" s="35"/>
      <c r="O234" s="35"/>
      <c r="P234" s="167"/>
    </row>
    <row r="235" spans="1:16" ht="105" x14ac:dyDescent="0.25">
      <c r="A235" s="180" t="s">
        <v>2779</v>
      </c>
      <c r="B235" s="35" t="s">
        <v>1487</v>
      </c>
      <c r="C235" s="35" t="s">
        <v>2780</v>
      </c>
      <c r="D235" s="71" t="s">
        <v>2781</v>
      </c>
      <c r="E235" s="174"/>
      <c r="F235" s="174"/>
      <c r="G235" s="174"/>
      <c r="H235" s="207"/>
      <c r="I235" s="35"/>
      <c r="J235" s="174"/>
      <c r="K235" s="35"/>
      <c r="L235" s="174"/>
      <c r="M235" s="35"/>
      <c r="N235" s="35"/>
      <c r="O235" s="35"/>
      <c r="P235" s="167"/>
    </row>
    <row r="236" spans="1:16" ht="45" x14ac:dyDescent="0.25">
      <c r="A236" s="180" t="s">
        <v>2782</v>
      </c>
      <c r="B236" s="35" t="s">
        <v>1487</v>
      </c>
      <c r="C236" s="35" t="s">
        <v>2783</v>
      </c>
      <c r="D236" s="71" t="s">
        <v>2784</v>
      </c>
      <c r="E236" s="174"/>
      <c r="F236" s="174"/>
      <c r="G236" s="174"/>
      <c r="H236" s="207"/>
      <c r="I236" s="35"/>
      <c r="J236" s="174"/>
      <c r="K236" s="35"/>
      <c r="L236" s="174"/>
      <c r="M236" s="35"/>
      <c r="N236" s="35"/>
      <c r="O236" s="35"/>
      <c r="P236" s="167"/>
    </row>
    <row r="237" spans="1:16" ht="60" x14ac:dyDescent="0.25">
      <c r="A237" s="180" t="s">
        <v>2785</v>
      </c>
      <c r="B237" s="35" t="s">
        <v>1487</v>
      </c>
      <c r="C237" s="35" t="s">
        <v>2786</v>
      </c>
      <c r="D237" s="71" t="s">
        <v>2787</v>
      </c>
      <c r="E237" s="174"/>
      <c r="F237" s="174"/>
      <c r="G237" s="174"/>
      <c r="H237" s="207"/>
      <c r="I237" s="35"/>
      <c r="J237" s="174"/>
      <c r="K237" s="35"/>
      <c r="L237" s="174"/>
      <c r="M237" s="35"/>
      <c r="N237" s="35"/>
      <c r="O237" s="35"/>
      <c r="P237" s="167"/>
    </row>
    <row r="238" spans="1:16" ht="75" x14ac:dyDescent="0.25">
      <c r="A238" s="180" t="s">
        <v>2788</v>
      </c>
      <c r="B238" s="35" t="s">
        <v>1487</v>
      </c>
      <c r="C238" s="35" t="s">
        <v>2789</v>
      </c>
      <c r="D238" s="71" t="s">
        <v>2790</v>
      </c>
      <c r="E238" s="174"/>
      <c r="F238" s="174"/>
      <c r="G238" s="174"/>
      <c r="H238" s="207"/>
      <c r="I238" s="35"/>
      <c r="J238" s="174"/>
      <c r="K238" s="35"/>
      <c r="L238" s="174"/>
      <c r="M238" s="35"/>
      <c r="N238" s="35"/>
      <c r="O238" s="35"/>
      <c r="P238" s="167"/>
    </row>
    <row r="239" spans="1:16" ht="30" x14ac:dyDescent="0.25">
      <c r="A239" s="180" t="s">
        <v>2791</v>
      </c>
      <c r="B239" s="35" t="s">
        <v>1487</v>
      </c>
      <c r="C239" s="35" t="s">
        <v>2792</v>
      </c>
      <c r="D239" s="71" t="s">
        <v>2793</v>
      </c>
      <c r="E239" s="174"/>
      <c r="F239" s="174"/>
      <c r="G239" s="174"/>
      <c r="H239" s="207"/>
      <c r="I239" s="35"/>
      <c r="J239" s="174"/>
      <c r="K239" s="35"/>
      <c r="L239" s="174"/>
      <c r="M239" s="35"/>
      <c r="N239" s="35"/>
      <c r="O239" s="35"/>
      <c r="P239" s="167"/>
    </row>
    <row r="240" spans="1:16" ht="135" x14ac:dyDescent="0.25">
      <c r="A240" s="180" t="s">
        <v>2794</v>
      </c>
      <c r="B240" s="35" t="s">
        <v>1487</v>
      </c>
      <c r="C240" s="35" t="s">
        <v>2795</v>
      </c>
      <c r="D240" s="71" t="s">
        <v>2796</v>
      </c>
      <c r="E240" s="174"/>
      <c r="F240" s="174"/>
      <c r="G240" s="174"/>
      <c r="H240" s="207"/>
      <c r="I240" s="35"/>
      <c r="J240" s="174"/>
      <c r="K240" s="35"/>
      <c r="L240" s="174"/>
      <c r="M240" s="35"/>
      <c r="N240" s="35"/>
      <c r="O240" s="35"/>
      <c r="P240" s="167"/>
    </row>
    <row r="241" spans="1:16" ht="75" x14ac:dyDescent="0.25">
      <c r="A241" s="180" t="s">
        <v>2797</v>
      </c>
      <c r="B241" s="35" t="s">
        <v>1487</v>
      </c>
      <c r="C241" s="35" t="s">
        <v>2798</v>
      </c>
      <c r="D241" s="71" t="s">
        <v>2799</v>
      </c>
      <c r="E241" s="174"/>
      <c r="F241" s="174"/>
      <c r="G241" s="174"/>
      <c r="H241" s="207"/>
      <c r="I241" s="35"/>
      <c r="J241" s="174"/>
      <c r="K241" s="35"/>
      <c r="L241" s="174"/>
      <c r="M241" s="35"/>
      <c r="N241" s="35"/>
      <c r="O241" s="35"/>
      <c r="P241" s="167"/>
    </row>
    <row r="242" spans="1:16" ht="60" x14ac:dyDescent="0.25">
      <c r="A242" s="180" t="s">
        <v>2800</v>
      </c>
      <c r="B242" s="35" t="s">
        <v>1487</v>
      </c>
      <c r="C242" s="35" t="s">
        <v>2801</v>
      </c>
      <c r="D242" s="71" t="s">
        <v>2802</v>
      </c>
      <c r="E242" s="174"/>
      <c r="F242" s="174"/>
      <c r="G242" s="174"/>
      <c r="H242" s="207"/>
      <c r="I242" s="35"/>
      <c r="J242" s="174"/>
      <c r="K242" s="35"/>
      <c r="L242" s="174"/>
      <c r="M242" s="35"/>
      <c r="N242" s="35"/>
      <c r="O242" s="35"/>
      <c r="P242" s="167"/>
    </row>
    <row r="243" spans="1:16" ht="45" x14ac:dyDescent="0.25">
      <c r="A243" s="180" t="s">
        <v>2803</v>
      </c>
      <c r="B243" s="35" t="s">
        <v>1487</v>
      </c>
      <c r="C243" s="35" t="s">
        <v>2804</v>
      </c>
      <c r="D243" s="71" t="s">
        <v>2805</v>
      </c>
      <c r="E243" s="174"/>
      <c r="F243" s="174"/>
      <c r="G243" s="174"/>
      <c r="H243" s="207"/>
      <c r="I243" s="35"/>
      <c r="J243" s="174"/>
      <c r="K243" s="35"/>
      <c r="L243" s="174"/>
      <c r="M243" s="35"/>
      <c r="N243" s="35"/>
      <c r="O243" s="35"/>
      <c r="P243" s="167"/>
    </row>
    <row r="244" spans="1:16" ht="105" x14ac:dyDescent="0.25">
      <c r="A244" s="180" t="s">
        <v>2806</v>
      </c>
      <c r="B244" s="35" t="s">
        <v>1487</v>
      </c>
      <c r="C244" s="35" t="s">
        <v>2807</v>
      </c>
      <c r="D244" s="71" t="s">
        <v>2808</v>
      </c>
      <c r="E244" s="174"/>
      <c r="F244" s="174"/>
      <c r="G244" s="174"/>
      <c r="H244" s="207"/>
      <c r="I244" s="35"/>
      <c r="J244" s="174"/>
      <c r="K244" s="35"/>
      <c r="L244" s="174"/>
      <c r="M244" s="35"/>
      <c r="N244" s="35"/>
      <c r="O244" s="35"/>
      <c r="P244" s="167"/>
    </row>
    <row r="245" spans="1:16" ht="60" x14ac:dyDescent="0.25">
      <c r="A245" s="180" t="s">
        <v>2809</v>
      </c>
      <c r="B245" s="35" t="s">
        <v>1487</v>
      </c>
      <c r="C245" s="35" t="s">
        <v>2810</v>
      </c>
      <c r="D245" s="71" t="s">
        <v>2811</v>
      </c>
      <c r="E245" s="174"/>
      <c r="F245" s="174"/>
      <c r="G245" s="174"/>
      <c r="H245" s="207"/>
      <c r="I245" s="35"/>
      <c r="J245" s="174"/>
      <c r="K245" s="35"/>
      <c r="L245" s="174"/>
      <c r="M245" s="35"/>
      <c r="N245" s="35"/>
      <c r="O245" s="35"/>
      <c r="P245" s="167"/>
    </row>
    <row r="246" spans="1:16" ht="45" x14ac:dyDescent="0.25">
      <c r="A246" s="180" t="s">
        <v>2812</v>
      </c>
      <c r="B246" s="35" t="s">
        <v>1487</v>
      </c>
      <c r="C246" s="35" t="s">
        <v>2813</v>
      </c>
      <c r="D246" s="255" t="s">
        <v>2814</v>
      </c>
      <c r="E246" s="174"/>
      <c r="F246" s="174"/>
      <c r="G246" s="174"/>
      <c r="H246" s="207"/>
      <c r="I246" s="35"/>
      <c r="J246" s="174"/>
      <c r="K246" s="35"/>
      <c r="L246" s="174"/>
      <c r="M246" s="35"/>
      <c r="N246" s="35"/>
      <c r="O246" s="35"/>
      <c r="P246" s="167"/>
    </row>
    <row r="247" spans="1:16" ht="120" x14ac:dyDescent="0.25">
      <c r="A247" s="180" t="s">
        <v>2815</v>
      </c>
      <c r="B247" s="35" t="s">
        <v>1487</v>
      </c>
      <c r="C247" s="35" t="s">
        <v>2816</v>
      </c>
      <c r="D247" s="35" t="s">
        <v>2817</v>
      </c>
      <c r="E247" s="174"/>
      <c r="F247" s="174"/>
      <c r="G247" s="174"/>
      <c r="H247" s="207"/>
      <c r="I247" s="35"/>
      <c r="J247" s="174"/>
      <c r="K247" s="35"/>
      <c r="L247" s="174"/>
      <c r="M247" s="35"/>
      <c r="N247" s="35"/>
      <c r="O247" s="35"/>
      <c r="P247" s="167"/>
    </row>
    <row r="248" spans="1:16" ht="60" x14ac:dyDescent="0.25">
      <c r="A248" s="180" t="s">
        <v>2818</v>
      </c>
      <c r="B248" s="35" t="s">
        <v>1487</v>
      </c>
      <c r="C248" s="35" t="s">
        <v>2819</v>
      </c>
      <c r="D248" s="35" t="s">
        <v>2820</v>
      </c>
      <c r="E248" s="174"/>
      <c r="F248" s="174"/>
      <c r="G248" s="174"/>
      <c r="H248" s="207"/>
      <c r="I248" s="35"/>
      <c r="J248" s="174"/>
      <c r="K248" s="35"/>
      <c r="L248" s="174"/>
      <c r="M248" s="35"/>
      <c r="N248" s="35"/>
      <c r="O248" s="35"/>
      <c r="P248" s="167"/>
    </row>
    <row r="249" spans="1:16" ht="60" x14ac:dyDescent="0.25">
      <c r="A249" s="180" t="s">
        <v>2821</v>
      </c>
      <c r="B249" s="35" t="s">
        <v>1487</v>
      </c>
      <c r="C249" s="35" t="s">
        <v>2822</v>
      </c>
      <c r="D249" s="255" t="s">
        <v>2823</v>
      </c>
      <c r="E249" s="174"/>
      <c r="F249" s="174"/>
      <c r="G249" s="174"/>
      <c r="H249" s="207"/>
      <c r="I249" s="35"/>
      <c r="J249" s="174"/>
      <c r="K249" s="35"/>
      <c r="L249" s="174"/>
      <c r="M249" s="35"/>
      <c r="N249" s="35"/>
      <c r="O249" s="35"/>
      <c r="P249" s="167"/>
    </row>
    <row r="250" spans="1:16" ht="90" x14ac:dyDescent="0.25">
      <c r="A250" s="180" t="s">
        <v>2824</v>
      </c>
      <c r="B250" s="35" t="s">
        <v>1487</v>
      </c>
      <c r="C250" s="35" t="s">
        <v>2825</v>
      </c>
      <c r="D250" s="255" t="s">
        <v>2826</v>
      </c>
      <c r="E250" s="174"/>
      <c r="F250" s="174"/>
      <c r="G250" s="174"/>
      <c r="H250" s="207"/>
      <c r="I250" s="35"/>
      <c r="J250" s="174"/>
      <c r="K250" s="35"/>
      <c r="L250" s="174"/>
      <c r="M250" s="35"/>
      <c r="N250" s="35"/>
      <c r="O250" s="35"/>
      <c r="P250" s="167"/>
    </row>
    <row r="251" spans="1:16" ht="30" x14ac:dyDescent="0.25">
      <c r="A251" s="180" t="s">
        <v>2827</v>
      </c>
      <c r="B251" s="35" t="s">
        <v>1487</v>
      </c>
      <c r="C251" s="35" t="s">
        <v>2828</v>
      </c>
      <c r="D251" s="35" t="s">
        <v>2829</v>
      </c>
      <c r="E251" s="174"/>
      <c r="F251" s="174"/>
      <c r="G251" s="174"/>
      <c r="H251" s="207"/>
      <c r="I251" s="35"/>
      <c r="J251" s="174"/>
      <c r="K251" s="35"/>
      <c r="L251" s="174"/>
      <c r="M251" s="35"/>
      <c r="N251" s="35"/>
      <c r="O251" s="35"/>
      <c r="P251" s="167"/>
    </row>
    <row r="252" spans="1:16" ht="45" x14ac:dyDescent="0.25">
      <c r="A252" s="180" t="s">
        <v>2830</v>
      </c>
      <c r="B252" s="35" t="s">
        <v>1487</v>
      </c>
      <c r="C252" s="35" t="s">
        <v>2831</v>
      </c>
      <c r="D252" s="255" t="s">
        <v>2832</v>
      </c>
      <c r="E252" s="174"/>
      <c r="F252" s="174"/>
      <c r="G252" s="174"/>
      <c r="H252" s="207"/>
      <c r="I252" s="35"/>
      <c r="J252" s="174"/>
      <c r="K252" s="35"/>
      <c r="L252" s="174"/>
      <c r="M252" s="35"/>
      <c r="N252" s="35"/>
      <c r="O252" s="35"/>
      <c r="P252" s="167"/>
    </row>
    <row r="253" spans="1:16" ht="90" x14ac:dyDescent="0.25">
      <c r="A253" s="180" t="s">
        <v>2833</v>
      </c>
      <c r="B253" s="35" t="s">
        <v>1487</v>
      </c>
      <c r="C253" s="35" t="s">
        <v>2834</v>
      </c>
      <c r="D253" s="255" t="s">
        <v>2835</v>
      </c>
      <c r="E253" s="174"/>
      <c r="F253" s="174"/>
      <c r="G253" s="174"/>
      <c r="H253" s="207"/>
      <c r="I253" s="35"/>
      <c r="J253" s="174"/>
      <c r="K253" s="35"/>
      <c r="L253" s="174"/>
      <c r="M253" s="35"/>
      <c r="N253" s="35"/>
      <c r="O253" s="35"/>
      <c r="P253" s="167"/>
    </row>
    <row r="254" spans="1:16" ht="45" x14ac:dyDescent="0.25">
      <c r="A254" s="180" t="s">
        <v>2836</v>
      </c>
      <c r="B254" s="35" t="s">
        <v>1487</v>
      </c>
      <c r="C254" s="35" t="s">
        <v>2837</v>
      </c>
      <c r="D254" s="255" t="s">
        <v>2838</v>
      </c>
      <c r="E254" s="174"/>
      <c r="F254" s="174"/>
      <c r="G254" s="174"/>
      <c r="H254" s="207"/>
      <c r="I254" s="35"/>
      <c r="J254" s="174"/>
      <c r="K254" s="35"/>
      <c r="L254" s="174"/>
      <c r="M254" s="35"/>
      <c r="N254" s="35"/>
      <c r="O254" s="35"/>
      <c r="P254" s="167"/>
    </row>
    <row r="255" spans="1:16" ht="60" x14ac:dyDescent="0.25">
      <c r="A255" s="180" t="s">
        <v>2839</v>
      </c>
      <c r="B255" s="35" t="s">
        <v>1487</v>
      </c>
      <c r="C255" s="35" t="s">
        <v>2840</v>
      </c>
      <c r="D255" s="71" t="s">
        <v>2841</v>
      </c>
      <c r="E255" s="174"/>
      <c r="F255" s="174"/>
      <c r="G255" s="174"/>
      <c r="H255" s="207"/>
      <c r="I255" s="35"/>
      <c r="J255" s="174"/>
      <c r="K255" s="35"/>
      <c r="L255" s="174"/>
      <c r="M255" s="35"/>
      <c r="N255" s="35"/>
      <c r="O255" s="35"/>
      <c r="P255" s="167"/>
    </row>
    <row r="256" spans="1:16" ht="45" x14ac:dyDescent="0.25">
      <c r="A256" s="180" t="s">
        <v>2842</v>
      </c>
      <c r="B256" s="35" t="s">
        <v>1487</v>
      </c>
      <c r="C256" s="35" t="s">
        <v>2843</v>
      </c>
      <c r="D256" s="255" t="s">
        <v>2844</v>
      </c>
      <c r="E256" s="174"/>
      <c r="F256" s="174"/>
      <c r="G256" s="174"/>
      <c r="H256" s="207"/>
      <c r="I256" s="35"/>
      <c r="J256" s="174"/>
      <c r="K256" s="35"/>
      <c r="L256" s="174"/>
      <c r="M256" s="35"/>
      <c r="N256" s="35"/>
      <c r="O256" s="35"/>
      <c r="P256" s="167"/>
    </row>
    <row r="257" spans="1:16" ht="60" x14ac:dyDescent="0.25">
      <c r="A257" s="180" t="s">
        <v>2845</v>
      </c>
      <c r="B257" s="35" t="s">
        <v>1487</v>
      </c>
      <c r="C257" s="35" t="s">
        <v>2846</v>
      </c>
      <c r="D257" s="35" t="s">
        <v>2847</v>
      </c>
      <c r="E257" s="174"/>
      <c r="F257" s="174"/>
      <c r="G257" s="174"/>
      <c r="H257" s="207"/>
      <c r="I257" s="35"/>
      <c r="J257" s="174"/>
      <c r="K257" s="35"/>
      <c r="L257" s="174"/>
      <c r="M257" s="35"/>
      <c r="N257" s="35"/>
      <c r="O257" s="35"/>
      <c r="P257" s="167"/>
    </row>
    <row r="258" spans="1:16" ht="90" x14ac:dyDescent="0.25">
      <c r="A258" s="180" t="s">
        <v>2848</v>
      </c>
      <c r="B258" s="35" t="s">
        <v>1487</v>
      </c>
      <c r="C258" s="35" t="s">
        <v>2849</v>
      </c>
      <c r="D258" s="255" t="s">
        <v>2850</v>
      </c>
      <c r="E258" s="174"/>
      <c r="F258" s="174"/>
      <c r="G258" s="174"/>
      <c r="H258" s="207"/>
      <c r="I258" s="35"/>
      <c r="J258" s="174"/>
      <c r="K258" s="35"/>
      <c r="L258" s="174"/>
      <c r="M258" s="35"/>
      <c r="N258" s="35"/>
      <c r="O258" s="35"/>
      <c r="P258" s="167"/>
    </row>
    <row r="259" spans="1:16" ht="150" x14ac:dyDescent="0.25">
      <c r="A259" s="180" t="s">
        <v>2851</v>
      </c>
      <c r="B259" s="35" t="s">
        <v>1487</v>
      </c>
      <c r="C259" s="35" t="s">
        <v>2852</v>
      </c>
      <c r="D259" s="255" t="s">
        <v>2853</v>
      </c>
      <c r="E259" s="174"/>
      <c r="F259" s="174"/>
      <c r="G259" s="174"/>
      <c r="H259" s="207"/>
      <c r="I259" s="35"/>
      <c r="J259" s="174"/>
      <c r="K259" s="35"/>
      <c r="L259" s="174"/>
      <c r="M259" s="35"/>
      <c r="N259" s="35"/>
      <c r="O259" s="35"/>
      <c r="P259" s="167"/>
    </row>
    <row r="260" spans="1:16" ht="30" x14ac:dyDescent="0.25">
      <c r="A260" s="180" t="s">
        <v>2854</v>
      </c>
      <c r="B260" s="35" t="s">
        <v>1487</v>
      </c>
      <c r="C260" s="35" t="s">
        <v>2855</v>
      </c>
      <c r="D260" s="255" t="s">
        <v>2856</v>
      </c>
      <c r="E260" s="174"/>
      <c r="F260" s="174"/>
      <c r="G260" s="174"/>
      <c r="H260" s="207"/>
      <c r="I260" s="35"/>
      <c r="J260" s="174"/>
      <c r="K260" s="35"/>
      <c r="L260" s="174"/>
      <c r="M260" s="35"/>
      <c r="N260" s="35"/>
      <c r="O260" s="35"/>
      <c r="P260" s="167"/>
    </row>
    <row r="261" spans="1:16" ht="90" x14ac:dyDescent="0.25">
      <c r="A261" s="180" t="s">
        <v>2857</v>
      </c>
      <c r="B261" s="35" t="s">
        <v>1487</v>
      </c>
      <c r="C261" s="71" t="s">
        <v>2858</v>
      </c>
      <c r="D261" s="255" t="s">
        <v>2859</v>
      </c>
      <c r="E261" s="174"/>
      <c r="F261" s="174"/>
      <c r="G261" s="174"/>
      <c r="H261" s="207"/>
      <c r="I261" s="35"/>
      <c r="J261" s="174"/>
      <c r="K261" s="35"/>
      <c r="L261" s="174"/>
      <c r="M261" s="35"/>
      <c r="N261" s="35"/>
      <c r="O261" s="35"/>
      <c r="P261" s="167"/>
    </row>
    <row r="262" spans="1:16" ht="60" x14ac:dyDescent="0.25">
      <c r="A262" s="180" t="s">
        <v>2860</v>
      </c>
      <c r="B262" s="35" t="s">
        <v>1487</v>
      </c>
      <c r="C262" s="35" t="s">
        <v>2861</v>
      </c>
      <c r="D262" s="255" t="s">
        <v>2862</v>
      </c>
      <c r="E262" s="174"/>
      <c r="F262" s="174"/>
      <c r="G262" s="174"/>
      <c r="H262" s="207"/>
      <c r="I262" s="35"/>
      <c r="J262" s="174"/>
      <c r="K262" s="35"/>
      <c r="L262" s="174"/>
      <c r="M262" s="35"/>
      <c r="N262" s="35"/>
      <c r="O262" s="35"/>
      <c r="P262" s="167"/>
    </row>
    <row r="263" spans="1:16" ht="105" x14ac:dyDescent="0.25">
      <c r="A263" s="180" t="s">
        <v>2863</v>
      </c>
      <c r="B263" s="35" t="s">
        <v>1487</v>
      </c>
      <c r="C263" s="35" t="s">
        <v>2864</v>
      </c>
      <c r="D263" s="255" t="s">
        <v>2865</v>
      </c>
      <c r="E263" s="174"/>
      <c r="F263" s="174"/>
      <c r="G263" s="174"/>
      <c r="H263" s="207"/>
      <c r="I263" s="35"/>
      <c r="J263" s="174"/>
      <c r="K263" s="35"/>
      <c r="L263" s="174"/>
      <c r="M263" s="35"/>
      <c r="N263" s="35"/>
      <c r="O263" s="35"/>
      <c r="P263" s="167"/>
    </row>
    <row r="264" spans="1:16" ht="105" x14ac:dyDescent="0.25">
      <c r="A264" s="180" t="s">
        <v>2866</v>
      </c>
      <c r="B264" s="35" t="s">
        <v>1487</v>
      </c>
      <c r="C264" s="35" t="s">
        <v>2867</v>
      </c>
      <c r="D264" s="35" t="s">
        <v>2868</v>
      </c>
      <c r="E264" s="174"/>
      <c r="F264" s="174"/>
      <c r="G264" s="174"/>
      <c r="H264" s="207"/>
      <c r="I264" s="35"/>
      <c r="J264" s="174"/>
      <c r="K264" s="35"/>
      <c r="L264" s="174"/>
      <c r="M264" s="35"/>
      <c r="N264" s="35"/>
      <c r="O264" s="35"/>
      <c r="P264" s="167"/>
    </row>
    <row r="265" spans="1:16" ht="225" x14ac:dyDescent="0.25">
      <c r="A265" s="180" t="s">
        <v>2869</v>
      </c>
      <c r="B265" s="35" t="s">
        <v>1487</v>
      </c>
      <c r="C265" s="35" t="s">
        <v>2870</v>
      </c>
      <c r="D265" s="35" t="s">
        <v>2871</v>
      </c>
      <c r="E265" s="174"/>
      <c r="F265" s="174"/>
      <c r="G265" s="174"/>
      <c r="H265" s="207"/>
      <c r="I265" s="35"/>
      <c r="J265" s="174"/>
      <c r="K265" s="35"/>
      <c r="L265" s="174"/>
      <c r="M265" s="35"/>
      <c r="N265" s="35"/>
      <c r="O265" s="35"/>
      <c r="P265" s="167"/>
    </row>
    <row r="266" spans="1:16" ht="45" x14ac:dyDescent="0.25">
      <c r="A266" s="180" t="s">
        <v>2872</v>
      </c>
      <c r="B266" s="35" t="s">
        <v>1487</v>
      </c>
      <c r="C266" s="35" t="s">
        <v>2873</v>
      </c>
      <c r="D266" s="255" t="s">
        <v>2874</v>
      </c>
      <c r="E266" s="174"/>
      <c r="F266" s="174"/>
      <c r="G266" s="174"/>
      <c r="H266" s="207"/>
      <c r="I266" s="35"/>
      <c r="J266" s="174"/>
      <c r="K266" s="35"/>
      <c r="L266" s="174"/>
      <c r="M266" s="35"/>
      <c r="N266" s="35"/>
      <c r="O266" s="35"/>
      <c r="P266" s="167"/>
    </row>
    <row r="267" spans="1:16" ht="60" x14ac:dyDescent="0.25">
      <c r="A267" s="180" t="s">
        <v>2875</v>
      </c>
      <c r="B267" s="35" t="s">
        <v>1487</v>
      </c>
      <c r="C267" s="35" t="s">
        <v>2876</v>
      </c>
      <c r="D267" s="255" t="s">
        <v>2877</v>
      </c>
      <c r="E267" s="174"/>
      <c r="F267" s="174"/>
      <c r="G267" s="174"/>
      <c r="H267" s="207"/>
      <c r="I267" s="35"/>
      <c r="J267" s="174"/>
      <c r="K267" s="35"/>
      <c r="L267" s="174"/>
      <c r="M267" s="35"/>
      <c r="N267" s="35"/>
      <c r="O267" s="35"/>
      <c r="P267" s="167"/>
    </row>
    <row r="268" spans="1:16" ht="60" x14ac:dyDescent="0.25">
      <c r="A268" s="180" t="s">
        <v>2878</v>
      </c>
      <c r="B268" s="35" t="s">
        <v>1487</v>
      </c>
      <c r="C268" s="35" t="s">
        <v>2879</v>
      </c>
      <c r="D268" s="255" t="s">
        <v>2880</v>
      </c>
      <c r="E268" s="174"/>
      <c r="F268" s="174"/>
      <c r="G268" s="174"/>
      <c r="H268" s="207"/>
      <c r="I268" s="35"/>
      <c r="J268" s="174"/>
      <c r="K268" s="35"/>
      <c r="L268" s="174"/>
      <c r="M268" s="35"/>
      <c r="N268" s="35"/>
      <c r="O268" s="35"/>
      <c r="P268" s="167"/>
    </row>
    <row r="269" spans="1:16" ht="60" x14ac:dyDescent="0.25">
      <c r="A269" s="180" t="s">
        <v>2881</v>
      </c>
      <c r="B269" s="35" t="s">
        <v>1487</v>
      </c>
      <c r="C269" s="35" t="s">
        <v>2882</v>
      </c>
      <c r="D269" s="255" t="s">
        <v>2883</v>
      </c>
      <c r="E269" s="174"/>
      <c r="F269" s="174"/>
      <c r="G269" s="174"/>
      <c r="H269" s="207"/>
      <c r="I269" s="35"/>
      <c r="J269" s="174"/>
      <c r="K269" s="35"/>
      <c r="L269" s="174"/>
      <c r="M269" s="35"/>
      <c r="N269" s="35"/>
      <c r="O269" s="35"/>
      <c r="P269" s="167"/>
    </row>
    <row r="270" spans="1:16" ht="45" x14ac:dyDescent="0.25">
      <c r="A270" s="180" t="s">
        <v>2884</v>
      </c>
      <c r="B270" s="35" t="s">
        <v>1487</v>
      </c>
      <c r="C270" s="35" t="s">
        <v>2885</v>
      </c>
      <c r="D270" s="255" t="s">
        <v>2886</v>
      </c>
      <c r="E270" s="174"/>
      <c r="F270" s="174"/>
      <c r="G270" s="174"/>
      <c r="H270" s="207"/>
      <c r="I270" s="35"/>
      <c r="J270" s="174"/>
      <c r="K270" s="35"/>
      <c r="L270" s="174"/>
      <c r="M270" s="35"/>
      <c r="N270" s="35"/>
      <c r="O270" s="35"/>
      <c r="P270" s="167"/>
    </row>
    <row r="271" spans="1:16" ht="150" x14ac:dyDescent="0.25">
      <c r="A271" s="180" t="s">
        <v>2887</v>
      </c>
      <c r="B271" s="35" t="s">
        <v>1487</v>
      </c>
      <c r="C271" s="35" t="s">
        <v>2888</v>
      </c>
      <c r="D271" s="255" t="s">
        <v>2889</v>
      </c>
      <c r="E271" s="174"/>
      <c r="F271" s="174"/>
      <c r="G271" s="174"/>
      <c r="H271" s="207"/>
      <c r="I271" s="35"/>
      <c r="J271" s="174"/>
      <c r="K271" s="35"/>
      <c r="L271" s="174"/>
      <c r="M271" s="35"/>
      <c r="N271" s="35"/>
      <c r="O271" s="35"/>
      <c r="P271" s="167"/>
    </row>
    <row r="272" spans="1:16" ht="30" x14ac:dyDescent="0.25">
      <c r="A272" s="180" t="s">
        <v>2890</v>
      </c>
      <c r="B272" s="35" t="s">
        <v>1487</v>
      </c>
      <c r="C272" s="35" t="s">
        <v>2891</v>
      </c>
      <c r="D272" s="255" t="s">
        <v>2892</v>
      </c>
      <c r="E272" s="174"/>
      <c r="F272" s="174"/>
      <c r="G272" s="174"/>
      <c r="H272" s="207"/>
      <c r="I272" s="35"/>
      <c r="J272" s="174"/>
      <c r="K272" s="35"/>
      <c r="L272" s="174"/>
      <c r="M272" s="35"/>
      <c r="N272" s="35"/>
      <c r="O272" s="35"/>
      <c r="P272" s="167"/>
    </row>
    <row r="273" spans="1:16" ht="30" x14ac:dyDescent="0.25">
      <c r="A273" s="180" t="s">
        <v>2893</v>
      </c>
      <c r="B273" s="35" t="s">
        <v>1487</v>
      </c>
      <c r="C273" s="35" t="s">
        <v>2894</v>
      </c>
      <c r="D273" s="255" t="s">
        <v>2895</v>
      </c>
      <c r="E273" s="174"/>
      <c r="F273" s="174"/>
      <c r="G273" s="174"/>
      <c r="H273" s="207"/>
      <c r="I273" s="35"/>
      <c r="J273" s="174"/>
      <c r="K273" s="35"/>
      <c r="L273" s="174"/>
      <c r="M273" s="35"/>
      <c r="N273" s="35"/>
      <c r="O273" s="35"/>
      <c r="P273" s="167"/>
    </row>
    <row r="274" spans="1:16" ht="45" x14ac:dyDescent="0.25">
      <c r="A274" s="180" t="s">
        <v>2896</v>
      </c>
      <c r="B274" s="35" t="s">
        <v>1487</v>
      </c>
      <c r="C274" s="35" t="s">
        <v>2897</v>
      </c>
      <c r="D274" s="255" t="s">
        <v>2898</v>
      </c>
      <c r="E274" s="174"/>
      <c r="F274" s="174"/>
      <c r="G274" s="174"/>
      <c r="H274" s="207"/>
      <c r="I274" s="35"/>
      <c r="J274" s="174"/>
      <c r="K274" s="35"/>
      <c r="L274" s="174"/>
      <c r="M274" s="35"/>
      <c r="N274" s="35"/>
      <c r="O274" s="35"/>
      <c r="P274" s="167"/>
    </row>
    <row r="275" spans="1:16" ht="30" x14ac:dyDescent="0.25">
      <c r="A275" s="180" t="s">
        <v>2899</v>
      </c>
      <c r="B275" s="35" t="s">
        <v>1487</v>
      </c>
      <c r="C275" s="35" t="s">
        <v>2900</v>
      </c>
      <c r="D275" s="255" t="s">
        <v>2901</v>
      </c>
      <c r="E275" s="174"/>
      <c r="F275" s="174"/>
      <c r="G275" s="174"/>
      <c r="H275" s="207"/>
      <c r="I275" s="35"/>
      <c r="J275" s="174"/>
      <c r="K275" s="35"/>
      <c r="L275" s="174"/>
      <c r="M275" s="35"/>
      <c r="N275" s="35"/>
      <c r="O275" s="35"/>
      <c r="P275" s="167"/>
    </row>
    <row r="276" spans="1:16" ht="75" x14ac:dyDescent="0.25">
      <c r="A276" s="180" t="s">
        <v>2902</v>
      </c>
      <c r="B276" s="35" t="s">
        <v>1487</v>
      </c>
      <c r="C276" s="35" t="s">
        <v>2903</v>
      </c>
      <c r="D276" s="255" t="s">
        <v>2904</v>
      </c>
      <c r="E276" s="174"/>
      <c r="F276" s="174"/>
      <c r="G276" s="174"/>
      <c r="H276" s="207"/>
      <c r="I276" s="35"/>
      <c r="J276" s="174"/>
      <c r="K276" s="35"/>
      <c r="L276" s="174"/>
      <c r="M276" s="35"/>
      <c r="N276" s="35"/>
      <c r="O276" s="35"/>
      <c r="P276" s="167"/>
    </row>
    <row r="277" spans="1:16" ht="45" x14ac:dyDescent="0.25">
      <c r="A277" s="180" t="s">
        <v>2905</v>
      </c>
      <c r="B277" s="35" t="s">
        <v>1487</v>
      </c>
      <c r="C277" s="35" t="s">
        <v>2906</v>
      </c>
      <c r="D277" s="255" t="s">
        <v>2907</v>
      </c>
      <c r="E277" s="174"/>
      <c r="F277" s="174"/>
      <c r="G277" s="174"/>
      <c r="H277" s="207"/>
      <c r="I277" s="35"/>
      <c r="J277" s="174"/>
      <c r="K277" s="35"/>
      <c r="L277" s="174"/>
      <c r="M277" s="35"/>
      <c r="N277" s="35"/>
      <c r="O277" s="35"/>
      <c r="P277" s="167"/>
    </row>
    <row r="278" spans="1:16" ht="45" x14ac:dyDescent="0.25">
      <c r="A278" s="180" t="s">
        <v>2908</v>
      </c>
      <c r="B278" s="35" t="s">
        <v>1487</v>
      </c>
      <c r="C278" s="35" t="s">
        <v>2909</v>
      </c>
      <c r="D278" s="255" t="s">
        <v>2910</v>
      </c>
      <c r="E278" s="174"/>
      <c r="F278" s="174"/>
      <c r="G278" s="174"/>
      <c r="H278" s="207"/>
      <c r="I278" s="35"/>
      <c r="J278" s="174"/>
      <c r="K278" s="35"/>
      <c r="L278" s="174"/>
      <c r="M278" s="35"/>
      <c r="N278" s="35"/>
      <c r="O278" s="35"/>
      <c r="P278" s="167"/>
    </row>
    <row r="279" spans="1:16" ht="45" x14ac:dyDescent="0.25">
      <c r="A279" s="180" t="s">
        <v>2911</v>
      </c>
      <c r="B279" s="35" t="s">
        <v>1487</v>
      </c>
      <c r="C279" s="35" t="s">
        <v>2912</v>
      </c>
      <c r="D279" s="255" t="s">
        <v>2913</v>
      </c>
      <c r="E279" s="174"/>
      <c r="F279" s="174"/>
      <c r="G279" s="174"/>
      <c r="H279" s="207"/>
      <c r="I279" s="35"/>
      <c r="J279" s="174"/>
      <c r="K279" s="35"/>
      <c r="L279" s="174"/>
      <c r="M279" s="35"/>
      <c r="N279" s="35"/>
      <c r="O279" s="35"/>
      <c r="P279" s="167"/>
    </row>
    <row r="280" spans="1:16" ht="60" x14ac:dyDescent="0.25">
      <c r="A280" s="180" t="s">
        <v>2914</v>
      </c>
      <c r="B280" s="35" t="s">
        <v>1487</v>
      </c>
      <c r="C280" s="35" t="s">
        <v>2915</v>
      </c>
      <c r="D280" s="255" t="s">
        <v>2916</v>
      </c>
      <c r="E280" s="174"/>
      <c r="F280" s="174"/>
      <c r="G280" s="174"/>
      <c r="H280" s="207"/>
      <c r="I280" s="35"/>
      <c r="J280" s="174"/>
      <c r="K280" s="35"/>
      <c r="L280" s="174"/>
      <c r="M280" s="35"/>
      <c r="N280" s="35"/>
      <c r="O280" s="35"/>
      <c r="P280" s="167"/>
    </row>
    <row r="281" spans="1:16" ht="60" x14ac:dyDescent="0.25">
      <c r="A281" s="180" t="s">
        <v>2917</v>
      </c>
      <c r="B281" s="35" t="s">
        <v>1487</v>
      </c>
      <c r="C281" s="35" t="s">
        <v>2918</v>
      </c>
      <c r="D281" s="255" t="s">
        <v>2919</v>
      </c>
      <c r="E281" s="174"/>
      <c r="F281" s="174"/>
      <c r="G281" s="174"/>
      <c r="H281" s="207"/>
      <c r="I281" s="35"/>
      <c r="J281" s="174"/>
      <c r="K281" s="35"/>
      <c r="L281" s="174"/>
      <c r="M281" s="35"/>
      <c r="N281" s="35"/>
      <c r="O281" s="35"/>
      <c r="P281" s="167"/>
    </row>
    <row r="282" spans="1:16" ht="75" x14ac:dyDescent="0.25">
      <c r="A282" s="180" t="s">
        <v>2920</v>
      </c>
      <c r="B282" s="35" t="s">
        <v>1487</v>
      </c>
      <c r="C282" s="35" t="s">
        <v>2921</v>
      </c>
      <c r="D282" s="255" t="s">
        <v>2922</v>
      </c>
      <c r="E282" s="174"/>
      <c r="F282" s="174"/>
      <c r="G282" s="174"/>
      <c r="H282" s="207"/>
      <c r="I282" s="35"/>
      <c r="J282" s="174"/>
      <c r="K282" s="35"/>
      <c r="L282" s="174"/>
      <c r="M282" s="35"/>
      <c r="N282" s="35"/>
      <c r="O282" s="35"/>
      <c r="P282" s="167"/>
    </row>
    <row r="283" spans="1:16" ht="45" x14ac:dyDescent="0.25">
      <c r="A283" s="180" t="s">
        <v>2923</v>
      </c>
      <c r="B283" s="35" t="s">
        <v>1487</v>
      </c>
      <c r="C283" s="35" t="s">
        <v>2924</v>
      </c>
      <c r="D283" s="255" t="s">
        <v>2925</v>
      </c>
      <c r="E283" s="174"/>
      <c r="F283" s="174"/>
      <c r="G283" s="174"/>
      <c r="H283" s="207"/>
      <c r="I283" s="35"/>
      <c r="J283" s="174"/>
      <c r="K283" s="35"/>
      <c r="L283" s="174"/>
      <c r="M283" s="35"/>
      <c r="N283" s="35"/>
      <c r="O283" s="35"/>
      <c r="P283" s="167"/>
    </row>
    <row r="284" spans="1:16" ht="30" customHeight="1" x14ac:dyDescent="0.25">
      <c r="A284" s="180" t="s">
        <v>2926</v>
      </c>
      <c r="B284" s="35" t="s">
        <v>1487</v>
      </c>
      <c r="C284" s="312" t="s">
        <v>2927</v>
      </c>
      <c r="D284" s="255" t="s">
        <v>2928</v>
      </c>
      <c r="E284" s="174"/>
      <c r="F284" s="174"/>
      <c r="G284" s="174"/>
      <c r="H284" s="207"/>
      <c r="I284" s="35"/>
      <c r="J284" s="174"/>
      <c r="K284" s="35"/>
      <c r="L284" s="174"/>
      <c r="M284" s="35"/>
      <c r="N284" s="35"/>
      <c r="O284" s="35"/>
      <c r="P284" s="167"/>
    </row>
    <row r="285" spans="1:16" ht="30" x14ac:dyDescent="0.25">
      <c r="A285" s="180" t="s">
        <v>2929</v>
      </c>
      <c r="B285" s="35" t="s">
        <v>1487</v>
      </c>
      <c r="C285" s="312"/>
      <c r="D285" s="255" t="s">
        <v>2930</v>
      </c>
      <c r="E285" s="174" t="s">
        <v>1081</v>
      </c>
      <c r="F285" s="174"/>
      <c r="G285" s="174"/>
      <c r="H285" s="207"/>
      <c r="I285" s="35"/>
      <c r="J285" s="174"/>
      <c r="K285" s="35"/>
      <c r="L285" s="174"/>
      <c r="M285" s="35"/>
      <c r="N285" s="35"/>
      <c r="O285" s="35"/>
      <c r="P285" s="167"/>
    </row>
    <row r="286" spans="1:16" ht="60" x14ac:dyDescent="0.25">
      <c r="A286" s="180" t="s">
        <v>2931</v>
      </c>
      <c r="B286" s="35"/>
      <c r="C286" s="120" t="s">
        <v>2932</v>
      </c>
      <c r="D286" s="255" t="s">
        <v>2933</v>
      </c>
      <c r="E286" s="174"/>
      <c r="F286" s="174"/>
      <c r="G286" s="174"/>
      <c r="H286" s="207"/>
      <c r="I286" s="35"/>
      <c r="J286" s="174"/>
      <c r="K286" s="35"/>
      <c r="L286" s="174"/>
      <c r="M286" s="35"/>
      <c r="N286" s="35"/>
      <c r="O286" s="35"/>
      <c r="P286" s="167"/>
    </row>
    <row r="287" spans="1:16" ht="30" x14ac:dyDescent="0.25">
      <c r="A287" s="180" t="s">
        <v>2934</v>
      </c>
      <c r="B287" s="35"/>
      <c r="C287" s="35" t="s">
        <v>2935</v>
      </c>
      <c r="D287" s="255" t="s">
        <v>2936</v>
      </c>
      <c r="E287" s="174"/>
      <c r="F287" s="174"/>
      <c r="G287" s="174"/>
      <c r="H287" s="207"/>
      <c r="I287" s="35"/>
      <c r="J287" s="174"/>
      <c r="K287" s="35"/>
      <c r="L287" s="174"/>
      <c r="M287" s="35"/>
      <c r="N287" s="35"/>
      <c r="O287" s="35"/>
      <c r="P287" s="167"/>
    </row>
    <row r="288" spans="1:16" ht="30" x14ac:dyDescent="0.25">
      <c r="A288" s="180" t="s">
        <v>2937</v>
      </c>
      <c r="B288" s="35" t="s">
        <v>1487</v>
      </c>
      <c r="C288" s="35" t="s">
        <v>2938</v>
      </c>
      <c r="D288" s="255" t="s">
        <v>2939</v>
      </c>
      <c r="E288" s="174"/>
      <c r="F288" s="174"/>
      <c r="G288" s="174"/>
      <c r="H288" s="207"/>
      <c r="I288" s="35"/>
      <c r="J288" s="174"/>
      <c r="K288" s="35"/>
      <c r="L288" s="174"/>
      <c r="M288" s="35"/>
      <c r="N288" s="35"/>
      <c r="O288" s="35"/>
      <c r="P288" s="167"/>
    </row>
    <row r="289" spans="1:16" ht="135" x14ac:dyDescent="0.25">
      <c r="A289" s="180" t="s">
        <v>2940</v>
      </c>
      <c r="B289" s="35"/>
      <c r="C289" s="192" t="s">
        <v>2941</v>
      </c>
      <c r="D289" s="255" t="s">
        <v>2942</v>
      </c>
      <c r="E289" s="174" t="s">
        <v>1081</v>
      </c>
      <c r="F289" s="174"/>
      <c r="G289" s="174"/>
      <c r="H289" s="207"/>
      <c r="I289" s="35"/>
      <c r="J289" s="174"/>
      <c r="K289" s="35"/>
      <c r="L289" s="174"/>
      <c r="M289" s="35"/>
      <c r="N289" s="35"/>
      <c r="O289" s="35"/>
      <c r="P289" s="167"/>
    </row>
    <row r="290" spans="1:16" ht="60.75" customHeight="1" x14ac:dyDescent="0.25">
      <c r="A290" s="180" t="s">
        <v>2943</v>
      </c>
      <c r="B290" s="35" t="s">
        <v>1487</v>
      </c>
      <c r="C290" s="35" t="s">
        <v>2944</v>
      </c>
      <c r="D290" s="255" t="s">
        <v>2945</v>
      </c>
      <c r="E290" s="174"/>
      <c r="F290" s="174"/>
      <c r="G290" s="174"/>
      <c r="H290" s="207"/>
      <c r="I290" s="35"/>
      <c r="J290" s="174"/>
      <c r="K290" s="35"/>
      <c r="L290" s="174"/>
      <c r="M290" s="35"/>
      <c r="N290" s="35"/>
      <c r="O290" s="35"/>
      <c r="P290" s="167"/>
    </row>
    <row r="291" spans="1:16" ht="60" x14ac:dyDescent="0.25">
      <c r="A291" s="180" t="s">
        <v>2946</v>
      </c>
      <c r="B291" s="35"/>
      <c r="C291" s="35"/>
      <c r="D291" s="255" t="s">
        <v>2947</v>
      </c>
      <c r="E291" s="174" t="s">
        <v>1081</v>
      </c>
      <c r="F291" s="174"/>
      <c r="G291" s="174"/>
      <c r="H291" s="207"/>
      <c r="I291" s="35"/>
      <c r="J291" s="174"/>
      <c r="K291" s="35"/>
      <c r="L291" s="174"/>
      <c r="M291" s="35"/>
      <c r="N291" s="35"/>
      <c r="O291" s="35"/>
      <c r="P291" s="167"/>
    </row>
    <row r="292" spans="1:16" ht="60" x14ac:dyDescent="0.25">
      <c r="A292" s="180" t="s">
        <v>2948</v>
      </c>
      <c r="B292" s="35" t="s">
        <v>1487</v>
      </c>
      <c r="C292" s="35" t="s">
        <v>2949</v>
      </c>
      <c r="D292" s="255" t="s">
        <v>2950</v>
      </c>
      <c r="E292" s="174"/>
      <c r="F292" s="174"/>
      <c r="G292" s="174"/>
      <c r="H292" s="207"/>
      <c r="I292" s="35"/>
      <c r="J292" s="174"/>
      <c r="K292" s="35"/>
      <c r="L292" s="174"/>
      <c r="M292" s="35"/>
      <c r="N292" s="35"/>
      <c r="O292" s="35"/>
      <c r="P292" s="167"/>
    </row>
    <row r="293" spans="1:16" ht="45" x14ac:dyDescent="0.25">
      <c r="A293" s="180" t="s">
        <v>2951</v>
      </c>
      <c r="B293" s="35" t="s">
        <v>1487</v>
      </c>
      <c r="C293" s="35" t="s">
        <v>2952</v>
      </c>
      <c r="D293" s="255" t="s">
        <v>2953</v>
      </c>
      <c r="E293" s="174"/>
      <c r="F293" s="174"/>
      <c r="G293" s="174"/>
      <c r="H293" s="207"/>
      <c r="I293" s="35"/>
      <c r="J293" s="174"/>
      <c r="K293" s="35"/>
      <c r="L293" s="174"/>
      <c r="M293" s="35"/>
      <c r="N293" s="35"/>
      <c r="O293" s="35"/>
      <c r="P293" s="167"/>
    </row>
    <row r="294" spans="1:16" ht="30" x14ac:dyDescent="0.25">
      <c r="A294" s="180" t="s">
        <v>2954</v>
      </c>
      <c r="B294" s="35" t="s">
        <v>1487</v>
      </c>
      <c r="C294" s="35" t="s">
        <v>2955</v>
      </c>
      <c r="D294" s="255" t="s">
        <v>2956</v>
      </c>
      <c r="E294" s="174"/>
      <c r="F294" s="174"/>
      <c r="G294" s="174"/>
      <c r="H294" s="207"/>
      <c r="I294" s="35"/>
      <c r="J294" s="174"/>
      <c r="K294" s="35"/>
      <c r="L294" s="174"/>
      <c r="M294" s="35"/>
      <c r="N294" s="35"/>
      <c r="O294" s="35"/>
      <c r="P294" s="167"/>
    </row>
    <row r="295" spans="1:16" ht="30" x14ac:dyDescent="0.25">
      <c r="A295" s="180" t="s">
        <v>2957</v>
      </c>
      <c r="B295" s="35" t="s">
        <v>1487</v>
      </c>
      <c r="C295" s="35" t="s">
        <v>2958</v>
      </c>
      <c r="D295" s="255" t="s">
        <v>2959</v>
      </c>
      <c r="E295" s="174"/>
      <c r="F295" s="174"/>
      <c r="G295" s="174"/>
      <c r="H295" s="207"/>
      <c r="I295" s="35"/>
      <c r="J295" s="174"/>
      <c r="K295" s="35"/>
      <c r="L295" s="174"/>
      <c r="M295" s="35"/>
      <c r="N295" s="35"/>
      <c r="O295" s="35"/>
      <c r="P295" s="167"/>
    </row>
    <row r="296" spans="1:16" ht="45" x14ac:dyDescent="0.25">
      <c r="A296" s="180" t="s">
        <v>2960</v>
      </c>
      <c r="B296" s="35" t="s">
        <v>1487</v>
      </c>
      <c r="C296" s="35" t="s">
        <v>2961</v>
      </c>
      <c r="D296" s="255" t="s">
        <v>2962</v>
      </c>
      <c r="E296" s="174"/>
      <c r="F296" s="174"/>
      <c r="G296" s="174"/>
      <c r="H296" s="207"/>
      <c r="I296" s="35"/>
      <c r="J296" s="174"/>
      <c r="K296" s="35"/>
      <c r="L296" s="174"/>
      <c r="M296" s="35"/>
      <c r="N296" s="35"/>
      <c r="O296" s="35"/>
      <c r="P296" s="167"/>
    </row>
    <row r="297" spans="1:16" ht="30" x14ac:dyDescent="0.25">
      <c r="A297" s="180" t="s">
        <v>2963</v>
      </c>
      <c r="B297" s="35" t="s">
        <v>1487</v>
      </c>
      <c r="C297" s="35" t="s">
        <v>2964</v>
      </c>
      <c r="D297" s="255" t="s">
        <v>2965</v>
      </c>
      <c r="E297" s="174"/>
      <c r="F297" s="174"/>
      <c r="G297" s="174"/>
      <c r="H297" s="207"/>
      <c r="I297" s="35"/>
      <c r="J297" s="174"/>
      <c r="K297" s="35"/>
      <c r="L297" s="174"/>
      <c r="M297" s="35"/>
      <c r="N297" s="35"/>
      <c r="O297" s="35"/>
      <c r="P297" s="167"/>
    </row>
    <row r="298" spans="1:16" ht="30" x14ac:dyDescent="0.25">
      <c r="A298" s="180" t="s">
        <v>2966</v>
      </c>
      <c r="B298" s="35" t="s">
        <v>1487</v>
      </c>
      <c r="C298" s="35" t="s">
        <v>2967</v>
      </c>
      <c r="D298" s="255" t="s">
        <v>2968</v>
      </c>
      <c r="E298" s="174"/>
      <c r="F298" s="174"/>
      <c r="G298" s="174"/>
      <c r="H298" s="207"/>
      <c r="I298" s="35"/>
      <c r="J298" s="174"/>
      <c r="K298" s="35"/>
      <c r="L298" s="174"/>
      <c r="M298" s="35"/>
      <c r="N298" s="35"/>
      <c r="O298" s="35"/>
      <c r="P298" s="167"/>
    </row>
    <row r="299" spans="1:16" ht="30" x14ac:dyDescent="0.25">
      <c r="A299" s="180" t="s">
        <v>2969</v>
      </c>
      <c r="B299" s="35" t="s">
        <v>1487</v>
      </c>
      <c r="C299" s="35" t="s">
        <v>2970</v>
      </c>
      <c r="D299" s="255" t="s">
        <v>2971</v>
      </c>
      <c r="E299" s="174"/>
      <c r="F299" s="174"/>
      <c r="G299" s="174"/>
      <c r="H299" s="207"/>
      <c r="I299" s="35"/>
      <c r="J299" s="174"/>
      <c r="K299" s="35"/>
      <c r="L299" s="174"/>
      <c r="M299" s="35"/>
      <c r="N299" s="35"/>
      <c r="O299" s="35"/>
      <c r="P299" s="167"/>
    </row>
    <row r="300" spans="1:16" ht="45" x14ac:dyDescent="0.25">
      <c r="A300" s="180" t="s">
        <v>2972</v>
      </c>
      <c r="B300" s="35" t="s">
        <v>1487</v>
      </c>
      <c r="C300" s="35" t="s">
        <v>2973</v>
      </c>
      <c r="D300" s="255" t="s">
        <v>2974</v>
      </c>
      <c r="E300" s="174"/>
      <c r="F300" s="174"/>
      <c r="G300" s="174"/>
      <c r="H300" s="207"/>
      <c r="I300" s="35"/>
      <c r="J300" s="174"/>
      <c r="K300" s="35"/>
      <c r="L300" s="174"/>
      <c r="M300" s="35"/>
      <c r="N300" s="35"/>
      <c r="O300" s="35"/>
      <c r="P300" s="167"/>
    </row>
    <row r="301" spans="1:16" ht="30" x14ac:dyDescent="0.25">
      <c r="A301" s="180" t="s">
        <v>2975</v>
      </c>
      <c r="B301" s="35" t="s">
        <v>1487</v>
      </c>
      <c r="C301" s="35" t="s">
        <v>2976</v>
      </c>
      <c r="D301" s="255" t="s">
        <v>2977</v>
      </c>
      <c r="E301" s="174"/>
      <c r="F301" s="174"/>
      <c r="G301" s="174"/>
      <c r="H301" s="207"/>
      <c r="I301" s="35"/>
      <c r="J301" s="174"/>
      <c r="K301" s="35"/>
      <c r="L301" s="174"/>
      <c r="M301" s="35"/>
      <c r="N301" s="35"/>
      <c r="O301" s="35"/>
      <c r="P301" s="167"/>
    </row>
    <row r="302" spans="1:16" ht="30" x14ac:dyDescent="0.25">
      <c r="A302" s="180" t="s">
        <v>2978</v>
      </c>
      <c r="B302" s="35" t="s">
        <v>1487</v>
      </c>
      <c r="C302" s="35" t="s">
        <v>2979</v>
      </c>
      <c r="D302" s="255" t="s">
        <v>2980</v>
      </c>
      <c r="E302" s="174"/>
      <c r="F302" s="174"/>
      <c r="G302" s="174"/>
      <c r="H302" s="207"/>
      <c r="I302" s="35"/>
      <c r="J302" s="174"/>
      <c r="K302" s="35"/>
      <c r="L302" s="174"/>
      <c r="M302" s="35"/>
      <c r="N302" s="35"/>
      <c r="O302" s="35"/>
      <c r="P302" s="167"/>
    </row>
    <row r="303" spans="1:16" s="206" customFormat="1" x14ac:dyDescent="0.25">
      <c r="A303" s="205"/>
      <c r="B303" s="205"/>
      <c r="C303" s="205"/>
      <c r="D303" s="205"/>
      <c r="E303" s="200"/>
      <c r="F303" s="200"/>
      <c r="G303" s="200"/>
      <c r="H303" s="200"/>
      <c r="I303" s="205"/>
      <c r="J303" s="174"/>
      <c r="K303" s="205"/>
      <c r="L303" s="174"/>
      <c r="M303" s="205"/>
      <c r="N303" s="205"/>
      <c r="O303" s="205"/>
      <c r="P303" s="205"/>
    </row>
    <row r="304" spans="1:16" ht="45" x14ac:dyDescent="0.25">
      <c r="A304" s="180" t="s">
        <v>2981</v>
      </c>
      <c r="B304" s="35" t="s">
        <v>136</v>
      </c>
      <c r="C304" s="35" t="s">
        <v>1763</v>
      </c>
      <c r="D304" s="35" t="s">
        <v>2982</v>
      </c>
      <c r="E304" s="174" t="s">
        <v>1081</v>
      </c>
      <c r="F304" s="174"/>
      <c r="G304" s="174"/>
      <c r="H304" s="207"/>
      <c r="I304" s="35"/>
      <c r="J304" s="174"/>
      <c r="K304" s="35"/>
      <c r="L304" s="174"/>
      <c r="M304" s="35"/>
      <c r="N304" s="35"/>
      <c r="O304" s="35"/>
      <c r="P304" s="167"/>
    </row>
    <row r="305" spans="1:16" ht="45" x14ac:dyDescent="0.25">
      <c r="A305" s="180" t="s">
        <v>2983</v>
      </c>
      <c r="B305" s="35" t="s">
        <v>136</v>
      </c>
      <c r="C305" s="35" t="s">
        <v>1765</v>
      </c>
      <c r="D305" s="35" t="s">
        <v>2984</v>
      </c>
      <c r="E305" s="174"/>
      <c r="F305" s="174"/>
      <c r="G305" s="174"/>
      <c r="H305" s="207"/>
      <c r="I305" s="35"/>
      <c r="J305" s="174"/>
      <c r="K305" s="35"/>
      <c r="L305" s="174"/>
      <c r="M305" s="35"/>
      <c r="N305" s="35"/>
      <c r="O305" s="35"/>
      <c r="P305" s="167"/>
    </row>
    <row r="306" spans="1:16" ht="30" x14ac:dyDescent="0.25">
      <c r="A306" s="180" t="s">
        <v>2985</v>
      </c>
      <c r="B306" s="35" t="s">
        <v>136</v>
      </c>
      <c r="C306" s="35" t="s">
        <v>1767</v>
      </c>
      <c r="D306" s="35" t="s">
        <v>2986</v>
      </c>
      <c r="E306" s="174"/>
      <c r="F306" s="174"/>
      <c r="G306" s="174"/>
      <c r="H306" s="207"/>
      <c r="I306" s="35"/>
      <c r="J306" s="174"/>
      <c r="K306" s="35"/>
      <c r="L306" s="174"/>
      <c r="M306" s="35"/>
      <c r="N306" s="35"/>
      <c r="O306" s="35"/>
      <c r="P306" s="167"/>
    </row>
    <row r="307" spans="1:16" ht="30" x14ac:dyDescent="0.25">
      <c r="A307" s="180" t="s">
        <v>2987</v>
      </c>
      <c r="B307" s="35" t="s">
        <v>136</v>
      </c>
      <c r="C307" s="35" t="s">
        <v>1769</v>
      </c>
      <c r="D307" s="35" t="s">
        <v>2988</v>
      </c>
      <c r="E307" s="174"/>
      <c r="F307" s="174"/>
      <c r="G307" s="174"/>
      <c r="H307" s="207"/>
      <c r="I307" s="35"/>
      <c r="J307" s="174"/>
      <c r="K307" s="35"/>
      <c r="L307" s="174"/>
      <c r="M307" s="35"/>
      <c r="N307" s="35"/>
      <c r="O307" s="35"/>
      <c r="P307" s="167"/>
    </row>
    <row r="308" spans="1:16" ht="30" x14ac:dyDescent="0.25">
      <c r="A308" s="180" t="s">
        <v>2989</v>
      </c>
      <c r="B308" s="35" t="s">
        <v>136</v>
      </c>
      <c r="C308" s="35" t="s">
        <v>1771</v>
      </c>
      <c r="D308" s="35" t="s">
        <v>2990</v>
      </c>
      <c r="E308" s="174"/>
      <c r="F308" s="174"/>
      <c r="G308" s="174"/>
      <c r="H308" s="207"/>
      <c r="I308" s="35"/>
      <c r="J308" s="174"/>
      <c r="K308" s="35"/>
      <c r="L308" s="174"/>
      <c r="M308" s="35"/>
      <c r="N308" s="35"/>
      <c r="O308" s="35"/>
      <c r="P308" s="167"/>
    </row>
    <row r="309" spans="1:16" ht="30" x14ac:dyDescent="0.25">
      <c r="A309" s="180" t="s">
        <v>2991</v>
      </c>
      <c r="B309" s="35" t="s">
        <v>136</v>
      </c>
      <c r="C309" s="35" t="s">
        <v>1773</v>
      </c>
      <c r="D309" s="71" t="s">
        <v>2992</v>
      </c>
      <c r="E309" s="174"/>
      <c r="F309" s="174"/>
      <c r="G309" s="174"/>
      <c r="H309" s="207"/>
      <c r="I309" s="35"/>
      <c r="J309" s="174"/>
      <c r="K309" s="35"/>
      <c r="L309" s="174"/>
      <c r="M309" s="35"/>
      <c r="N309" s="35"/>
      <c r="O309" s="35"/>
      <c r="P309" s="167"/>
    </row>
    <row r="310" spans="1:16" ht="30" x14ac:dyDescent="0.25">
      <c r="A310" s="180" t="s">
        <v>2993</v>
      </c>
      <c r="B310" s="35" t="s">
        <v>136</v>
      </c>
      <c r="C310" s="35" t="s">
        <v>1775</v>
      </c>
      <c r="D310" s="35" t="s">
        <v>2994</v>
      </c>
      <c r="E310" s="174"/>
      <c r="F310" s="174"/>
      <c r="G310" s="174"/>
      <c r="H310" s="207"/>
      <c r="I310" s="35"/>
      <c r="J310" s="174"/>
      <c r="K310" s="35"/>
      <c r="L310" s="174"/>
      <c r="M310" s="35"/>
      <c r="N310" s="35"/>
      <c r="O310" s="35"/>
      <c r="P310" s="167"/>
    </row>
    <row r="311" spans="1:16" ht="30" x14ac:dyDescent="0.25">
      <c r="A311" s="180" t="s">
        <v>2995</v>
      </c>
      <c r="B311" s="35" t="s">
        <v>136</v>
      </c>
      <c r="C311" s="35" t="s">
        <v>1777</v>
      </c>
      <c r="D311" s="35" t="s">
        <v>2996</v>
      </c>
      <c r="E311" s="174"/>
      <c r="F311" s="174"/>
      <c r="G311" s="174"/>
      <c r="H311" s="207"/>
      <c r="I311" s="35"/>
      <c r="J311" s="174"/>
      <c r="K311" s="35"/>
      <c r="L311" s="174"/>
      <c r="M311" s="35"/>
      <c r="N311" s="35"/>
      <c r="O311" s="35"/>
      <c r="P311" s="167"/>
    </row>
    <row r="312" spans="1:16" ht="30" x14ac:dyDescent="0.25">
      <c r="A312" s="180" t="s">
        <v>2997</v>
      </c>
      <c r="B312" s="35" t="s">
        <v>136</v>
      </c>
      <c r="C312" s="35" t="s">
        <v>1779</v>
      </c>
      <c r="D312" s="35" t="s">
        <v>2998</v>
      </c>
      <c r="E312" s="174"/>
      <c r="F312" s="174"/>
      <c r="G312" s="174"/>
      <c r="H312" s="207"/>
      <c r="I312" s="35"/>
      <c r="J312" s="174"/>
      <c r="K312" s="35"/>
      <c r="L312" s="174"/>
      <c r="M312" s="35"/>
      <c r="N312" s="35"/>
      <c r="O312" s="35"/>
      <c r="P312" s="167"/>
    </row>
    <row r="313" spans="1:16" ht="30" x14ac:dyDescent="0.25">
      <c r="A313" s="180" t="s">
        <v>2999</v>
      </c>
      <c r="B313" s="35" t="s">
        <v>136</v>
      </c>
      <c r="C313" s="35" t="s">
        <v>1781</v>
      </c>
      <c r="D313" s="35" t="s">
        <v>3000</v>
      </c>
      <c r="E313" s="174"/>
      <c r="F313" s="174"/>
      <c r="G313" s="174"/>
      <c r="H313" s="207"/>
      <c r="I313" s="35"/>
      <c r="J313" s="174"/>
      <c r="K313" s="35"/>
      <c r="L313" s="174"/>
      <c r="M313" s="35"/>
      <c r="N313" s="35"/>
      <c r="O313" s="35"/>
      <c r="P313" s="167"/>
    </row>
    <row r="314" spans="1:16" ht="30" x14ac:dyDescent="0.25">
      <c r="A314" s="180" t="s">
        <v>3001</v>
      </c>
      <c r="B314" s="35" t="s">
        <v>136</v>
      </c>
      <c r="C314" s="35" t="s">
        <v>1783</v>
      </c>
      <c r="D314" s="35" t="s">
        <v>3002</v>
      </c>
      <c r="E314" s="174"/>
      <c r="F314" s="174"/>
      <c r="G314" s="174"/>
      <c r="H314" s="207"/>
      <c r="I314" s="35"/>
      <c r="J314" s="174"/>
      <c r="K314" s="35"/>
      <c r="L314" s="174"/>
      <c r="M314" s="35"/>
      <c r="N314" s="35"/>
      <c r="O314" s="35"/>
      <c r="P314" s="167"/>
    </row>
    <row r="315" spans="1:16" ht="30" x14ac:dyDescent="0.25">
      <c r="A315" s="180" t="s">
        <v>3003</v>
      </c>
      <c r="B315" s="35" t="s">
        <v>136</v>
      </c>
      <c r="C315" s="35" t="s">
        <v>1785</v>
      </c>
      <c r="D315" s="35" t="s">
        <v>3004</v>
      </c>
      <c r="E315" s="174"/>
      <c r="F315" s="174"/>
      <c r="G315" s="174"/>
      <c r="H315" s="207"/>
      <c r="I315" s="35"/>
      <c r="J315" s="174"/>
      <c r="K315" s="35"/>
      <c r="L315" s="174"/>
      <c r="M315" s="35"/>
      <c r="N315" s="35"/>
      <c r="O315" s="35"/>
      <c r="P315" s="167"/>
    </row>
    <row r="316" spans="1:16" ht="45" x14ac:dyDescent="0.25">
      <c r="A316" s="180" t="s">
        <v>3005</v>
      </c>
      <c r="B316" s="35" t="s">
        <v>136</v>
      </c>
      <c r="C316" s="35" t="s">
        <v>1787</v>
      </c>
      <c r="D316" s="35" t="s">
        <v>3006</v>
      </c>
      <c r="E316" s="174"/>
      <c r="F316" s="174"/>
      <c r="G316" s="174"/>
      <c r="H316" s="207"/>
      <c r="I316" s="35"/>
      <c r="J316" s="174"/>
      <c r="K316" s="35"/>
      <c r="L316" s="174"/>
      <c r="M316" s="35"/>
      <c r="N316" s="35"/>
      <c r="O316" s="35"/>
      <c r="P316" s="167"/>
    </row>
    <row r="317" spans="1:16" ht="45" x14ac:dyDescent="0.25">
      <c r="A317" s="180" t="s">
        <v>3007</v>
      </c>
      <c r="B317" s="35" t="s">
        <v>136</v>
      </c>
      <c r="C317" s="35" t="s">
        <v>1789</v>
      </c>
      <c r="D317" s="35" t="s">
        <v>3008</v>
      </c>
      <c r="E317" s="174"/>
      <c r="F317" s="174"/>
      <c r="G317" s="174"/>
      <c r="H317" s="207"/>
      <c r="I317" s="35"/>
      <c r="J317" s="174"/>
      <c r="K317" s="35"/>
      <c r="L317" s="174"/>
      <c r="M317" s="35"/>
      <c r="N317" s="35"/>
      <c r="O317" s="35"/>
      <c r="P317" s="167"/>
    </row>
    <row r="318" spans="1:16" ht="45" x14ac:dyDescent="0.25">
      <c r="A318" s="180" t="s">
        <v>3009</v>
      </c>
      <c r="B318" s="35" t="s">
        <v>136</v>
      </c>
      <c r="C318" s="35" t="s">
        <v>1791</v>
      </c>
      <c r="D318" s="35" t="s">
        <v>3010</v>
      </c>
      <c r="E318" s="174"/>
      <c r="F318" s="174"/>
      <c r="G318" s="174"/>
      <c r="H318" s="207"/>
      <c r="I318" s="35"/>
      <c r="J318" s="174"/>
      <c r="K318" s="35"/>
      <c r="L318" s="174"/>
      <c r="M318" s="35"/>
      <c r="N318" s="35"/>
      <c r="O318" s="35"/>
      <c r="P318" s="167"/>
    </row>
    <row r="319" spans="1:16" ht="75" x14ac:dyDescent="0.25">
      <c r="A319" s="180" t="s">
        <v>3011</v>
      </c>
      <c r="B319" s="35" t="s">
        <v>136</v>
      </c>
      <c r="C319" s="35" t="s">
        <v>1793</v>
      </c>
      <c r="D319" s="71" t="s">
        <v>3012</v>
      </c>
      <c r="E319" s="174" t="s">
        <v>1081</v>
      </c>
      <c r="F319" s="174"/>
      <c r="G319" s="174"/>
      <c r="H319" s="207"/>
      <c r="I319" s="35"/>
      <c r="J319" s="174"/>
      <c r="K319" s="35"/>
      <c r="L319" s="174"/>
      <c r="M319" s="35"/>
      <c r="N319" s="35"/>
      <c r="O319" s="35"/>
      <c r="P319" s="167"/>
    </row>
    <row r="320" spans="1:16" ht="30" x14ac:dyDescent="0.25">
      <c r="A320" s="180" t="s">
        <v>3013</v>
      </c>
      <c r="B320" s="35" t="s">
        <v>136</v>
      </c>
      <c r="C320" s="35" t="s">
        <v>1795</v>
      </c>
      <c r="D320" s="35" t="s">
        <v>3014</v>
      </c>
      <c r="E320" s="174"/>
      <c r="F320" s="174"/>
      <c r="G320" s="174"/>
      <c r="H320" s="207"/>
      <c r="I320" s="35"/>
      <c r="J320" s="174"/>
      <c r="K320" s="35"/>
      <c r="L320" s="174"/>
      <c r="M320" s="35"/>
      <c r="N320" s="35"/>
      <c r="O320" s="35"/>
      <c r="P320" s="167"/>
    </row>
    <row r="321" spans="1:16" ht="30" x14ac:dyDescent="0.25">
      <c r="A321" s="180" t="s">
        <v>3015</v>
      </c>
      <c r="B321" s="35" t="s">
        <v>136</v>
      </c>
      <c r="C321" s="35" t="s">
        <v>1797</v>
      </c>
      <c r="D321" s="35" t="s">
        <v>3016</v>
      </c>
      <c r="E321" s="174"/>
      <c r="F321" s="174"/>
      <c r="G321" s="174"/>
      <c r="H321" s="207"/>
      <c r="I321" s="35"/>
      <c r="J321" s="174"/>
      <c r="K321" s="35"/>
      <c r="L321" s="174"/>
      <c r="M321" s="35"/>
      <c r="N321" s="35"/>
      <c r="O321" s="35"/>
      <c r="P321" s="167"/>
    </row>
    <row r="322" spans="1:16" ht="60" x14ac:dyDescent="0.25">
      <c r="A322" s="180" t="s">
        <v>3017</v>
      </c>
      <c r="B322" s="35" t="s">
        <v>136</v>
      </c>
      <c r="C322" s="35" t="s">
        <v>1799</v>
      </c>
      <c r="D322" s="35" t="s">
        <v>3018</v>
      </c>
      <c r="E322" s="174"/>
      <c r="F322" s="174"/>
      <c r="G322" s="174"/>
      <c r="H322" s="207"/>
      <c r="I322" s="35"/>
      <c r="J322" s="174"/>
      <c r="K322" s="35"/>
      <c r="L322" s="174"/>
      <c r="M322" s="35"/>
      <c r="N322" s="35"/>
      <c r="O322" s="35"/>
      <c r="P322" s="167"/>
    </row>
    <row r="323" spans="1:16" ht="45" x14ac:dyDescent="0.25">
      <c r="A323" s="180" t="s">
        <v>3019</v>
      </c>
      <c r="B323" s="35" t="s">
        <v>136</v>
      </c>
      <c r="C323" s="35" t="s">
        <v>1801</v>
      </c>
      <c r="D323" s="35" t="s">
        <v>3020</v>
      </c>
      <c r="E323" s="174"/>
      <c r="F323" s="174"/>
      <c r="G323" s="174"/>
      <c r="H323" s="207"/>
      <c r="I323" s="35"/>
      <c r="J323" s="174"/>
      <c r="K323" s="35"/>
      <c r="L323" s="174"/>
      <c r="M323" s="35"/>
      <c r="N323" s="35"/>
      <c r="O323" s="35"/>
      <c r="P323" s="167"/>
    </row>
    <row r="324" spans="1:16" ht="45" x14ac:dyDescent="0.25">
      <c r="A324" s="180" t="s">
        <v>3021</v>
      </c>
      <c r="B324" s="35" t="s">
        <v>136</v>
      </c>
      <c r="C324" s="35" t="s">
        <v>1803</v>
      </c>
      <c r="D324" s="35" t="s">
        <v>3022</v>
      </c>
      <c r="E324" s="174"/>
      <c r="F324" s="174"/>
      <c r="G324" s="174"/>
      <c r="H324" s="207"/>
      <c r="I324" s="35"/>
      <c r="J324" s="174"/>
      <c r="K324" s="35"/>
      <c r="L324" s="174"/>
      <c r="M324" s="35"/>
      <c r="N324" s="35"/>
      <c r="O324" s="35"/>
      <c r="P324" s="167"/>
    </row>
    <row r="325" spans="1:16" ht="30" x14ac:dyDescent="0.25">
      <c r="A325" s="180" t="s">
        <v>3023</v>
      </c>
      <c r="B325" s="35" t="s">
        <v>136</v>
      </c>
      <c r="C325" s="35" t="s">
        <v>1805</v>
      </c>
      <c r="D325" s="35" t="s">
        <v>3024</v>
      </c>
      <c r="E325" s="174"/>
      <c r="F325" s="174"/>
      <c r="G325" s="174"/>
      <c r="H325" s="207"/>
      <c r="I325" s="35"/>
      <c r="J325" s="174"/>
      <c r="K325" s="35"/>
      <c r="L325" s="174"/>
      <c r="M325" s="35"/>
      <c r="N325" s="35"/>
      <c r="O325" s="35"/>
      <c r="P325" s="167"/>
    </row>
    <row r="326" spans="1:16" ht="30" x14ac:dyDescent="0.25">
      <c r="A326" s="180" t="s">
        <v>3025</v>
      </c>
      <c r="B326" s="35" t="s">
        <v>136</v>
      </c>
      <c r="C326" s="35" t="s">
        <v>1807</v>
      </c>
      <c r="D326" s="35" t="s">
        <v>3026</v>
      </c>
      <c r="E326" s="174"/>
      <c r="F326" s="174"/>
      <c r="G326" s="174"/>
      <c r="H326" s="207"/>
      <c r="I326" s="35"/>
      <c r="J326" s="174"/>
      <c r="K326" s="35"/>
      <c r="L326" s="174"/>
      <c r="M326" s="35"/>
      <c r="N326" s="35"/>
      <c r="O326" s="35"/>
      <c r="P326" s="167"/>
    </row>
    <row r="327" spans="1:16" ht="30" x14ac:dyDescent="0.25">
      <c r="A327" s="180" t="s">
        <v>3027</v>
      </c>
      <c r="B327" s="35" t="s">
        <v>136</v>
      </c>
      <c r="C327" s="35" t="s">
        <v>1809</v>
      </c>
      <c r="D327" s="35" t="s">
        <v>3028</v>
      </c>
      <c r="E327" s="174"/>
      <c r="F327" s="174"/>
      <c r="G327" s="174"/>
      <c r="H327" s="207"/>
      <c r="I327" s="35"/>
      <c r="J327" s="174"/>
      <c r="K327" s="35"/>
      <c r="L327" s="174"/>
      <c r="M327" s="35"/>
      <c r="N327" s="35"/>
      <c r="O327" s="35"/>
      <c r="P327" s="167"/>
    </row>
    <row r="328" spans="1:16" ht="30" x14ac:dyDescent="0.25">
      <c r="A328" s="180" t="s">
        <v>3029</v>
      </c>
      <c r="B328" s="35" t="s">
        <v>136</v>
      </c>
      <c r="C328" s="35" t="s">
        <v>1811</v>
      </c>
      <c r="D328" s="35" t="s">
        <v>3030</v>
      </c>
      <c r="E328" s="174"/>
      <c r="F328" s="174"/>
      <c r="G328" s="174"/>
      <c r="H328" s="207"/>
      <c r="I328" s="35"/>
      <c r="J328" s="174"/>
      <c r="K328" s="35"/>
      <c r="L328" s="174"/>
      <c r="M328" s="35"/>
      <c r="N328" s="35"/>
      <c r="O328" s="35"/>
      <c r="P328" s="167"/>
    </row>
    <row r="329" spans="1:16" ht="30" x14ac:dyDescent="0.25">
      <c r="A329" s="180" t="s">
        <v>3031</v>
      </c>
      <c r="B329" s="35" t="s">
        <v>136</v>
      </c>
      <c r="C329" s="35" t="s">
        <v>1813</v>
      </c>
      <c r="D329" s="35" t="s">
        <v>3032</v>
      </c>
      <c r="E329" s="174"/>
      <c r="F329" s="174"/>
      <c r="G329" s="174"/>
      <c r="H329" s="207"/>
      <c r="I329" s="35"/>
      <c r="J329" s="174"/>
      <c r="K329" s="35"/>
      <c r="L329" s="174"/>
      <c r="M329" s="35"/>
      <c r="N329" s="35"/>
      <c r="O329" s="35"/>
      <c r="P329" s="167"/>
    </row>
    <row r="330" spans="1:16" ht="30" x14ac:dyDescent="0.25">
      <c r="A330" s="180" t="s">
        <v>3033</v>
      </c>
      <c r="B330" s="35" t="s">
        <v>136</v>
      </c>
      <c r="C330" s="35" t="s">
        <v>1815</v>
      </c>
      <c r="D330" s="35" t="s">
        <v>3034</v>
      </c>
      <c r="E330" s="174"/>
      <c r="F330" s="174"/>
      <c r="G330" s="174"/>
      <c r="H330" s="207"/>
      <c r="I330" s="35"/>
      <c r="J330" s="174"/>
      <c r="K330" s="35"/>
      <c r="L330" s="174"/>
      <c r="M330" s="35"/>
      <c r="N330" s="35"/>
      <c r="O330" s="35"/>
      <c r="P330" s="167"/>
    </row>
    <row r="331" spans="1:16" ht="30" x14ac:dyDescent="0.25">
      <c r="A331" s="180" t="s">
        <v>3035</v>
      </c>
      <c r="B331" s="35" t="s">
        <v>136</v>
      </c>
      <c r="C331" s="35" t="s">
        <v>1817</v>
      </c>
      <c r="D331" s="35" t="s">
        <v>3036</v>
      </c>
      <c r="E331" s="174"/>
      <c r="F331" s="174"/>
      <c r="G331" s="174"/>
      <c r="H331" s="207"/>
      <c r="I331" s="35"/>
      <c r="J331" s="174"/>
      <c r="K331" s="35"/>
      <c r="L331" s="174"/>
      <c r="M331" s="35"/>
      <c r="N331" s="35"/>
      <c r="O331" s="35"/>
      <c r="P331" s="167"/>
    </row>
    <row r="332" spans="1:16" ht="30" x14ac:dyDescent="0.25">
      <c r="A332" s="180" t="s">
        <v>3037</v>
      </c>
      <c r="B332" s="35" t="s">
        <v>136</v>
      </c>
      <c r="C332" s="35" t="s">
        <v>1819</v>
      </c>
      <c r="D332" s="35" t="s">
        <v>3038</v>
      </c>
      <c r="E332" s="174"/>
      <c r="F332" s="174"/>
      <c r="G332" s="174"/>
      <c r="H332" s="207"/>
      <c r="I332" s="35"/>
      <c r="J332" s="174"/>
      <c r="K332" s="35"/>
      <c r="L332" s="174"/>
      <c r="M332" s="35"/>
      <c r="N332" s="35"/>
      <c r="O332" s="35"/>
      <c r="P332" s="167"/>
    </row>
    <row r="333" spans="1:16" ht="30" x14ac:dyDescent="0.25">
      <c r="A333" s="180" t="s">
        <v>3039</v>
      </c>
      <c r="B333" s="35" t="s">
        <v>136</v>
      </c>
      <c r="C333" s="35" t="s">
        <v>1821</v>
      </c>
      <c r="D333" s="35" t="s">
        <v>3040</v>
      </c>
      <c r="E333" s="174"/>
      <c r="F333" s="174"/>
      <c r="G333" s="174"/>
      <c r="H333" s="207"/>
      <c r="I333" s="35"/>
      <c r="J333" s="174"/>
      <c r="K333" s="35"/>
      <c r="L333" s="174"/>
      <c r="M333" s="35"/>
      <c r="N333" s="35"/>
      <c r="O333" s="35"/>
      <c r="P333" s="167"/>
    </row>
    <row r="334" spans="1:16" ht="30" x14ac:dyDescent="0.25">
      <c r="A334" s="180" t="s">
        <v>3041</v>
      </c>
      <c r="B334" s="35" t="s">
        <v>136</v>
      </c>
      <c r="C334" s="35" t="s">
        <v>1823</v>
      </c>
      <c r="D334" s="35" t="s">
        <v>3042</v>
      </c>
      <c r="E334" s="174"/>
      <c r="F334" s="174"/>
      <c r="G334" s="174"/>
      <c r="H334" s="207"/>
      <c r="I334" s="35"/>
      <c r="J334" s="174"/>
      <c r="K334" s="35"/>
      <c r="L334" s="174"/>
      <c r="M334" s="35"/>
      <c r="N334" s="35"/>
      <c r="O334" s="35"/>
      <c r="P334" s="167"/>
    </row>
    <row r="335" spans="1:16" ht="30" x14ac:dyDescent="0.25">
      <c r="A335" s="180" t="s">
        <v>3043</v>
      </c>
      <c r="B335" s="35" t="s">
        <v>136</v>
      </c>
      <c r="C335" s="35" t="s">
        <v>1825</v>
      </c>
      <c r="D335" s="35" t="s">
        <v>3044</v>
      </c>
      <c r="E335" s="174"/>
      <c r="F335" s="174"/>
      <c r="G335" s="174"/>
      <c r="H335" s="207"/>
      <c r="I335" s="35"/>
      <c r="J335" s="174"/>
      <c r="K335" s="35"/>
      <c r="L335" s="174"/>
      <c r="M335" s="35"/>
      <c r="N335" s="35"/>
      <c r="O335" s="35"/>
      <c r="P335" s="167"/>
    </row>
    <row r="336" spans="1:16" ht="30" x14ac:dyDescent="0.25">
      <c r="A336" s="180" t="s">
        <v>3045</v>
      </c>
      <c r="B336" s="35" t="s">
        <v>136</v>
      </c>
      <c r="C336" s="35" t="s">
        <v>1827</v>
      </c>
      <c r="D336" s="35" t="s">
        <v>3046</v>
      </c>
      <c r="E336" s="174"/>
      <c r="F336" s="174"/>
      <c r="G336" s="174"/>
      <c r="H336" s="207"/>
      <c r="I336" s="35"/>
      <c r="J336" s="174"/>
      <c r="K336" s="35"/>
      <c r="L336" s="174"/>
      <c r="M336" s="35"/>
      <c r="N336" s="35"/>
      <c r="O336" s="35"/>
      <c r="P336" s="167"/>
    </row>
    <row r="337" spans="1:16" ht="30" x14ac:dyDescent="0.25">
      <c r="A337" s="180" t="s">
        <v>3047</v>
      </c>
      <c r="B337" s="35" t="s">
        <v>136</v>
      </c>
      <c r="C337" s="35" t="s">
        <v>1829</v>
      </c>
      <c r="D337" s="35" t="s">
        <v>3048</v>
      </c>
      <c r="E337" s="174"/>
      <c r="F337" s="174"/>
      <c r="G337" s="174"/>
      <c r="H337" s="207"/>
      <c r="I337" s="35"/>
      <c r="J337" s="174"/>
      <c r="K337" s="35"/>
      <c r="L337" s="174"/>
      <c r="M337" s="35"/>
      <c r="N337" s="35"/>
      <c r="O337" s="35"/>
      <c r="P337" s="167"/>
    </row>
    <row r="338" spans="1:16" ht="30" x14ac:dyDescent="0.25">
      <c r="A338" s="180" t="s">
        <v>3049</v>
      </c>
      <c r="B338" s="35" t="s">
        <v>136</v>
      </c>
      <c r="C338" s="35" t="s">
        <v>1831</v>
      </c>
      <c r="D338" s="35" t="s">
        <v>3050</v>
      </c>
      <c r="E338" s="174"/>
      <c r="F338" s="174"/>
      <c r="G338" s="174"/>
      <c r="H338" s="207"/>
      <c r="I338" s="35"/>
      <c r="J338" s="174"/>
      <c r="K338" s="35"/>
      <c r="L338" s="174"/>
      <c r="M338" s="35"/>
      <c r="N338" s="35"/>
      <c r="O338" s="35"/>
      <c r="P338" s="167"/>
    </row>
    <row r="339" spans="1:16" ht="30" x14ac:dyDescent="0.25">
      <c r="A339" s="180" t="s">
        <v>3051</v>
      </c>
      <c r="B339" s="35" t="s">
        <v>136</v>
      </c>
      <c r="C339" s="35" t="s">
        <v>1833</v>
      </c>
      <c r="D339" s="35" t="s">
        <v>3052</v>
      </c>
      <c r="E339" s="174"/>
      <c r="F339" s="174"/>
      <c r="G339" s="174"/>
      <c r="H339" s="207"/>
      <c r="I339" s="35"/>
      <c r="J339" s="174"/>
      <c r="K339" s="35"/>
      <c r="L339" s="174"/>
      <c r="M339" s="35"/>
      <c r="N339" s="35"/>
      <c r="O339" s="35"/>
      <c r="P339" s="167"/>
    </row>
    <row r="340" spans="1:16" ht="45" x14ac:dyDescent="0.25">
      <c r="A340" s="180" t="s">
        <v>3053</v>
      </c>
      <c r="B340" s="35" t="s">
        <v>136</v>
      </c>
      <c r="C340" s="35" t="s">
        <v>3054</v>
      </c>
      <c r="D340" s="35" t="s">
        <v>3055</v>
      </c>
      <c r="E340" s="174"/>
      <c r="F340" s="174"/>
      <c r="G340" s="174"/>
      <c r="H340" s="207"/>
      <c r="I340" s="35"/>
      <c r="J340" s="174"/>
      <c r="K340" s="35"/>
      <c r="L340" s="174"/>
      <c r="M340" s="35"/>
      <c r="N340" s="35"/>
      <c r="O340" s="35"/>
      <c r="P340" s="167"/>
    </row>
    <row r="341" spans="1:16" ht="45" x14ac:dyDescent="0.25">
      <c r="A341" s="180" t="s">
        <v>3056</v>
      </c>
      <c r="B341" s="35" t="s">
        <v>136</v>
      </c>
      <c r="C341" s="35" t="s">
        <v>137</v>
      </c>
      <c r="D341" s="35" t="s">
        <v>3057</v>
      </c>
      <c r="E341" s="174"/>
      <c r="F341" s="174"/>
      <c r="G341" s="174"/>
      <c r="H341" s="207"/>
      <c r="I341" s="35"/>
      <c r="J341" s="174"/>
      <c r="K341" s="35"/>
      <c r="L341" s="174"/>
      <c r="M341" s="35"/>
      <c r="N341" s="35"/>
      <c r="O341" s="35"/>
      <c r="P341" s="167"/>
    </row>
    <row r="342" spans="1:16" ht="30" x14ac:dyDescent="0.25">
      <c r="A342" s="180" t="s">
        <v>3058</v>
      </c>
      <c r="B342" s="35" t="s">
        <v>136</v>
      </c>
      <c r="C342" s="35" t="s">
        <v>1840</v>
      </c>
      <c r="D342" s="79" t="s">
        <v>3059</v>
      </c>
      <c r="E342" s="174"/>
      <c r="F342" s="174"/>
      <c r="G342" s="174"/>
      <c r="H342" s="207"/>
      <c r="I342" s="35"/>
      <c r="J342" s="174"/>
      <c r="K342" s="35"/>
      <c r="L342" s="174"/>
      <c r="M342" s="35"/>
      <c r="N342" s="35"/>
      <c r="O342" s="35"/>
      <c r="P342" s="167"/>
    </row>
    <row r="343" spans="1:16" s="206" customFormat="1" x14ac:dyDescent="0.25">
      <c r="E343" s="226"/>
      <c r="F343" s="226"/>
      <c r="G343" s="200"/>
      <c r="H343" s="200"/>
      <c r="J343" s="174"/>
      <c r="L343" s="174"/>
    </row>
    <row r="344" spans="1:16" ht="45" x14ac:dyDescent="0.25">
      <c r="A344" s="180" t="s">
        <v>3058</v>
      </c>
      <c r="B344" s="155" t="s">
        <v>1843</v>
      </c>
      <c r="C344" s="155" t="s">
        <v>1844</v>
      </c>
      <c r="D344" s="155" t="s">
        <v>3060</v>
      </c>
      <c r="E344" s="174"/>
      <c r="F344" s="174"/>
      <c r="G344" s="174"/>
      <c r="H344" s="207"/>
      <c r="J344" s="174"/>
      <c r="L344" s="174"/>
    </row>
    <row r="345" spans="1:16" ht="45" x14ac:dyDescent="0.25">
      <c r="A345" s="180" t="s">
        <v>3061</v>
      </c>
      <c r="B345" s="155" t="s">
        <v>1843</v>
      </c>
      <c r="C345" s="155" t="s">
        <v>1847</v>
      </c>
      <c r="D345" s="155" t="s">
        <v>3062</v>
      </c>
      <c r="E345" s="174"/>
      <c r="F345" s="174"/>
      <c r="G345" s="174"/>
      <c r="H345" s="207"/>
      <c r="J345" s="174"/>
      <c r="L345" s="174"/>
    </row>
    <row r="346" spans="1:16" ht="45" x14ac:dyDescent="0.25">
      <c r="A346" s="180" t="s">
        <v>3063</v>
      </c>
      <c r="B346" s="155" t="s">
        <v>1843</v>
      </c>
      <c r="C346" s="155" t="s">
        <v>1847</v>
      </c>
      <c r="D346" s="35" t="s">
        <v>3064</v>
      </c>
      <c r="E346" s="174"/>
      <c r="F346" s="174"/>
      <c r="G346" s="174"/>
      <c r="H346" s="207"/>
      <c r="J346" s="174"/>
      <c r="L346" s="174"/>
    </row>
    <row r="347" spans="1:16" ht="45" x14ac:dyDescent="0.25">
      <c r="A347" s="180" t="s">
        <v>3065</v>
      </c>
      <c r="B347" s="155" t="s">
        <v>1843</v>
      </c>
      <c r="C347" s="155" t="s">
        <v>1852</v>
      </c>
      <c r="D347" s="35" t="s">
        <v>3066</v>
      </c>
      <c r="E347" s="174"/>
      <c r="F347" s="174"/>
      <c r="G347" s="174"/>
      <c r="H347" s="207"/>
      <c r="J347" s="174"/>
      <c r="L347" s="174"/>
    </row>
    <row r="348" spans="1:16" ht="45" x14ac:dyDescent="0.25">
      <c r="A348" s="180" t="s">
        <v>3067</v>
      </c>
      <c r="B348" s="155" t="s">
        <v>1843</v>
      </c>
      <c r="C348" s="155" t="s">
        <v>1855</v>
      </c>
      <c r="D348" s="35" t="s">
        <v>3068</v>
      </c>
      <c r="E348" s="174"/>
      <c r="F348" s="174"/>
      <c r="G348" s="174"/>
      <c r="H348" s="207"/>
      <c r="J348" s="174"/>
      <c r="L348" s="174"/>
    </row>
    <row r="349" spans="1:16" ht="30" x14ac:dyDescent="0.25">
      <c r="A349" s="180" t="s">
        <v>3069</v>
      </c>
      <c r="B349" s="155" t="s">
        <v>1843</v>
      </c>
      <c r="C349" s="155" t="s">
        <v>1858</v>
      </c>
      <c r="D349" s="35" t="s">
        <v>3070</v>
      </c>
      <c r="E349" s="174"/>
      <c r="F349" s="174"/>
      <c r="G349" s="174"/>
      <c r="H349" s="207"/>
      <c r="J349" s="174"/>
      <c r="L349" s="174"/>
    </row>
    <row r="350" spans="1:16" ht="45" x14ac:dyDescent="0.25">
      <c r="A350" s="180" t="s">
        <v>3071</v>
      </c>
      <c r="B350" s="155" t="s">
        <v>1843</v>
      </c>
      <c r="C350" s="155" t="s">
        <v>1861</v>
      </c>
      <c r="D350" s="35" t="s">
        <v>3072</v>
      </c>
      <c r="E350" s="174"/>
      <c r="F350" s="174"/>
      <c r="G350" s="174"/>
      <c r="H350" s="207"/>
      <c r="J350" s="174"/>
      <c r="L350" s="174"/>
    </row>
    <row r="351" spans="1:16" ht="45" x14ac:dyDescent="0.25">
      <c r="A351" s="180" t="s">
        <v>3073</v>
      </c>
      <c r="B351" s="155" t="s">
        <v>1843</v>
      </c>
      <c r="C351" s="155" t="s">
        <v>1864</v>
      </c>
      <c r="D351" s="155" t="s">
        <v>3074</v>
      </c>
      <c r="E351" s="174" t="s">
        <v>1081</v>
      </c>
      <c r="F351" s="174" t="s">
        <v>1058</v>
      </c>
      <c r="G351" s="174"/>
      <c r="H351" s="207"/>
      <c r="J351" s="174"/>
      <c r="L351" s="174"/>
    </row>
    <row r="352" spans="1:16" ht="30" x14ac:dyDescent="0.25">
      <c r="A352" s="180" t="s">
        <v>3075</v>
      </c>
      <c r="B352" s="155" t="s">
        <v>1843</v>
      </c>
      <c r="C352" s="155" t="s">
        <v>1867</v>
      </c>
      <c r="D352" s="35" t="s">
        <v>3076</v>
      </c>
      <c r="E352" s="174"/>
      <c r="F352" s="174"/>
      <c r="G352" s="174"/>
      <c r="H352" s="207"/>
      <c r="J352" s="174"/>
      <c r="L352" s="174"/>
    </row>
    <row r="353" spans="1:12" ht="30" x14ac:dyDescent="0.25">
      <c r="A353" s="180" t="s">
        <v>3077</v>
      </c>
      <c r="B353" s="155" t="s">
        <v>1843</v>
      </c>
      <c r="C353" s="155" t="s">
        <v>1867</v>
      </c>
      <c r="D353" s="155" t="s">
        <v>3078</v>
      </c>
      <c r="E353" s="174" t="s">
        <v>1081</v>
      </c>
      <c r="F353" s="174" t="s">
        <v>1058</v>
      </c>
      <c r="G353" s="174"/>
      <c r="H353" s="207"/>
      <c r="J353" s="174"/>
      <c r="L353" s="174"/>
    </row>
    <row r="354" spans="1:12" ht="45" x14ac:dyDescent="0.25">
      <c r="A354" s="180" t="s">
        <v>3079</v>
      </c>
      <c r="B354" s="155" t="s">
        <v>1843</v>
      </c>
      <c r="C354" s="155" t="s">
        <v>1872</v>
      </c>
      <c r="D354" s="35" t="s">
        <v>3080</v>
      </c>
      <c r="E354" s="174"/>
      <c r="F354" s="174"/>
      <c r="G354" s="174"/>
      <c r="H354" s="207"/>
      <c r="J354" s="174"/>
      <c r="L354" s="174"/>
    </row>
    <row r="355" spans="1:12" ht="45" x14ac:dyDescent="0.25">
      <c r="A355" s="180" t="s">
        <v>3081</v>
      </c>
      <c r="B355" s="155" t="s">
        <v>1843</v>
      </c>
      <c r="C355" s="155" t="s">
        <v>1875</v>
      </c>
      <c r="D355" s="35" t="s">
        <v>3082</v>
      </c>
      <c r="E355" s="174"/>
      <c r="F355" s="174"/>
      <c r="G355" s="174"/>
      <c r="H355" s="207"/>
      <c r="J355" s="174"/>
      <c r="L355" s="174"/>
    </row>
    <row r="356" spans="1:12" ht="30" x14ac:dyDescent="0.25">
      <c r="A356" s="180" t="s">
        <v>3083</v>
      </c>
      <c r="B356" s="155" t="s">
        <v>1843</v>
      </c>
      <c r="C356" s="155" t="s">
        <v>1878</v>
      </c>
      <c r="D356" s="35" t="s">
        <v>3084</v>
      </c>
      <c r="E356" s="174" t="s">
        <v>1081</v>
      </c>
      <c r="F356" s="174" t="s">
        <v>1058</v>
      </c>
      <c r="G356" s="174"/>
      <c r="H356" s="207"/>
      <c r="J356" s="174"/>
      <c r="L356" s="174"/>
    </row>
    <row r="357" spans="1:12" ht="30" x14ac:dyDescent="0.25">
      <c r="A357" s="180" t="s">
        <v>3085</v>
      </c>
      <c r="B357" s="155" t="s">
        <v>1843</v>
      </c>
      <c r="C357" s="155" t="s">
        <v>3086</v>
      </c>
      <c r="D357" s="256" t="s">
        <v>3087</v>
      </c>
      <c r="E357" s="174"/>
      <c r="F357" s="174"/>
      <c r="G357" s="174"/>
      <c r="H357" s="207"/>
      <c r="J357" s="174"/>
      <c r="L357" s="174"/>
    </row>
    <row r="358" spans="1:12" ht="30" x14ac:dyDescent="0.25">
      <c r="A358" s="180" t="s">
        <v>3088</v>
      </c>
      <c r="B358" s="155" t="s">
        <v>1843</v>
      </c>
      <c r="C358" s="155" t="s">
        <v>3089</v>
      </c>
      <c r="D358" s="256" t="s">
        <v>3090</v>
      </c>
      <c r="E358" s="174"/>
      <c r="F358" s="174"/>
      <c r="G358" s="174"/>
      <c r="H358" s="207"/>
      <c r="J358" s="174"/>
      <c r="L358" s="174"/>
    </row>
    <row r="359" spans="1:12" ht="30" x14ac:dyDescent="0.25">
      <c r="A359" s="180" t="s">
        <v>3091</v>
      </c>
      <c r="B359" s="155" t="s">
        <v>1843</v>
      </c>
      <c r="C359" s="155" t="s">
        <v>1881</v>
      </c>
      <c r="D359" s="155" t="s">
        <v>3092</v>
      </c>
      <c r="E359" s="174"/>
      <c r="F359" s="174"/>
      <c r="G359" s="174"/>
      <c r="H359" s="207"/>
      <c r="J359" s="174"/>
      <c r="L359" s="174"/>
    </row>
    <row r="360" spans="1:12" ht="30" x14ac:dyDescent="0.25">
      <c r="A360" s="180" t="s">
        <v>3093</v>
      </c>
      <c r="B360" s="155" t="s">
        <v>1843</v>
      </c>
      <c r="C360" s="155" t="s">
        <v>3094</v>
      </c>
      <c r="D360" s="256" t="s">
        <v>3087</v>
      </c>
      <c r="E360" s="174"/>
      <c r="F360" s="174"/>
      <c r="G360" s="174"/>
      <c r="H360" s="207"/>
      <c r="J360" s="174"/>
      <c r="L360" s="174"/>
    </row>
    <row r="361" spans="1:12" ht="30" x14ac:dyDescent="0.25">
      <c r="A361" s="180" t="s">
        <v>3095</v>
      </c>
      <c r="B361" s="155" t="s">
        <v>1843</v>
      </c>
      <c r="C361" s="155" t="s">
        <v>3096</v>
      </c>
      <c r="D361" s="256" t="s">
        <v>3090</v>
      </c>
      <c r="E361" s="174"/>
      <c r="F361" s="174"/>
      <c r="G361" s="174"/>
      <c r="H361" s="207"/>
      <c r="J361" s="174"/>
      <c r="L361" s="174"/>
    </row>
    <row r="362" spans="1:12" ht="30" x14ac:dyDescent="0.25">
      <c r="A362" s="180" t="s">
        <v>3097</v>
      </c>
      <c r="B362" s="155" t="s">
        <v>1843</v>
      </c>
      <c r="C362" s="155" t="s">
        <v>3098</v>
      </c>
      <c r="D362" s="155" t="s">
        <v>3092</v>
      </c>
      <c r="E362" s="174"/>
      <c r="F362" s="174"/>
      <c r="G362" s="174"/>
      <c r="H362" s="207"/>
      <c r="J362" s="174"/>
      <c r="L362" s="174"/>
    </row>
    <row r="363" spans="1:12" ht="30" x14ac:dyDescent="0.25">
      <c r="A363" s="180" t="s">
        <v>3099</v>
      </c>
      <c r="B363" s="155" t="s">
        <v>1843</v>
      </c>
      <c r="C363" s="155" t="s">
        <v>3100</v>
      </c>
      <c r="D363" s="256" t="s">
        <v>3087</v>
      </c>
      <c r="E363" s="174"/>
      <c r="F363" s="174"/>
      <c r="G363" s="174"/>
      <c r="H363" s="207"/>
      <c r="J363" s="174"/>
      <c r="L363" s="174"/>
    </row>
    <row r="364" spans="1:12" ht="30" x14ac:dyDescent="0.25">
      <c r="A364" s="180" t="s">
        <v>3101</v>
      </c>
      <c r="B364" s="155" t="s">
        <v>1843</v>
      </c>
      <c r="C364" s="155" t="s">
        <v>3102</v>
      </c>
      <c r="D364" s="256" t="s">
        <v>3090</v>
      </c>
      <c r="E364" s="174"/>
      <c r="F364" s="174"/>
      <c r="G364" s="174"/>
      <c r="H364" s="207"/>
      <c r="J364" s="174"/>
      <c r="L364" s="174"/>
    </row>
    <row r="365" spans="1:12" ht="45" x14ac:dyDescent="0.25">
      <c r="A365" s="180" t="s">
        <v>3103</v>
      </c>
      <c r="B365" s="155" t="s">
        <v>1843</v>
      </c>
      <c r="C365" s="155" t="s">
        <v>1884</v>
      </c>
      <c r="D365" s="35" t="s">
        <v>3104</v>
      </c>
      <c r="E365" s="174"/>
      <c r="F365" s="174"/>
      <c r="G365" s="174"/>
      <c r="H365" s="207"/>
      <c r="J365" s="174"/>
      <c r="L365" s="174"/>
    </row>
    <row r="366" spans="1:12" ht="30" x14ac:dyDescent="0.25">
      <c r="A366" s="180" t="s">
        <v>3105</v>
      </c>
      <c r="B366" s="155" t="s">
        <v>1843</v>
      </c>
      <c r="C366" s="155" t="s">
        <v>1887</v>
      </c>
      <c r="D366" s="35" t="s">
        <v>3106</v>
      </c>
      <c r="E366" s="174"/>
      <c r="F366" s="174"/>
      <c r="G366" s="174"/>
      <c r="H366" s="207"/>
      <c r="J366" s="174"/>
      <c r="L366" s="174"/>
    </row>
    <row r="367" spans="1:12" s="206" customFormat="1" x14ac:dyDescent="0.25">
      <c r="E367" s="200"/>
      <c r="F367" s="200"/>
      <c r="G367" s="200"/>
      <c r="H367" s="200"/>
      <c r="J367" s="174"/>
      <c r="L367" s="174"/>
    </row>
    <row r="368" spans="1:12" x14ac:dyDescent="0.25">
      <c r="E368" s="174"/>
      <c r="F368" s="174"/>
      <c r="G368" s="174"/>
      <c r="H368" s="207"/>
      <c r="J368" s="174"/>
      <c r="L368" s="174"/>
    </row>
    <row r="369" spans="5:12" x14ac:dyDescent="0.25">
      <c r="E369" s="174"/>
      <c r="F369" s="174"/>
      <c r="G369" s="174"/>
      <c r="H369" s="207"/>
      <c r="J369" s="174"/>
      <c r="L369" s="174"/>
    </row>
    <row r="370" spans="5:12" x14ac:dyDescent="0.25">
      <c r="E370" s="174"/>
      <c r="F370" s="174"/>
      <c r="G370" s="174"/>
      <c r="H370" s="207"/>
      <c r="J370" s="174"/>
      <c r="L370" s="174"/>
    </row>
    <row r="371" spans="5:12" x14ac:dyDescent="0.25">
      <c r="E371" s="174"/>
      <c r="F371" s="174"/>
      <c r="G371" s="174"/>
      <c r="H371" s="207"/>
      <c r="J371" s="174"/>
      <c r="L371" s="174"/>
    </row>
    <row r="372" spans="5:12" x14ac:dyDescent="0.25">
      <c r="E372" s="174"/>
      <c r="F372" s="174"/>
      <c r="G372" s="174"/>
      <c r="H372" s="207"/>
      <c r="J372" s="174"/>
      <c r="L372" s="174"/>
    </row>
    <row r="373" spans="5:12" x14ac:dyDescent="0.25">
      <c r="E373" s="174"/>
      <c r="F373" s="174"/>
      <c r="G373" s="174"/>
      <c r="H373" s="207"/>
      <c r="J373" s="174"/>
      <c r="L373" s="174"/>
    </row>
    <row r="374" spans="5:12" x14ac:dyDescent="0.25">
      <c r="E374" s="174"/>
      <c r="F374" s="174"/>
      <c r="G374" s="174"/>
      <c r="H374" s="207"/>
      <c r="J374" s="174"/>
      <c r="L374" s="174"/>
    </row>
    <row r="375" spans="5:12" x14ac:dyDescent="0.25">
      <c r="E375" s="174"/>
      <c r="F375" s="174"/>
      <c r="G375" s="174"/>
      <c r="H375" s="207"/>
      <c r="J375" s="174"/>
      <c r="L375" s="174"/>
    </row>
  </sheetData>
  <mergeCells count="23">
    <mergeCell ref="A1:A2"/>
    <mergeCell ref="B1:C1"/>
    <mergeCell ref="D1:G1"/>
    <mergeCell ref="I1:K1"/>
    <mergeCell ref="B24:B25"/>
    <mergeCell ref="C24:C25"/>
    <mergeCell ref="B26:B27"/>
    <mergeCell ref="C26:C27"/>
    <mergeCell ref="A43:A44"/>
    <mergeCell ref="B43:B44"/>
    <mergeCell ref="C43:C44"/>
    <mergeCell ref="B69:B70"/>
    <mergeCell ref="C69:C70"/>
    <mergeCell ref="B72:B73"/>
    <mergeCell ref="C72:C73"/>
    <mergeCell ref="B82:B83"/>
    <mergeCell ref="C82:C83"/>
    <mergeCell ref="C284:C285"/>
    <mergeCell ref="B132:B134"/>
    <mergeCell ref="C132:C134"/>
    <mergeCell ref="B152:B153"/>
    <mergeCell ref="C152:C153"/>
    <mergeCell ref="C160:C161"/>
  </mergeCells>
  <dataValidations count="7">
    <dataValidation type="list" allowBlank="1" showInputMessage="1" showErrorMessage="1" sqref="E3" xr:uid="{00000000-0002-0000-0600-000000000000}">
      <formula1>$R$2:$R$5</formula1>
      <formula2>0</formula2>
    </dataValidation>
    <dataValidation type="list" allowBlank="1" showInputMessage="1" showErrorMessage="1" sqref="J4:J375" xr:uid="{00000000-0002-0000-0600-000001000000}">
      <formula1>$U$2:$U$5</formula1>
      <formula2>0</formula2>
    </dataValidation>
    <dataValidation type="list" allowBlank="1" showInputMessage="1" showErrorMessage="1" sqref="L4:L375" xr:uid="{00000000-0002-0000-0600-000002000000}">
      <formula1>$V$2:$V$4</formula1>
      <formula2>0</formula2>
    </dataValidation>
    <dataValidation type="list" allowBlank="1" showInputMessage="1" showErrorMessage="1" sqref="E4:E375" xr:uid="{00000000-0002-0000-0600-000003000000}">
      <formula1>$R$2:$R$6</formula1>
      <formula2>0</formula2>
    </dataValidation>
    <dataValidation type="list" allowBlank="1" showInputMessage="1" showErrorMessage="1" sqref="G3:G375" xr:uid="{00000000-0002-0000-0600-000004000000}">
      <formula1>$T$2:$T$6</formula1>
      <formula2>0</formula2>
    </dataValidation>
    <dataValidation type="list" allowBlank="1" showInputMessage="1" showErrorMessage="1" sqref="H4:H375" xr:uid="{00000000-0002-0000-0600-000005000000}">
      <formula1>$W$2:$W$7</formula1>
      <formula2>0</formula2>
    </dataValidation>
    <dataValidation type="list" allowBlank="1" showInputMessage="1" showErrorMessage="1" sqref="F4:F375" xr:uid="{00000000-0002-0000-0600-000006000000}">
      <formula1>$S$2:$S$7</formula1>
      <formula2>0</formula2>
    </dataValidation>
  </dataValidations>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RTM (ARS)</vt:lpstr>
      <vt:lpstr>Req. List</vt:lpstr>
      <vt:lpstr>Guidance</vt:lpstr>
      <vt:lpstr>Guidance for grouping</vt:lpstr>
      <vt:lpstr>RTM (ARS)-old</vt:lpstr>
      <vt:lpstr>Sheet2_</vt:lpstr>
      <vt:lpstr>old</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Sinta Sinta</dc:creator>
  <dc:description/>
  <cp:lastModifiedBy>Open Access</cp:lastModifiedBy>
  <cp:revision>3</cp:revision>
  <dcterms:created xsi:type="dcterms:W3CDTF">2017-11-08T06:29:45Z</dcterms:created>
  <dcterms:modified xsi:type="dcterms:W3CDTF">2019-01-30T22:30:31Z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Deftones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