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KAP 102C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G33" i="1"/>
  <c r="L32"/>
  <c r="K32"/>
  <c r="J32"/>
  <c r="I32"/>
  <c r="H32"/>
  <c r="F32" s="1"/>
  <c r="C32" s="1"/>
  <c r="E32"/>
  <c r="D32"/>
  <c r="L31"/>
  <c r="K31"/>
  <c r="J31"/>
  <c r="F31" s="1"/>
  <c r="C31" s="1"/>
  <c r="I31"/>
  <c r="H31"/>
  <c r="E31"/>
  <c r="D31"/>
  <c r="L30"/>
  <c r="K30"/>
  <c r="J30"/>
  <c r="I30"/>
  <c r="H30"/>
  <c r="F30"/>
  <c r="E30"/>
  <c r="D30"/>
  <c r="C30" s="1"/>
  <c r="L29"/>
  <c r="K29"/>
  <c r="J29"/>
  <c r="I29"/>
  <c r="H29"/>
  <c r="F29" s="1"/>
  <c r="C29" s="1"/>
  <c r="E29"/>
  <c r="D29"/>
  <c r="L28"/>
  <c r="K28"/>
  <c r="J28"/>
  <c r="F28" s="1"/>
  <c r="C28" s="1"/>
  <c r="I28"/>
  <c r="H28"/>
  <c r="E28"/>
  <c r="D28"/>
  <c r="L27"/>
  <c r="K27"/>
  <c r="J27"/>
  <c r="I27"/>
  <c r="H27"/>
  <c r="F27" s="1"/>
  <c r="C27" s="1"/>
  <c r="E27"/>
  <c r="D27"/>
  <c r="L26"/>
  <c r="K26"/>
  <c r="J26"/>
  <c r="I26"/>
  <c r="H26"/>
  <c r="F26" s="1"/>
  <c r="C26" s="1"/>
  <c r="E26"/>
  <c r="D26"/>
  <c r="L25"/>
  <c r="K25"/>
  <c r="J25"/>
  <c r="F25" s="1"/>
  <c r="C25" s="1"/>
  <c r="I25"/>
  <c r="H25"/>
  <c r="E25"/>
  <c r="D25"/>
  <c r="L24"/>
  <c r="K24"/>
  <c r="J24"/>
  <c r="I24"/>
  <c r="H24"/>
  <c r="F24" s="1"/>
  <c r="C24" s="1"/>
  <c r="E24"/>
  <c r="D24"/>
  <c r="L23"/>
  <c r="K23"/>
  <c r="J23"/>
  <c r="F23" s="1"/>
  <c r="C23" s="1"/>
  <c r="I23"/>
  <c r="H23"/>
  <c r="E23"/>
  <c r="D23"/>
  <c r="L22"/>
  <c r="K22"/>
  <c r="J22"/>
  <c r="I22"/>
  <c r="H22"/>
  <c r="F22" s="1"/>
  <c r="C22" s="1"/>
  <c r="E22"/>
  <c r="D22"/>
  <c r="L21"/>
  <c r="K21"/>
  <c r="J21"/>
  <c r="I21"/>
  <c r="H21"/>
  <c r="F21" s="1"/>
  <c r="C21" s="1"/>
  <c r="E21"/>
  <c r="D21"/>
  <c r="L20"/>
  <c r="K20"/>
  <c r="J20"/>
  <c r="F20" s="1"/>
  <c r="C20" s="1"/>
  <c r="I20"/>
  <c r="H20"/>
  <c r="E20"/>
  <c r="D20"/>
  <c r="L19"/>
  <c r="K19"/>
  <c r="J19"/>
  <c r="I19"/>
  <c r="H19"/>
  <c r="F19"/>
  <c r="C19" s="1"/>
  <c r="E19"/>
  <c r="D19"/>
  <c r="L18"/>
  <c r="K18"/>
  <c r="J18"/>
  <c r="F18" s="1"/>
  <c r="C18" s="1"/>
  <c r="I18"/>
  <c r="H18"/>
  <c r="E18"/>
  <c r="D18"/>
  <c r="L17"/>
  <c r="K17"/>
  <c r="J17"/>
  <c r="I17"/>
  <c r="H17"/>
  <c r="F17"/>
  <c r="C17" s="1"/>
  <c r="E17"/>
  <c r="D17"/>
  <c r="L16"/>
  <c r="K16"/>
  <c r="J16"/>
  <c r="F16" s="1"/>
  <c r="C16" s="1"/>
  <c r="I16"/>
  <c r="H16"/>
  <c r="E16"/>
  <c r="D16"/>
  <c r="L15"/>
  <c r="K15"/>
  <c r="J15"/>
  <c r="I15"/>
  <c r="H15"/>
  <c r="F15"/>
  <c r="C15" s="1"/>
  <c r="E15"/>
  <c r="E33" s="1"/>
  <c r="D15"/>
  <c r="D33" s="1"/>
  <c r="L14"/>
  <c r="K14"/>
  <c r="J14"/>
  <c r="F14" s="1"/>
  <c r="C14" s="1"/>
  <c r="I14"/>
  <c r="H14"/>
  <c r="L13"/>
  <c r="L33" s="1"/>
  <c r="K13"/>
  <c r="K33" s="1"/>
  <c r="J13"/>
  <c r="J33" s="1"/>
  <c r="I13"/>
  <c r="I33" s="1"/>
  <c r="H13"/>
  <c r="H33" s="1"/>
  <c r="F13"/>
  <c r="C13" s="1"/>
  <c r="C33" s="1"/>
  <c r="F33" l="1"/>
</calcChain>
</file>

<file path=xl/sharedStrings.xml><?xml version="1.0" encoding="utf-8"?>
<sst xmlns="http://schemas.openxmlformats.org/spreadsheetml/2006/main" count="80" uniqueCount="67">
  <si>
    <t>TENTARA NASIONAL INDONESIA ANGKATAN DARAT</t>
  </si>
  <si>
    <t xml:space="preserve">       KOMANDO DAERAH MILITER V/BRAWIJAYA</t>
  </si>
  <si>
    <t>REKAPITULASI KEKUATAN PRAJURIT TNI DAN KELUARGA</t>
  </si>
  <si>
    <t>BULAN NOVEMBER TA 2014</t>
  </si>
  <si>
    <t>KESATUAN  :  KODAM V/BRAWIJAYA</t>
  </si>
  <si>
    <t>BENTUK : PERS-102C)</t>
  </si>
  <si>
    <t>NO</t>
  </si>
  <si>
    <t>PANGKAT</t>
  </si>
  <si>
    <t>ORGANIK 
SATUAN</t>
  </si>
  <si>
    <t>LUAR 
FORMASI</t>
  </si>
  <si>
    <t>SKORSING</t>
  </si>
  <si>
    <t>JUMLAH 
AKTIF</t>
  </si>
  <si>
    <t>DDA</t>
  </si>
  <si>
    <t>MPP</t>
  </si>
  <si>
    <t>WARA 
KAWURI</t>
  </si>
  <si>
    <t>JUMLAH</t>
  </si>
  <si>
    <t>KELUARGA</t>
  </si>
  <si>
    <t>KET</t>
  </si>
  <si>
    <t>ISTRI/
SUAMI</t>
  </si>
  <si>
    <t>ANAK 
YMT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</si>
  <si>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</si>
  <si>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</si>
  <si>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</si>
  <si>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</si>
  <si>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</si>
  <si>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</si>
  <si>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</si>
  <si>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</si>
  <si>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</si>
  <si>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</si>
  <si>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</si>
  <si>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</si>
  <si>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</si>
  <si>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Mayjen</t>
  </si>
  <si>
    <t>Brigjen</t>
  </si>
  <si>
    <t>Kolonel</t>
  </si>
  <si>
    <t>Letkol</t>
  </si>
  <si>
    <t>Mayor</t>
  </si>
  <si>
    <t>Kapten</t>
  </si>
  <si>
    <t>Lettu</t>
  </si>
  <si>
    <t>Letda</t>
  </si>
  <si>
    <t>Peltu</t>
  </si>
  <si>
    <t>Pelda</t>
  </si>
  <si>
    <t>Serma</t>
  </si>
  <si>
    <t>Serka</t>
  </si>
  <si>
    <t>Sertu</t>
  </si>
  <si>
    <t>14</t>
  </si>
  <si>
    <t>Serda</t>
  </si>
  <si>
    <t>15</t>
  </si>
  <si>
    <t>Kopka</t>
  </si>
  <si>
    <t>16</t>
  </si>
  <si>
    <t>Koptu</t>
  </si>
  <si>
    <t>17</t>
  </si>
  <si>
    <t>Kopda</t>
  </si>
  <si>
    <t>18</t>
  </si>
  <si>
    <t>Praka</t>
  </si>
  <si>
    <t>19</t>
  </si>
  <si>
    <t>Pratu</t>
  </si>
  <si>
    <t>20</t>
  </si>
  <si>
    <t>Prada</t>
  </si>
  <si>
    <t>Jumlah</t>
  </si>
  <si>
    <t>Surabaya,       November 2014</t>
  </si>
  <si>
    <t>a.n. Panglima Kodam V/Brawijaya</t>
  </si>
  <si>
    <t>Asisten Personel,</t>
  </si>
  <si>
    <t>.</t>
  </si>
  <si>
    <t>Dwi Wahyudi, S.AN.</t>
  </si>
  <si>
    <t>Kolonel Inf NRP 1910038131066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</si>
</sst>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0;0;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2">
    <xf numFmtId="0" fontId="0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</cellStyleXfs>
  <cellXfs count="29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horizontal="right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 wrapText="1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0" borderId="6" xfId="0" quotePrefix="1" applyNumberFormat="1" applyFont="1" applyFill="1" applyBorder="1" applyAlignment="1">
      <alignment horizontal="center"/>
    </xf>
    <xf numFmtId="164" fontId="6" fillId="0" borderId="7" xfId="0" quotePrefix="1" applyNumberFormat="1" applyFont="1" applyBorder="1" applyAlignment="1">
      <alignment horizontal="center"/>
    </xf>
    <xf numFmtId="164" fontId="3" fillId="0" borderId="8" xfId="0" applyNumberFormat="1" applyFont="1" applyBorder="1"/>
    <xf numFmtId="164" fontId="6" fillId="0" borderId="9" xfId="0" applyNumberFormat="1" applyFont="1" applyFill="1" applyBorder="1" applyAlignment="1">
      <alignment horizontal="center"/>
    </xf>
    <xf numFmtId="164" fontId="6" fillId="2" borderId="9" xfId="0" applyNumberFormat="1" applyFont="1" applyFill="1" applyBorder="1" applyAlignment="1">
      <alignment horizontal="center"/>
    </xf>
    <xf numFmtId="164" fontId="6" fillId="0" borderId="9" xfId="0" applyNumberFormat="1" applyFont="1" applyBorder="1"/>
    <xf numFmtId="164" fontId="6" fillId="0" borderId="9" xfId="0" quotePrefix="1" applyNumberFormat="1" applyFont="1" applyBorder="1" applyAlignment="1">
      <alignment horizontal="center"/>
    </xf>
    <xf numFmtId="164" fontId="6" fillId="0" borderId="10" xfId="0" quotePrefix="1" applyNumberFormat="1" applyFont="1" applyBorder="1" applyAlignment="1">
      <alignment horizontal="center"/>
    </xf>
    <xf numFmtId="164" fontId="6" fillId="0" borderId="6" xfId="0" applyNumberFormat="1" applyFont="1" applyFill="1" applyBorder="1"/>
    <xf numFmtId="164" fontId="7" fillId="0" borderId="6" xfId="0" applyNumberFormat="1" applyFont="1" applyFill="1" applyBorder="1"/>
    <xf numFmtId="164" fontId="6" fillId="0" borderId="6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0" fillId="0" borderId="0" xfId="0" applyNumberFormat="1" applyFill="1"/>
  </cellXfs>
  <cellStyles count="32">
    <cellStyle name="Comma [0] 2" xfId="1"/>
    <cellStyle name="Comma [0] 2 2" xfId="2"/>
    <cellStyle name="Normal" xfId="0" builtinId="0"/>
    <cellStyle name="Normal 10" xfId="3"/>
    <cellStyle name="Normal 11" xfId="4"/>
    <cellStyle name="Normal 2" xfId="5"/>
    <cellStyle name="Normal 2 2" xfId="6"/>
    <cellStyle name="Normal 2 2 2" xfId="7"/>
    <cellStyle name="Normal 2 2 2 2" xfId="8"/>
    <cellStyle name="Normal 2 2 3" xfId="9"/>
    <cellStyle name="Normal 2 3" xfId="10"/>
    <cellStyle name="Normal 2 3 2" xfId="11"/>
    <cellStyle name="Normal 2 3 2 2" xfId="12"/>
    <cellStyle name="Normal 2 3 3" xfId="13"/>
    <cellStyle name="Normal 2 4" xfId="14"/>
    <cellStyle name="Normal 3" xfId="15"/>
    <cellStyle name="Normal 4" xfId="16"/>
    <cellStyle name="Normal 4 2" xfId="17"/>
    <cellStyle name="Normal 4 3" xfId="18"/>
    <cellStyle name="Normal 4 3 2" xfId="19"/>
    <cellStyle name="Normal 4 3 2 2" xfId="20"/>
    <cellStyle name="Normal 4 3 3" xfId="21"/>
    <cellStyle name="Normal 4 4" xfId="22"/>
    <cellStyle name="Normal 4 4 2" xfId="23"/>
    <cellStyle name="Normal 4 5" xfId="24"/>
    <cellStyle name="Normal 5" xfId="25"/>
    <cellStyle name="Normal 5 2" xfId="26"/>
    <cellStyle name="Normal 6" xfId="27"/>
    <cellStyle name="Normal 7" xfId="28"/>
    <cellStyle name="Normal 8" xfId="29"/>
    <cellStyle name="Normal 8 2" xfId="30"/>
    <cellStyle name="Normal 9" xfId="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47625</xdr:rowOff>
    </xdr:from>
    <xdr:to>
      <xdr:col>5</xdr:col>
      <xdr:colOff>0</xdr:colOff>
      <xdr:row>2</xdr:row>
      <xdr:rowOff>47625</xdr:rowOff>
    </xdr:to>
    <xdr:cxnSp macro="">
      <xdr:nvCxnSpPr>
        <xdr:cNvPr id="2" name="Straight Connector 3"/>
        <xdr:cNvCxnSpPr>
          <a:cxnSpLocks noChangeShapeType="1"/>
        </xdr:cNvCxnSpPr>
      </xdr:nvCxnSpPr>
      <xdr:spPr bwMode="auto">
        <a:xfrm>
          <a:off x="38100" y="428625"/>
          <a:ext cx="33718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wan/Downloads/TW%20IV/Nov/Dam%205%20No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2E1"/>
      <sheetName val="REKAP 120"/>
      <sheetName val="REKAP 122"/>
      <sheetName val="REKAP 102C"/>
      <sheetName val="125T"/>
      <sheetName val="126T"/>
      <sheetName val="PER BAG"/>
      <sheetName val="BABINSA I"/>
      <sheetName val="BABINSA II"/>
      <sheetName val="PBT"/>
      <sheetName val="PERSAT"/>
      <sheetName val="REKAP LF"/>
      <sheetName val="NOM LF"/>
      <sheetName val="SATWAH 122 120 102C"/>
      <sheetName val="SEN 2"/>
      <sheetName val="SREN"/>
      <sheetName val="SEN 3"/>
    </sheetNames>
    <sheetDataSet>
      <sheetData sheetId="0"/>
      <sheetData sheetId="1">
        <row r="13">
          <cell r="I13">
            <v>0</v>
          </cell>
          <cell r="O13">
            <v>1</v>
          </cell>
          <cell r="P13">
            <v>2</v>
          </cell>
        </row>
        <row r="14">
          <cell r="I14">
            <v>0</v>
          </cell>
          <cell r="O14">
            <v>1</v>
          </cell>
          <cell r="P14">
            <v>2</v>
          </cell>
        </row>
        <row r="15">
          <cell r="I15">
            <v>1</v>
          </cell>
          <cell r="O15">
            <v>41</v>
          </cell>
          <cell r="P15">
            <v>74</v>
          </cell>
        </row>
        <row r="16">
          <cell r="I16">
            <v>0</v>
          </cell>
          <cell r="O16">
            <v>198</v>
          </cell>
          <cell r="P16">
            <v>344</v>
          </cell>
        </row>
        <row r="17">
          <cell r="I17">
            <v>0</v>
          </cell>
          <cell r="O17">
            <v>383</v>
          </cell>
          <cell r="P17">
            <v>597</v>
          </cell>
        </row>
        <row r="18">
          <cell r="I18">
            <v>2</v>
          </cell>
          <cell r="O18">
            <v>1209</v>
          </cell>
          <cell r="P18">
            <v>2031</v>
          </cell>
        </row>
        <row r="19">
          <cell r="I19">
            <v>0</v>
          </cell>
          <cell r="O19">
            <v>414</v>
          </cell>
          <cell r="P19">
            <v>731</v>
          </cell>
        </row>
        <row r="20">
          <cell r="I20">
            <v>0</v>
          </cell>
          <cell r="O20">
            <v>160</v>
          </cell>
          <cell r="P20">
            <v>253</v>
          </cell>
        </row>
        <row r="21">
          <cell r="I21">
            <v>1</v>
          </cell>
          <cell r="O21">
            <v>919</v>
          </cell>
          <cell r="P21">
            <v>1500</v>
          </cell>
        </row>
        <row r="22">
          <cell r="I22">
            <v>1</v>
          </cell>
          <cell r="O22">
            <v>1980</v>
          </cell>
          <cell r="P22">
            <v>3368</v>
          </cell>
        </row>
        <row r="23">
          <cell r="I23">
            <v>8</v>
          </cell>
          <cell r="O23">
            <v>3105</v>
          </cell>
          <cell r="P23">
            <v>5629</v>
          </cell>
        </row>
        <row r="24">
          <cell r="I24">
            <v>1</v>
          </cell>
          <cell r="O24">
            <v>2159</v>
          </cell>
          <cell r="P24">
            <v>3641</v>
          </cell>
        </row>
        <row r="25">
          <cell r="I25">
            <v>2</v>
          </cell>
          <cell r="O25">
            <v>2472</v>
          </cell>
          <cell r="P25">
            <v>3859</v>
          </cell>
        </row>
        <row r="26">
          <cell r="I26">
            <v>3</v>
          </cell>
          <cell r="O26">
            <v>4462</v>
          </cell>
          <cell r="P26">
            <v>7490</v>
          </cell>
        </row>
        <row r="27">
          <cell r="I27">
            <v>1</v>
          </cell>
          <cell r="O27">
            <v>1502</v>
          </cell>
          <cell r="P27">
            <v>2759</v>
          </cell>
        </row>
        <row r="28">
          <cell r="I28">
            <v>0</v>
          </cell>
          <cell r="O28">
            <v>952</v>
          </cell>
          <cell r="P28">
            <v>1652</v>
          </cell>
        </row>
        <row r="29">
          <cell r="I29">
            <v>0</v>
          </cell>
          <cell r="O29">
            <v>1630</v>
          </cell>
          <cell r="P29">
            <v>2172</v>
          </cell>
        </row>
        <row r="30">
          <cell r="I30">
            <v>0</v>
          </cell>
          <cell r="O30">
            <v>1949</v>
          </cell>
          <cell r="P30">
            <v>1890</v>
          </cell>
        </row>
        <row r="31">
          <cell r="I31">
            <v>0</v>
          </cell>
          <cell r="O31">
            <v>625</v>
          </cell>
          <cell r="P31">
            <v>294</v>
          </cell>
        </row>
        <row r="32">
          <cell r="I32">
            <v>0</v>
          </cell>
          <cell r="O32">
            <v>8</v>
          </cell>
          <cell r="P32">
            <v>4</v>
          </cell>
        </row>
      </sheetData>
      <sheetData sheetId="2">
        <row r="13">
          <cell r="J13">
            <v>0</v>
          </cell>
          <cell r="K13">
            <v>0</v>
          </cell>
          <cell r="P13">
            <v>1</v>
          </cell>
        </row>
        <row r="14">
          <cell r="J14">
            <v>0</v>
          </cell>
          <cell r="K14">
            <v>0</v>
          </cell>
          <cell r="P14">
            <v>1</v>
          </cell>
        </row>
        <row r="15">
          <cell r="J15">
            <v>0</v>
          </cell>
          <cell r="K15">
            <v>0</v>
          </cell>
          <cell r="P15">
            <v>41</v>
          </cell>
        </row>
        <row r="16">
          <cell r="J16">
            <v>9</v>
          </cell>
          <cell r="K16">
            <v>2</v>
          </cell>
          <cell r="P16">
            <v>203</v>
          </cell>
        </row>
        <row r="17">
          <cell r="J17">
            <v>15</v>
          </cell>
          <cell r="K17">
            <v>0</v>
          </cell>
          <cell r="P17">
            <v>387</v>
          </cell>
        </row>
        <row r="18">
          <cell r="J18">
            <v>39</v>
          </cell>
          <cell r="K18">
            <v>1</v>
          </cell>
          <cell r="P18">
            <v>1242</v>
          </cell>
        </row>
        <row r="19">
          <cell r="J19">
            <v>0</v>
          </cell>
          <cell r="K19">
            <v>0</v>
          </cell>
          <cell r="P19">
            <v>444</v>
          </cell>
        </row>
        <row r="20">
          <cell r="J20">
            <v>3</v>
          </cell>
          <cell r="K20">
            <v>1</v>
          </cell>
          <cell r="P20">
            <v>193</v>
          </cell>
        </row>
        <row r="21">
          <cell r="J21">
            <v>297</v>
          </cell>
          <cell r="K21">
            <v>4</v>
          </cell>
          <cell r="P21">
            <v>986</v>
          </cell>
        </row>
        <row r="22">
          <cell r="J22">
            <v>272</v>
          </cell>
          <cell r="K22">
            <v>0</v>
          </cell>
          <cell r="P22">
            <v>2173</v>
          </cell>
        </row>
        <row r="23">
          <cell r="J23">
            <v>212</v>
          </cell>
          <cell r="K23">
            <v>0</v>
          </cell>
          <cell r="P23">
            <v>3301</v>
          </cell>
        </row>
        <row r="24">
          <cell r="J24">
            <v>19</v>
          </cell>
          <cell r="K24">
            <v>0</v>
          </cell>
          <cell r="P24">
            <v>2237</v>
          </cell>
        </row>
        <row r="25">
          <cell r="J25">
            <v>7</v>
          </cell>
          <cell r="K25">
            <v>0</v>
          </cell>
          <cell r="P25">
            <v>2774</v>
          </cell>
        </row>
        <row r="26">
          <cell r="J26">
            <v>177</v>
          </cell>
          <cell r="K26">
            <v>0</v>
          </cell>
          <cell r="P26">
            <v>5091</v>
          </cell>
        </row>
        <row r="27">
          <cell r="J27">
            <v>54</v>
          </cell>
          <cell r="K27">
            <v>0</v>
          </cell>
          <cell r="P27">
            <v>1556</v>
          </cell>
        </row>
        <row r="28">
          <cell r="J28">
            <v>1</v>
          </cell>
          <cell r="K28">
            <v>0</v>
          </cell>
          <cell r="P28">
            <v>955</v>
          </cell>
        </row>
        <row r="29">
          <cell r="J29">
            <v>0</v>
          </cell>
          <cell r="K29">
            <v>0</v>
          </cell>
          <cell r="P29">
            <v>1768</v>
          </cell>
        </row>
        <row r="30">
          <cell r="J30">
            <v>0</v>
          </cell>
          <cell r="K30">
            <v>0</v>
          </cell>
          <cell r="P30">
            <v>2177</v>
          </cell>
        </row>
        <row r="31">
          <cell r="J31">
            <v>0</v>
          </cell>
          <cell r="K31">
            <v>0</v>
          </cell>
          <cell r="P31">
            <v>1289</v>
          </cell>
        </row>
        <row r="32">
          <cell r="J32">
            <v>0</v>
          </cell>
          <cell r="K32">
            <v>0</v>
          </cell>
          <cell r="P32">
            <v>520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C17">
            <v>9</v>
          </cell>
        </row>
        <row r="18">
          <cell r="C18">
            <v>2</v>
          </cell>
          <cell r="E18">
            <v>1</v>
          </cell>
          <cell r="F18">
            <v>2</v>
          </cell>
          <cell r="G18">
            <v>2</v>
          </cell>
        </row>
        <row r="19">
          <cell r="C19">
            <v>4</v>
          </cell>
          <cell r="E19">
            <v>2</v>
          </cell>
          <cell r="G19">
            <v>5</v>
          </cell>
        </row>
        <row r="20">
          <cell r="C20">
            <v>16</v>
          </cell>
          <cell r="E20">
            <v>8</v>
          </cell>
          <cell r="F20">
            <v>13</v>
          </cell>
          <cell r="G20">
            <v>8</v>
          </cell>
        </row>
        <row r="21">
          <cell r="G21">
            <v>3</v>
          </cell>
        </row>
        <row r="22">
          <cell r="C22">
            <v>2</v>
          </cell>
          <cell r="D22">
            <v>18</v>
          </cell>
          <cell r="F22">
            <v>2</v>
          </cell>
        </row>
        <row r="23">
          <cell r="C23">
            <v>14</v>
          </cell>
          <cell r="D23">
            <v>14</v>
          </cell>
          <cell r="E23">
            <v>1</v>
          </cell>
          <cell r="F23">
            <v>5</v>
          </cell>
          <cell r="G23">
            <v>2</v>
          </cell>
        </row>
        <row r="24">
          <cell r="C24">
            <v>21</v>
          </cell>
          <cell r="D24">
            <v>17</v>
          </cell>
          <cell r="E24">
            <v>5</v>
          </cell>
          <cell r="F24">
            <v>6</v>
          </cell>
          <cell r="G24">
            <v>2</v>
          </cell>
        </row>
        <row r="25">
          <cell r="C25">
            <v>37</v>
          </cell>
          <cell r="D25">
            <v>21</v>
          </cell>
          <cell r="E25">
            <v>1</v>
          </cell>
          <cell r="F25">
            <v>15</v>
          </cell>
          <cell r="G25">
            <v>16</v>
          </cell>
        </row>
        <row r="26">
          <cell r="C26">
            <v>9</v>
          </cell>
          <cell r="E26">
            <v>4</v>
          </cell>
          <cell r="F26">
            <v>8</v>
          </cell>
          <cell r="G26">
            <v>13</v>
          </cell>
        </row>
        <row r="27">
          <cell r="C27">
            <v>4</v>
          </cell>
          <cell r="D27">
            <v>7</v>
          </cell>
          <cell r="E27">
            <v>2</v>
          </cell>
          <cell r="F27">
            <v>5</v>
          </cell>
          <cell r="G27">
            <v>7</v>
          </cell>
        </row>
        <row r="28">
          <cell r="C28">
            <v>21</v>
          </cell>
          <cell r="D28">
            <v>5</v>
          </cell>
          <cell r="F28">
            <v>8</v>
          </cell>
          <cell r="G28">
            <v>16</v>
          </cell>
        </row>
        <row r="29">
          <cell r="C29">
            <v>4</v>
          </cell>
          <cell r="E29">
            <v>4</v>
          </cell>
          <cell r="F29">
            <v>17</v>
          </cell>
          <cell r="G29">
            <v>7</v>
          </cell>
        </row>
        <row r="30">
          <cell r="C30">
            <v>1</v>
          </cell>
          <cell r="D30">
            <v>1</v>
          </cell>
          <cell r="F30">
            <v>5</v>
          </cell>
          <cell r="G30">
            <v>4</v>
          </cell>
        </row>
        <row r="31">
          <cell r="C31">
            <v>1</v>
          </cell>
          <cell r="F31">
            <v>6</v>
          </cell>
          <cell r="G31">
            <v>9</v>
          </cell>
        </row>
        <row r="32">
          <cell r="G32">
            <v>5</v>
          </cell>
        </row>
        <row r="33">
          <cell r="F33">
            <v>4</v>
          </cell>
          <cell r="G33">
            <v>4</v>
          </cell>
        </row>
        <row r="34">
          <cell r="G34">
            <v>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tabSelected="1" workbookViewId="0">
      <selection activeCell="D13" sqref="D13"/>
    </sheetView>
  </sheetViews>
  <sheetFormatPr defaultRowHeight="15"/>
  <cols>
    <col min="1" max="1" width="6.42578125" customWidth="1"/>
    <col min="2" max="2" width="12" customWidth="1"/>
    <col min="3" max="3" width="9.7109375" customWidth="1"/>
    <col min="4" max="4" width="11.42578125" customWidth="1"/>
    <col min="5" max="5" width="11.5703125" customWidth="1"/>
    <col min="7" max="7" width="7.28515625" customWidth="1"/>
    <col min="8" max="8" width="9" customWidth="1"/>
    <col min="11" max="11" width="11.85546875" customWidth="1"/>
    <col min="12" max="12" width="10.5703125" customWidth="1"/>
    <col min="13" max="13" width="11.42578125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9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5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6" t="s">
        <v>5</v>
      </c>
    </row>
    <row r="8" spans="1:13" ht="8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2.95" customHeight="1">
      <c r="A9" s="7" t="s">
        <v>6</v>
      </c>
      <c r="B9" s="7" t="s">
        <v>7</v>
      </c>
      <c r="C9" s="8" t="s">
        <v>8</v>
      </c>
      <c r="D9" s="8" t="s">
        <v>9</v>
      </c>
      <c r="E9" s="7" t="s">
        <v>10</v>
      </c>
      <c r="F9" s="8" t="s">
        <v>11</v>
      </c>
      <c r="G9" s="7" t="s">
        <v>12</v>
      </c>
      <c r="H9" s="7" t="s">
        <v>13</v>
      </c>
      <c r="I9" s="8" t="s">
        <v>14</v>
      </c>
      <c r="J9" s="7" t="s">
        <v>15</v>
      </c>
      <c r="K9" s="9" t="s">
        <v>16</v>
      </c>
      <c r="L9" s="10"/>
      <c r="M9" s="7" t="s">
        <v>17</v>
      </c>
    </row>
    <row r="10" spans="1:13" ht="12.95" customHeight="1">
      <c r="A10" s="11"/>
      <c r="B10" s="11"/>
      <c r="C10" s="12"/>
      <c r="D10" s="12"/>
      <c r="E10" s="11"/>
      <c r="F10" s="12"/>
      <c r="G10" s="11"/>
      <c r="H10" s="11"/>
      <c r="I10" s="12"/>
      <c r="J10" s="11"/>
      <c r="K10" s="8" t="s">
        <v>18</v>
      </c>
      <c r="L10" s="8" t="s">
        <v>19</v>
      </c>
      <c r="M10" s="11"/>
    </row>
    <row r="11" spans="1:13" ht="12.95" customHeight="1">
      <c r="A11" s="13"/>
      <c r="B11" s="13"/>
      <c r="C11" s="14"/>
      <c r="D11" s="14"/>
      <c r="E11" s="13"/>
      <c r="F11" s="14"/>
      <c r="G11" s="13"/>
      <c r="H11" s="13"/>
      <c r="I11" s="14"/>
      <c r="J11" s="13"/>
      <c r="K11" s="14"/>
      <c r="L11" s="14"/>
      <c r="M11" s="13"/>
    </row>
    <row r="12" spans="1:13" ht="12.95" customHeight="1">
      <c r="A12" s="15" t="s">
        <v>20</v>
      </c>
      <c r="B12" s="15" t="s">
        <v>21</v>
      </c>
      <c r="C12" s="15" t="s">
        <v>22</v>
      </c>
      <c r="D12" s="15" t="s">
        <v>23</v>
      </c>
      <c r="E12" s="15" t="s">
        <v>24</v>
      </c>
      <c r="F12" s="15" t="s">
        <v>25</v>
      </c>
      <c r="G12" s="15" t="s">
        <v>26</v>
      </c>
      <c r="H12" s="15" t="s">
        <v>27</v>
      </c>
      <c r="I12" s="15" t="s">
        <v>28</v>
      </c>
      <c r="J12" s="15" t="s">
        <v>29</v>
      </c>
      <c r="K12" s="15" t="s">
        <v>30</v>
      </c>
      <c r="L12" s="15" t="s">
        <v>31</v>
      </c>
      <c r="M12" s="15" t="s">
        <v>32</v>
      </c>
    </row>
    <row r="13" spans="1:13" ht="12.95" customHeight="1">
      <c r="A13" s="16" t="s">
        <v>20</v>
      </c>
      <c r="B13" s="17" t="s">
        <v>33</v>
      </c>
      <c r="C13" s="18">
        <f>F13-E13-D13</f>
        <v>1</v>
      </c>
      <c r="D13" s="18"/>
      <c r="E13" s="18"/>
      <c r="F13" s="19">
        <f>J13-H13</f>
        <v>1</v>
      </c>
      <c r="G13" s="18">
        <v>0</v>
      </c>
      <c r="H13" s="18">
        <f>'[1]REKAP 122'!J13+'[1]REKAP 122'!K13</f>
        <v>0</v>
      </c>
      <c r="I13" s="18">
        <f>'[1]REKAP 120'!I13</f>
        <v>0</v>
      </c>
      <c r="J13" s="19">
        <f>'[1]REKAP 122'!P13</f>
        <v>1</v>
      </c>
      <c r="K13" s="18">
        <f>'[1]REKAP 120'!O13</f>
        <v>1</v>
      </c>
      <c r="L13" s="18">
        <f>'[1]REKAP 120'!P13</f>
        <v>2</v>
      </c>
      <c r="M13" s="20"/>
    </row>
    <row r="14" spans="1:13" ht="12.95" customHeight="1">
      <c r="A14" s="21" t="s">
        <v>21</v>
      </c>
      <c r="B14" s="17" t="s">
        <v>34</v>
      </c>
      <c r="C14" s="18">
        <f t="shared" ref="C14:C32" si="0">F14-E14-D14</f>
        <v>1</v>
      </c>
      <c r="D14" s="18"/>
      <c r="E14" s="18"/>
      <c r="F14" s="19">
        <f t="shared" ref="F14:F32" si="1">J14-H14</f>
        <v>1</v>
      </c>
      <c r="G14" s="18">
        <v>0</v>
      </c>
      <c r="H14" s="18">
        <f>'[1]REKAP 122'!J14+'[1]REKAP 122'!K14</f>
        <v>0</v>
      </c>
      <c r="I14" s="18">
        <f>'[1]REKAP 120'!I14</f>
        <v>0</v>
      </c>
      <c r="J14" s="19">
        <f>'[1]REKAP 122'!P14</f>
        <v>1</v>
      </c>
      <c r="K14" s="18">
        <f>'[1]REKAP 120'!O14</f>
        <v>1</v>
      </c>
      <c r="L14" s="18">
        <f>'[1]REKAP 120'!P14</f>
        <v>2</v>
      </c>
      <c r="M14" s="20"/>
    </row>
    <row r="15" spans="1:13" ht="12.95" customHeight="1">
      <c r="A15" s="21" t="s">
        <v>22</v>
      </c>
      <c r="B15" s="20" t="s">
        <v>35</v>
      </c>
      <c r="C15" s="18">
        <f t="shared" si="0"/>
        <v>32</v>
      </c>
      <c r="D15" s="18">
        <f>'[1]REKAP LF'!C17+'[1]REKAP LF'!D17+'[1]REKAP LF'!E17+'[1]REKAP LF'!F17</f>
        <v>9</v>
      </c>
      <c r="E15" s="18">
        <f>'[1]REKAP LF'!G17</f>
        <v>0</v>
      </c>
      <c r="F15" s="19">
        <f t="shared" si="1"/>
        <v>41</v>
      </c>
      <c r="G15" s="18">
        <v>0</v>
      </c>
      <c r="H15" s="18">
        <f>'[1]REKAP 122'!J15+'[1]REKAP 122'!K15</f>
        <v>0</v>
      </c>
      <c r="I15" s="18">
        <f>'[1]REKAP 120'!I15</f>
        <v>1</v>
      </c>
      <c r="J15" s="19">
        <f>'[1]REKAP 122'!P15</f>
        <v>41</v>
      </c>
      <c r="K15" s="18">
        <f>'[1]REKAP 120'!O15</f>
        <v>41</v>
      </c>
      <c r="L15" s="18">
        <f>'[1]REKAP 120'!P15</f>
        <v>74</v>
      </c>
      <c r="M15" s="20"/>
    </row>
    <row r="16" spans="1:13" ht="12.95" customHeight="1">
      <c r="A16" s="21" t="s">
        <v>23</v>
      </c>
      <c r="B16" s="20" t="s">
        <v>36</v>
      </c>
      <c r="C16" s="18">
        <f t="shared" si="0"/>
        <v>185</v>
      </c>
      <c r="D16" s="18">
        <f>'[1]REKAP LF'!C18+'[1]REKAP LF'!D18+'[1]REKAP LF'!E18+'[1]REKAP LF'!F18</f>
        <v>5</v>
      </c>
      <c r="E16" s="18">
        <f>'[1]REKAP LF'!G18</f>
        <v>2</v>
      </c>
      <c r="F16" s="19">
        <f t="shared" si="1"/>
        <v>192</v>
      </c>
      <c r="G16" s="18">
        <v>0</v>
      </c>
      <c r="H16" s="18">
        <f>'[1]REKAP 122'!J16+'[1]REKAP 122'!K16</f>
        <v>11</v>
      </c>
      <c r="I16" s="18">
        <f>'[1]REKAP 120'!I16</f>
        <v>0</v>
      </c>
      <c r="J16" s="19">
        <f>'[1]REKAP 122'!P16</f>
        <v>203</v>
      </c>
      <c r="K16" s="18">
        <f>'[1]REKAP 120'!O16</f>
        <v>198</v>
      </c>
      <c r="L16" s="18">
        <f>'[1]REKAP 120'!P16</f>
        <v>344</v>
      </c>
      <c r="M16" s="20"/>
    </row>
    <row r="17" spans="1:13" ht="12.95" customHeight="1">
      <c r="A17" s="21" t="s">
        <v>24</v>
      </c>
      <c r="B17" s="20" t="s">
        <v>37</v>
      </c>
      <c r="C17" s="18">
        <f t="shared" si="0"/>
        <v>361</v>
      </c>
      <c r="D17" s="18">
        <f>'[1]REKAP LF'!C19+'[1]REKAP LF'!D19+'[1]REKAP LF'!E19+'[1]REKAP LF'!F19</f>
        <v>6</v>
      </c>
      <c r="E17" s="18">
        <f>'[1]REKAP LF'!G19</f>
        <v>5</v>
      </c>
      <c r="F17" s="19">
        <f t="shared" si="1"/>
        <v>372</v>
      </c>
      <c r="G17" s="18">
        <v>0</v>
      </c>
      <c r="H17" s="18">
        <f>'[1]REKAP 122'!J17+'[1]REKAP 122'!K17</f>
        <v>15</v>
      </c>
      <c r="I17" s="18">
        <f>'[1]REKAP 120'!I17</f>
        <v>0</v>
      </c>
      <c r="J17" s="19">
        <f>'[1]REKAP 122'!P17</f>
        <v>387</v>
      </c>
      <c r="K17" s="18">
        <f>'[1]REKAP 120'!O17</f>
        <v>383</v>
      </c>
      <c r="L17" s="18">
        <f>'[1]REKAP 120'!P17</f>
        <v>597</v>
      </c>
      <c r="M17" s="20"/>
    </row>
    <row r="18" spans="1:13" ht="12.95" customHeight="1">
      <c r="A18" s="21" t="s">
        <v>25</v>
      </c>
      <c r="B18" s="20" t="s">
        <v>38</v>
      </c>
      <c r="C18" s="18">
        <f t="shared" si="0"/>
        <v>1157</v>
      </c>
      <c r="D18" s="18">
        <f>'[1]REKAP LF'!C20+'[1]REKAP LF'!D20+'[1]REKAP LF'!E20+'[1]REKAP LF'!F20</f>
        <v>37</v>
      </c>
      <c r="E18" s="18">
        <f>'[1]REKAP LF'!G20</f>
        <v>8</v>
      </c>
      <c r="F18" s="19">
        <f t="shared" si="1"/>
        <v>1202</v>
      </c>
      <c r="G18" s="18">
        <v>0</v>
      </c>
      <c r="H18" s="18">
        <f>'[1]REKAP 122'!J18+'[1]REKAP 122'!K18</f>
        <v>40</v>
      </c>
      <c r="I18" s="18">
        <f>'[1]REKAP 120'!I18</f>
        <v>2</v>
      </c>
      <c r="J18" s="19">
        <f>'[1]REKAP 122'!P18</f>
        <v>1242</v>
      </c>
      <c r="K18" s="18">
        <f>'[1]REKAP 120'!O18</f>
        <v>1209</v>
      </c>
      <c r="L18" s="18">
        <f>'[1]REKAP 120'!P18</f>
        <v>2031</v>
      </c>
      <c r="M18" s="20"/>
    </row>
    <row r="19" spans="1:13" ht="12.95" customHeight="1">
      <c r="A19" s="21" t="s">
        <v>26</v>
      </c>
      <c r="B19" s="20" t="s">
        <v>39</v>
      </c>
      <c r="C19" s="18">
        <f t="shared" si="0"/>
        <v>441</v>
      </c>
      <c r="D19" s="18">
        <f>'[1]REKAP LF'!C21+'[1]REKAP LF'!D21+'[1]REKAP LF'!E21+'[1]REKAP LF'!F21</f>
        <v>0</v>
      </c>
      <c r="E19" s="18">
        <f>'[1]REKAP LF'!G21</f>
        <v>3</v>
      </c>
      <c r="F19" s="19">
        <f t="shared" si="1"/>
        <v>444</v>
      </c>
      <c r="G19" s="18">
        <v>0</v>
      </c>
      <c r="H19" s="18">
        <f>'[1]REKAP 122'!J19+'[1]REKAP 122'!K19</f>
        <v>0</v>
      </c>
      <c r="I19" s="18">
        <f>'[1]REKAP 120'!I19</f>
        <v>0</v>
      </c>
      <c r="J19" s="19">
        <f>'[1]REKAP 122'!P19</f>
        <v>444</v>
      </c>
      <c r="K19" s="18">
        <f>'[1]REKAP 120'!O19</f>
        <v>414</v>
      </c>
      <c r="L19" s="18">
        <f>'[1]REKAP 120'!P19</f>
        <v>731</v>
      </c>
      <c r="M19" s="20"/>
    </row>
    <row r="20" spans="1:13" ht="12.95" customHeight="1">
      <c r="A20" s="21" t="s">
        <v>27</v>
      </c>
      <c r="B20" s="20" t="s">
        <v>40</v>
      </c>
      <c r="C20" s="18">
        <f t="shared" si="0"/>
        <v>167</v>
      </c>
      <c r="D20" s="18">
        <f>'[1]REKAP LF'!C22+'[1]REKAP LF'!D22+'[1]REKAP LF'!E22+'[1]REKAP LF'!F22</f>
        <v>22</v>
      </c>
      <c r="E20" s="18">
        <f>'[1]REKAP LF'!G22</f>
        <v>0</v>
      </c>
      <c r="F20" s="19">
        <f t="shared" si="1"/>
        <v>189</v>
      </c>
      <c r="G20" s="18">
        <v>0</v>
      </c>
      <c r="H20" s="18">
        <f>'[1]REKAP 122'!J20+'[1]REKAP 122'!K20</f>
        <v>4</v>
      </c>
      <c r="I20" s="18">
        <f>'[1]REKAP 120'!I20</f>
        <v>0</v>
      </c>
      <c r="J20" s="19">
        <f>'[1]REKAP 122'!P20</f>
        <v>193</v>
      </c>
      <c r="K20" s="18">
        <f>'[1]REKAP 120'!O20</f>
        <v>160</v>
      </c>
      <c r="L20" s="18">
        <f>'[1]REKAP 120'!P20</f>
        <v>253</v>
      </c>
      <c r="M20" s="20"/>
    </row>
    <row r="21" spans="1:13" ht="12.95" customHeight="1">
      <c r="A21" s="21" t="s">
        <v>28</v>
      </c>
      <c r="B21" s="20" t="s">
        <v>41</v>
      </c>
      <c r="C21" s="18">
        <f t="shared" si="0"/>
        <v>649</v>
      </c>
      <c r="D21" s="18">
        <f>'[1]REKAP LF'!C23+'[1]REKAP LF'!D23+'[1]REKAP LF'!E23+'[1]REKAP LF'!F23</f>
        <v>34</v>
      </c>
      <c r="E21" s="18">
        <f>'[1]REKAP LF'!G23</f>
        <v>2</v>
      </c>
      <c r="F21" s="19">
        <f t="shared" si="1"/>
        <v>685</v>
      </c>
      <c r="G21" s="18">
        <v>0</v>
      </c>
      <c r="H21" s="18">
        <f>'[1]REKAP 122'!J21+'[1]REKAP 122'!K21</f>
        <v>301</v>
      </c>
      <c r="I21" s="18">
        <f>'[1]REKAP 120'!I21</f>
        <v>1</v>
      </c>
      <c r="J21" s="19">
        <f>'[1]REKAP 122'!P21</f>
        <v>986</v>
      </c>
      <c r="K21" s="18">
        <f>'[1]REKAP 120'!O21</f>
        <v>919</v>
      </c>
      <c r="L21" s="18">
        <f>'[1]REKAP 120'!P21</f>
        <v>1500</v>
      </c>
      <c r="M21" s="20"/>
    </row>
    <row r="22" spans="1:13" ht="12.95" customHeight="1">
      <c r="A22" s="21" t="s">
        <v>29</v>
      </c>
      <c r="B22" s="20" t="s">
        <v>42</v>
      </c>
      <c r="C22" s="18">
        <f t="shared" si="0"/>
        <v>1850</v>
      </c>
      <c r="D22" s="18">
        <f>'[1]REKAP LF'!C24+'[1]REKAP LF'!D24+'[1]REKAP LF'!E24+'[1]REKAP LF'!F24</f>
        <v>49</v>
      </c>
      <c r="E22" s="18">
        <f>'[1]REKAP LF'!G24</f>
        <v>2</v>
      </c>
      <c r="F22" s="19">
        <f t="shared" si="1"/>
        <v>1901</v>
      </c>
      <c r="G22" s="18">
        <v>0</v>
      </c>
      <c r="H22" s="18">
        <f>'[1]REKAP 122'!J22+'[1]REKAP 122'!K22</f>
        <v>272</v>
      </c>
      <c r="I22" s="18">
        <f>'[1]REKAP 120'!I22</f>
        <v>1</v>
      </c>
      <c r="J22" s="19">
        <f>'[1]REKAP 122'!P22</f>
        <v>2173</v>
      </c>
      <c r="K22" s="18">
        <f>'[1]REKAP 120'!O22</f>
        <v>1980</v>
      </c>
      <c r="L22" s="18">
        <f>'[1]REKAP 120'!P22</f>
        <v>3368</v>
      </c>
      <c r="M22" s="20"/>
    </row>
    <row r="23" spans="1:13" ht="12.95" customHeight="1">
      <c r="A23" s="21" t="s">
        <v>30</v>
      </c>
      <c r="B23" s="20" t="s">
        <v>43</v>
      </c>
      <c r="C23" s="18">
        <f t="shared" si="0"/>
        <v>2999</v>
      </c>
      <c r="D23" s="18">
        <f>'[1]REKAP LF'!C25+'[1]REKAP LF'!D25+'[1]REKAP LF'!E25+'[1]REKAP LF'!F25</f>
        <v>74</v>
      </c>
      <c r="E23" s="18">
        <f>'[1]REKAP LF'!G25</f>
        <v>16</v>
      </c>
      <c r="F23" s="19">
        <f t="shared" si="1"/>
        <v>3089</v>
      </c>
      <c r="G23" s="18">
        <v>0</v>
      </c>
      <c r="H23" s="18">
        <f>'[1]REKAP 122'!J23+'[1]REKAP 122'!K23</f>
        <v>212</v>
      </c>
      <c r="I23" s="18">
        <f>'[1]REKAP 120'!I23</f>
        <v>8</v>
      </c>
      <c r="J23" s="19">
        <f>'[1]REKAP 122'!P23</f>
        <v>3301</v>
      </c>
      <c r="K23" s="18">
        <f>'[1]REKAP 120'!O23</f>
        <v>3105</v>
      </c>
      <c r="L23" s="18">
        <f>'[1]REKAP 120'!P23</f>
        <v>5629</v>
      </c>
      <c r="M23" s="20"/>
    </row>
    <row r="24" spans="1:13" ht="12.95" customHeight="1">
      <c r="A24" s="21" t="s">
        <v>31</v>
      </c>
      <c r="B24" s="20" t="s">
        <v>44</v>
      </c>
      <c r="C24" s="18">
        <f t="shared" si="0"/>
        <v>2184</v>
      </c>
      <c r="D24" s="18">
        <f>'[1]REKAP LF'!C26+'[1]REKAP LF'!D26+'[1]REKAP LF'!E26+'[1]REKAP LF'!F26</f>
        <v>21</v>
      </c>
      <c r="E24" s="18">
        <f>'[1]REKAP LF'!G26</f>
        <v>13</v>
      </c>
      <c r="F24" s="19">
        <f t="shared" si="1"/>
        <v>2218</v>
      </c>
      <c r="G24" s="18">
        <v>0</v>
      </c>
      <c r="H24" s="18">
        <f>'[1]REKAP 122'!J24+'[1]REKAP 122'!K24</f>
        <v>19</v>
      </c>
      <c r="I24" s="18">
        <f>'[1]REKAP 120'!I24</f>
        <v>1</v>
      </c>
      <c r="J24" s="19">
        <f>'[1]REKAP 122'!P24</f>
        <v>2237</v>
      </c>
      <c r="K24" s="18">
        <f>'[1]REKAP 120'!O24</f>
        <v>2159</v>
      </c>
      <c r="L24" s="18">
        <f>'[1]REKAP 120'!P24</f>
        <v>3641</v>
      </c>
      <c r="M24" s="20"/>
    </row>
    <row r="25" spans="1:13" ht="12.95" customHeight="1">
      <c r="A25" s="21" t="s">
        <v>32</v>
      </c>
      <c r="B25" s="20" t="s">
        <v>45</v>
      </c>
      <c r="C25" s="18">
        <f t="shared" si="0"/>
        <v>2742</v>
      </c>
      <c r="D25" s="18">
        <f>'[1]REKAP LF'!C27+'[1]REKAP LF'!D27+'[1]REKAP LF'!E27+'[1]REKAP LF'!F27</f>
        <v>18</v>
      </c>
      <c r="E25" s="18">
        <f>'[1]REKAP LF'!G27</f>
        <v>7</v>
      </c>
      <c r="F25" s="19">
        <f t="shared" si="1"/>
        <v>2767</v>
      </c>
      <c r="G25" s="18">
        <v>0</v>
      </c>
      <c r="H25" s="18">
        <f>'[1]REKAP 122'!J25+'[1]REKAP 122'!K25</f>
        <v>7</v>
      </c>
      <c r="I25" s="18">
        <f>'[1]REKAP 120'!I25</f>
        <v>2</v>
      </c>
      <c r="J25" s="19">
        <f>'[1]REKAP 122'!P25</f>
        <v>2774</v>
      </c>
      <c r="K25" s="18">
        <f>'[1]REKAP 120'!O25</f>
        <v>2472</v>
      </c>
      <c r="L25" s="18">
        <f>'[1]REKAP 120'!P25</f>
        <v>3859</v>
      </c>
      <c r="M25" s="20"/>
    </row>
    <row r="26" spans="1:13" ht="12.95" customHeight="1">
      <c r="A26" s="21" t="s">
        <v>46</v>
      </c>
      <c r="B26" s="20" t="s">
        <v>47</v>
      </c>
      <c r="C26" s="18">
        <f t="shared" si="0"/>
        <v>4864</v>
      </c>
      <c r="D26" s="18">
        <f>'[1]REKAP LF'!C28+'[1]REKAP LF'!D28+'[1]REKAP LF'!E28+'[1]REKAP LF'!F28</f>
        <v>34</v>
      </c>
      <c r="E26" s="18">
        <f>'[1]REKAP LF'!G28</f>
        <v>16</v>
      </c>
      <c r="F26" s="19">
        <f t="shared" si="1"/>
        <v>4914</v>
      </c>
      <c r="G26" s="18">
        <v>0</v>
      </c>
      <c r="H26" s="18">
        <f>'[1]REKAP 122'!J26+'[1]REKAP 122'!K26</f>
        <v>177</v>
      </c>
      <c r="I26" s="18">
        <f>'[1]REKAP 120'!I26</f>
        <v>3</v>
      </c>
      <c r="J26" s="19">
        <f>'[1]REKAP 122'!P26</f>
        <v>5091</v>
      </c>
      <c r="K26" s="18">
        <f>'[1]REKAP 120'!O26</f>
        <v>4462</v>
      </c>
      <c r="L26" s="18">
        <f>'[1]REKAP 120'!P26</f>
        <v>7490</v>
      </c>
      <c r="M26" s="20"/>
    </row>
    <row r="27" spans="1:13" ht="12.95" customHeight="1">
      <c r="A27" s="21" t="s">
        <v>48</v>
      </c>
      <c r="B27" s="20" t="s">
        <v>49</v>
      </c>
      <c r="C27" s="18">
        <f t="shared" si="0"/>
        <v>1470</v>
      </c>
      <c r="D27" s="18">
        <f>'[1]REKAP LF'!C29+'[1]REKAP LF'!D29+'[1]REKAP LF'!E29+'[1]REKAP LF'!F29</f>
        <v>25</v>
      </c>
      <c r="E27" s="18">
        <f>'[1]REKAP LF'!G29</f>
        <v>7</v>
      </c>
      <c r="F27" s="19">
        <f t="shared" si="1"/>
        <v>1502</v>
      </c>
      <c r="G27" s="18">
        <v>0</v>
      </c>
      <c r="H27" s="18">
        <f>'[1]REKAP 122'!J27+'[1]REKAP 122'!K27</f>
        <v>54</v>
      </c>
      <c r="I27" s="18">
        <f>'[1]REKAP 120'!I27</f>
        <v>1</v>
      </c>
      <c r="J27" s="19">
        <f>'[1]REKAP 122'!P27</f>
        <v>1556</v>
      </c>
      <c r="K27" s="18">
        <f>'[1]REKAP 120'!O27</f>
        <v>1502</v>
      </c>
      <c r="L27" s="18">
        <f>'[1]REKAP 120'!P27</f>
        <v>2759</v>
      </c>
      <c r="M27" s="20"/>
    </row>
    <row r="28" spans="1:13" ht="12.95" customHeight="1">
      <c r="A28" s="21" t="s">
        <v>50</v>
      </c>
      <c r="B28" s="20" t="s">
        <v>51</v>
      </c>
      <c r="C28" s="18">
        <f t="shared" si="0"/>
        <v>943</v>
      </c>
      <c r="D28" s="18">
        <f>'[1]REKAP LF'!C30+'[1]REKAP LF'!D30+'[1]REKAP LF'!E30+'[1]REKAP LF'!F30</f>
        <v>7</v>
      </c>
      <c r="E28" s="18">
        <f>'[1]REKAP LF'!G30</f>
        <v>4</v>
      </c>
      <c r="F28" s="19">
        <f t="shared" si="1"/>
        <v>954</v>
      </c>
      <c r="G28" s="18">
        <v>0</v>
      </c>
      <c r="H28" s="18">
        <f>'[1]REKAP 122'!J28+'[1]REKAP 122'!K28</f>
        <v>1</v>
      </c>
      <c r="I28" s="18">
        <f>'[1]REKAP 120'!I28</f>
        <v>0</v>
      </c>
      <c r="J28" s="19">
        <f>'[1]REKAP 122'!P28</f>
        <v>955</v>
      </c>
      <c r="K28" s="18">
        <f>'[1]REKAP 120'!O28</f>
        <v>952</v>
      </c>
      <c r="L28" s="18">
        <f>'[1]REKAP 120'!P28</f>
        <v>1652</v>
      </c>
      <c r="M28" s="20"/>
    </row>
    <row r="29" spans="1:13" ht="12.95" customHeight="1">
      <c r="A29" s="21" t="s">
        <v>52</v>
      </c>
      <c r="B29" s="20" t="s">
        <v>53</v>
      </c>
      <c r="C29" s="18">
        <f t="shared" si="0"/>
        <v>1752</v>
      </c>
      <c r="D29" s="18">
        <f>'[1]REKAP LF'!C31+'[1]REKAP LF'!D31+'[1]REKAP LF'!E31+'[1]REKAP LF'!F31</f>
        <v>7</v>
      </c>
      <c r="E29" s="18">
        <f>'[1]REKAP LF'!G31</f>
        <v>9</v>
      </c>
      <c r="F29" s="19">
        <f t="shared" si="1"/>
        <v>1768</v>
      </c>
      <c r="G29" s="18">
        <v>0</v>
      </c>
      <c r="H29" s="18">
        <f>'[1]REKAP 122'!J29+'[1]REKAP 122'!K29</f>
        <v>0</v>
      </c>
      <c r="I29" s="18">
        <f>'[1]REKAP 120'!I29</f>
        <v>0</v>
      </c>
      <c r="J29" s="19">
        <f>'[1]REKAP 122'!P29</f>
        <v>1768</v>
      </c>
      <c r="K29" s="18">
        <f>'[1]REKAP 120'!O29</f>
        <v>1630</v>
      </c>
      <c r="L29" s="18">
        <f>'[1]REKAP 120'!P29</f>
        <v>2172</v>
      </c>
      <c r="M29" s="20"/>
    </row>
    <row r="30" spans="1:13" ht="12.95" customHeight="1">
      <c r="A30" s="21" t="s">
        <v>54</v>
      </c>
      <c r="B30" s="20" t="s">
        <v>55</v>
      </c>
      <c r="C30" s="18">
        <f t="shared" si="0"/>
        <v>2172</v>
      </c>
      <c r="D30" s="18">
        <f>'[1]REKAP LF'!C32+'[1]REKAP LF'!D32+'[1]REKAP LF'!E32+'[1]REKAP LF'!F32</f>
        <v>0</v>
      </c>
      <c r="E30" s="18">
        <f>'[1]REKAP LF'!G32</f>
        <v>5</v>
      </c>
      <c r="F30" s="19">
        <f t="shared" si="1"/>
        <v>2177</v>
      </c>
      <c r="G30" s="18">
        <v>0</v>
      </c>
      <c r="H30" s="18">
        <f>'[1]REKAP 122'!J30+'[1]REKAP 122'!K30</f>
        <v>0</v>
      </c>
      <c r="I30" s="18">
        <f>'[1]REKAP 120'!I30</f>
        <v>0</v>
      </c>
      <c r="J30" s="19">
        <f>'[1]REKAP 122'!P30</f>
        <v>2177</v>
      </c>
      <c r="K30" s="18">
        <f>'[1]REKAP 120'!O30</f>
        <v>1949</v>
      </c>
      <c r="L30" s="18">
        <f>'[1]REKAP 120'!P30</f>
        <v>1890</v>
      </c>
      <c r="M30" s="20"/>
    </row>
    <row r="31" spans="1:13" ht="12.95" customHeight="1">
      <c r="A31" s="21" t="s">
        <v>56</v>
      </c>
      <c r="B31" s="20" t="s">
        <v>57</v>
      </c>
      <c r="C31" s="18">
        <f t="shared" si="0"/>
        <v>1281</v>
      </c>
      <c r="D31" s="18">
        <f>'[1]REKAP LF'!C33+'[1]REKAP LF'!D33+'[1]REKAP LF'!E33+'[1]REKAP LF'!F33</f>
        <v>4</v>
      </c>
      <c r="E31" s="18">
        <f>'[1]REKAP LF'!G33</f>
        <v>4</v>
      </c>
      <c r="F31" s="19">
        <f t="shared" si="1"/>
        <v>1289</v>
      </c>
      <c r="G31" s="18"/>
      <c r="H31" s="18">
        <f>'[1]REKAP 122'!J31+'[1]REKAP 122'!K31</f>
        <v>0</v>
      </c>
      <c r="I31" s="18">
        <f>'[1]REKAP 120'!I31</f>
        <v>0</v>
      </c>
      <c r="J31" s="19">
        <f>'[1]REKAP 122'!P31</f>
        <v>1289</v>
      </c>
      <c r="K31" s="18">
        <f>'[1]REKAP 120'!O31</f>
        <v>625</v>
      </c>
      <c r="L31" s="18">
        <f>'[1]REKAP 120'!P31</f>
        <v>294</v>
      </c>
      <c r="M31" s="20"/>
    </row>
    <row r="32" spans="1:13" ht="12.95" customHeight="1">
      <c r="A32" s="22" t="s">
        <v>58</v>
      </c>
      <c r="B32" s="20" t="s">
        <v>59</v>
      </c>
      <c r="C32" s="18">
        <f t="shared" si="0"/>
        <v>515</v>
      </c>
      <c r="D32" s="18">
        <f>'[1]REKAP LF'!C34+'[1]REKAP LF'!D34+'[1]REKAP LF'!E34+'[1]REKAP LF'!F34</f>
        <v>0</v>
      </c>
      <c r="E32" s="18">
        <f>'[1]REKAP LF'!G34</f>
        <v>5</v>
      </c>
      <c r="F32" s="19">
        <f t="shared" si="1"/>
        <v>520</v>
      </c>
      <c r="G32" s="18">
        <v>0</v>
      </c>
      <c r="H32" s="18">
        <f>'[1]REKAP 122'!J32+'[1]REKAP 122'!K32</f>
        <v>0</v>
      </c>
      <c r="I32" s="18">
        <f>'[1]REKAP 120'!I32</f>
        <v>0</v>
      </c>
      <c r="J32" s="19">
        <f>'[1]REKAP 122'!P32</f>
        <v>520</v>
      </c>
      <c r="K32" s="18">
        <f>'[1]REKAP 120'!O32</f>
        <v>8</v>
      </c>
      <c r="L32" s="18">
        <f>'[1]REKAP 120'!P32</f>
        <v>4</v>
      </c>
      <c r="M32" s="20"/>
    </row>
    <row r="33" spans="1:13" ht="12.95" customHeight="1">
      <c r="A33" s="23"/>
      <c r="B33" s="24" t="s">
        <v>60</v>
      </c>
      <c r="C33" s="25">
        <f>SUM(C13:C32)</f>
        <v>25766</v>
      </c>
      <c r="D33" s="25">
        <f t="shared" ref="D33:L33" si="2">SUM(D13:D32)</f>
        <v>352</v>
      </c>
      <c r="E33" s="25">
        <f t="shared" si="2"/>
        <v>108</v>
      </c>
      <c r="F33" s="25">
        <f t="shared" si="2"/>
        <v>26226</v>
      </c>
      <c r="G33" s="25">
        <f t="shared" si="2"/>
        <v>0</v>
      </c>
      <c r="H33" s="25">
        <f t="shared" si="2"/>
        <v>1113</v>
      </c>
      <c r="I33" s="25">
        <f t="shared" si="2"/>
        <v>20</v>
      </c>
      <c r="J33" s="25">
        <f t="shared" si="2"/>
        <v>27339</v>
      </c>
      <c r="K33" s="25">
        <f t="shared" si="2"/>
        <v>24170</v>
      </c>
      <c r="L33" s="25">
        <f t="shared" si="2"/>
        <v>38292</v>
      </c>
      <c r="M33" s="25">
        <v>0</v>
      </c>
    </row>
    <row r="34" spans="1:1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>
      <c r="A35" s="2"/>
      <c r="B35" s="2"/>
      <c r="C35" s="2"/>
      <c r="D35" s="2"/>
      <c r="E35" s="2"/>
      <c r="F35" s="2"/>
      <c r="G35" s="2"/>
      <c r="H35" s="2"/>
      <c r="I35" s="26" t="s">
        <v>61</v>
      </c>
      <c r="J35" s="26"/>
      <c r="K35" s="26"/>
      <c r="L35" s="26"/>
      <c r="M35" s="26"/>
    </row>
    <row r="36" spans="1:13" ht="12.95" customHeight="1">
      <c r="A36" s="2"/>
      <c r="B36" s="2"/>
      <c r="C36" s="2"/>
      <c r="D36" s="2"/>
      <c r="E36" s="2"/>
      <c r="F36" s="2"/>
      <c r="G36" s="2"/>
      <c r="H36" s="2"/>
      <c r="I36" s="26" t="s">
        <v>62</v>
      </c>
      <c r="J36" s="26"/>
      <c r="K36" s="26"/>
      <c r="L36" s="26"/>
      <c r="M36" s="26"/>
    </row>
    <row r="37" spans="1:13" ht="12.95" customHeight="1">
      <c r="A37" s="2"/>
      <c r="B37" s="2"/>
      <c r="C37" s="2"/>
      <c r="D37" s="2"/>
      <c r="E37" s="2"/>
      <c r="F37" s="2"/>
      <c r="G37" s="2"/>
      <c r="H37" s="2"/>
      <c r="I37" s="26" t="s">
        <v>63</v>
      </c>
      <c r="J37" s="26"/>
      <c r="K37" s="26"/>
      <c r="L37" s="26"/>
      <c r="M37" s="26"/>
    </row>
    <row r="38" spans="1:13" ht="9.75" customHeight="1">
      <c r="A38" s="2"/>
      <c r="B38" s="2"/>
      <c r="C38" s="2"/>
      <c r="D38" s="2"/>
      <c r="E38" s="2"/>
      <c r="F38" s="2"/>
      <c r="G38" s="2"/>
      <c r="H38" s="2"/>
      <c r="I38" s="2" t="s">
        <v>64</v>
      </c>
      <c r="J38" s="27"/>
      <c r="K38" s="27"/>
      <c r="L38" s="27"/>
      <c r="M38" s="27"/>
    </row>
    <row r="39" spans="1:13" ht="12.95" customHeight="1">
      <c r="A39" s="2"/>
      <c r="B39" s="2"/>
      <c r="C39" s="2"/>
      <c r="D39" s="2"/>
      <c r="E39" s="2"/>
      <c r="F39" s="2"/>
      <c r="G39" s="2"/>
      <c r="H39" s="2"/>
      <c r="I39" s="2"/>
      <c r="J39" s="27"/>
      <c r="K39" s="27"/>
      <c r="L39" s="27"/>
      <c r="M39" s="27"/>
    </row>
    <row r="40" spans="1:13" ht="12.95" customHeight="1">
      <c r="A40" s="2"/>
      <c r="B40" s="2"/>
      <c r="C40" s="2"/>
      <c r="D40" s="2"/>
      <c r="E40" s="2"/>
      <c r="F40" s="2"/>
      <c r="G40" s="2"/>
      <c r="H40" s="2"/>
      <c r="I40" s="2"/>
      <c r="J40" s="27"/>
      <c r="K40" s="27"/>
      <c r="L40" s="27"/>
      <c r="M40" s="27"/>
    </row>
    <row r="41" spans="1:13" ht="12.95" customHeight="1">
      <c r="A41" s="2"/>
      <c r="B41" s="2"/>
      <c r="C41" s="2"/>
      <c r="D41" s="2"/>
      <c r="E41" s="2"/>
      <c r="F41" s="2"/>
      <c r="G41" s="2"/>
      <c r="H41" s="2"/>
      <c r="I41" s="26" t="s">
        <v>65</v>
      </c>
      <c r="J41" s="26"/>
      <c r="K41" s="26"/>
      <c r="L41" s="26"/>
      <c r="M41" s="26"/>
    </row>
    <row r="42" spans="1:13" ht="15.75">
      <c r="A42" s="2"/>
      <c r="B42" s="2"/>
      <c r="C42" s="2"/>
      <c r="D42" s="2"/>
      <c r="E42" s="2"/>
      <c r="F42" s="2"/>
      <c r="G42" s="2"/>
      <c r="H42" s="2"/>
      <c r="I42" s="26" t="s">
        <v>66</v>
      </c>
      <c r="J42" s="26"/>
      <c r="K42" s="26"/>
      <c r="L42" s="26"/>
      <c r="M42" s="26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</sheetData>
  <mergeCells count="21">
    <mergeCell ref="I35:M35"/>
    <mergeCell ref="I36:M36"/>
    <mergeCell ref="I37:M37"/>
    <mergeCell ref="I41:M41"/>
    <mergeCell ref="I42:M42"/>
    <mergeCell ref="I9:I11"/>
    <mergeCell ref="J9:J11"/>
    <mergeCell ref="K9:L9"/>
    <mergeCell ref="M9:M11"/>
    <mergeCell ref="K10:K11"/>
    <mergeCell ref="L10:L11"/>
    <mergeCell ref="A4:M4"/>
    <mergeCell ref="A5:M5"/>
    <mergeCell ref="A9:A11"/>
    <mergeCell ref="B9:B11"/>
    <mergeCell ref="C9:C11"/>
    <mergeCell ref="D9:D11"/>
    <mergeCell ref="E9:E11"/>
    <mergeCell ref="F9:F11"/>
    <mergeCell ref="G9:G11"/>
    <mergeCell ref="H9:H11"/>
  </mergeCells>
  <pageMargins left="0.7" right="3.2" top="0.7" bottom="0.5" header="0.3" footer="0.3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102C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wawan</dc:creator>
  <cp:lastModifiedBy>wawan</cp:lastModifiedBy>
  <dcterms:created xsi:type="dcterms:W3CDTF">2016-11-27T14:51:32Z</dcterms:created>
  <dcterms:modified xsi:type="dcterms:W3CDTF">2016-11-27T14:52:04Z</dcterms:modified>
</cp:coreProperties>
</file>