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do_\Documents\PROYECTO REDES\"/>
    </mc:Choice>
  </mc:AlternateContent>
  <xr:revisionPtr revIDLastSave="0" documentId="13_ncr:1_{64EEF80B-876C-4B40-9394-7DD671445ADC}" xr6:coauthVersionLast="47" xr6:coauthVersionMax="47" xr10:uidLastSave="{00000000-0000-0000-0000-000000000000}"/>
  <bookViews>
    <workbookView xWindow="20370" yWindow="-120" windowWidth="20640" windowHeight="11760" xr2:uid="{53B3A9C0-512B-4520-BD87-E071D9525003}"/>
  </bookViews>
  <sheets>
    <sheet name="PRINCIPAL" sheetId="1" r:id="rId1"/>
    <sheet name="CALCULO VLA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9" i="1" l="1"/>
  <c r="F42" i="1" s="1"/>
  <c r="L59" i="2"/>
  <c r="I50" i="2"/>
  <c r="F44" i="2" s="1"/>
  <c r="F46" i="2"/>
  <c r="I42" i="2"/>
  <c r="F40" i="2" s="1"/>
  <c r="F42" i="2"/>
  <c r="I40" i="2"/>
  <c r="D6" i="1"/>
  <c r="E6" i="1" s="1"/>
  <c r="F51" i="2" l="1"/>
  <c r="I55" i="2"/>
  <c r="F6" i="1"/>
</calcChain>
</file>

<file path=xl/sharedStrings.xml><?xml version="1.0" encoding="utf-8"?>
<sst xmlns="http://schemas.openxmlformats.org/spreadsheetml/2006/main" count="300" uniqueCount="154">
  <si>
    <t>192.168.0.0</t>
  </si>
  <si>
    <t>192.168.1.255</t>
  </si>
  <si>
    <t>192.168.2.0</t>
  </si>
  <si>
    <t>192.168.3.255</t>
  </si>
  <si>
    <t>192.168.4.0</t>
  </si>
  <si>
    <t>192.168.5.255</t>
  </si>
  <si>
    <t>192.168.6.0</t>
  </si>
  <si>
    <t>192.168.7.255</t>
  </si>
  <si>
    <t>Red ID</t>
  </si>
  <si>
    <t>Broadcast</t>
  </si>
  <si>
    <t>Host por sub</t>
  </si>
  <si>
    <t>Host requeridos</t>
  </si>
  <si>
    <t>192.168.8.0</t>
  </si>
  <si>
    <t>192.168.9.255</t>
  </si>
  <si>
    <t>Total</t>
  </si>
  <si>
    <t>Red</t>
  </si>
  <si>
    <t>Central</t>
  </si>
  <si>
    <t>Mty.</t>
  </si>
  <si>
    <t>Qro.</t>
  </si>
  <si>
    <t>Ver.</t>
  </si>
  <si>
    <t>Jal.</t>
  </si>
  <si>
    <t>Primera IP</t>
  </si>
  <si>
    <t>192.168.0.1</t>
  </si>
  <si>
    <t>192.168.2.1</t>
  </si>
  <si>
    <t xml:space="preserve">192.168.4.1 </t>
  </si>
  <si>
    <t>192.168.6.1</t>
  </si>
  <si>
    <t>192.168.8.1</t>
  </si>
  <si>
    <t>192.168.1.254</t>
  </si>
  <si>
    <t>192.168.3.254</t>
  </si>
  <si>
    <t>192.168.5.254</t>
  </si>
  <si>
    <t>192.168.7.254</t>
  </si>
  <si>
    <t>192.168.9.254</t>
  </si>
  <si>
    <t>192.168.252.0</t>
  </si>
  <si>
    <t>192.168.253.255</t>
  </si>
  <si>
    <t>192.168.252.1</t>
  </si>
  <si>
    <t>192.168.253.254</t>
  </si>
  <si>
    <t>192.168.0.0/16</t>
  </si>
  <si>
    <t>255.255.254.0/23</t>
  </si>
  <si>
    <t>Ultima IP</t>
  </si>
  <si>
    <t>Mascara</t>
  </si>
  <si>
    <t>IP de Proyecto</t>
  </si>
  <si>
    <t>Crecimiento 10%</t>
  </si>
  <si>
    <t>WAN</t>
  </si>
  <si>
    <t>WAN 1</t>
  </si>
  <si>
    <t>WAN 2</t>
  </si>
  <si>
    <t>WAN 3</t>
  </si>
  <si>
    <t>WAN 4</t>
  </si>
  <si>
    <t>WAN 5</t>
  </si>
  <si>
    <t>Subredes Posibles</t>
  </si>
  <si>
    <t>192.168.252.0/30</t>
  </si>
  <si>
    <t>192.168.252.4/30</t>
  </si>
  <si>
    <t>192.168.252.8/30</t>
  </si>
  <si>
    <t>192.168.252.12/30</t>
  </si>
  <si>
    <t>192.168.252.16/30</t>
  </si>
  <si>
    <t>192.168.252.1/30</t>
  </si>
  <si>
    <t>192.168.252.5/30</t>
  </si>
  <si>
    <t>192.168.252.9/30</t>
  </si>
  <si>
    <t>192.168.252.13/30</t>
  </si>
  <si>
    <t>192.168.252.17/30</t>
  </si>
  <si>
    <t>192.168.252.2/30</t>
  </si>
  <si>
    <t>192.168.252.6/30</t>
  </si>
  <si>
    <t>192.168.252.10/30</t>
  </si>
  <si>
    <t>192.168.252.14/30</t>
  </si>
  <si>
    <t>192.168.252.18/30</t>
  </si>
  <si>
    <t>192.168.252.3/30</t>
  </si>
  <si>
    <t>192.168.252.7/30</t>
  </si>
  <si>
    <t>192.168.252.11/30</t>
  </si>
  <si>
    <t>192.168.252.15/30</t>
  </si>
  <si>
    <t>192.168.252.19/30</t>
  </si>
  <si>
    <t>255.255.255.252/30</t>
  </si>
  <si>
    <t>VLANS</t>
  </si>
  <si>
    <t>vlGerCalidad</t>
  </si>
  <si>
    <t>vlGerFinanzas</t>
  </si>
  <si>
    <t>vlGerRH</t>
  </si>
  <si>
    <t>vlGerCompras</t>
  </si>
  <si>
    <t>vlGerVentas</t>
  </si>
  <si>
    <t>vlFinanzas</t>
  </si>
  <si>
    <t>vlCapacitacion</t>
  </si>
  <si>
    <t>vlPersonal</t>
  </si>
  <si>
    <t>vlCompras</t>
  </si>
  <si>
    <t>vlVentas</t>
  </si>
  <si>
    <t>vlSoporte</t>
  </si>
  <si>
    <t>Matriz de adyacencia (Comunicaciones)</t>
  </si>
  <si>
    <t>Puede comunicarse</t>
  </si>
  <si>
    <t>No puede comunicarse</t>
  </si>
  <si>
    <t>Misma vlan</t>
  </si>
  <si>
    <t>vlServidores</t>
  </si>
  <si>
    <t>vlDefault</t>
  </si>
  <si>
    <t>Nom. vlan</t>
  </si>
  <si>
    <t>Departamento</t>
  </si>
  <si>
    <t>Ubicacion</t>
  </si>
  <si>
    <t>No. dispositivos</t>
  </si>
  <si>
    <t>No. trabajadores</t>
  </si>
  <si>
    <t>VLAN 10</t>
  </si>
  <si>
    <t>Director General</t>
  </si>
  <si>
    <t>VLAN 20</t>
  </si>
  <si>
    <t>Gerente Calidad</t>
  </si>
  <si>
    <t>VLAN 30</t>
  </si>
  <si>
    <t>Gerente Finanzas</t>
  </si>
  <si>
    <t>VLAN 40</t>
  </si>
  <si>
    <t>Administracion / Contabilidad</t>
  </si>
  <si>
    <t>Administración</t>
  </si>
  <si>
    <t>VLAN 50</t>
  </si>
  <si>
    <t>R.H</t>
  </si>
  <si>
    <t>Contabilidad</t>
  </si>
  <si>
    <t>VLAN 60</t>
  </si>
  <si>
    <t>Capacitacion</t>
  </si>
  <si>
    <t>R.H.</t>
  </si>
  <si>
    <t>VLAN 70</t>
  </si>
  <si>
    <t>Personal / Servicios / Seguridad</t>
  </si>
  <si>
    <t>VLAN 80</t>
  </si>
  <si>
    <t>Compras</t>
  </si>
  <si>
    <t>Jefe de Personal</t>
  </si>
  <si>
    <t>VLAN 90</t>
  </si>
  <si>
    <t>Proveduria / Almacen</t>
  </si>
  <si>
    <t>Servicios</t>
  </si>
  <si>
    <t>VLAN 100</t>
  </si>
  <si>
    <t>Ventas</t>
  </si>
  <si>
    <t>Seguridad</t>
  </si>
  <si>
    <t>VLAN 110</t>
  </si>
  <si>
    <t>Importacion / Venta canales / Entregas</t>
  </si>
  <si>
    <t>VLAN 120</t>
  </si>
  <si>
    <t xml:space="preserve">Soprte y desarrollo </t>
  </si>
  <si>
    <t>Proveduria</t>
  </si>
  <si>
    <t>VLAN 130</t>
  </si>
  <si>
    <t xml:space="preserve">Sistemas y TI / Nuevos proyectos </t>
  </si>
  <si>
    <t>Almacén</t>
  </si>
  <si>
    <t xml:space="preserve">Recepción </t>
  </si>
  <si>
    <t xml:space="preserve">Mostrador </t>
  </si>
  <si>
    <t>Importacion</t>
  </si>
  <si>
    <t>Canales</t>
  </si>
  <si>
    <t>Entregas</t>
  </si>
  <si>
    <t>Director Soporte y Desarrollo</t>
  </si>
  <si>
    <t>Jefe Sistemas</t>
  </si>
  <si>
    <t>Jefatura nuevos proyectos</t>
  </si>
  <si>
    <t>Jefe de Capacitación</t>
  </si>
  <si>
    <t>Jefe de servicios</t>
  </si>
  <si>
    <t>Mostrador</t>
  </si>
  <si>
    <t>Ventas canales</t>
  </si>
  <si>
    <t>Jefe Entregas</t>
  </si>
  <si>
    <t>VLAN 200</t>
  </si>
  <si>
    <t>VLAN 99</t>
  </si>
  <si>
    <t>Servidores</t>
  </si>
  <si>
    <t>Default</t>
  </si>
  <si>
    <t>-</t>
  </si>
  <si>
    <t>vlDireccionGeneral</t>
  </si>
  <si>
    <t>Gerente Compras</t>
  </si>
  <si>
    <t>Gerente Ventas</t>
  </si>
  <si>
    <t>vlGerSoporte</t>
  </si>
  <si>
    <t xml:space="preserve">Gerente Soprte y desarrollo </t>
  </si>
  <si>
    <t>Num. vlan</t>
  </si>
  <si>
    <t>TABLA DE DIRECCIONAMIENTO</t>
  </si>
  <si>
    <t>TABLA DE VLANS</t>
  </si>
  <si>
    <t>SI VES ESTO, MANDA UN STICKER AL CHAT PERSONAL DEL JEFE DE INGENIERIA PARA SABER QUIÉN ESTÁ REVISANDO EL DOCUMENTO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</si>
</sst>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000000"/>
      <name val="Arial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Calibri"/>
      <family val="2"/>
      <scheme val="minor"/>
    </font>
    <font>
      <sz val="14"/>
      <color theme="1"/>
      <name val="Arial"/>
      <family val="2"/>
    </font>
    <font>
      <b/>
      <sz val="11"/>
      <color theme="1"/>
      <name val="Arial"/>
      <family val="2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rgb="FF0000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4A7D6"/>
        <bgColor rgb="FFB4A7D6"/>
      </patternFill>
    </fill>
    <fill>
      <patternFill patternType="solid">
        <fgColor rgb="FFCCCCCC"/>
        <bgColor rgb="FFCCCCCC"/>
      </patternFill>
    </fill>
    <fill>
      <patternFill patternType="solid">
        <fgColor rgb="FFD9D2E9"/>
        <bgColor rgb="FFD9D2E9"/>
      </patternFill>
    </fill>
    <fill>
      <patternFill patternType="solid">
        <fgColor rgb="FFFF7C80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top" wrapText="1"/>
    </xf>
    <xf numFmtId="0" fontId="4" fillId="2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top" wrapText="1"/>
    </xf>
    <xf numFmtId="0" fontId="1" fillId="6" borderId="1" xfId="0" applyFont="1" applyFill="1" applyBorder="1" applyAlignment="1">
      <alignment horizontal="center" vertical="top" wrapText="1"/>
    </xf>
    <xf numFmtId="0" fontId="0" fillId="6" borderId="1" xfId="0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0" fillId="7" borderId="1" xfId="0" applyFill="1" applyBorder="1"/>
    <xf numFmtId="0" fontId="7" fillId="8" borderId="1" xfId="0" applyFont="1" applyFill="1" applyBorder="1" applyAlignment="1">
      <alignment vertical="center"/>
    </xf>
    <xf numFmtId="0" fontId="0" fillId="8" borderId="1" xfId="0" applyFill="1" applyBorder="1"/>
    <xf numFmtId="0" fontId="0" fillId="9" borderId="1" xfId="0" applyFill="1" applyBorder="1"/>
    <xf numFmtId="0" fontId="7" fillId="9" borderId="1" xfId="0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0" fillId="10" borderId="5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16" borderId="5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10" fillId="12" borderId="5" xfId="0" applyFont="1" applyFill="1" applyBorder="1" applyAlignment="1">
      <alignment horizontal="center" vertical="center" wrapText="1"/>
    </xf>
    <xf numFmtId="0" fontId="10" fillId="13" borderId="5" xfId="0" applyFont="1" applyFill="1" applyBorder="1" applyAlignment="1">
      <alignment horizontal="center" vertical="center" wrapText="1"/>
    </xf>
    <xf numFmtId="0" fontId="10" fillId="14" borderId="5" xfId="0" applyFont="1" applyFill="1" applyBorder="1" applyAlignment="1">
      <alignment horizontal="center" vertical="center" wrapText="1"/>
    </xf>
    <xf numFmtId="0" fontId="10" fillId="14" borderId="6" xfId="0" applyFont="1" applyFill="1" applyBorder="1" applyAlignment="1">
      <alignment horizontal="center" vertical="center" wrapText="1"/>
    </xf>
    <xf numFmtId="0" fontId="8" fillId="11" borderId="0" xfId="0" applyFont="1" applyFill="1" applyAlignment="1">
      <alignment horizontal="center" vertical="center" wrapText="1"/>
    </xf>
    <xf numFmtId="0" fontId="8" fillId="12" borderId="0" xfId="0" applyFont="1" applyFill="1" applyAlignment="1">
      <alignment horizontal="center" vertical="center" wrapText="1"/>
    </xf>
    <xf numFmtId="0" fontId="8" fillId="13" borderId="0" xfId="0" applyFont="1" applyFill="1" applyAlignment="1">
      <alignment horizontal="center" vertical="center" wrapText="1"/>
    </xf>
    <xf numFmtId="0" fontId="8" fillId="14" borderId="0" xfId="0" applyFont="1" applyFill="1" applyAlignment="1">
      <alignment horizontal="center" vertical="center" wrapText="1"/>
    </xf>
    <xf numFmtId="0" fontId="8" fillId="18" borderId="0" xfId="0" applyFont="1" applyFill="1" applyAlignment="1">
      <alignment horizontal="center" vertical="center" wrapText="1"/>
    </xf>
    <xf numFmtId="0" fontId="8" fillId="19" borderId="0" xfId="0" applyFont="1" applyFill="1" applyAlignment="1">
      <alignment horizontal="center" vertical="center" wrapText="1"/>
    </xf>
    <xf numFmtId="0" fontId="8" fillId="15" borderId="0" xfId="0" applyFont="1" applyFill="1" applyAlignment="1">
      <alignment horizontal="center" vertical="center" wrapText="1"/>
    </xf>
    <xf numFmtId="0" fontId="11" fillId="0" borderId="0" xfId="0" applyFont="1"/>
    <xf numFmtId="0" fontId="8" fillId="15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9" fillId="17" borderId="15" xfId="0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12" fillId="16" borderId="6" xfId="0" applyFont="1" applyFill="1" applyBorder="1" applyAlignment="1">
      <alignment horizontal="center" vertical="center" wrapText="1"/>
    </xf>
    <xf numFmtId="0" fontId="10" fillId="16" borderId="6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10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/>
    <xf numFmtId="0" fontId="10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Border="1"/>
    <xf numFmtId="0" fontId="8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2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/>
    </xf>
    <xf numFmtId="0" fontId="6" fillId="20" borderId="1" xfId="0" applyFont="1" applyFill="1" applyBorder="1" applyAlignment="1">
      <alignment horizontal="center" vertical="center"/>
    </xf>
    <xf numFmtId="0" fontId="6" fillId="21" borderId="1" xfId="0" applyFont="1" applyFill="1" applyBorder="1" applyAlignment="1">
      <alignment horizontal="center" vertical="center"/>
    </xf>
    <xf numFmtId="0" fontId="6" fillId="21" borderId="1" xfId="0" applyFont="1" applyFill="1" applyBorder="1" applyAlignment="1">
      <alignment horizontal="center" vertical="center" wrapText="1"/>
    </xf>
    <xf numFmtId="0" fontId="6" fillId="21" borderId="1" xfId="0" applyFont="1" applyFill="1" applyBorder="1" applyAlignment="1">
      <alignment horizontal="center"/>
    </xf>
    <xf numFmtId="0" fontId="0" fillId="21" borderId="1" xfId="0" applyFill="1" applyBorder="1" applyAlignment="1">
      <alignment horizontal="center" vertical="center"/>
    </xf>
    <xf numFmtId="0" fontId="0" fillId="8" borderId="0" xfId="0" applyFill="1"/>
    <xf numFmtId="0" fontId="0" fillId="0" borderId="0" xfId="0" applyFill="1"/>
    <xf numFmtId="0" fontId="6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top" wrapText="1"/>
    </xf>
    <xf numFmtId="0" fontId="16" fillId="0" borderId="0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E204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7</xdr:row>
      <xdr:rowOff>352425</xdr:rowOff>
    </xdr:from>
    <xdr:to>
      <xdr:col>7</xdr:col>
      <xdr:colOff>1313683</xdr:colOff>
      <xdr:row>29</xdr:row>
      <xdr:rowOff>171450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53BDD0C-01F6-4926-81C2-E4E6BBDACA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5950" y="2028825"/>
          <a:ext cx="8819383" cy="4895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9F73E-3536-4D34-9E0B-51FD655C1870}">
  <dimension ref="B2:AG82"/>
  <sheetViews>
    <sheetView tabSelected="1" topLeftCell="A6" zoomScale="80" zoomScaleNormal="80" workbookViewId="0">
      <selection activeCell="I25" sqref="I25"/>
    </sheetView>
  </sheetViews>
  <sheetFormatPr baseColWidth="10" defaultRowHeight="15" x14ac:dyDescent="0.25"/>
  <cols>
    <col min="2" max="2" width="11.42578125" customWidth="1"/>
    <col min="3" max="3" width="21" customWidth="1"/>
    <col min="4" max="4" width="28.42578125" customWidth="1"/>
    <col min="5" max="5" width="24.85546875" customWidth="1"/>
    <col min="6" max="6" width="32.42578125" customWidth="1"/>
    <col min="7" max="7" width="19.5703125" customWidth="1"/>
    <col min="8" max="8" width="15.28515625" customWidth="1"/>
    <col min="9" max="10" width="20.28515625" customWidth="1"/>
    <col min="11" max="12" width="15.7109375" customWidth="1"/>
    <col min="13" max="13" width="14.42578125" customWidth="1"/>
    <col min="14" max="14" width="14.140625" customWidth="1"/>
    <col min="15" max="15" width="15.7109375" customWidth="1"/>
    <col min="16" max="16" width="14.5703125" customWidth="1"/>
    <col min="17" max="17" width="15.7109375" customWidth="1"/>
    <col min="18" max="18" width="14.140625" customWidth="1"/>
    <col min="19" max="19" width="14.85546875" customWidth="1"/>
    <col min="20" max="20" width="15.7109375" customWidth="1"/>
    <col min="21" max="21" width="12.5703125" customWidth="1"/>
    <col min="22" max="22" width="15.7109375" customWidth="1"/>
    <col min="23" max="23" width="13" customWidth="1"/>
    <col min="24" max="24" width="14.42578125" customWidth="1"/>
  </cols>
  <sheetData>
    <row r="2" spans="2:18" x14ac:dyDescent="0.25">
      <c r="B2" s="95" t="s">
        <v>151</v>
      </c>
      <c r="C2" s="96"/>
      <c r="D2" s="96"/>
      <c r="E2" s="96"/>
      <c r="F2" s="96"/>
      <c r="G2" s="96"/>
    </row>
    <row r="3" spans="2:18" ht="16.5" customHeight="1" x14ac:dyDescent="0.25">
      <c r="B3" s="96"/>
      <c r="C3" s="96"/>
      <c r="D3" s="96"/>
      <c r="E3" s="96"/>
      <c r="F3" s="96"/>
      <c r="G3" s="96"/>
    </row>
    <row r="4" spans="2:18" ht="18" customHeight="1" x14ac:dyDescent="0.25"/>
    <row r="5" spans="2:18" ht="15.75" customHeight="1" x14ac:dyDescent="0.25">
      <c r="B5" s="27" t="s">
        <v>40</v>
      </c>
      <c r="C5" s="27"/>
      <c r="D5" s="3" t="s">
        <v>10</v>
      </c>
      <c r="E5" s="5" t="s">
        <v>41</v>
      </c>
      <c r="F5" s="3" t="s">
        <v>11</v>
      </c>
      <c r="G5" s="3" t="s">
        <v>48</v>
      </c>
    </row>
    <row r="6" spans="2:18" ht="18" customHeight="1" x14ac:dyDescent="0.3">
      <c r="B6" s="28" t="s">
        <v>36</v>
      </c>
      <c r="C6" s="29"/>
      <c r="D6" s="2">
        <f>80+82+80</f>
        <v>242</v>
      </c>
      <c r="E6" s="4">
        <f>D6*0.1</f>
        <v>24.200000000000003</v>
      </c>
      <c r="F6" s="4">
        <f>D6+E6</f>
        <v>266.2</v>
      </c>
      <c r="G6" s="2">
        <v>128</v>
      </c>
    </row>
    <row r="7" spans="2:18" ht="15.75" customHeight="1" x14ac:dyDescent="0.25"/>
    <row r="8" spans="2:18" ht="15.75" customHeight="1" x14ac:dyDescent="0.3">
      <c r="B8" s="6" t="s">
        <v>15</v>
      </c>
      <c r="C8" s="6" t="s">
        <v>8</v>
      </c>
      <c r="D8" s="6" t="s">
        <v>21</v>
      </c>
      <c r="E8" s="6" t="s">
        <v>38</v>
      </c>
      <c r="F8" s="6" t="s">
        <v>9</v>
      </c>
      <c r="G8" s="10" t="s">
        <v>39</v>
      </c>
      <c r="H8" s="7" t="s">
        <v>14</v>
      </c>
    </row>
    <row r="9" spans="2:18" ht="17.25" customHeight="1" x14ac:dyDescent="0.25">
      <c r="B9" s="8" t="s">
        <v>16</v>
      </c>
      <c r="C9" s="1" t="s">
        <v>0</v>
      </c>
      <c r="D9" s="1" t="s">
        <v>22</v>
      </c>
      <c r="E9" s="1" t="s">
        <v>27</v>
      </c>
      <c r="F9" s="1" t="s">
        <v>1</v>
      </c>
      <c r="G9" s="1" t="s">
        <v>37</v>
      </c>
      <c r="H9" s="2">
        <v>512</v>
      </c>
    </row>
    <row r="10" spans="2:18" ht="15.75" customHeight="1" x14ac:dyDescent="0.25">
      <c r="B10" s="8" t="s">
        <v>17</v>
      </c>
      <c r="C10" s="1" t="s">
        <v>2</v>
      </c>
      <c r="D10" s="1" t="s">
        <v>23</v>
      </c>
      <c r="E10" s="1" t="s">
        <v>28</v>
      </c>
      <c r="F10" s="1" t="s">
        <v>3</v>
      </c>
      <c r="G10" s="1" t="s">
        <v>37</v>
      </c>
      <c r="H10" s="2">
        <v>512</v>
      </c>
      <c r="I10" s="9"/>
    </row>
    <row r="11" spans="2:18" x14ac:dyDescent="0.25">
      <c r="B11" s="8" t="s">
        <v>18</v>
      </c>
      <c r="C11" s="1" t="s">
        <v>4</v>
      </c>
      <c r="D11" s="1" t="s">
        <v>24</v>
      </c>
      <c r="E11" s="1" t="s">
        <v>29</v>
      </c>
      <c r="F11" s="1" t="s">
        <v>5</v>
      </c>
      <c r="G11" s="1" t="s">
        <v>37</v>
      </c>
      <c r="H11" s="2">
        <v>512</v>
      </c>
      <c r="L11" s="11"/>
      <c r="M11" s="11"/>
      <c r="N11" s="11"/>
      <c r="O11" s="11"/>
      <c r="P11" s="11"/>
      <c r="Q11" s="11"/>
      <c r="R11" s="15"/>
    </row>
    <row r="12" spans="2:18" x14ac:dyDescent="0.25">
      <c r="B12" s="8" t="s">
        <v>19</v>
      </c>
      <c r="C12" s="1" t="s">
        <v>6</v>
      </c>
      <c r="D12" s="1" t="s">
        <v>25</v>
      </c>
      <c r="E12" s="1" t="s">
        <v>30</v>
      </c>
      <c r="F12" s="1" t="s">
        <v>7</v>
      </c>
      <c r="G12" s="1" t="s">
        <v>37</v>
      </c>
      <c r="H12" s="2">
        <v>512</v>
      </c>
      <c r="L12" s="11"/>
      <c r="M12" s="11"/>
      <c r="N12" s="11"/>
      <c r="O12" s="11"/>
      <c r="P12" s="11"/>
      <c r="Q12" s="11"/>
      <c r="R12" s="15"/>
    </row>
    <row r="13" spans="2:18" x14ac:dyDescent="0.25">
      <c r="B13" s="8" t="s">
        <v>20</v>
      </c>
      <c r="C13" s="1" t="s">
        <v>12</v>
      </c>
      <c r="D13" s="1" t="s">
        <v>26</v>
      </c>
      <c r="E13" s="1" t="s">
        <v>31</v>
      </c>
      <c r="F13" s="1" t="s">
        <v>13</v>
      </c>
      <c r="G13" s="1" t="s">
        <v>37</v>
      </c>
      <c r="H13" s="2">
        <v>512</v>
      </c>
      <c r="L13" s="11"/>
      <c r="M13" s="11"/>
      <c r="N13" s="11"/>
      <c r="O13" s="11"/>
      <c r="P13" s="11"/>
      <c r="Q13" s="11"/>
      <c r="R13" s="15"/>
    </row>
    <row r="14" spans="2:18" ht="18" customHeight="1" x14ac:dyDescent="0.25">
      <c r="B14" s="13">
        <v>127</v>
      </c>
      <c r="C14" s="12" t="s">
        <v>32</v>
      </c>
      <c r="D14" s="12" t="s">
        <v>34</v>
      </c>
      <c r="E14" s="14" t="s">
        <v>35</v>
      </c>
      <c r="F14" s="12" t="s">
        <v>33</v>
      </c>
      <c r="G14" s="12" t="s">
        <v>37</v>
      </c>
      <c r="H14" s="13">
        <v>512</v>
      </c>
    </row>
    <row r="17" spans="2:33" x14ac:dyDescent="0.25">
      <c r="C17" s="12" t="s">
        <v>49</v>
      </c>
      <c r="D17" s="1" t="s">
        <v>69</v>
      </c>
    </row>
    <row r="18" spans="2:33" ht="17.25" customHeight="1" x14ac:dyDescent="0.25">
      <c r="I18" s="37"/>
    </row>
    <row r="19" spans="2:33" x14ac:dyDescent="0.25">
      <c r="B19" s="13" t="s">
        <v>42</v>
      </c>
      <c r="C19" s="12" t="s">
        <v>32</v>
      </c>
      <c r="D19" s="12" t="s">
        <v>34</v>
      </c>
      <c r="E19" s="14" t="s">
        <v>35</v>
      </c>
      <c r="F19" s="12" t="s">
        <v>33</v>
      </c>
      <c r="G19" s="12" t="s">
        <v>37</v>
      </c>
      <c r="I19" s="99"/>
    </row>
    <row r="20" spans="2:33" x14ac:dyDescent="0.25">
      <c r="B20" s="8" t="s">
        <v>43</v>
      </c>
      <c r="C20" s="1" t="s">
        <v>49</v>
      </c>
      <c r="D20" s="1" t="s">
        <v>54</v>
      </c>
      <c r="E20" s="1" t="s">
        <v>59</v>
      </c>
      <c r="F20" s="1" t="s">
        <v>64</v>
      </c>
      <c r="G20" s="1" t="s">
        <v>69</v>
      </c>
      <c r="I20" s="37"/>
    </row>
    <row r="21" spans="2:33" x14ac:dyDescent="0.25">
      <c r="B21" s="8" t="s">
        <v>44</v>
      </c>
      <c r="C21" s="1" t="s">
        <v>50</v>
      </c>
      <c r="D21" s="1" t="s">
        <v>55</v>
      </c>
      <c r="E21" s="1" t="s">
        <v>60</v>
      </c>
      <c r="F21" s="1" t="s">
        <v>65</v>
      </c>
      <c r="G21" s="1" t="s">
        <v>69</v>
      </c>
    </row>
    <row r="22" spans="2:33" x14ac:dyDescent="0.25">
      <c r="B22" s="8" t="s">
        <v>45</v>
      </c>
      <c r="C22" s="1" t="s">
        <v>51</v>
      </c>
      <c r="D22" s="1" t="s">
        <v>56</v>
      </c>
      <c r="E22" s="1" t="s">
        <v>61</v>
      </c>
      <c r="F22" s="1" t="s">
        <v>66</v>
      </c>
      <c r="G22" s="1" t="s">
        <v>69</v>
      </c>
    </row>
    <row r="23" spans="2:33" ht="15" customHeight="1" x14ac:dyDescent="0.25">
      <c r="B23" s="8" t="s">
        <v>46</v>
      </c>
      <c r="C23" s="1" t="s">
        <v>52</v>
      </c>
      <c r="D23" s="1" t="s">
        <v>57</v>
      </c>
      <c r="E23" s="1" t="s">
        <v>62</v>
      </c>
      <c r="F23" s="1" t="s">
        <v>67</v>
      </c>
      <c r="G23" s="1" t="s">
        <v>69</v>
      </c>
    </row>
    <row r="24" spans="2:33" ht="15" customHeight="1" x14ac:dyDescent="0.25">
      <c r="B24" s="8" t="s">
        <v>47</v>
      </c>
      <c r="C24" s="1" t="s">
        <v>53</v>
      </c>
      <c r="D24" s="1" t="s">
        <v>58</v>
      </c>
      <c r="E24" s="1" t="s">
        <v>63</v>
      </c>
      <c r="F24" s="1" t="s">
        <v>68</v>
      </c>
      <c r="G24" s="1" t="s">
        <v>69</v>
      </c>
    </row>
    <row r="25" spans="2:33" ht="15" customHeight="1" x14ac:dyDescent="0.25">
      <c r="B25" s="99"/>
      <c r="C25" s="99"/>
      <c r="D25" s="99"/>
      <c r="E25" s="99"/>
      <c r="F25" s="99"/>
      <c r="G25" s="99"/>
    </row>
    <row r="26" spans="2:33" ht="22.5" customHeight="1" x14ac:dyDescent="0.25">
      <c r="B26" s="99"/>
      <c r="C26" s="100" t="s">
        <v>153</v>
      </c>
      <c r="D26" s="100"/>
      <c r="E26" s="100"/>
      <c r="F26" s="100"/>
      <c r="G26" s="100"/>
    </row>
    <row r="27" spans="2:33" ht="22.5" customHeight="1" x14ac:dyDescent="0.25">
      <c r="B27" s="92"/>
      <c r="C27" s="100"/>
      <c r="D27" s="100"/>
      <c r="E27" s="100"/>
      <c r="F27" s="100"/>
      <c r="G27" s="100"/>
    </row>
    <row r="28" spans="2:33" ht="12.75" customHeight="1" x14ac:dyDescent="0.25">
      <c r="I28" s="17"/>
      <c r="J28" s="23" t="s">
        <v>82</v>
      </c>
      <c r="K28" s="23"/>
      <c r="L28" s="23"/>
      <c r="M28" s="23"/>
      <c r="N28" s="23"/>
      <c r="O28" s="23"/>
      <c r="P28" s="23"/>
      <c r="Q28" s="17"/>
      <c r="R28" s="18"/>
      <c r="S28" s="25" t="s">
        <v>83</v>
      </c>
      <c r="T28" s="26"/>
    </row>
    <row r="29" spans="2:33" ht="21.75" customHeight="1" x14ac:dyDescent="0.25">
      <c r="C29" s="23" t="s">
        <v>152</v>
      </c>
      <c r="D29" s="23"/>
      <c r="E29" s="23"/>
      <c r="I29" s="17"/>
      <c r="J29" s="23"/>
      <c r="K29" s="23"/>
      <c r="L29" s="23"/>
      <c r="M29" s="23"/>
      <c r="N29" s="23"/>
      <c r="O29" s="23"/>
      <c r="P29" s="23"/>
      <c r="Q29" s="17"/>
      <c r="R29" s="19"/>
      <c r="S29" s="97" t="s">
        <v>84</v>
      </c>
      <c r="T29" s="98"/>
      <c r="U29" s="16"/>
      <c r="V29" s="16"/>
      <c r="Y29" s="71"/>
      <c r="Z29" s="71"/>
      <c r="AA29" s="71"/>
      <c r="AB29" s="71"/>
      <c r="AC29" s="71"/>
      <c r="AD29" s="71"/>
      <c r="AE29" s="71"/>
      <c r="AF29" s="71"/>
      <c r="AG29" s="71"/>
    </row>
    <row r="30" spans="2:33" ht="20.100000000000001" customHeight="1" x14ac:dyDescent="0.25">
      <c r="C30" s="23"/>
      <c r="D30" s="23"/>
      <c r="E30" s="23"/>
      <c r="I30" s="17"/>
      <c r="J30" s="23"/>
      <c r="K30" s="23"/>
      <c r="L30" s="23"/>
      <c r="M30" s="23"/>
      <c r="N30" s="23"/>
      <c r="O30" s="23"/>
      <c r="P30" s="23"/>
      <c r="Q30" s="17"/>
      <c r="R30" s="22"/>
      <c r="S30" s="97" t="s">
        <v>85</v>
      </c>
      <c r="T30" s="98"/>
      <c r="U30" s="16"/>
      <c r="V30" s="16"/>
      <c r="Y30" s="71"/>
      <c r="Z30" s="71"/>
      <c r="AA30" s="71"/>
      <c r="AB30" s="71"/>
      <c r="AC30" s="71"/>
      <c r="AD30" s="71"/>
      <c r="AE30" s="71"/>
      <c r="AF30" s="71"/>
      <c r="AG30" s="71"/>
    </row>
    <row r="31" spans="2:33" ht="20.100000000000001" customHeight="1" x14ac:dyDescent="0.25">
      <c r="Y31" s="71"/>
      <c r="Z31" s="71"/>
      <c r="AA31" s="71"/>
      <c r="AB31" s="71"/>
      <c r="AC31" s="71"/>
      <c r="AD31" s="71"/>
      <c r="AE31" s="71"/>
      <c r="AF31" s="71"/>
      <c r="AG31" s="71"/>
    </row>
    <row r="32" spans="2:33" ht="20.100000000000001" customHeight="1" x14ac:dyDescent="0.25">
      <c r="B32" s="81" t="s">
        <v>150</v>
      </c>
      <c r="C32" s="85" t="s">
        <v>88</v>
      </c>
      <c r="D32" s="81" t="s">
        <v>89</v>
      </c>
      <c r="E32" s="81" t="s">
        <v>90</v>
      </c>
      <c r="F32" s="81" t="s">
        <v>91</v>
      </c>
      <c r="G32" s="70"/>
      <c r="H32" s="71"/>
      <c r="J32" s="87" t="s">
        <v>145</v>
      </c>
      <c r="K32" s="87" t="s">
        <v>71</v>
      </c>
      <c r="L32" s="87" t="s">
        <v>72</v>
      </c>
      <c r="M32" s="84" t="s">
        <v>76</v>
      </c>
      <c r="N32" s="87" t="s">
        <v>73</v>
      </c>
      <c r="O32" s="84" t="s">
        <v>77</v>
      </c>
      <c r="P32" s="84" t="s">
        <v>78</v>
      </c>
      <c r="Q32" s="87" t="s">
        <v>74</v>
      </c>
      <c r="R32" s="84" t="s">
        <v>79</v>
      </c>
      <c r="S32" s="86" t="s">
        <v>87</v>
      </c>
      <c r="T32" s="87" t="s">
        <v>75</v>
      </c>
      <c r="U32" s="84" t="s">
        <v>80</v>
      </c>
      <c r="V32" s="90" t="s">
        <v>148</v>
      </c>
      <c r="W32" s="84" t="s">
        <v>81</v>
      </c>
      <c r="X32" s="84" t="s">
        <v>86</v>
      </c>
      <c r="Y32" s="71"/>
      <c r="Z32" s="71"/>
      <c r="AA32" s="71"/>
      <c r="AB32" s="71"/>
      <c r="AC32" s="71"/>
      <c r="AD32" s="71"/>
      <c r="AE32" s="71"/>
      <c r="AF32" s="71"/>
      <c r="AG32" s="71"/>
    </row>
    <row r="33" spans="2:33" ht="29.25" customHeight="1" x14ac:dyDescent="0.25">
      <c r="B33" s="82" t="s">
        <v>93</v>
      </c>
      <c r="C33" s="87" t="s">
        <v>145</v>
      </c>
      <c r="D33" s="88" t="s">
        <v>94</v>
      </c>
      <c r="E33" s="80"/>
      <c r="F33" s="80">
        <v>1</v>
      </c>
      <c r="G33" s="71"/>
      <c r="H33" s="71"/>
      <c r="I33" s="87" t="s">
        <v>145</v>
      </c>
      <c r="J33" s="21"/>
      <c r="K33" s="18"/>
      <c r="L33" s="18"/>
      <c r="M33" s="18"/>
      <c r="N33" s="18"/>
      <c r="O33" s="18"/>
      <c r="P33" s="18"/>
      <c r="Q33" s="18"/>
      <c r="R33" s="18"/>
      <c r="S33" s="20"/>
      <c r="T33" s="18"/>
      <c r="U33" s="18"/>
      <c r="V33" s="18"/>
      <c r="W33" s="18"/>
      <c r="X33" s="18"/>
      <c r="Y33" s="71"/>
      <c r="Z33" s="71"/>
      <c r="AA33" s="71"/>
      <c r="AB33" s="71"/>
      <c r="AC33" s="71"/>
      <c r="AD33" s="71"/>
      <c r="AE33" s="71"/>
      <c r="AF33" s="71"/>
      <c r="AG33" s="71"/>
    </row>
    <row r="34" spans="2:33" ht="20.100000000000001" customHeight="1" x14ac:dyDescent="0.25">
      <c r="B34" s="82" t="s">
        <v>95</v>
      </c>
      <c r="C34" s="87" t="s">
        <v>71</v>
      </c>
      <c r="D34" s="88" t="s">
        <v>96</v>
      </c>
      <c r="E34" s="80"/>
      <c r="F34" s="80">
        <v>1</v>
      </c>
      <c r="G34" s="71"/>
      <c r="H34" s="71"/>
      <c r="I34" s="87" t="s">
        <v>71</v>
      </c>
      <c r="J34" s="18"/>
      <c r="K34" s="21"/>
      <c r="L34" s="18"/>
      <c r="M34" s="20"/>
      <c r="N34" s="18"/>
      <c r="O34" s="20"/>
      <c r="P34" s="20"/>
      <c r="Q34" s="18"/>
      <c r="R34" s="20"/>
      <c r="S34" s="20"/>
      <c r="T34" s="18"/>
      <c r="U34" s="20"/>
      <c r="V34" s="18"/>
      <c r="W34" s="20"/>
      <c r="X34" s="18"/>
      <c r="Y34" s="71"/>
      <c r="Z34" s="71"/>
      <c r="AA34" s="71"/>
      <c r="AB34" s="71"/>
      <c r="AC34" s="71"/>
      <c r="AD34" s="71"/>
      <c r="AE34" s="71"/>
      <c r="AF34" s="71"/>
      <c r="AG34" s="71"/>
    </row>
    <row r="35" spans="2:33" ht="20.100000000000001" customHeight="1" x14ac:dyDescent="0.25">
      <c r="B35" s="82" t="s">
        <v>97</v>
      </c>
      <c r="C35" s="87" t="s">
        <v>72</v>
      </c>
      <c r="D35" s="88" t="s">
        <v>98</v>
      </c>
      <c r="E35" s="80"/>
      <c r="F35" s="80">
        <v>1</v>
      </c>
      <c r="G35" s="71"/>
      <c r="H35" s="71"/>
      <c r="I35" s="87" t="s">
        <v>72</v>
      </c>
      <c r="J35" s="18"/>
      <c r="K35" s="18"/>
      <c r="L35" s="21"/>
      <c r="M35" s="18"/>
      <c r="N35" s="18"/>
      <c r="O35" s="20"/>
      <c r="P35" s="20"/>
      <c r="Q35" s="18"/>
      <c r="R35" s="20"/>
      <c r="S35" s="20"/>
      <c r="T35" s="18"/>
      <c r="U35" s="20"/>
      <c r="V35" s="18"/>
      <c r="W35" s="20"/>
      <c r="X35" s="18"/>
      <c r="Y35" s="71"/>
      <c r="Z35" s="71"/>
      <c r="AA35" s="71"/>
      <c r="AB35" s="71"/>
      <c r="AC35" s="71"/>
      <c r="AD35" s="71"/>
      <c r="AE35" s="71"/>
      <c r="AF35" s="71"/>
      <c r="AG35" s="71"/>
    </row>
    <row r="36" spans="2:33" ht="29.25" customHeight="1" x14ac:dyDescent="0.25">
      <c r="B36" s="82" t="s">
        <v>99</v>
      </c>
      <c r="C36" s="84" t="s">
        <v>76</v>
      </c>
      <c r="D36" s="80" t="s">
        <v>100</v>
      </c>
      <c r="E36" s="80"/>
      <c r="F36" s="80">
        <v>8</v>
      </c>
      <c r="G36" s="71"/>
      <c r="H36" s="71"/>
      <c r="I36" s="84" t="s">
        <v>76</v>
      </c>
      <c r="J36" s="18"/>
      <c r="K36" s="20"/>
      <c r="L36" s="18"/>
      <c r="M36" s="21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18"/>
      <c r="Y36" s="71"/>
      <c r="Z36" s="71"/>
      <c r="AA36" s="71"/>
      <c r="AB36" s="71"/>
      <c r="AC36" s="71"/>
      <c r="AD36" s="71"/>
      <c r="AE36" s="71"/>
      <c r="AF36" s="71"/>
      <c r="AG36" s="71"/>
    </row>
    <row r="37" spans="2:33" ht="20.100000000000001" customHeight="1" x14ac:dyDescent="0.25">
      <c r="B37" s="82" t="s">
        <v>102</v>
      </c>
      <c r="C37" s="87" t="s">
        <v>73</v>
      </c>
      <c r="D37" s="88" t="s">
        <v>103</v>
      </c>
      <c r="E37" s="80"/>
      <c r="F37" s="80">
        <v>1</v>
      </c>
      <c r="G37" s="71"/>
      <c r="H37" s="71"/>
      <c r="I37" s="87" t="s">
        <v>73</v>
      </c>
      <c r="J37" s="18"/>
      <c r="K37" s="18"/>
      <c r="L37" s="18"/>
      <c r="M37" s="20"/>
      <c r="N37" s="21"/>
      <c r="O37" s="18"/>
      <c r="P37" s="18"/>
      <c r="Q37" s="18"/>
      <c r="R37" s="20"/>
      <c r="S37" s="20"/>
      <c r="T37" s="18"/>
      <c r="U37" s="20"/>
      <c r="V37" s="18"/>
      <c r="W37" s="20"/>
      <c r="X37" s="18"/>
      <c r="Y37" s="71"/>
      <c r="Z37" s="71"/>
      <c r="AA37" s="71"/>
      <c r="AB37" s="71"/>
      <c r="AC37" s="71"/>
      <c r="AD37" s="71"/>
      <c r="AE37" s="71"/>
      <c r="AF37" s="71"/>
      <c r="AG37" s="71"/>
    </row>
    <row r="38" spans="2:33" ht="20.100000000000001" customHeight="1" x14ac:dyDescent="0.25">
      <c r="B38" s="82" t="s">
        <v>105</v>
      </c>
      <c r="C38" s="69" t="s">
        <v>77</v>
      </c>
      <c r="D38" s="80" t="s">
        <v>106</v>
      </c>
      <c r="E38" s="80"/>
      <c r="F38" s="80">
        <v>3</v>
      </c>
      <c r="G38" s="71"/>
      <c r="H38" s="71"/>
      <c r="I38" s="69" t="s">
        <v>77</v>
      </c>
      <c r="J38" s="18"/>
      <c r="K38" s="20"/>
      <c r="L38" s="20"/>
      <c r="M38" s="20"/>
      <c r="N38" s="18"/>
      <c r="O38" s="21"/>
      <c r="P38" s="20"/>
      <c r="Q38" s="20"/>
      <c r="R38" s="20"/>
      <c r="S38" s="20"/>
      <c r="T38" s="20"/>
      <c r="U38" s="20"/>
      <c r="V38" s="20"/>
      <c r="W38" s="20"/>
      <c r="X38" s="18"/>
      <c r="Y38" s="71"/>
      <c r="Z38" s="71"/>
      <c r="AA38" s="71"/>
      <c r="AB38" s="71"/>
      <c r="AC38" s="71"/>
      <c r="AD38" s="71"/>
      <c r="AE38" s="71"/>
      <c r="AF38" s="71"/>
      <c r="AG38" s="71"/>
    </row>
    <row r="39" spans="2:33" ht="20.100000000000001" customHeight="1" x14ac:dyDescent="0.25">
      <c r="B39" s="82" t="s">
        <v>108</v>
      </c>
      <c r="C39" s="84" t="s">
        <v>78</v>
      </c>
      <c r="D39" s="80" t="s">
        <v>109</v>
      </c>
      <c r="E39" s="80"/>
      <c r="F39" s="80">
        <v>14</v>
      </c>
      <c r="G39" s="71"/>
      <c r="H39" s="71"/>
      <c r="I39" s="84" t="s">
        <v>78</v>
      </c>
      <c r="J39" s="18"/>
      <c r="K39" s="20"/>
      <c r="L39" s="20"/>
      <c r="M39" s="20"/>
      <c r="N39" s="18"/>
      <c r="O39" s="20"/>
      <c r="P39" s="21"/>
      <c r="Q39" s="20"/>
      <c r="R39" s="20"/>
      <c r="S39" s="91"/>
      <c r="T39" s="20"/>
      <c r="U39" s="20"/>
      <c r="V39" s="20"/>
      <c r="W39" s="20"/>
      <c r="X39" s="18"/>
      <c r="Y39" s="71"/>
      <c r="Z39" s="71"/>
      <c r="AA39" s="71"/>
      <c r="AB39" s="71"/>
      <c r="AC39" s="71"/>
      <c r="AD39" s="71"/>
      <c r="AE39" s="71"/>
      <c r="AF39" s="71"/>
      <c r="AG39" s="71"/>
    </row>
    <row r="40" spans="2:33" ht="20.100000000000001" customHeight="1" x14ac:dyDescent="0.25">
      <c r="B40" s="82" t="s">
        <v>110</v>
      </c>
      <c r="C40" s="89" t="s">
        <v>74</v>
      </c>
      <c r="D40" s="88" t="s">
        <v>146</v>
      </c>
      <c r="E40" s="80"/>
      <c r="F40" s="80">
        <v>1</v>
      </c>
      <c r="G40" s="71"/>
      <c r="H40" s="71"/>
      <c r="I40" s="89" t="s">
        <v>74</v>
      </c>
      <c r="J40" s="18"/>
      <c r="K40" s="18"/>
      <c r="L40" s="18"/>
      <c r="M40" s="20"/>
      <c r="N40" s="18"/>
      <c r="O40" s="20"/>
      <c r="P40" s="20"/>
      <c r="Q40" s="21"/>
      <c r="R40" s="18"/>
      <c r="S40" s="20"/>
      <c r="T40" s="18"/>
      <c r="U40" s="20"/>
      <c r="V40" s="18"/>
      <c r="W40" s="20"/>
      <c r="X40" s="18"/>
      <c r="Y40" s="71"/>
      <c r="Z40" s="71"/>
      <c r="AA40" s="71"/>
      <c r="AB40" s="71"/>
      <c r="AC40" s="71"/>
      <c r="AD40" s="71"/>
      <c r="AE40" s="71"/>
      <c r="AF40" s="71"/>
      <c r="AG40" s="71"/>
    </row>
    <row r="41" spans="2:33" ht="32.25" customHeight="1" x14ac:dyDescent="0.25">
      <c r="B41" s="82" t="s">
        <v>113</v>
      </c>
      <c r="C41" s="84" t="s">
        <v>79</v>
      </c>
      <c r="D41" s="80" t="s">
        <v>114</v>
      </c>
      <c r="E41" s="80"/>
      <c r="F41" s="80">
        <v>8</v>
      </c>
      <c r="G41" s="71"/>
      <c r="H41" s="71"/>
      <c r="I41" s="84" t="s">
        <v>79</v>
      </c>
      <c r="J41" s="18"/>
      <c r="K41" s="20"/>
      <c r="L41" s="20"/>
      <c r="M41" s="20"/>
      <c r="N41" s="20"/>
      <c r="O41" s="20"/>
      <c r="P41" s="20"/>
      <c r="Q41" s="18"/>
      <c r="R41" s="21"/>
      <c r="S41" s="20"/>
      <c r="T41" s="20"/>
      <c r="U41" s="20"/>
      <c r="V41" s="20"/>
      <c r="W41" s="20"/>
      <c r="X41" s="18"/>
      <c r="Y41" s="71"/>
      <c r="Z41" s="71"/>
      <c r="AA41" s="71"/>
      <c r="AB41" s="71"/>
      <c r="AC41" s="71"/>
      <c r="AD41" s="71"/>
      <c r="AE41" s="71"/>
      <c r="AF41" s="71"/>
      <c r="AG41" s="71"/>
    </row>
    <row r="42" spans="2:33" ht="20.100000000000001" customHeight="1" x14ac:dyDescent="0.25">
      <c r="B42" s="83" t="s">
        <v>141</v>
      </c>
      <c r="C42" s="86" t="s">
        <v>87</v>
      </c>
      <c r="D42" s="83" t="s">
        <v>143</v>
      </c>
      <c r="E42" s="83"/>
      <c r="F42" s="83">
        <f>H9-F49</f>
        <v>457</v>
      </c>
      <c r="G42" s="71"/>
      <c r="H42" s="71"/>
      <c r="I42" s="86" t="s">
        <v>87</v>
      </c>
      <c r="J42" s="20"/>
      <c r="K42" s="20"/>
      <c r="L42" s="20"/>
      <c r="M42" s="20"/>
      <c r="N42" s="20"/>
      <c r="O42" s="20"/>
      <c r="P42" s="91"/>
      <c r="Q42" s="20"/>
      <c r="R42" s="20"/>
      <c r="S42" s="21"/>
      <c r="T42" s="20"/>
      <c r="U42" s="20"/>
      <c r="V42" s="20"/>
      <c r="W42" s="20"/>
      <c r="X42" s="20"/>
      <c r="Y42" s="71"/>
      <c r="Z42" s="71"/>
      <c r="AA42" s="71"/>
      <c r="AB42" s="71"/>
      <c r="AC42" s="71"/>
      <c r="AD42" s="71"/>
      <c r="AE42" s="71"/>
      <c r="AF42" s="71"/>
      <c r="AG42" s="71"/>
    </row>
    <row r="43" spans="2:33" ht="29.25" customHeight="1" x14ac:dyDescent="0.25">
      <c r="B43" s="82" t="s">
        <v>116</v>
      </c>
      <c r="C43" s="89" t="s">
        <v>75</v>
      </c>
      <c r="D43" s="88" t="s">
        <v>147</v>
      </c>
      <c r="E43" s="80"/>
      <c r="F43" s="80">
        <v>1</v>
      </c>
      <c r="G43" s="71"/>
      <c r="H43" s="71"/>
      <c r="I43" s="89" t="s">
        <v>75</v>
      </c>
      <c r="J43" s="18"/>
      <c r="K43" s="18"/>
      <c r="L43" s="18"/>
      <c r="M43" s="20"/>
      <c r="N43" s="18"/>
      <c r="O43" s="20"/>
      <c r="P43" s="20"/>
      <c r="Q43" s="18"/>
      <c r="R43" s="20"/>
      <c r="S43" s="20"/>
      <c r="T43" s="21"/>
      <c r="U43" s="18"/>
      <c r="V43" s="18"/>
      <c r="W43" s="20"/>
      <c r="X43" s="18"/>
      <c r="Y43" s="71"/>
      <c r="Z43" s="71"/>
      <c r="AA43" s="71"/>
      <c r="AB43" s="71"/>
      <c r="AC43" s="71"/>
      <c r="AD43" s="71"/>
      <c r="AE43" s="71"/>
      <c r="AF43" s="71"/>
      <c r="AG43" s="71"/>
    </row>
    <row r="44" spans="2:33" ht="20.100000000000001" customHeight="1" x14ac:dyDescent="0.25">
      <c r="B44" s="82" t="s">
        <v>119</v>
      </c>
      <c r="C44" s="84" t="s">
        <v>80</v>
      </c>
      <c r="D44" s="80" t="s">
        <v>120</v>
      </c>
      <c r="E44" s="80"/>
      <c r="F44" s="80">
        <v>9</v>
      </c>
      <c r="G44" s="71"/>
      <c r="H44" s="71"/>
      <c r="I44" s="84" t="s">
        <v>80</v>
      </c>
      <c r="J44" s="18"/>
      <c r="K44" s="20"/>
      <c r="L44" s="20"/>
      <c r="M44" s="20"/>
      <c r="N44" s="20"/>
      <c r="O44" s="20"/>
      <c r="P44" s="20"/>
      <c r="Q44" s="20"/>
      <c r="R44" s="20"/>
      <c r="S44" s="20"/>
      <c r="T44" s="18"/>
      <c r="U44" s="21"/>
      <c r="V44" s="20"/>
      <c r="W44" s="20"/>
      <c r="X44" s="18"/>
      <c r="Y44" s="71"/>
      <c r="Z44" s="71"/>
      <c r="AA44" s="71"/>
      <c r="AB44" s="71"/>
      <c r="AC44" s="71"/>
      <c r="AD44" s="71"/>
      <c r="AE44" s="71"/>
      <c r="AF44" s="71"/>
      <c r="AG44" s="71"/>
    </row>
    <row r="45" spans="2:33" x14ac:dyDescent="0.25">
      <c r="B45" s="82" t="s">
        <v>121</v>
      </c>
      <c r="C45" s="90" t="s">
        <v>148</v>
      </c>
      <c r="D45" s="88" t="s">
        <v>149</v>
      </c>
      <c r="E45" s="80"/>
      <c r="F45" s="80">
        <v>1</v>
      </c>
      <c r="G45" s="71"/>
      <c r="H45" s="71"/>
      <c r="I45" s="90" t="s">
        <v>148</v>
      </c>
      <c r="J45" s="18"/>
      <c r="K45" s="18"/>
      <c r="L45" s="18"/>
      <c r="M45" s="20"/>
      <c r="N45" s="18"/>
      <c r="O45" s="20"/>
      <c r="P45" s="20"/>
      <c r="Q45" s="18"/>
      <c r="R45" s="20"/>
      <c r="S45" s="20"/>
      <c r="T45" s="18"/>
      <c r="U45" s="20"/>
      <c r="V45" s="21"/>
      <c r="W45" s="18"/>
      <c r="X45" s="18"/>
      <c r="Y45" s="71"/>
      <c r="Z45" s="71"/>
      <c r="AA45" s="71"/>
      <c r="AB45" s="71"/>
      <c r="AC45" s="71"/>
    </row>
    <row r="46" spans="2:33" ht="28.5" x14ac:dyDescent="0.25">
      <c r="B46" s="82" t="s">
        <v>124</v>
      </c>
      <c r="C46" s="84" t="s">
        <v>81</v>
      </c>
      <c r="D46" s="80" t="s">
        <v>125</v>
      </c>
      <c r="E46" s="80"/>
      <c r="F46" s="80">
        <v>2</v>
      </c>
      <c r="G46" s="71"/>
      <c r="H46" s="71"/>
      <c r="I46" s="84" t="s">
        <v>81</v>
      </c>
      <c r="J46" s="18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18"/>
      <c r="W46" s="21"/>
      <c r="X46" s="18"/>
      <c r="Y46" s="71"/>
      <c r="Z46" s="71"/>
      <c r="AA46" s="71"/>
      <c r="AB46" s="71"/>
      <c r="AC46" s="71"/>
    </row>
    <row r="47" spans="2:33" x14ac:dyDescent="0.25">
      <c r="B47" s="82" t="s">
        <v>140</v>
      </c>
      <c r="C47" s="84" t="s">
        <v>86</v>
      </c>
      <c r="D47" s="80" t="s">
        <v>142</v>
      </c>
      <c r="E47" s="80"/>
      <c r="F47" s="80">
        <v>4</v>
      </c>
      <c r="G47" s="71"/>
      <c r="H47" s="71"/>
      <c r="I47" s="84" t="s">
        <v>86</v>
      </c>
      <c r="J47" s="18"/>
      <c r="K47" s="18"/>
      <c r="L47" s="18"/>
      <c r="M47" s="18"/>
      <c r="N47" s="18"/>
      <c r="O47" s="18"/>
      <c r="P47" s="18"/>
      <c r="Q47" s="18"/>
      <c r="R47" s="18"/>
      <c r="S47" s="20"/>
      <c r="T47" s="18"/>
      <c r="U47" s="18"/>
      <c r="V47" s="18"/>
      <c r="W47" s="18"/>
      <c r="X47" s="21"/>
      <c r="Y47" s="71"/>
      <c r="Z47" s="71"/>
      <c r="AA47" s="71"/>
      <c r="AB47" s="71"/>
      <c r="AC47" s="71"/>
      <c r="AD47" s="71"/>
      <c r="AE47" s="71"/>
      <c r="AF47" s="71"/>
      <c r="AG47" s="71"/>
    </row>
    <row r="48" spans="2:33" x14ac:dyDescent="0.25">
      <c r="B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1"/>
    </row>
    <row r="49" spans="2:33" x14ac:dyDescent="0.25">
      <c r="B49" s="71"/>
      <c r="D49" s="71"/>
      <c r="E49" s="80" t="s">
        <v>14</v>
      </c>
      <c r="F49" s="80">
        <f>SUM(F33:F41,F43:F47)</f>
        <v>55</v>
      </c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</row>
    <row r="50" spans="2:33" x14ac:dyDescent="0.25"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1"/>
    </row>
    <row r="51" spans="2:33" x14ac:dyDescent="0.25"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</row>
    <row r="52" spans="2:33" x14ac:dyDescent="0.25">
      <c r="B52" s="79"/>
      <c r="C52" s="79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</row>
    <row r="53" spans="2:33" x14ac:dyDescent="0.25">
      <c r="B53" s="71"/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1"/>
      <c r="AD53" s="71"/>
      <c r="AE53" s="71"/>
      <c r="AF53" s="71"/>
      <c r="AG53" s="71"/>
    </row>
    <row r="54" spans="2:33" x14ac:dyDescent="0.25">
      <c r="B54" s="71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71"/>
      <c r="AF54" s="71"/>
      <c r="AG54" s="71"/>
    </row>
    <row r="55" spans="2:33" x14ac:dyDescent="0.25">
      <c r="B55" s="71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</row>
    <row r="56" spans="2:33" x14ac:dyDescent="0.25">
      <c r="B56" s="71"/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  <c r="AF56" s="71"/>
      <c r="AG56" s="71"/>
    </row>
    <row r="57" spans="2:33" ht="15.75" x14ac:dyDescent="0.25">
      <c r="B57" s="71"/>
      <c r="C57" s="72"/>
      <c r="D57" s="72"/>
      <c r="E57" s="72"/>
      <c r="F57" s="72"/>
      <c r="G57" s="73"/>
      <c r="H57" s="74"/>
      <c r="I57" s="74"/>
      <c r="J57" s="73"/>
      <c r="K57" s="74"/>
      <c r="L57" s="74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</row>
    <row r="58" spans="2:33" ht="15.75" x14ac:dyDescent="0.25">
      <c r="B58" s="71"/>
      <c r="C58" s="75"/>
      <c r="D58" s="72"/>
      <c r="E58" s="72"/>
      <c r="F58" s="72"/>
      <c r="G58" s="71"/>
      <c r="H58" s="74"/>
      <c r="I58" s="73"/>
      <c r="J58" s="71"/>
      <c r="K58" s="74"/>
      <c r="L58" s="73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</row>
    <row r="59" spans="2:33" ht="15.75" x14ac:dyDescent="0.25">
      <c r="B59" s="71"/>
      <c r="C59" s="75"/>
      <c r="D59" s="72"/>
      <c r="E59" s="72"/>
      <c r="F59" s="72"/>
      <c r="G59" s="71"/>
      <c r="H59" s="74"/>
      <c r="I59" s="73"/>
      <c r="J59" s="71"/>
      <c r="K59" s="74"/>
      <c r="L59" s="73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  <c r="AF59" s="71"/>
      <c r="AG59" s="71"/>
    </row>
    <row r="60" spans="2:33" ht="15.75" x14ac:dyDescent="0.25">
      <c r="B60" s="71"/>
      <c r="C60" s="75"/>
      <c r="D60" s="74"/>
      <c r="E60" s="72"/>
      <c r="F60" s="72"/>
      <c r="G60" s="71"/>
      <c r="H60" s="74"/>
      <c r="I60" s="74"/>
      <c r="J60" s="71"/>
      <c r="K60" s="74"/>
      <c r="L60" s="73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1"/>
    </row>
    <row r="61" spans="2:33" ht="15.75" x14ac:dyDescent="0.25">
      <c r="B61" s="71"/>
      <c r="C61" s="75"/>
      <c r="D61" s="72"/>
      <c r="E61" s="72"/>
      <c r="F61" s="72"/>
      <c r="G61" s="71"/>
      <c r="H61" s="74"/>
      <c r="I61" s="73"/>
      <c r="J61" s="71"/>
      <c r="K61" s="74"/>
      <c r="L61" s="73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1"/>
    </row>
    <row r="62" spans="2:33" ht="15.75" x14ac:dyDescent="0.25">
      <c r="B62" s="71"/>
      <c r="C62" s="75"/>
      <c r="D62" s="72"/>
      <c r="E62" s="72"/>
      <c r="F62" s="72"/>
      <c r="G62" s="71"/>
      <c r="H62" s="74"/>
      <c r="I62" s="73"/>
      <c r="J62" s="71"/>
      <c r="K62" s="74"/>
      <c r="L62" s="73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1"/>
    </row>
    <row r="63" spans="2:33" ht="15.75" x14ac:dyDescent="0.25">
      <c r="B63" s="71"/>
      <c r="C63" s="75"/>
      <c r="D63" s="72"/>
      <c r="E63" s="72"/>
      <c r="F63" s="72"/>
      <c r="G63" s="71"/>
      <c r="H63" s="74"/>
      <c r="I63" s="73"/>
      <c r="J63" s="71"/>
      <c r="K63" s="74"/>
      <c r="L63" s="73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1"/>
    </row>
    <row r="64" spans="2:33" ht="15.75" x14ac:dyDescent="0.25">
      <c r="B64" s="71"/>
      <c r="C64" s="75"/>
      <c r="D64" s="72"/>
      <c r="E64" s="72"/>
      <c r="F64" s="72"/>
      <c r="G64" s="71"/>
      <c r="H64" s="74"/>
      <c r="I64" s="74"/>
      <c r="J64" s="71"/>
      <c r="K64" s="74"/>
      <c r="L64" s="73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71"/>
      <c r="AE64" s="71"/>
      <c r="AF64" s="71"/>
      <c r="AG64" s="71"/>
    </row>
    <row r="65" spans="2:33" ht="15.75" x14ac:dyDescent="0.25">
      <c r="B65" s="71"/>
      <c r="C65" s="75"/>
      <c r="D65" s="72"/>
      <c r="E65" s="72"/>
      <c r="F65" s="72"/>
      <c r="G65" s="71"/>
      <c r="H65" s="74"/>
      <c r="I65" s="73"/>
      <c r="J65" s="71"/>
      <c r="K65" s="74"/>
      <c r="L65" s="73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</row>
    <row r="66" spans="2:33" ht="15.75" x14ac:dyDescent="0.25">
      <c r="B66" s="71"/>
      <c r="C66" s="75"/>
      <c r="D66" s="72"/>
      <c r="E66" s="72"/>
      <c r="F66" s="72"/>
      <c r="G66" s="71"/>
      <c r="H66" s="74"/>
      <c r="I66" s="74"/>
      <c r="J66" s="71"/>
      <c r="K66" s="74"/>
      <c r="L66" s="73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AG66" s="71"/>
    </row>
    <row r="67" spans="2:33" ht="15.75" x14ac:dyDescent="0.25">
      <c r="B67" s="71"/>
      <c r="C67" s="75"/>
      <c r="D67" s="72"/>
      <c r="E67" s="72"/>
      <c r="F67" s="72"/>
      <c r="G67" s="71"/>
      <c r="H67" s="74"/>
      <c r="I67" s="73"/>
      <c r="J67" s="71"/>
      <c r="K67" s="74"/>
      <c r="L67" s="73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  <c r="AF67" s="71"/>
      <c r="AG67" s="71"/>
    </row>
    <row r="68" spans="2:33" ht="15" customHeight="1" x14ac:dyDescent="0.25">
      <c r="B68" s="71"/>
      <c r="C68" s="76"/>
      <c r="D68" s="72"/>
      <c r="E68" s="72"/>
      <c r="F68" s="72"/>
      <c r="G68" s="71"/>
      <c r="H68" s="74"/>
      <c r="I68" s="73"/>
      <c r="J68" s="71"/>
      <c r="K68" s="74"/>
      <c r="L68" s="74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71"/>
      <c r="AE68" s="71"/>
      <c r="AF68" s="71"/>
      <c r="AG68" s="71"/>
    </row>
    <row r="69" spans="2:33" ht="15.75" x14ac:dyDescent="0.25">
      <c r="B69" s="71"/>
      <c r="C69" s="77"/>
      <c r="D69" s="74"/>
      <c r="E69" s="77"/>
      <c r="F69" s="74"/>
      <c r="G69" s="71"/>
      <c r="H69" s="74"/>
      <c r="I69" s="74"/>
      <c r="J69" s="71"/>
      <c r="K69" s="74"/>
      <c r="L69" s="73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1"/>
      <c r="AE69" s="71"/>
      <c r="AF69" s="71"/>
      <c r="AG69" s="71"/>
    </row>
    <row r="70" spans="2:33" ht="15.75" x14ac:dyDescent="0.25">
      <c r="B70" s="71"/>
      <c r="C70" s="77"/>
      <c r="D70" s="77"/>
      <c r="E70" s="74"/>
      <c r="F70" s="74"/>
      <c r="G70" s="71"/>
      <c r="H70" s="74"/>
      <c r="I70" s="74"/>
      <c r="J70" s="71"/>
      <c r="K70" s="74"/>
      <c r="L70" s="73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1"/>
      <c r="AD70" s="71"/>
      <c r="AE70" s="71"/>
      <c r="AF70" s="71"/>
      <c r="AG70" s="71"/>
    </row>
    <row r="71" spans="2:33" ht="15.75" x14ac:dyDescent="0.25">
      <c r="B71" s="71"/>
      <c r="C71" s="71"/>
      <c r="D71" s="71"/>
      <c r="E71" s="71"/>
      <c r="F71" s="71"/>
      <c r="G71" s="71"/>
      <c r="H71" s="74"/>
      <c r="I71" s="74"/>
      <c r="J71" s="71"/>
      <c r="K71" s="74"/>
      <c r="L71" s="74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1"/>
      <c r="AD71" s="71"/>
      <c r="AE71" s="71"/>
      <c r="AF71" s="71"/>
      <c r="AG71" s="71"/>
    </row>
    <row r="72" spans="2:33" ht="15.75" x14ac:dyDescent="0.25">
      <c r="B72" s="71"/>
      <c r="C72" s="71"/>
      <c r="D72" s="71"/>
      <c r="E72" s="71"/>
      <c r="F72" s="71"/>
      <c r="G72" s="71"/>
      <c r="H72" s="74"/>
      <c r="I72" s="73"/>
      <c r="J72" s="71"/>
      <c r="K72" s="74"/>
      <c r="L72" s="73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</row>
    <row r="73" spans="2:33" ht="15.75" x14ac:dyDescent="0.25">
      <c r="B73" s="71"/>
      <c r="C73" s="71"/>
      <c r="D73" s="71"/>
      <c r="E73" s="71"/>
      <c r="F73" s="71"/>
      <c r="G73" s="71"/>
      <c r="H73" s="74"/>
      <c r="I73" s="73"/>
      <c r="J73" s="71"/>
      <c r="K73" s="74"/>
      <c r="L73" s="73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1"/>
      <c r="AD73" s="71"/>
      <c r="AE73" s="71"/>
      <c r="AF73" s="71"/>
      <c r="AG73" s="71"/>
    </row>
    <row r="74" spans="2:33" ht="15.75" x14ac:dyDescent="0.25">
      <c r="B74" s="71"/>
      <c r="C74" s="71"/>
      <c r="D74" s="71"/>
      <c r="E74" s="71"/>
      <c r="F74" s="71"/>
      <c r="G74" s="71"/>
      <c r="H74" s="74"/>
      <c r="I74" s="73"/>
      <c r="J74" s="71"/>
      <c r="K74" s="74"/>
      <c r="L74" s="73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1"/>
      <c r="AD74" s="71"/>
      <c r="AE74" s="71"/>
      <c r="AF74" s="71"/>
      <c r="AG74" s="71"/>
    </row>
    <row r="75" spans="2:33" ht="15.75" x14ac:dyDescent="0.25">
      <c r="B75" s="71"/>
      <c r="C75" s="71"/>
      <c r="D75" s="71"/>
      <c r="E75" s="71"/>
      <c r="F75" s="71"/>
      <c r="G75" s="71"/>
      <c r="H75" s="71"/>
      <c r="I75" s="71"/>
      <c r="J75" s="71"/>
      <c r="K75" s="74"/>
      <c r="L75" s="73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1"/>
      <c r="AD75" s="71"/>
      <c r="AE75" s="71"/>
      <c r="AF75" s="71"/>
      <c r="AG75" s="71"/>
    </row>
    <row r="76" spans="2:33" ht="15.75" x14ac:dyDescent="0.25">
      <c r="B76" s="71"/>
      <c r="C76" s="71"/>
      <c r="D76" s="71"/>
      <c r="E76" s="71"/>
      <c r="F76" s="71"/>
      <c r="G76" s="71"/>
      <c r="H76" s="74"/>
      <c r="I76" s="73"/>
      <c r="J76" s="71"/>
      <c r="K76" s="74"/>
      <c r="L76" s="73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1"/>
    </row>
    <row r="77" spans="2:33" ht="15.75" x14ac:dyDescent="0.25">
      <c r="B77" s="71"/>
      <c r="C77" s="71"/>
      <c r="D77" s="71"/>
      <c r="E77" s="71"/>
      <c r="F77" s="71"/>
      <c r="G77" s="71"/>
      <c r="H77" s="71"/>
      <c r="I77" s="71"/>
      <c r="J77" s="71"/>
      <c r="K77" s="74"/>
      <c r="L77" s="73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1"/>
      <c r="AD77" s="71"/>
      <c r="AE77" s="71"/>
      <c r="AF77" s="71"/>
      <c r="AG77" s="71"/>
    </row>
    <row r="78" spans="2:33" ht="15.75" x14ac:dyDescent="0.25">
      <c r="B78" s="71"/>
      <c r="C78" s="71"/>
      <c r="D78" s="71"/>
      <c r="E78" s="71"/>
      <c r="F78" s="71"/>
      <c r="G78" s="71"/>
      <c r="H78" s="71"/>
      <c r="I78" s="71"/>
      <c r="J78" s="71"/>
      <c r="K78" s="74"/>
      <c r="L78" s="73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</row>
    <row r="79" spans="2:33" ht="15.75" x14ac:dyDescent="0.25">
      <c r="B79" s="71"/>
      <c r="C79" s="71"/>
      <c r="D79" s="71"/>
      <c r="E79" s="71"/>
      <c r="F79" s="71"/>
      <c r="G79" s="73"/>
      <c r="H79" s="74"/>
      <c r="I79" s="71"/>
      <c r="J79" s="71"/>
      <c r="K79" s="74"/>
      <c r="L79" s="73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</row>
    <row r="80" spans="2:33" x14ac:dyDescent="0.25">
      <c r="B80" s="71"/>
      <c r="C80" s="71"/>
      <c r="D80" s="71"/>
      <c r="E80" s="71"/>
      <c r="F80" s="71"/>
      <c r="G80" s="71"/>
      <c r="H80" s="71"/>
      <c r="I80" s="71"/>
      <c r="J80" s="71"/>
      <c r="K80" s="73"/>
      <c r="L80" s="73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</row>
    <row r="81" spans="2:33" x14ac:dyDescent="0.25"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</row>
    <row r="82" spans="2:33" x14ac:dyDescent="0.25"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1"/>
    </row>
  </sheetData>
  <mergeCells count="9">
    <mergeCell ref="J28:P30"/>
    <mergeCell ref="S28:T28"/>
    <mergeCell ref="S29:T29"/>
    <mergeCell ref="S30:T30"/>
    <mergeCell ref="C29:E30"/>
    <mergeCell ref="C26:G27"/>
    <mergeCell ref="B5:C5"/>
    <mergeCell ref="B6:C6"/>
    <mergeCell ref="B2:G3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B2F4F-D173-4FFA-9A5E-3653AC075074}">
  <dimension ref="C4:AP63"/>
  <sheetViews>
    <sheetView topLeftCell="B39" zoomScale="70" zoomScaleNormal="70" workbookViewId="0">
      <selection activeCell="J17" sqref="J17"/>
    </sheetView>
  </sheetViews>
  <sheetFormatPr baseColWidth="10" defaultRowHeight="15" x14ac:dyDescent="0.25"/>
  <cols>
    <col min="2" max="2" width="16.42578125" customWidth="1"/>
    <col min="3" max="3" width="16.28515625" customWidth="1"/>
    <col min="4" max="4" width="30.42578125" customWidth="1"/>
    <col min="5" max="5" width="25.42578125" customWidth="1"/>
    <col min="6" max="6" width="19.42578125" customWidth="1"/>
    <col min="7" max="7" width="21.42578125" customWidth="1"/>
    <col min="8" max="8" width="20.42578125" customWidth="1"/>
    <col min="9" max="9" width="15.5703125" customWidth="1"/>
    <col min="10" max="10" width="18.28515625" customWidth="1"/>
    <col min="11" max="11" width="18.42578125" customWidth="1"/>
    <col min="12" max="12" width="16.5703125" customWidth="1"/>
    <col min="13" max="13" width="19.5703125" customWidth="1"/>
    <col min="14" max="14" width="11.7109375" customWidth="1"/>
    <col min="15" max="15" width="16.5703125" customWidth="1"/>
    <col min="16" max="16" width="15.42578125" customWidth="1"/>
    <col min="17" max="17" width="18.7109375" customWidth="1"/>
    <col min="18" max="18" width="13.85546875" customWidth="1"/>
    <col min="19" max="19" width="18" customWidth="1"/>
    <col min="20" max="20" width="15.85546875" customWidth="1"/>
    <col min="21" max="21" width="15.140625" customWidth="1"/>
    <col min="23" max="23" width="13.28515625" customWidth="1"/>
    <col min="24" max="24" width="14.42578125" customWidth="1"/>
    <col min="25" max="25" width="14" customWidth="1"/>
    <col min="27" max="27" width="22.85546875" customWidth="1"/>
    <col min="28" max="28" width="20.140625" customWidth="1"/>
    <col min="29" max="42" width="15.7109375" customWidth="1"/>
  </cols>
  <sheetData>
    <row r="4" spans="3:42" x14ac:dyDescent="0.25">
      <c r="J4" s="23" t="s">
        <v>82</v>
      </c>
      <c r="K4" s="23"/>
      <c r="L4" s="23"/>
      <c r="M4" s="23"/>
      <c r="N4" s="23"/>
      <c r="O4" s="23"/>
      <c r="P4" s="23"/>
      <c r="Q4" s="23"/>
      <c r="R4" s="23"/>
      <c r="S4" s="18"/>
      <c r="T4" s="25" t="s">
        <v>83</v>
      </c>
      <c r="U4" s="26"/>
    </row>
    <row r="5" spans="3:42" ht="28.5" x14ac:dyDescent="0.25">
      <c r="J5" s="23"/>
      <c r="K5" s="23"/>
      <c r="L5" s="23"/>
      <c r="M5" s="23"/>
      <c r="N5" s="23"/>
      <c r="O5" s="23"/>
      <c r="P5" s="23"/>
      <c r="Q5" s="23"/>
      <c r="R5" s="23"/>
      <c r="S5" s="19"/>
      <c r="T5" s="24" t="s">
        <v>84</v>
      </c>
      <c r="U5" s="24"/>
      <c r="V5" s="16"/>
      <c r="W5" s="16"/>
    </row>
    <row r="6" spans="3:42" ht="28.5" x14ac:dyDescent="0.25">
      <c r="J6" s="23"/>
      <c r="K6" s="23"/>
      <c r="L6" s="23"/>
      <c r="M6" s="23"/>
      <c r="N6" s="23"/>
      <c r="O6" s="23"/>
      <c r="P6" s="23"/>
      <c r="Q6" s="23"/>
      <c r="R6" s="23"/>
      <c r="S6" s="22"/>
      <c r="T6" s="24" t="s">
        <v>85</v>
      </c>
      <c r="U6" s="24"/>
      <c r="V6" s="16"/>
      <c r="W6" s="16"/>
    </row>
    <row r="7" spans="3:42" ht="15.75" thickBot="1" x14ac:dyDescent="0.3"/>
    <row r="8" spans="3:42" ht="28.5" x14ac:dyDescent="0.45">
      <c r="C8" s="33" t="s">
        <v>70</v>
      </c>
      <c r="D8" s="34"/>
      <c r="E8" s="34"/>
      <c r="F8" s="34"/>
      <c r="G8" s="34"/>
      <c r="H8" s="35"/>
      <c r="K8" s="87" t="s">
        <v>145</v>
      </c>
      <c r="L8" s="87" t="s">
        <v>71</v>
      </c>
      <c r="M8" s="87" t="s">
        <v>72</v>
      </c>
      <c r="N8" s="84" t="s">
        <v>76</v>
      </c>
      <c r="O8" s="87" t="s">
        <v>73</v>
      </c>
      <c r="P8" s="84" t="s">
        <v>77</v>
      </c>
      <c r="Q8" s="84" t="s">
        <v>78</v>
      </c>
      <c r="R8" s="87" t="s">
        <v>74</v>
      </c>
      <c r="S8" s="84" t="s">
        <v>79</v>
      </c>
      <c r="T8" s="86" t="s">
        <v>87</v>
      </c>
      <c r="U8" s="87" t="s">
        <v>75</v>
      </c>
      <c r="V8" s="84" t="s">
        <v>80</v>
      </c>
      <c r="W8" s="90" t="s">
        <v>148</v>
      </c>
      <c r="X8" s="84" t="s">
        <v>81</v>
      </c>
      <c r="Y8" s="84" t="s">
        <v>86</v>
      </c>
      <c r="AA8" s="71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4"/>
      <c r="AO8" s="93"/>
      <c r="AP8" s="93"/>
    </row>
    <row r="9" spans="3:42" ht="20.100000000000001" customHeight="1" x14ac:dyDescent="0.25">
      <c r="C9" s="36"/>
      <c r="D9" s="37"/>
      <c r="E9" s="37"/>
      <c r="F9" s="37"/>
      <c r="G9" s="37"/>
      <c r="H9" s="38"/>
      <c r="J9" s="87" t="s">
        <v>145</v>
      </c>
      <c r="K9" s="21"/>
      <c r="L9" s="18"/>
      <c r="M9" s="18"/>
      <c r="N9" s="18"/>
      <c r="O9" s="18"/>
      <c r="P9" s="18"/>
      <c r="Q9" s="18"/>
      <c r="R9" s="18"/>
      <c r="S9" s="18"/>
      <c r="T9" s="20"/>
      <c r="U9" s="18"/>
      <c r="V9" s="18"/>
      <c r="W9" s="18"/>
      <c r="X9" s="18"/>
      <c r="Y9" s="18"/>
      <c r="AA9" s="93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</row>
    <row r="10" spans="3:42" ht="20.100000000000001" customHeight="1" x14ac:dyDescent="0.25">
      <c r="C10" s="36"/>
      <c r="D10" s="37"/>
      <c r="E10" s="37"/>
      <c r="F10" s="37"/>
      <c r="G10" s="37"/>
      <c r="H10" s="38"/>
      <c r="J10" s="87" t="s">
        <v>71</v>
      </c>
      <c r="K10" s="18"/>
      <c r="L10" s="21"/>
      <c r="M10" s="18"/>
      <c r="N10" s="20"/>
      <c r="O10" s="18"/>
      <c r="P10" s="20"/>
      <c r="Q10" s="20"/>
      <c r="R10" s="18"/>
      <c r="S10" s="20"/>
      <c r="T10" s="20"/>
      <c r="U10" s="18"/>
      <c r="V10" s="20"/>
      <c r="W10" s="18"/>
      <c r="X10" s="20"/>
      <c r="Y10" s="18"/>
      <c r="AA10" s="93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</row>
    <row r="11" spans="3:42" ht="20.100000000000001" customHeight="1" x14ac:dyDescent="0.25">
      <c r="C11" s="36"/>
      <c r="D11" s="37"/>
      <c r="E11" s="37"/>
      <c r="F11" s="37"/>
      <c r="G11" s="37"/>
      <c r="H11" s="38"/>
      <c r="J11" s="87" t="s">
        <v>72</v>
      </c>
      <c r="K11" s="18"/>
      <c r="L11" s="18"/>
      <c r="M11" s="21"/>
      <c r="N11" s="18"/>
      <c r="O11" s="18"/>
      <c r="P11" s="20"/>
      <c r="Q11" s="20"/>
      <c r="R11" s="18"/>
      <c r="S11" s="20"/>
      <c r="T11" s="20"/>
      <c r="U11" s="18"/>
      <c r="V11" s="20"/>
      <c r="W11" s="18"/>
      <c r="X11" s="20"/>
      <c r="Y11" s="18"/>
      <c r="AA11" s="93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</row>
    <row r="12" spans="3:42" ht="20.100000000000001" customHeight="1" x14ac:dyDescent="0.25">
      <c r="C12" s="36"/>
      <c r="D12" s="37"/>
      <c r="E12" s="37"/>
      <c r="F12" s="37"/>
      <c r="G12" s="37"/>
      <c r="H12" s="38"/>
      <c r="J12" s="84" t="s">
        <v>76</v>
      </c>
      <c r="K12" s="18"/>
      <c r="L12" s="20"/>
      <c r="M12" s="18"/>
      <c r="N12" s="21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18"/>
      <c r="AA12" s="93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</row>
    <row r="13" spans="3:42" ht="20.100000000000001" customHeight="1" x14ac:dyDescent="0.25">
      <c r="C13" s="36"/>
      <c r="D13" s="37"/>
      <c r="E13" s="37"/>
      <c r="F13" s="37"/>
      <c r="G13" s="37"/>
      <c r="H13" s="38"/>
      <c r="J13" s="87" t="s">
        <v>73</v>
      </c>
      <c r="K13" s="18"/>
      <c r="L13" s="18"/>
      <c r="M13" s="18"/>
      <c r="N13" s="20"/>
      <c r="O13" s="21"/>
      <c r="P13" s="18"/>
      <c r="Q13" s="18"/>
      <c r="R13" s="18"/>
      <c r="S13" s="20"/>
      <c r="T13" s="20"/>
      <c r="U13" s="18"/>
      <c r="V13" s="20"/>
      <c r="W13" s="18"/>
      <c r="X13" s="20"/>
      <c r="Y13" s="18"/>
      <c r="AA13" s="93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</row>
    <row r="14" spans="3:42" ht="20.100000000000001" customHeight="1" x14ac:dyDescent="0.25">
      <c r="C14" s="36"/>
      <c r="D14" s="37"/>
      <c r="E14" s="37"/>
      <c r="F14" s="37"/>
      <c r="G14" s="37"/>
      <c r="H14" s="38"/>
      <c r="J14" s="69" t="s">
        <v>77</v>
      </c>
      <c r="K14" s="18"/>
      <c r="L14" s="20"/>
      <c r="M14" s="20"/>
      <c r="N14" s="20"/>
      <c r="O14" s="18"/>
      <c r="P14" s="21"/>
      <c r="Q14" s="20"/>
      <c r="R14" s="20"/>
      <c r="S14" s="20"/>
      <c r="T14" s="20"/>
      <c r="U14" s="20"/>
      <c r="V14" s="20"/>
      <c r="W14" s="20"/>
      <c r="X14" s="20"/>
      <c r="Y14" s="18"/>
      <c r="AA14" s="78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</row>
    <row r="15" spans="3:42" ht="20.100000000000001" customHeight="1" x14ac:dyDescent="0.25">
      <c r="C15" s="36"/>
      <c r="D15" s="37"/>
      <c r="E15" s="37"/>
      <c r="F15" s="37"/>
      <c r="G15" s="37"/>
      <c r="H15" s="38"/>
      <c r="J15" s="84" t="s">
        <v>78</v>
      </c>
      <c r="K15" s="18"/>
      <c r="L15" s="20"/>
      <c r="M15" s="20"/>
      <c r="N15" s="20"/>
      <c r="O15" s="18"/>
      <c r="P15" s="20"/>
      <c r="Q15" s="21"/>
      <c r="R15" s="20"/>
      <c r="S15" s="20"/>
      <c r="T15" s="91"/>
      <c r="U15" s="20"/>
      <c r="V15" s="20"/>
      <c r="W15" s="20"/>
      <c r="X15" s="20"/>
      <c r="Y15" s="18"/>
      <c r="AA15" s="93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</row>
    <row r="16" spans="3:42" ht="20.100000000000001" customHeight="1" x14ac:dyDescent="0.25">
      <c r="C16" s="36"/>
      <c r="D16" s="37"/>
      <c r="E16" s="37"/>
      <c r="F16" s="37"/>
      <c r="G16" s="37"/>
      <c r="H16" s="38"/>
      <c r="J16" s="89" t="s">
        <v>74</v>
      </c>
      <c r="K16" s="18"/>
      <c r="L16" s="18"/>
      <c r="M16" s="18"/>
      <c r="N16" s="20"/>
      <c r="O16" s="18"/>
      <c r="P16" s="20"/>
      <c r="Q16" s="20"/>
      <c r="R16" s="21"/>
      <c r="S16" s="18"/>
      <c r="T16" s="20"/>
      <c r="U16" s="18"/>
      <c r="V16" s="20"/>
      <c r="W16" s="18"/>
      <c r="X16" s="20"/>
      <c r="Y16" s="18"/>
      <c r="AA16" s="78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</row>
    <row r="17" spans="3:42" ht="20.100000000000001" customHeight="1" x14ac:dyDescent="0.25">
      <c r="C17" s="36"/>
      <c r="D17" s="37"/>
      <c r="E17" s="37"/>
      <c r="F17" s="37"/>
      <c r="G17" s="37"/>
      <c r="H17" s="38"/>
      <c r="J17" s="84" t="s">
        <v>79</v>
      </c>
      <c r="K17" s="18"/>
      <c r="L17" s="20"/>
      <c r="M17" s="20"/>
      <c r="N17" s="20"/>
      <c r="O17" s="20"/>
      <c r="P17" s="20"/>
      <c r="Q17" s="20"/>
      <c r="R17" s="18"/>
      <c r="S17" s="21"/>
      <c r="T17" s="20"/>
      <c r="U17" s="20"/>
      <c r="V17" s="20"/>
      <c r="W17" s="20"/>
      <c r="X17" s="20"/>
      <c r="Y17" s="18"/>
      <c r="AA17" s="93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</row>
    <row r="18" spans="3:42" ht="20.100000000000001" customHeight="1" x14ac:dyDescent="0.25">
      <c r="C18" s="36"/>
      <c r="D18" s="37"/>
      <c r="E18" s="37"/>
      <c r="F18" s="37"/>
      <c r="G18" s="37"/>
      <c r="H18" s="38"/>
      <c r="J18" s="86" t="s">
        <v>87</v>
      </c>
      <c r="K18" s="20"/>
      <c r="L18" s="20"/>
      <c r="M18" s="20"/>
      <c r="N18" s="20"/>
      <c r="O18" s="20"/>
      <c r="P18" s="20"/>
      <c r="Q18" s="91"/>
      <c r="R18" s="20"/>
      <c r="S18" s="20"/>
      <c r="T18" s="21"/>
      <c r="U18" s="20"/>
      <c r="V18" s="20"/>
      <c r="W18" s="20"/>
      <c r="X18" s="20"/>
      <c r="Y18" s="20"/>
      <c r="AA18" s="93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</row>
    <row r="19" spans="3:42" ht="20.100000000000001" customHeight="1" x14ac:dyDescent="0.25">
      <c r="C19" s="36"/>
      <c r="D19" s="37"/>
      <c r="E19" s="37"/>
      <c r="F19" s="37"/>
      <c r="G19" s="37"/>
      <c r="H19" s="38"/>
      <c r="J19" s="89" t="s">
        <v>75</v>
      </c>
      <c r="K19" s="18"/>
      <c r="L19" s="18"/>
      <c r="M19" s="18"/>
      <c r="N19" s="20"/>
      <c r="O19" s="18"/>
      <c r="P19" s="20"/>
      <c r="Q19" s="20"/>
      <c r="R19" s="18"/>
      <c r="S19" s="20"/>
      <c r="T19" s="20"/>
      <c r="U19" s="21"/>
      <c r="V19" s="18"/>
      <c r="W19" s="18"/>
      <c r="X19" s="20"/>
      <c r="Y19" s="18"/>
      <c r="AA19" s="78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</row>
    <row r="20" spans="3:42" ht="20.100000000000001" customHeight="1" x14ac:dyDescent="0.25">
      <c r="C20" s="36"/>
      <c r="D20" s="37"/>
      <c r="E20" s="37"/>
      <c r="F20" s="37"/>
      <c r="G20" s="37"/>
      <c r="H20" s="38"/>
      <c r="J20" s="84" t="s">
        <v>80</v>
      </c>
      <c r="K20" s="18"/>
      <c r="L20" s="20"/>
      <c r="M20" s="20"/>
      <c r="N20" s="20"/>
      <c r="O20" s="20"/>
      <c r="P20" s="20"/>
      <c r="Q20" s="20"/>
      <c r="R20" s="20"/>
      <c r="S20" s="20"/>
      <c r="T20" s="20"/>
      <c r="U20" s="18"/>
      <c r="V20" s="21"/>
      <c r="W20" s="20"/>
      <c r="X20" s="20"/>
      <c r="Y20" s="18"/>
      <c r="AA20" s="93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</row>
    <row r="21" spans="3:42" ht="20.100000000000001" customHeight="1" x14ac:dyDescent="0.25">
      <c r="C21" s="36"/>
      <c r="D21" s="37"/>
      <c r="E21" s="37"/>
      <c r="F21" s="37"/>
      <c r="G21" s="37"/>
      <c r="H21" s="38"/>
      <c r="J21" s="90" t="s">
        <v>148</v>
      </c>
      <c r="K21" s="18"/>
      <c r="L21" s="18"/>
      <c r="M21" s="18"/>
      <c r="N21" s="20"/>
      <c r="O21" s="18"/>
      <c r="P21" s="20"/>
      <c r="Q21" s="20"/>
      <c r="R21" s="18"/>
      <c r="S21" s="20"/>
      <c r="T21" s="20"/>
      <c r="U21" s="18"/>
      <c r="V21" s="20"/>
      <c r="W21" s="21"/>
      <c r="X21" s="18"/>
      <c r="Y21" s="18"/>
      <c r="AA21" s="94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</row>
    <row r="22" spans="3:42" ht="20.100000000000001" customHeight="1" x14ac:dyDescent="0.25">
      <c r="C22" s="36"/>
      <c r="D22" s="37"/>
      <c r="E22" s="37"/>
      <c r="F22" s="37"/>
      <c r="G22" s="37"/>
      <c r="H22" s="38"/>
      <c r="J22" s="84" t="s">
        <v>81</v>
      </c>
      <c r="K22" s="18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18"/>
      <c r="X22" s="21"/>
      <c r="Y22" s="18"/>
      <c r="AA22" s="93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</row>
    <row r="23" spans="3:42" ht="20.100000000000001" customHeight="1" x14ac:dyDescent="0.25">
      <c r="C23" s="36"/>
      <c r="D23" s="37"/>
      <c r="E23" s="37"/>
      <c r="F23" s="37"/>
      <c r="G23" s="37"/>
      <c r="H23" s="38"/>
      <c r="J23" s="84" t="s">
        <v>86</v>
      </c>
      <c r="K23" s="18"/>
      <c r="L23" s="18"/>
      <c r="M23" s="18"/>
      <c r="N23" s="18"/>
      <c r="O23" s="18"/>
      <c r="P23" s="18"/>
      <c r="Q23" s="18"/>
      <c r="R23" s="18"/>
      <c r="S23" s="18"/>
      <c r="T23" s="20"/>
      <c r="U23" s="18"/>
      <c r="V23" s="18"/>
      <c r="W23" s="18"/>
      <c r="X23" s="18"/>
      <c r="Y23" s="21"/>
      <c r="AA23" s="93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</row>
    <row r="24" spans="3:42" x14ac:dyDescent="0.25">
      <c r="C24" s="36"/>
      <c r="D24" s="37"/>
      <c r="E24" s="37"/>
      <c r="F24" s="37"/>
      <c r="G24" s="37"/>
      <c r="H24" s="38"/>
    </row>
    <row r="25" spans="3:42" x14ac:dyDescent="0.25">
      <c r="C25" s="36"/>
      <c r="D25" s="37"/>
      <c r="E25" s="37"/>
      <c r="F25" s="37"/>
      <c r="G25" s="37"/>
      <c r="H25" s="38"/>
    </row>
    <row r="26" spans="3:42" x14ac:dyDescent="0.25">
      <c r="C26" s="36"/>
      <c r="D26" s="37"/>
      <c r="E26" s="37"/>
      <c r="F26" s="37"/>
      <c r="G26" s="37"/>
      <c r="H26" s="38"/>
    </row>
    <row r="27" spans="3:42" x14ac:dyDescent="0.25">
      <c r="C27" s="36"/>
      <c r="D27" s="37"/>
      <c r="E27" s="37"/>
      <c r="F27" s="37"/>
      <c r="G27" s="37"/>
      <c r="H27" s="38"/>
    </row>
    <row r="28" spans="3:42" x14ac:dyDescent="0.25">
      <c r="C28" s="36"/>
      <c r="D28" s="37"/>
      <c r="E28" s="37"/>
      <c r="F28" s="37"/>
      <c r="G28" s="37"/>
      <c r="H28" s="38"/>
    </row>
    <row r="29" spans="3:42" x14ac:dyDescent="0.25">
      <c r="C29" s="36"/>
      <c r="D29" s="37"/>
      <c r="E29" s="37"/>
      <c r="F29" s="37"/>
      <c r="G29" s="37"/>
      <c r="H29" s="38"/>
    </row>
    <row r="30" spans="3:42" ht="15.75" thickBot="1" x14ac:dyDescent="0.3">
      <c r="C30" s="39"/>
      <c r="D30" s="40"/>
      <c r="E30" s="40"/>
      <c r="F30" s="40"/>
      <c r="G30" s="40"/>
      <c r="H30" s="41"/>
    </row>
    <row r="33" spans="3:12" ht="31.5" x14ac:dyDescent="0.25">
      <c r="C33" s="42" t="s">
        <v>88</v>
      </c>
      <c r="D33" s="42" t="s">
        <v>89</v>
      </c>
      <c r="E33" s="42" t="s">
        <v>90</v>
      </c>
      <c r="F33" s="42" t="s">
        <v>91</v>
      </c>
      <c r="H33" s="52" t="s">
        <v>89</v>
      </c>
      <c r="I33" s="52" t="s">
        <v>92</v>
      </c>
      <c r="J33" s="31"/>
      <c r="K33" s="52" t="s">
        <v>89</v>
      </c>
      <c r="L33" s="61" t="s">
        <v>92</v>
      </c>
    </row>
    <row r="34" spans="3:12" ht="15.75" x14ac:dyDescent="0.25">
      <c r="C34" s="48" t="s">
        <v>93</v>
      </c>
      <c r="D34" s="43" t="s">
        <v>94</v>
      </c>
      <c r="E34" s="43"/>
      <c r="F34" s="43">
        <v>1</v>
      </c>
      <c r="H34" s="53" t="s">
        <v>94</v>
      </c>
      <c r="I34" s="44">
        <v>1</v>
      </c>
      <c r="K34" s="53" t="s">
        <v>94</v>
      </c>
      <c r="L34" s="32">
        <v>1</v>
      </c>
    </row>
    <row r="35" spans="3:12" ht="15.75" x14ac:dyDescent="0.25">
      <c r="C35" s="49" t="s">
        <v>95</v>
      </c>
      <c r="D35" s="43" t="s">
        <v>96</v>
      </c>
      <c r="E35" s="43"/>
      <c r="F35" s="43">
        <v>1</v>
      </c>
      <c r="H35" s="54" t="s">
        <v>96</v>
      </c>
      <c r="I35" s="44">
        <v>1</v>
      </c>
      <c r="K35" s="54" t="s">
        <v>96</v>
      </c>
      <c r="L35" s="32">
        <v>1</v>
      </c>
    </row>
    <row r="36" spans="3:12" ht="15.75" x14ac:dyDescent="0.25">
      <c r="C36" s="49" t="s">
        <v>97</v>
      </c>
      <c r="D36" s="44" t="s">
        <v>98</v>
      </c>
      <c r="E36" s="43"/>
      <c r="F36" s="43">
        <v>1</v>
      </c>
      <c r="H36" s="54" t="s">
        <v>98</v>
      </c>
      <c r="I36" s="44">
        <v>1</v>
      </c>
      <c r="K36" s="54" t="s">
        <v>98</v>
      </c>
      <c r="L36" s="60">
        <v>1</v>
      </c>
    </row>
    <row r="37" spans="3:12" ht="30" x14ac:dyDescent="0.25">
      <c r="C37" s="50" t="s">
        <v>99</v>
      </c>
      <c r="D37" s="43" t="s">
        <v>100</v>
      </c>
      <c r="E37" s="43"/>
      <c r="F37" s="43">
        <v>8</v>
      </c>
      <c r="H37" s="55" t="s">
        <v>101</v>
      </c>
      <c r="I37" s="44">
        <v>4</v>
      </c>
      <c r="K37" s="55" t="s">
        <v>101</v>
      </c>
      <c r="L37" s="32">
        <v>4</v>
      </c>
    </row>
    <row r="38" spans="3:12" ht="15.75" x14ac:dyDescent="0.25">
      <c r="C38" s="49" t="s">
        <v>102</v>
      </c>
      <c r="D38" s="43" t="s">
        <v>103</v>
      </c>
      <c r="E38" s="43"/>
      <c r="F38" s="43">
        <v>1</v>
      </c>
      <c r="H38" s="55" t="s">
        <v>104</v>
      </c>
      <c r="I38" s="44">
        <v>4</v>
      </c>
      <c r="K38" s="55" t="s">
        <v>104</v>
      </c>
      <c r="L38" s="32">
        <v>4</v>
      </c>
    </row>
    <row r="39" spans="3:12" ht="15.75" x14ac:dyDescent="0.25">
      <c r="C39" s="50" t="s">
        <v>105</v>
      </c>
      <c r="D39" s="43" t="s">
        <v>106</v>
      </c>
      <c r="E39" s="43"/>
      <c r="F39" s="43">
        <v>3</v>
      </c>
      <c r="H39" s="54" t="s">
        <v>107</v>
      </c>
      <c r="I39" s="58">
        <v>1</v>
      </c>
      <c r="K39" s="54" t="s">
        <v>107</v>
      </c>
      <c r="L39" s="60">
        <v>1</v>
      </c>
    </row>
    <row r="40" spans="3:12" ht="31.5" x14ac:dyDescent="0.25">
      <c r="C40" s="50" t="s">
        <v>108</v>
      </c>
      <c r="D40" s="43" t="s">
        <v>109</v>
      </c>
      <c r="E40" s="43"/>
      <c r="F40" s="43">
        <f>SUM(I41:I43)+F47</f>
        <v>14</v>
      </c>
      <c r="H40" s="55" t="s">
        <v>106</v>
      </c>
      <c r="I40" s="44">
        <f>SUM(L40:L41)</f>
        <v>3</v>
      </c>
      <c r="K40" s="55" t="s">
        <v>135</v>
      </c>
      <c r="L40" s="32">
        <v>1</v>
      </c>
    </row>
    <row r="41" spans="3:12" ht="15.75" x14ac:dyDescent="0.25">
      <c r="C41" s="49" t="s">
        <v>110</v>
      </c>
      <c r="D41" s="43" t="s">
        <v>111</v>
      </c>
      <c r="E41" s="43"/>
      <c r="F41" s="43">
        <v>1</v>
      </c>
      <c r="H41" s="55" t="s">
        <v>112</v>
      </c>
      <c r="I41" s="44">
        <v>0</v>
      </c>
      <c r="K41" s="55" t="s">
        <v>106</v>
      </c>
      <c r="L41" s="32">
        <v>2</v>
      </c>
    </row>
    <row r="42" spans="3:12" ht="15.75" x14ac:dyDescent="0.25">
      <c r="C42" s="50" t="s">
        <v>113</v>
      </c>
      <c r="D42" s="43" t="s">
        <v>114</v>
      </c>
      <c r="E42" s="43"/>
      <c r="F42" s="43">
        <f>SUM(I45:I46)+F48</f>
        <v>8</v>
      </c>
      <c r="H42" s="55" t="s">
        <v>115</v>
      </c>
      <c r="I42" s="44">
        <f>SUM(L43:L44)</f>
        <v>9</v>
      </c>
      <c r="K42" s="55" t="s">
        <v>112</v>
      </c>
      <c r="L42" s="32">
        <v>0</v>
      </c>
    </row>
    <row r="43" spans="3:12" ht="15.75" x14ac:dyDescent="0.25">
      <c r="C43" s="49" t="s">
        <v>116</v>
      </c>
      <c r="D43" s="43" t="s">
        <v>117</v>
      </c>
      <c r="E43" s="43"/>
      <c r="F43" s="43">
        <v>1</v>
      </c>
      <c r="H43" s="55" t="s">
        <v>118</v>
      </c>
      <c r="I43" s="44">
        <v>3</v>
      </c>
      <c r="K43" s="56" t="s">
        <v>136</v>
      </c>
      <c r="L43" s="32">
        <v>1</v>
      </c>
    </row>
    <row r="44" spans="3:12" ht="30" x14ac:dyDescent="0.25">
      <c r="C44" s="50" t="s">
        <v>119</v>
      </c>
      <c r="D44" s="43" t="s">
        <v>120</v>
      </c>
      <c r="E44" s="43"/>
      <c r="F44" s="43">
        <f>SUM(I48:I50)</f>
        <v>9</v>
      </c>
      <c r="H44" s="54" t="s">
        <v>111</v>
      </c>
      <c r="I44" s="44">
        <v>1</v>
      </c>
      <c r="K44" s="55" t="s">
        <v>115</v>
      </c>
      <c r="L44" s="32">
        <v>8</v>
      </c>
    </row>
    <row r="45" spans="3:12" ht="15.75" x14ac:dyDescent="0.25">
      <c r="C45" s="49" t="s">
        <v>121</v>
      </c>
      <c r="D45" s="43" t="s">
        <v>122</v>
      </c>
      <c r="E45" s="43"/>
      <c r="F45" s="43">
        <v>1</v>
      </c>
      <c r="H45" s="55" t="s">
        <v>123</v>
      </c>
      <c r="I45" s="44">
        <v>0</v>
      </c>
      <c r="K45" s="55" t="s">
        <v>118</v>
      </c>
      <c r="L45" s="32">
        <v>3</v>
      </c>
    </row>
    <row r="46" spans="3:12" ht="30" x14ac:dyDescent="0.25">
      <c r="C46" s="51" t="s">
        <v>124</v>
      </c>
      <c r="D46" s="45" t="s">
        <v>125</v>
      </c>
      <c r="E46" s="45"/>
      <c r="F46" s="45">
        <f>SUM(I52:I53)</f>
        <v>2</v>
      </c>
      <c r="H46" s="55" t="s">
        <v>126</v>
      </c>
      <c r="I46" s="44">
        <v>7</v>
      </c>
      <c r="K46" s="54" t="s">
        <v>111</v>
      </c>
      <c r="L46" s="32">
        <v>1</v>
      </c>
    </row>
    <row r="47" spans="3:12" ht="15.75" x14ac:dyDescent="0.25">
      <c r="C47" s="46" t="s">
        <v>108</v>
      </c>
      <c r="D47" s="46" t="s">
        <v>127</v>
      </c>
      <c r="E47" s="46"/>
      <c r="F47" s="46">
        <v>2</v>
      </c>
      <c r="H47" s="54" t="s">
        <v>117</v>
      </c>
      <c r="I47" s="44">
        <v>1</v>
      </c>
      <c r="K47" s="55" t="s">
        <v>123</v>
      </c>
      <c r="L47" s="32">
        <v>0</v>
      </c>
    </row>
    <row r="48" spans="3:12" ht="18" x14ac:dyDescent="0.25">
      <c r="C48" s="65" t="s">
        <v>113</v>
      </c>
      <c r="D48" s="65" t="s">
        <v>128</v>
      </c>
      <c r="E48" s="64"/>
      <c r="F48" s="64">
        <v>1</v>
      </c>
      <c r="H48" s="55" t="s">
        <v>129</v>
      </c>
      <c r="I48" s="44">
        <v>0</v>
      </c>
      <c r="K48" s="55" t="s">
        <v>126</v>
      </c>
      <c r="L48" s="32">
        <v>7</v>
      </c>
    </row>
    <row r="49" spans="3:12" ht="15.75" x14ac:dyDescent="0.25">
      <c r="C49" s="66" t="s">
        <v>140</v>
      </c>
      <c r="D49" s="66" t="s">
        <v>142</v>
      </c>
      <c r="E49" s="67"/>
      <c r="F49" s="69">
        <v>4</v>
      </c>
      <c r="H49" s="55" t="s">
        <v>130</v>
      </c>
      <c r="I49" s="44">
        <v>5</v>
      </c>
      <c r="K49" s="54" t="s">
        <v>117</v>
      </c>
      <c r="L49" s="32">
        <v>1</v>
      </c>
    </row>
    <row r="50" spans="3:12" ht="15.75" x14ac:dyDescent="0.25">
      <c r="C50" s="68" t="s">
        <v>141</v>
      </c>
      <c r="D50" s="68" t="s">
        <v>143</v>
      </c>
      <c r="E50" s="67"/>
      <c r="F50" s="69" t="s">
        <v>144</v>
      </c>
      <c r="H50" s="55" t="s">
        <v>131</v>
      </c>
      <c r="I50" s="44">
        <f>SUM(L54:L55)</f>
        <v>4</v>
      </c>
      <c r="K50" s="55" t="s">
        <v>129</v>
      </c>
      <c r="L50" s="32">
        <v>0</v>
      </c>
    </row>
    <row r="51" spans="3:12" ht="31.5" x14ac:dyDescent="0.25">
      <c r="E51" s="62" t="s">
        <v>14</v>
      </c>
      <c r="F51" s="63">
        <f>SUM(F34:F46)+F49</f>
        <v>55</v>
      </c>
      <c r="H51" s="54" t="s">
        <v>132</v>
      </c>
      <c r="I51" s="44">
        <v>1</v>
      </c>
      <c r="K51" s="55" t="s">
        <v>130</v>
      </c>
      <c r="L51" s="32">
        <v>3</v>
      </c>
    </row>
    <row r="52" spans="3:12" ht="15.75" x14ac:dyDescent="0.25">
      <c r="H52" s="55" t="s">
        <v>133</v>
      </c>
      <c r="I52" s="44">
        <v>1</v>
      </c>
      <c r="K52" s="55" t="s">
        <v>137</v>
      </c>
      <c r="L52" s="32">
        <v>1</v>
      </c>
    </row>
    <row r="53" spans="3:12" ht="31.5" x14ac:dyDescent="0.25">
      <c r="H53" s="56" t="s">
        <v>134</v>
      </c>
      <c r="I53" s="44">
        <v>1</v>
      </c>
      <c r="K53" s="55" t="s">
        <v>138</v>
      </c>
      <c r="L53" s="32">
        <v>1</v>
      </c>
    </row>
    <row r="54" spans="3:12" ht="15.75" x14ac:dyDescent="0.25">
      <c r="H54" s="47"/>
      <c r="I54" s="47"/>
      <c r="K54" s="55" t="s">
        <v>139</v>
      </c>
      <c r="L54" s="32">
        <v>1</v>
      </c>
    </row>
    <row r="55" spans="3:12" ht="15.75" x14ac:dyDescent="0.25">
      <c r="H55" s="57" t="s">
        <v>14</v>
      </c>
      <c r="I55" s="44">
        <f>SUM(I34:I53)</f>
        <v>48</v>
      </c>
      <c r="K55" s="55" t="s">
        <v>131</v>
      </c>
      <c r="L55" s="32">
        <v>3</v>
      </c>
    </row>
    <row r="56" spans="3:12" ht="31.5" x14ac:dyDescent="0.25">
      <c r="K56" s="54" t="s">
        <v>132</v>
      </c>
      <c r="L56" s="32">
        <v>1</v>
      </c>
    </row>
    <row r="57" spans="3:12" ht="15.75" x14ac:dyDescent="0.25">
      <c r="K57" s="55" t="s">
        <v>133</v>
      </c>
      <c r="L57" s="32">
        <v>1</v>
      </c>
    </row>
    <row r="58" spans="3:12" ht="31.5" x14ac:dyDescent="0.25">
      <c r="H58" s="30"/>
      <c r="K58" s="56" t="s">
        <v>134</v>
      </c>
      <c r="L58" s="32">
        <v>1</v>
      </c>
    </row>
    <row r="59" spans="3:12" ht="15.75" x14ac:dyDescent="0.25">
      <c r="K59" s="57" t="s">
        <v>14</v>
      </c>
      <c r="L59" s="32">
        <f>SUM(L34:L58)</f>
        <v>48</v>
      </c>
    </row>
    <row r="62" spans="3:12" x14ac:dyDescent="0.25">
      <c r="K62" s="59"/>
      <c r="L62" s="59"/>
    </row>
    <row r="63" spans="3:12" x14ac:dyDescent="0.25">
      <c r="K63" s="59"/>
      <c r="L63" s="59"/>
    </row>
  </sheetData>
  <mergeCells count="5">
    <mergeCell ref="J4:R6"/>
    <mergeCell ref="T4:U4"/>
    <mergeCell ref="T5:U5"/>
    <mergeCell ref="T6:U6"/>
    <mergeCell ref="C8:H8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PRINCIPAL</vt:lpstr>
      <vt:lpstr>CALCULO VLANS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 Barrios García</dc:creator>
  <cp:lastModifiedBy>Aldo Barrios García</cp:lastModifiedBy>
  <dcterms:created xsi:type="dcterms:W3CDTF">2023-04-01T18:42:03Z</dcterms:created>
  <dcterms:modified xsi:type="dcterms:W3CDTF">2023-04-15T02:20:49Z</dcterms:modified>
</cp:coreProperties>
</file>