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315" windowHeight="34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34" i="1"/>
  <c r="B34"/>
  <c r="D24"/>
  <c r="D22"/>
  <c r="E17"/>
  <c r="D34" s="1"/>
  <c r="E34" l="1"/>
</calcChain>
</file>

<file path=xl/sharedStrings.xml><?xml version="1.0" encoding="utf-8"?>
<sst xmlns="http://schemas.openxmlformats.org/spreadsheetml/2006/main" count="43" uniqueCount="34">
  <si>
    <t>variables</t>
  </si>
  <si>
    <t>a</t>
  </si>
  <si>
    <t>Demanda</t>
  </si>
  <si>
    <t>c</t>
  </si>
  <si>
    <t>k</t>
  </si>
  <si>
    <t>costo de preparacion</t>
  </si>
  <si>
    <t>h</t>
  </si>
  <si>
    <t>costo de mantenimiento</t>
  </si>
  <si>
    <t>costo del ciclo</t>
  </si>
  <si>
    <t>costo por unidad o costo anual</t>
  </si>
  <si>
    <r>
      <t xml:space="preserve">Costo del ciclo  c(Q) =  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(Costo de Preparacion) +</t>
    </r>
    <r>
      <rPr>
        <u/>
        <sz val="11"/>
        <color rgb="FFFF0000"/>
        <rFont val="Calibri"/>
        <family val="2"/>
        <scheme val="minor"/>
      </rPr>
      <t>c</t>
    </r>
    <r>
      <rPr>
        <u/>
        <sz val="11"/>
        <color theme="1"/>
        <rFont val="Calibri"/>
        <family val="2"/>
        <scheme val="minor"/>
      </rPr>
      <t xml:space="preserve"> (Costo anual)x q (lote) + </t>
    </r>
    <r>
      <rPr>
        <u/>
        <sz val="11"/>
        <color rgb="FFFF000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( costo de mant)</t>
    </r>
  </si>
  <si>
    <r>
      <t xml:space="preserve">                                                                                                2 x </t>
    </r>
    <r>
      <rPr>
        <sz val="11"/>
        <color rgb="FFFF000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(demanda)</t>
    </r>
  </si>
  <si>
    <t xml:space="preserve">q  </t>
  </si>
  <si>
    <t>lote</t>
  </si>
  <si>
    <t>(lote)</t>
  </si>
  <si>
    <t>Q*</t>
  </si>
  <si>
    <t xml:space="preserve"> </t>
  </si>
  <si>
    <t>lote optimo</t>
  </si>
  <si>
    <t>tiempo optimo</t>
  </si>
  <si>
    <t>t*</t>
  </si>
  <si>
    <t>a)</t>
  </si>
  <si>
    <t>b)</t>
  </si>
  <si>
    <t>c)</t>
  </si>
  <si>
    <t>costo total del iventario</t>
  </si>
  <si>
    <t>?</t>
  </si>
  <si>
    <t>costo total del inventario</t>
  </si>
  <si>
    <t>c1</t>
  </si>
  <si>
    <t>costo unitario</t>
  </si>
  <si>
    <t>c2</t>
  </si>
  <si>
    <t>costo de ordenar</t>
  </si>
  <si>
    <t>c3</t>
  </si>
  <si>
    <t>costo de mantener</t>
  </si>
  <si>
    <t>d</t>
  </si>
  <si>
    <t>demanda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</si>
</sst>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15</xdr:row>
      <xdr:rowOff>0</xdr:rowOff>
    </xdr:from>
    <xdr:to>
      <xdr:col>7</xdr:col>
      <xdr:colOff>723901</xdr:colOff>
      <xdr:row>18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34001" y="2857500"/>
          <a:ext cx="723900" cy="6953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0</xdr:colOff>
      <xdr:row>21</xdr:row>
      <xdr:rowOff>0</xdr:rowOff>
    </xdr:from>
    <xdr:to>
      <xdr:col>7</xdr:col>
      <xdr:colOff>571500</xdr:colOff>
      <xdr:row>23</xdr:row>
      <xdr:rowOff>38100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34000" y="4019550"/>
          <a:ext cx="571500" cy="4191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9525</xdr:colOff>
      <xdr:row>32</xdr:row>
      <xdr:rowOff>9525</xdr:rowOff>
    </xdr:from>
    <xdr:to>
      <xdr:col>7</xdr:col>
      <xdr:colOff>657225</xdr:colOff>
      <xdr:row>34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581525" y="6143625"/>
          <a:ext cx="1409700" cy="552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36"/>
  <sheetViews>
    <sheetView tabSelected="1" workbookViewId="0">
      <selection activeCell="F6" sqref="F6"/>
    </sheetView>
  </sheetViews>
  <sheetFormatPr baseColWidth="10" defaultRowHeight="15"/>
  <sheetData>
    <row r="3" spans="1:9">
      <c r="B3" t="s">
        <v>0</v>
      </c>
    </row>
    <row r="4" spans="1:9">
      <c r="A4">
        <v>1</v>
      </c>
      <c r="B4" t="s">
        <v>1</v>
      </c>
      <c r="C4" t="s">
        <v>2</v>
      </c>
      <c r="F4">
        <v>18000</v>
      </c>
      <c r="H4" t="s">
        <v>32</v>
      </c>
      <c r="I4" t="s">
        <v>33</v>
      </c>
    </row>
    <row r="5" spans="1:9">
      <c r="A5">
        <v>2</v>
      </c>
      <c r="B5" t="s">
        <v>3</v>
      </c>
      <c r="C5" t="s">
        <v>9</v>
      </c>
      <c r="F5">
        <v>1000</v>
      </c>
      <c r="H5" t="s">
        <v>26</v>
      </c>
      <c r="I5" t="s">
        <v>27</v>
      </c>
    </row>
    <row r="6" spans="1:9">
      <c r="A6">
        <v>3</v>
      </c>
      <c r="B6" t="s">
        <v>4</v>
      </c>
      <c r="C6" t="s">
        <v>5</v>
      </c>
      <c r="F6">
        <v>400</v>
      </c>
      <c r="H6" t="s">
        <v>28</v>
      </c>
      <c r="I6" t="s">
        <v>29</v>
      </c>
    </row>
    <row r="7" spans="1:9">
      <c r="A7">
        <v>4</v>
      </c>
      <c r="B7" t="s">
        <v>6</v>
      </c>
      <c r="C7" t="s">
        <v>7</v>
      </c>
      <c r="F7" s="11">
        <v>1</v>
      </c>
      <c r="G7" t="s">
        <v>24</v>
      </c>
      <c r="H7" t="s">
        <v>30</v>
      </c>
      <c r="I7" t="s">
        <v>31</v>
      </c>
    </row>
    <row r="8" spans="1:9">
      <c r="A8">
        <v>5</v>
      </c>
      <c r="B8" t="s">
        <v>12</v>
      </c>
      <c r="C8" t="s">
        <v>13</v>
      </c>
      <c r="H8" t="s">
        <v>16</v>
      </c>
      <c r="I8" t="s">
        <v>16</v>
      </c>
    </row>
    <row r="10" spans="1:9">
      <c r="B10" t="s">
        <v>8</v>
      </c>
    </row>
    <row r="11" spans="1:9">
      <c r="B11" t="s">
        <v>10</v>
      </c>
      <c r="G11" s="1"/>
    </row>
    <row r="13" spans="1:9">
      <c r="B13" t="s">
        <v>11</v>
      </c>
      <c r="F13" t="s">
        <v>14</v>
      </c>
    </row>
    <row r="14" spans="1:9" ht="15.75" thickBot="1"/>
    <row r="15" spans="1:9">
      <c r="A15" t="s">
        <v>20</v>
      </c>
      <c r="B15" s="2" t="s">
        <v>17</v>
      </c>
      <c r="C15" s="3"/>
      <c r="D15" s="3"/>
      <c r="E15" s="3"/>
      <c r="F15" s="3"/>
      <c r="G15" s="3"/>
      <c r="H15" s="3"/>
      <c r="I15" s="4"/>
    </row>
    <row r="16" spans="1:9">
      <c r="B16" s="5"/>
      <c r="C16" s="6"/>
      <c r="D16" s="6"/>
      <c r="E16" s="6"/>
      <c r="F16" s="6"/>
      <c r="G16" s="6"/>
      <c r="H16" s="6"/>
      <c r="I16" s="7"/>
    </row>
    <row r="17" spans="1:9">
      <c r="B17" s="5" t="s">
        <v>15</v>
      </c>
      <c r="C17" s="6" t="s">
        <v>16</v>
      </c>
      <c r="D17" s="6"/>
      <c r="E17" s="6">
        <f>SQRT((2*F4*F6)/10)</f>
        <v>1200</v>
      </c>
      <c r="F17" s="6" t="s">
        <v>16</v>
      </c>
      <c r="G17" s="6"/>
      <c r="H17" s="6"/>
      <c r="I17" s="7"/>
    </row>
    <row r="18" spans="1:9">
      <c r="B18" s="5"/>
      <c r="C18" s="6"/>
      <c r="D18" s="6"/>
      <c r="E18" s="6"/>
      <c r="F18" s="6"/>
      <c r="G18" s="6"/>
      <c r="H18" s="6"/>
      <c r="I18" s="7"/>
    </row>
    <row r="19" spans="1:9" ht="15.75" thickBot="1">
      <c r="B19" s="8"/>
      <c r="C19" s="9"/>
      <c r="D19" s="9"/>
      <c r="E19" s="9"/>
      <c r="F19" s="9"/>
      <c r="G19" s="9"/>
      <c r="H19" s="9"/>
      <c r="I19" s="10"/>
    </row>
    <row r="20" spans="1:9" ht="15.75" thickBot="1"/>
    <row r="21" spans="1:9">
      <c r="A21" t="s">
        <v>21</v>
      </c>
      <c r="B21" s="2" t="s">
        <v>18</v>
      </c>
      <c r="C21" s="3"/>
      <c r="D21" s="3"/>
      <c r="E21" s="3"/>
      <c r="F21" s="3"/>
      <c r="G21" s="3"/>
      <c r="H21" s="3"/>
      <c r="I21" s="4"/>
    </row>
    <row r="22" spans="1:9">
      <c r="B22" s="5" t="s">
        <v>19</v>
      </c>
      <c r="C22" s="6" t="s">
        <v>16</v>
      </c>
      <c r="D22" s="6">
        <f>357/F4</f>
        <v>1.9833333333333335E-2</v>
      </c>
      <c r="E22" s="6" t="s">
        <v>16</v>
      </c>
      <c r="F22" s="6"/>
      <c r="G22" s="6"/>
      <c r="H22" s="6"/>
      <c r="I22" s="7"/>
    </row>
    <row r="23" spans="1:9">
      <c r="B23" s="5"/>
      <c r="C23" s="6"/>
      <c r="D23" s="6"/>
      <c r="E23" s="6" t="s">
        <v>16</v>
      </c>
      <c r="F23" s="6"/>
      <c r="G23" s="6"/>
      <c r="H23" s="6"/>
      <c r="I23" s="7"/>
    </row>
    <row r="24" spans="1:9">
      <c r="B24" s="5"/>
      <c r="C24" s="6" t="s">
        <v>16</v>
      </c>
      <c r="D24" s="6">
        <f>1/0.1785</f>
        <v>5.6022408963585439</v>
      </c>
      <c r="E24" s="6"/>
      <c r="F24" s="6"/>
      <c r="G24" s="6"/>
      <c r="H24" s="6"/>
      <c r="I24" s="7"/>
    </row>
    <row r="25" spans="1:9">
      <c r="B25" s="5"/>
      <c r="C25" s="6" t="s">
        <v>16</v>
      </c>
      <c r="D25" s="6"/>
      <c r="E25" s="6"/>
      <c r="F25" s="6"/>
      <c r="G25" s="6"/>
      <c r="H25" s="6"/>
      <c r="I25" s="7"/>
    </row>
    <row r="26" spans="1:9">
      <c r="B26" s="5"/>
      <c r="C26" s="6"/>
      <c r="D26" s="6"/>
      <c r="E26" s="6"/>
      <c r="F26" s="6"/>
      <c r="G26" s="6"/>
      <c r="H26" s="6"/>
      <c r="I26" s="7"/>
    </row>
    <row r="27" spans="1:9" ht="15.75" thickBot="1">
      <c r="B27" s="8" t="s">
        <v>19</v>
      </c>
      <c r="C27" s="9">
        <v>7.69</v>
      </c>
      <c r="D27" s="9"/>
      <c r="E27" s="9"/>
      <c r="F27" s="9"/>
      <c r="G27" s="9"/>
      <c r="H27" s="9"/>
      <c r="I27" s="10"/>
    </row>
    <row r="31" spans="1:9">
      <c r="A31" t="s">
        <v>22</v>
      </c>
      <c r="B31" t="s">
        <v>23</v>
      </c>
    </row>
    <row r="34" spans="2:5">
      <c r="B34" s="12">
        <f>(320*2000)/357.77</f>
        <v>1788.8587640103979</v>
      </c>
      <c r="C34" s="12">
        <f>F5*F4</f>
        <v>18000000</v>
      </c>
      <c r="D34" s="12">
        <f>(E17*F7)/2</f>
        <v>600</v>
      </c>
      <c r="E34" s="12">
        <f>B34+C34+D34</f>
        <v>18002388.858764011</v>
      </c>
    </row>
    <row r="36" spans="2:5">
      <c r="B36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EXPRESORUTA12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dcterms:created xsi:type="dcterms:W3CDTF">2016-05-26T14:50:41Z</dcterms:created>
  <dcterms:modified xsi:type="dcterms:W3CDTF">2016-05-27T18:58:00Z</dcterms:modified>
</cp:coreProperties>
</file>