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115" windowHeight="7995" activeTab="6"/>
  </bookViews>
  <sheets>
    <sheet name="Hoja4" sheetId="4" r:id="rId1"/>
    <sheet name="Hoja5" sheetId="5" r:id="rId2"/>
    <sheet name="Hoja6" sheetId="6" r:id="rId3"/>
    <sheet name="Hoja7" sheetId="7" r:id="rId4"/>
    <sheet name="Hoja8" sheetId="8" r:id="rId5"/>
    <sheet name="Hoja9" sheetId="9" r:id="rId6"/>
    <sheet name="Hoja1" sheetId="1" r:id="rId7"/>
    <sheet name="Hoja2" sheetId="2" r:id="rId8"/>
    <sheet name="Hoja3" sheetId="3" r:id="rId9"/>
  </sheets>
  <calcPr calcId="125725"/>
  <pivotCaches>
    <pivotCache cacheId="2" r:id="rId10"/>
  </pivotCaches>
  <fileRecoveryPr repairLoad="1"/>
</workbook>
</file>

<file path=xl/calcChain.xml><?xml version="1.0" encoding="utf-8"?>
<calcChain xmlns="http://schemas.openxmlformats.org/spreadsheetml/2006/main">
  <c r="K50" i="1"/>
  <c r="L49"/>
  <c r="L47"/>
  <c r="L46"/>
  <c r="L45"/>
  <c r="L43"/>
  <c r="L41" l="1"/>
  <c r="L39" l="1"/>
  <c r="L37"/>
  <c r="L31"/>
  <c r="L30" l="1"/>
  <c r="L28"/>
  <c r="L27" l="1"/>
  <c r="L25"/>
  <c r="L24"/>
  <c r="L17"/>
  <c r="E6" i="4"/>
</calcChain>
</file>

<file path=xl/sharedStrings.xml><?xml version="1.0" encoding="utf-8"?>
<sst xmlns="http://schemas.openxmlformats.org/spreadsheetml/2006/main" count="272" uniqueCount="49">
  <si>
    <t>Vendedores</t>
  </si>
  <si>
    <t>Identific</t>
  </si>
  <si>
    <t>Nombre</t>
  </si>
  <si>
    <t>CodigoZona</t>
  </si>
  <si>
    <t>CodigoRelacion</t>
  </si>
  <si>
    <t>Ventas</t>
  </si>
  <si>
    <t>identif1dia</t>
  </si>
  <si>
    <t>CodigoProd</t>
  </si>
  <si>
    <t>IdentVende</t>
  </si>
  <si>
    <t>CodigoMercado</t>
  </si>
  <si>
    <t>Cantidad</t>
  </si>
  <si>
    <t>PrecioUnitario</t>
  </si>
  <si>
    <t>Desc</t>
  </si>
  <si>
    <t>Codtipo</t>
  </si>
  <si>
    <t>Piñon</t>
  </si>
  <si>
    <t>Bicicleta</t>
  </si>
  <si>
    <t>Manubrio</t>
  </si>
  <si>
    <t>Freno D</t>
  </si>
  <si>
    <t>Freno A</t>
  </si>
  <si>
    <t>Casco</t>
  </si>
  <si>
    <t>Ciclista</t>
  </si>
  <si>
    <t>Guante</t>
  </si>
  <si>
    <t>Calza</t>
  </si>
  <si>
    <t>Vendedor</t>
  </si>
  <si>
    <t>PedroG</t>
  </si>
  <si>
    <t>Juan V</t>
  </si>
  <si>
    <t>Alberto S</t>
  </si>
  <si>
    <t>Oscar A</t>
  </si>
  <si>
    <t>Marcelo s</t>
  </si>
  <si>
    <t>zona</t>
  </si>
  <si>
    <t>SUR</t>
  </si>
  <si>
    <t>OESTE</t>
  </si>
  <si>
    <t>CodRelacion</t>
  </si>
  <si>
    <t>exclusivo</t>
  </si>
  <si>
    <t>no exclusivo</t>
  </si>
  <si>
    <t>Asiento</t>
  </si>
  <si>
    <t>fecha</t>
  </si>
  <si>
    <t>mercado</t>
  </si>
  <si>
    <t>local</t>
  </si>
  <si>
    <t>exportac</t>
  </si>
  <si>
    <t>Suma de CodProducto</t>
  </si>
  <si>
    <t>Rótulos de fila</t>
  </si>
  <si>
    <t>Total general</t>
  </si>
  <si>
    <t>codproducto</t>
  </si>
  <si>
    <t>Valores</t>
  </si>
  <si>
    <t>Suma de PrecioUnitario</t>
  </si>
  <si>
    <t>CodProducto</t>
  </si>
  <si>
    <t>Suma de Cantidad</t>
  </si>
  <si>
    <t>ventas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</si>
</sst>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do.valente" refreshedDate="43216.564391666667" createdVersion="3" refreshedVersion="3" minRefreshableVersion="3" recordCount="36">
  <cacheSource type="worksheet">
    <worksheetSource ref="B13:L49" sheet="Hoja1"/>
  </cacheSource>
  <cacheFields count="10">
    <cacheField name="CodProducto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Desc" numFmtId="0">
      <sharedItems count="8">
        <s v="Piñon"/>
        <s v="Manubrio"/>
        <s v="Freno D"/>
        <s v="Freno A"/>
        <s v="Casco"/>
        <s v="Guante"/>
        <s v="Calza"/>
        <s v="Asiento"/>
      </sharedItems>
    </cacheField>
    <cacheField name="Codtipo" numFmtId="0">
      <sharedItems count="2">
        <s v="Bicicleta"/>
        <s v="Ciclista"/>
      </sharedItems>
    </cacheField>
    <cacheField name="Vendedor" numFmtId="0">
      <sharedItems count="5">
        <s v="PedroG"/>
        <s v="Juan V"/>
        <s v="Alberto S"/>
        <s v="Oscar A"/>
        <s v="Marcelo s"/>
      </sharedItems>
    </cacheField>
    <cacheField name="zona" numFmtId="0">
      <sharedItems count="2">
        <s v="SUR"/>
        <s v="OESTE"/>
      </sharedItems>
    </cacheField>
    <cacheField name="CodRelacion" numFmtId="0">
      <sharedItems count="2">
        <s v="exclusivo"/>
        <s v="no exclusivo"/>
      </sharedItems>
    </cacheField>
    <cacheField name="mercado" numFmtId="0">
      <sharedItems count="2">
        <s v="local"/>
        <s v="exportac"/>
      </sharedItems>
    </cacheField>
    <cacheField name="Cantidad" numFmtId="0">
      <sharedItems containsSemiMixedTypes="0" containsString="0" containsNumber="1" containsInteger="1" minValue="2" maxValue="8"/>
    </cacheField>
    <cacheField name="PrecioUnitario" numFmtId="0">
      <sharedItems containsSemiMixedTypes="0" containsString="0" containsNumber="1" containsInteger="1" minValue="100" maxValue="1200" count="34">
        <n v="750"/>
        <n v="1200"/>
        <n v="320"/>
        <n v="350"/>
        <n v="470"/>
        <n v="270"/>
        <n v="745"/>
        <n v="1195"/>
        <n v="315"/>
        <n v="345"/>
        <n v="465"/>
        <n v="265"/>
        <n v="740"/>
        <n v="1190"/>
        <n v="308"/>
        <n v="338"/>
        <n v="325"/>
        <n v="130"/>
        <n v="110"/>
        <n v="324"/>
        <n v="895"/>
        <n v="910"/>
        <n v="245"/>
        <n v="305"/>
        <n v="125"/>
        <n v="105"/>
        <n v="319"/>
        <n v="890"/>
        <n v="905"/>
        <n v="240"/>
        <n v="300"/>
        <n v="120"/>
        <n v="100"/>
        <n v="314"/>
      </sharedItems>
    </cacheField>
    <cacheField name="fecha" numFmtId="14">
      <sharedItems containsSemiMixedTypes="0" containsNonDate="0" containsDate="1" containsString="0" minDate="2016-01-01T00:00:00" maxDate="2018-12-02T00:00:00" count="36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x v="0"/>
    <x v="0"/>
    <x v="0"/>
    <n v="2"/>
    <x v="0"/>
    <x v="0"/>
  </r>
  <r>
    <x v="1"/>
    <x v="1"/>
    <x v="0"/>
    <x v="1"/>
    <x v="1"/>
    <x v="0"/>
    <x v="0"/>
    <n v="7"/>
    <x v="1"/>
    <x v="1"/>
  </r>
  <r>
    <x v="2"/>
    <x v="2"/>
    <x v="0"/>
    <x v="2"/>
    <x v="1"/>
    <x v="1"/>
    <x v="0"/>
    <n v="5"/>
    <x v="2"/>
    <x v="2"/>
  </r>
  <r>
    <x v="3"/>
    <x v="3"/>
    <x v="0"/>
    <x v="3"/>
    <x v="0"/>
    <x v="1"/>
    <x v="0"/>
    <n v="2"/>
    <x v="3"/>
    <x v="3"/>
  </r>
  <r>
    <x v="4"/>
    <x v="4"/>
    <x v="1"/>
    <x v="0"/>
    <x v="1"/>
    <x v="0"/>
    <x v="0"/>
    <n v="3"/>
    <x v="4"/>
    <x v="4"/>
  </r>
  <r>
    <x v="5"/>
    <x v="5"/>
    <x v="1"/>
    <x v="2"/>
    <x v="1"/>
    <x v="1"/>
    <x v="1"/>
    <n v="4"/>
    <x v="5"/>
    <x v="5"/>
  </r>
  <r>
    <x v="6"/>
    <x v="6"/>
    <x v="1"/>
    <x v="4"/>
    <x v="0"/>
    <x v="0"/>
    <x v="1"/>
    <n v="8"/>
    <x v="3"/>
    <x v="6"/>
  </r>
  <r>
    <x v="7"/>
    <x v="0"/>
    <x v="0"/>
    <x v="0"/>
    <x v="0"/>
    <x v="0"/>
    <x v="1"/>
    <n v="2"/>
    <x v="6"/>
    <x v="7"/>
  </r>
  <r>
    <x v="8"/>
    <x v="1"/>
    <x v="0"/>
    <x v="1"/>
    <x v="1"/>
    <x v="0"/>
    <x v="1"/>
    <n v="7"/>
    <x v="7"/>
    <x v="8"/>
  </r>
  <r>
    <x v="9"/>
    <x v="2"/>
    <x v="0"/>
    <x v="2"/>
    <x v="1"/>
    <x v="1"/>
    <x v="0"/>
    <n v="5"/>
    <x v="8"/>
    <x v="9"/>
  </r>
  <r>
    <x v="10"/>
    <x v="3"/>
    <x v="0"/>
    <x v="3"/>
    <x v="0"/>
    <x v="1"/>
    <x v="0"/>
    <n v="2"/>
    <x v="9"/>
    <x v="10"/>
  </r>
  <r>
    <x v="11"/>
    <x v="4"/>
    <x v="1"/>
    <x v="0"/>
    <x v="1"/>
    <x v="0"/>
    <x v="0"/>
    <n v="3"/>
    <x v="10"/>
    <x v="11"/>
  </r>
  <r>
    <x v="12"/>
    <x v="7"/>
    <x v="0"/>
    <x v="2"/>
    <x v="1"/>
    <x v="1"/>
    <x v="1"/>
    <n v="4"/>
    <x v="11"/>
    <x v="12"/>
  </r>
  <r>
    <x v="13"/>
    <x v="6"/>
    <x v="1"/>
    <x v="4"/>
    <x v="0"/>
    <x v="0"/>
    <x v="1"/>
    <n v="8"/>
    <x v="9"/>
    <x v="13"/>
  </r>
  <r>
    <x v="14"/>
    <x v="0"/>
    <x v="0"/>
    <x v="0"/>
    <x v="0"/>
    <x v="0"/>
    <x v="1"/>
    <n v="2"/>
    <x v="12"/>
    <x v="14"/>
  </r>
  <r>
    <x v="15"/>
    <x v="1"/>
    <x v="0"/>
    <x v="1"/>
    <x v="1"/>
    <x v="0"/>
    <x v="0"/>
    <n v="7"/>
    <x v="13"/>
    <x v="15"/>
  </r>
  <r>
    <x v="16"/>
    <x v="2"/>
    <x v="0"/>
    <x v="2"/>
    <x v="1"/>
    <x v="1"/>
    <x v="0"/>
    <n v="5"/>
    <x v="14"/>
    <x v="16"/>
  </r>
  <r>
    <x v="17"/>
    <x v="3"/>
    <x v="0"/>
    <x v="3"/>
    <x v="0"/>
    <x v="1"/>
    <x v="0"/>
    <n v="2"/>
    <x v="15"/>
    <x v="17"/>
  </r>
  <r>
    <x v="18"/>
    <x v="7"/>
    <x v="0"/>
    <x v="2"/>
    <x v="1"/>
    <x v="1"/>
    <x v="1"/>
    <n v="4"/>
    <x v="16"/>
    <x v="18"/>
  </r>
  <r>
    <x v="19"/>
    <x v="6"/>
    <x v="1"/>
    <x v="4"/>
    <x v="0"/>
    <x v="0"/>
    <x v="0"/>
    <n v="8"/>
    <x v="17"/>
    <x v="19"/>
  </r>
  <r>
    <x v="20"/>
    <x v="0"/>
    <x v="0"/>
    <x v="0"/>
    <x v="0"/>
    <x v="0"/>
    <x v="0"/>
    <n v="2"/>
    <x v="18"/>
    <x v="20"/>
  </r>
  <r>
    <x v="21"/>
    <x v="1"/>
    <x v="0"/>
    <x v="1"/>
    <x v="1"/>
    <x v="0"/>
    <x v="0"/>
    <n v="7"/>
    <x v="19"/>
    <x v="21"/>
  </r>
  <r>
    <x v="22"/>
    <x v="2"/>
    <x v="0"/>
    <x v="2"/>
    <x v="1"/>
    <x v="1"/>
    <x v="0"/>
    <n v="5"/>
    <x v="20"/>
    <x v="22"/>
  </r>
  <r>
    <x v="23"/>
    <x v="3"/>
    <x v="0"/>
    <x v="3"/>
    <x v="0"/>
    <x v="1"/>
    <x v="0"/>
    <n v="2"/>
    <x v="21"/>
    <x v="23"/>
  </r>
  <r>
    <x v="12"/>
    <x v="7"/>
    <x v="0"/>
    <x v="2"/>
    <x v="1"/>
    <x v="1"/>
    <x v="1"/>
    <n v="4"/>
    <x v="22"/>
    <x v="24"/>
  </r>
  <r>
    <x v="13"/>
    <x v="6"/>
    <x v="1"/>
    <x v="4"/>
    <x v="0"/>
    <x v="0"/>
    <x v="1"/>
    <n v="8"/>
    <x v="23"/>
    <x v="25"/>
  </r>
  <r>
    <x v="14"/>
    <x v="0"/>
    <x v="0"/>
    <x v="0"/>
    <x v="0"/>
    <x v="0"/>
    <x v="1"/>
    <n v="2"/>
    <x v="24"/>
    <x v="26"/>
  </r>
  <r>
    <x v="15"/>
    <x v="1"/>
    <x v="0"/>
    <x v="1"/>
    <x v="1"/>
    <x v="0"/>
    <x v="0"/>
    <n v="7"/>
    <x v="25"/>
    <x v="27"/>
  </r>
  <r>
    <x v="16"/>
    <x v="2"/>
    <x v="0"/>
    <x v="2"/>
    <x v="1"/>
    <x v="1"/>
    <x v="0"/>
    <n v="5"/>
    <x v="26"/>
    <x v="28"/>
  </r>
  <r>
    <x v="17"/>
    <x v="3"/>
    <x v="0"/>
    <x v="3"/>
    <x v="0"/>
    <x v="1"/>
    <x v="0"/>
    <n v="2"/>
    <x v="27"/>
    <x v="29"/>
  </r>
  <r>
    <x v="18"/>
    <x v="7"/>
    <x v="0"/>
    <x v="2"/>
    <x v="1"/>
    <x v="1"/>
    <x v="1"/>
    <n v="4"/>
    <x v="28"/>
    <x v="30"/>
  </r>
  <r>
    <x v="19"/>
    <x v="6"/>
    <x v="1"/>
    <x v="4"/>
    <x v="0"/>
    <x v="0"/>
    <x v="0"/>
    <n v="8"/>
    <x v="29"/>
    <x v="31"/>
  </r>
  <r>
    <x v="20"/>
    <x v="0"/>
    <x v="0"/>
    <x v="0"/>
    <x v="0"/>
    <x v="0"/>
    <x v="0"/>
    <n v="2"/>
    <x v="30"/>
    <x v="32"/>
  </r>
  <r>
    <x v="21"/>
    <x v="1"/>
    <x v="0"/>
    <x v="1"/>
    <x v="1"/>
    <x v="0"/>
    <x v="0"/>
    <n v="7"/>
    <x v="31"/>
    <x v="33"/>
  </r>
  <r>
    <x v="22"/>
    <x v="2"/>
    <x v="0"/>
    <x v="2"/>
    <x v="1"/>
    <x v="1"/>
    <x v="0"/>
    <n v="5"/>
    <x v="32"/>
    <x v="34"/>
  </r>
  <r>
    <x v="23"/>
    <x v="3"/>
    <x v="0"/>
    <x v="3"/>
    <x v="0"/>
    <x v="1"/>
    <x v="0"/>
    <n v="2"/>
    <x v="33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D15" firstHeaderRow="1" firstDataRow="2" firstDataCol="1"/>
  <pivotFields count="10">
    <pivotField dataField="1" showAll="0"/>
    <pivotField axis="axisRow" showAll="0">
      <items count="9">
        <item x="7"/>
        <item x="6"/>
        <item x="4"/>
        <item x="3"/>
        <item x="2"/>
        <item x="5"/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dataField="1" showAll="0"/>
    <pivotField numFmtId="14" showAll="0"/>
  </pivotFields>
  <rowFields count="2">
    <field x="5"/>
    <field x="1"/>
  </rowFields>
  <rowItems count="11">
    <i>
      <x/>
    </i>
    <i r="1">
      <x v="1"/>
    </i>
    <i r="1">
      <x v="2"/>
    </i>
    <i r="1">
      <x v="6"/>
    </i>
    <i r="1">
      <x v="7"/>
    </i>
    <i>
      <x v="1"/>
    </i>
    <i r="1">
      <x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7" baseField="0" baseItem="0"/>
    <dataField name="Suma de PrecioUnitario" fld="8" baseField="0" baseItem="0"/>
    <dataField name="Suma de CodProducto" fld="0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A7" firstHeaderRow="1" firstDataRow="1" firstDataCol="1" rowPageCount="1" colPageCount="1"/>
  <pivotFields count="10"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9">
        <item x="7"/>
        <item x="6"/>
        <item x="4"/>
        <item x="3"/>
        <item x="2"/>
        <item x="5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5">
        <item sd="0" x="32"/>
        <item x="25"/>
        <item x="18"/>
        <item x="31"/>
        <item x="24"/>
        <item x="17"/>
        <item x="29"/>
        <item x="22"/>
        <item x="11"/>
        <item x="5"/>
        <item x="30"/>
        <item x="23"/>
        <item x="14"/>
        <item x="33"/>
        <item x="8"/>
        <item x="26"/>
        <item x="2"/>
        <item x="19"/>
        <item x="16"/>
        <item x="15"/>
        <item x="9"/>
        <item x="3"/>
        <item x="10"/>
        <item sd="0" x="4"/>
        <item x="12"/>
        <item x="6"/>
        <item sd="0" x="0"/>
        <item x="27"/>
        <item x="20"/>
        <item x="28"/>
        <item x="21"/>
        <item x="13"/>
        <item x="7"/>
        <item x="1"/>
        <item t="default"/>
      </items>
    </pivotField>
    <pivotField axis="axisRow" numFmtId="14" showAll="0">
      <items count="37"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3">
    <field x="1"/>
    <field x="8"/>
    <field x="9"/>
  </rowFields>
  <rowItems count="4">
    <i>
      <x v="7"/>
    </i>
    <i r="1">
      <x v="25"/>
    </i>
    <i r="2">
      <x v="31"/>
    </i>
    <i t="grand">
      <x/>
    </i>
  </rowItems>
  <colItems count="1">
    <i/>
  </colItems>
  <pageFields count="1">
    <pageField fld="0" item="7" hier="-1"/>
  </page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9" firstHeaderRow="1" firstDataRow="1" firstDataCol="1"/>
  <pivotFields count="10">
    <pivotField dataField="1" showAll="0"/>
    <pivotField showAll="0">
      <items count="9">
        <item x="7"/>
        <item x="6"/>
        <item x="4"/>
        <item x="3"/>
        <item x="2"/>
        <item x="5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6">
        <item x="2"/>
        <item x="1"/>
        <item x="4"/>
        <item x="3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4" showAll="0">
      <items count="37"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odProducto" fld="0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5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>
      <items count="6">
        <item x="2"/>
        <item x="1"/>
        <item x="4"/>
        <item x="3"/>
        <item x="0"/>
        <item t="default"/>
      </items>
    </pivotField>
    <pivotField showAll="0"/>
    <pivotField showAll="0"/>
    <pivotField showAll="0"/>
    <pivotField showAll="0"/>
    <pivotField showAll="0"/>
    <pivotField numFmtId="14" showAll="0"/>
  </pivot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numFmtId="14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a de PrecioUnitario" fld="8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5"/>
  <sheetViews>
    <sheetView workbookViewId="0">
      <selection activeCell="E7" sqref="E7"/>
    </sheetView>
  </sheetViews>
  <sheetFormatPr baseColWidth="10" defaultRowHeight="15"/>
  <cols>
    <col min="1" max="1" width="16" customWidth="1"/>
    <col min="2" max="2" width="17" bestFit="1" customWidth="1"/>
    <col min="3" max="3" width="22.140625" customWidth="1"/>
    <col min="4" max="4" width="20.5703125" customWidth="1"/>
  </cols>
  <sheetData>
    <row r="3" spans="1:5">
      <c r="B3" s="3" t="s">
        <v>44</v>
      </c>
    </row>
    <row r="4" spans="1:5">
      <c r="A4" s="3" t="s">
        <v>41</v>
      </c>
      <c r="B4" t="s">
        <v>47</v>
      </c>
      <c r="C4" t="s">
        <v>45</v>
      </c>
      <c r="D4" t="s">
        <v>40</v>
      </c>
    </row>
    <row r="5" spans="1:5">
      <c r="A5" s="4" t="s">
        <v>33</v>
      </c>
      <c r="B5" s="2">
        <v>100</v>
      </c>
      <c r="C5" s="2">
        <v>9209</v>
      </c>
      <c r="D5" s="2">
        <v>260</v>
      </c>
    </row>
    <row r="6" spans="1:5">
      <c r="A6" s="14" t="s">
        <v>22</v>
      </c>
      <c r="B6" s="2">
        <v>40</v>
      </c>
      <c r="C6" s="2">
        <v>1370</v>
      </c>
      <c r="D6" s="2">
        <v>75</v>
      </c>
      <c r="E6">
        <f>GETPIVOTDATA("Suma de Cantidad",$A$3,"Desc","Calza","CodRelacion","exclusivo")*GETPIVOTDATA("Suma de CodProducto",$A$3,"Desc","Calza","CodRelacion","exclusivo")</f>
        <v>3000</v>
      </c>
    </row>
    <row r="7" spans="1:5">
      <c r="A7" s="14" t="s">
        <v>19</v>
      </c>
      <c r="B7" s="2">
        <v>6</v>
      </c>
      <c r="C7" s="2">
        <v>935</v>
      </c>
      <c r="D7" s="2">
        <v>17</v>
      </c>
    </row>
    <row r="8" spans="1:5">
      <c r="A8" s="14" t="s">
        <v>16</v>
      </c>
      <c r="B8" s="2">
        <v>42</v>
      </c>
      <c r="C8" s="2">
        <v>4134</v>
      </c>
      <c r="D8" s="2">
        <v>87</v>
      </c>
    </row>
    <row r="9" spans="1:5">
      <c r="A9" s="14" t="s">
        <v>14</v>
      </c>
      <c r="B9" s="2">
        <v>12</v>
      </c>
      <c r="C9" s="2">
        <v>2770</v>
      </c>
      <c r="D9" s="2">
        <v>81</v>
      </c>
    </row>
    <row r="10" spans="1:5">
      <c r="A10" s="4" t="s">
        <v>34</v>
      </c>
      <c r="B10" s="2">
        <v>62</v>
      </c>
      <c r="C10" s="2">
        <v>7414</v>
      </c>
      <c r="D10" s="2">
        <v>262</v>
      </c>
    </row>
    <row r="11" spans="1:5">
      <c r="A11" s="14" t="s">
        <v>35</v>
      </c>
      <c r="B11" s="2">
        <v>16</v>
      </c>
      <c r="C11" s="2">
        <v>1740</v>
      </c>
      <c r="D11" s="2">
        <v>64</v>
      </c>
    </row>
    <row r="12" spans="1:5">
      <c r="A12" s="14" t="s">
        <v>18</v>
      </c>
      <c r="B12" s="2">
        <v>12</v>
      </c>
      <c r="C12" s="2">
        <v>3147</v>
      </c>
      <c r="D12" s="2">
        <v>99</v>
      </c>
    </row>
    <row r="13" spans="1:5">
      <c r="A13" s="14" t="s">
        <v>17</v>
      </c>
      <c r="B13" s="2">
        <v>30</v>
      </c>
      <c r="C13" s="2">
        <v>2257</v>
      </c>
      <c r="D13" s="2">
        <v>93</v>
      </c>
    </row>
    <row r="14" spans="1:5">
      <c r="A14" s="14" t="s">
        <v>21</v>
      </c>
      <c r="B14" s="2">
        <v>4</v>
      </c>
      <c r="C14" s="2">
        <v>270</v>
      </c>
      <c r="D14" s="2">
        <v>6</v>
      </c>
    </row>
    <row r="15" spans="1:5">
      <c r="A15" s="4" t="s">
        <v>42</v>
      </c>
      <c r="B15" s="2">
        <v>162</v>
      </c>
      <c r="C15" s="2">
        <v>16623</v>
      </c>
      <c r="D15" s="2">
        <v>522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4" sqref="A4"/>
    </sheetView>
  </sheetViews>
  <sheetFormatPr baseColWidth="10" defaultRowHeight="15"/>
  <cols>
    <col min="1" max="1" width="16.28515625" customWidth="1"/>
    <col min="2" max="2" width="4.28515625" customWidth="1"/>
    <col min="3" max="3" width="5.5703125" customWidth="1"/>
    <col min="4" max="4" width="6" customWidth="1"/>
    <col min="5" max="6" width="7.85546875" customWidth="1"/>
    <col min="7" max="7" width="7.5703125" customWidth="1"/>
    <col min="8" max="8" width="9.7109375" customWidth="1"/>
    <col min="9" max="9" width="6.140625" customWidth="1"/>
    <col min="10" max="10" width="12.5703125" customWidth="1"/>
    <col min="11" max="37" width="10.7109375" customWidth="1"/>
    <col min="38" max="38" width="12.5703125" bestFit="1" customWidth="1"/>
  </cols>
  <sheetData>
    <row r="1" spans="1:2">
      <c r="A1" s="3" t="s">
        <v>46</v>
      </c>
      <c r="B1" s="4">
        <v>8</v>
      </c>
    </row>
    <row r="3" spans="1:2">
      <c r="A3" s="3" t="s">
        <v>41</v>
      </c>
    </row>
    <row r="4" spans="1:2">
      <c r="A4" s="4" t="s">
        <v>14</v>
      </c>
    </row>
    <row r="5" spans="1:2">
      <c r="A5" s="14">
        <v>745</v>
      </c>
    </row>
    <row r="6" spans="1:2">
      <c r="A6" s="15">
        <v>43313</v>
      </c>
    </row>
    <row r="7" spans="1:2">
      <c r="A7" s="4" t="s">
        <v>42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A3" sqref="A3"/>
    </sheetView>
  </sheetViews>
  <sheetFormatPr baseColWidth="10" defaultRowHeight="15"/>
  <cols>
    <col min="1" max="1" width="16" customWidth="1"/>
    <col min="2" max="2" width="20.5703125" customWidth="1"/>
    <col min="3" max="3" width="22.140625" style="16" bestFit="1" customWidth="1"/>
  </cols>
  <sheetData>
    <row r="3" spans="1:3">
      <c r="A3" s="3" t="s">
        <v>41</v>
      </c>
      <c r="B3" t="s">
        <v>40</v>
      </c>
      <c r="C3"/>
    </row>
    <row r="4" spans="1:3">
      <c r="A4" s="4" t="s">
        <v>26</v>
      </c>
      <c r="B4" s="2">
        <v>163</v>
      </c>
      <c r="C4"/>
    </row>
    <row r="5" spans="1:3">
      <c r="A5" s="4" t="s">
        <v>25</v>
      </c>
      <c r="B5" s="2">
        <v>87</v>
      </c>
      <c r="C5"/>
    </row>
    <row r="6" spans="1:3">
      <c r="A6" s="4" t="s">
        <v>28</v>
      </c>
      <c r="B6" s="2">
        <v>75</v>
      </c>
      <c r="C6"/>
    </row>
    <row r="7" spans="1:3">
      <c r="A7" s="4" t="s">
        <v>27</v>
      </c>
      <c r="B7" s="2">
        <v>99</v>
      </c>
      <c r="C7"/>
    </row>
    <row r="8" spans="1:3">
      <c r="A8" s="4" t="s">
        <v>24</v>
      </c>
      <c r="B8" s="2">
        <v>98</v>
      </c>
      <c r="C8"/>
    </row>
    <row r="9" spans="1:3">
      <c r="A9" s="4" t="s">
        <v>42</v>
      </c>
      <c r="B9" s="2">
        <v>522</v>
      </c>
      <c r="C9"/>
    </row>
    <row r="10" spans="1:3">
      <c r="C10"/>
    </row>
    <row r="11" spans="1:3">
      <c r="C11"/>
    </row>
    <row r="12" spans="1:3">
      <c r="C12"/>
    </row>
    <row r="13" spans="1:3">
      <c r="C13"/>
    </row>
    <row r="14" spans="1:3">
      <c r="C14"/>
    </row>
    <row r="15" spans="1:3">
      <c r="C15"/>
    </row>
    <row r="16" spans="1:3">
      <c r="C16"/>
    </row>
    <row r="17" spans="3:3">
      <c r="C17"/>
    </row>
    <row r="18" spans="3:3">
      <c r="C18"/>
    </row>
    <row r="19" spans="3:3">
      <c r="C19"/>
    </row>
    <row r="20" spans="3:3">
      <c r="C20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A3" sqref="A3"/>
    </sheetView>
  </sheetViews>
  <sheetFormatPr baseColWidth="10" defaultRowHeight="15"/>
  <cols>
    <col min="1" max="1" width="16" bestFit="1" customWidth="1"/>
  </cols>
  <sheetData>
    <row r="3" spans="1:3">
      <c r="A3" s="5"/>
      <c r="B3" s="6"/>
      <c r="C3" s="7"/>
    </row>
    <row r="4" spans="1:3">
      <c r="A4" s="8"/>
      <c r="B4" s="9"/>
      <c r="C4" s="10"/>
    </row>
    <row r="5" spans="1:3">
      <c r="A5" s="8"/>
      <c r="B5" s="9"/>
      <c r="C5" s="10"/>
    </row>
    <row r="6" spans="1:3">
      <c r="A6" s="8"/>
      <c r="B6" s="9"/>
      <c r="C6" s="10"/>
    </row>
    <row r="7" spans="1:3">
      <c r="A7" s="8"/>
      <c r="B7" s="9"/>
      <c r="C7" s="10"/>
    </row>
    <row r="8" spans="1:3">
      <c r="A8" s="8"/>
      <c r="B8" s="9"/>
      <c r="C8" s="10"/>
    </row>
    <row r="9" spans="1:3">
      <c r="A9" s="8"/>
      <c r="B9" s="9"/>
      <c r="C9" s="10"/>
    </row>
    <row r="10" spans="1:3">
      <c r="A10" s="8"/>
      <c r="B10" s="9"/>
      <c r="C10" s="10"/>
    </row>
    <row r="11" spans="1:3">
      <c r="A11" s="8"/>
      <c r="B11" s="9"/>
      <c r="C11" s="10"/>
    </row>
    <row r="12" spans="1:3">
      <c r="A12" s="8"/>
      <c r="B12" s="9"/>
      <c r="C12" s="10"/>
    </row>
    <row r="13" spans="1:3">
      <c r="A13" s="8"/>
      <c r="B13" s="9"/>
      <c r="C13" s="10"/>
    </row>
    <row r="14" spans="1:3">
      <c r="A14" s="8"/>
      <c r="B14" s="9"/>
      <c r="C14" s="10"/>
    </row>
    <row r="15" spans="1:3">
      <c r="A15" s="8"/>
      <c r="B15" s="9"/>
      <c r="C15" s="10"/>
    </row>
    <row r="16" spans="1:3">
      <c r="A16" s="8"/>
      <c r="B16" s="9"/>
      <c r="C16" s="10"/>
    </row>
    <row r="17" spans="1:3">
      <c r="A17" s="8"/>
      <c r="B17" s="9"/>
      <c r="C17" s="10"/>
    </row>
    <row r="18" spans="1:3">
      <c r="A18" s="8"/>
      <c r="B18" s="9"/>
      <c r="C18" s="10"/>
    </row>
    <row r="19" spans="1:3">
      <c r="A19" s="8"/>
      <c r="B19" s="9"/>
      <c r="C19" s="10"/>
    </row>
    <row r="20" spans="1:3">
      <c r="A20" s="11"/>
      <c r="B20" s="12"/>
      <c r="C2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J8" sqref="J8"/>
    </sheetView>
  </sheetViews>
  <sheetFormatPr baseColWidth="10" defaultRowHeight="15"/>
  <sheetData>
    <row r="3" spans="1:3">
      <c r="A3" s="5"/>
      <c r="B3" s="6"/>
      <c r="C3" s="7"/>
    </row>
    <row r="4" spans="1:3">
      <c r="A4" s="8"/>
      <c r="B4" s="9"/>
      <c r="C4" s="10"/>
    </row>
    <row r="5" spans="1:3">
      <c r="A5" s="8"/>
      <c r="B5" s="9"/>
      <c r="C5" s="10"/>
    </row>
    <row r="6" spans="1:3">
      <c r="A6" s="8"/>
      <c r="B6" s="9"/>
      <c r="C6" s="10"/>
    </row>
    <row r="7" spans="1:3">
      <c r="A7" s="8"/>
      <c r="B7" s="9"/>
      <c r="C7" s="10"/>
    </row>
    <row r="8" spans="1:3">
      <c r="A8" s="8"/>
      <c r="B8" s="9"/>
      <c r="C8" s="10"/>
    </row>
    <row r="9" spans="1:3">
      <c r="A9" s="8"/>
      <c r="B9" s="9"/>
      <c r="C9" s="10"/>
    </row>
    <row r="10" spans="1:3">
      <c r="A10" s="8"/>
      <c r="B10" s="9"/>
      <c r="C10" s="10"/>
    </row>
    <row r="11" spans="1:3">
      <c r="A11" s="8"/>
      <c r="B11" s="9"/>
      <c r="C11" s="10"/>
    </row>
    <row r="12" spans="1:3">
      <c r="A12" s="8"/>
      <c r="B12" s="9"/>
      <c r="C12" s="10"/>
    </row>
    <row r="13" spans="1:3">
      <c r="A13" s="8"/>
      <c r="B13" s="9"/>
      <c r="C13" s="10"/>
    </row>
    <row r="14" spans="1:3">
      <c r="A14" s="8"/>
      <c r="B14" s="9"/>
      <c r="C14" s="10"/>
    </row>
    <row r="15" spans="1:3">
      <c r="A15" s="8"/>
      <c r="B15" s="9"/>
      <c r="C15" s="10"/>
    </row>
    <row r="16" spans="1:3">
      <c r="A16" s="8"/>
      <c r="B16" s="9"/>
      <c r="C16" s="10"/>
    </row>
    <row r="17" spans="1:3">
      <c r="A17" s="8"/>
      <c r="B17" s="9"/>
      <c r="C17" s="10"/>
    </row>
    <row r="18" spans="1:3">
      <c r="A18" s="8"/>
      <c r="B18" s="9"/>
      <c r="C18" s="10"/>
    </row>
    <row r="19" spans="1:3">
      <c r="A19" s="8"/>
      <c r="B19" s="9"/>
      <c r="C19" s="10"/>
    </row>
    <row r="20" spans="1:3">
      <c r="A20" s="11"/>
      <c r="B20" s="12"/>
      <c r="C2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B4" sqref="B4"/>
    </sheetView>
  </sheetViews>
  <sheetFormatPr baseColWidth="10" defaultRowHeight="15"/>
  <cols>
    <col min="1" max="1" width="16" bestFit="1" customWidth="1"/>
    <col min="2" max="2" width="22.140625" bestFit="1" customWidth="1"/>
  </cols>
  <sheetData>
    <row r="3" spans="1:2">
      <c r="A3" s="3" t="s">
        <v>41</v>
      </c>
      <c r="B3" t="s">
        <v>45</v>
      </c>
    </row>
    <row r="4" spans="1:2">
      <c r="A4" s="4" t="s">
        <v>33</v>
      </c>
      <c r="B4" s="2">
        <v>9209</v>
      </c>
    </row>
    <row r="5" spans="1:2">
      <c r="A5" s="4" t="s">
        <v>34</v>
      </c>
      <c r="B5" s="2">
        <v>7414</v>
      </c>
    </row>
    <row r="6" spans="1:2">
      <c r="A6" s="4" t="s">
        <v>42</v>
      </c>
      <c r="B6" s="2">
        <v>16623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L50"/>
  <sheetViews>
    <sheetView tabSelected="1" topLeftCell="A2" workbookViewId="0">
      <selection activeCell="K50" sqref="K50"/>
    </sheetView>
  </sheetViews>
  <sheetFormatPr baseColWidth="10" defaultRowHeight="15"/>
  <cols>
    <col min="2" max="2" width="14.140625" customWidth="1"/>
    <col min="4" max="4" width="14.140625" customWidth="1"/>
    <col min="6" max="6" width="17.28515625" customWidth="1"/>
    <col min="8" max="8" width="9.7109375" customWidth="1"/>
    <col min="10" max="11" width="13.28515625" customWidth="1"/>
  </cols>
  <sheetData>
    <row r="3" spans="2:12">
      <c r="D3" t="s">
        <v>0</v>
      </c>
      <c r="F3" t="s">
        <v>5</v>
      </c>
    </row>
    <row r="4" spans="2:12">
      <c r="D4" t="s">
        <v>1</v>
      </c>
      <c r="F4" t="s">
        <v>6</v>
      </c>
    </row>
    <row r="5" spans="2:12">
      <c r="D5" t="s">
        <v>2</v>
      </c>
      <c r="F5" t="s">
        <v>7</v>
      </c>
    </row>
    <row r="6" spans="2:12">
      <c r="D6" t="s">
        <v>3</v>
      </c>
      <c r="F6" t="s">
        <v>8</v>
      </c>
    </row>
    <row r="7" spans="2:12">
      <c r="D7" t="s">
        <v>4</v>
      </c>
      <c r="F7" t="s">
        <v>9</v>
      </c>
    </row>
    <row r="8" spans="2:12">
      <c r="F8" t="s">
        <v>10</v>
      </c>
    </row>
    <row r="9" spans="2:12">
      <c r="F9" t="s">
        <v>11</v>
      </c>
    </row>
    <row r="13" spans="2:12">
      <c r="B13" t="s">
        <v>43</v>
      </c>
      <c r="C13" t="s">
        <v>12</v>
      </c>
      <c r="D13" t="s">
        <v>13</v>
      </c>
      <c r="E13" t="s">
        <v>23</v>
      </c>
      <c r="F13" t="s">
        <v>29</v>
      </c>
      <c r="G13" t="s">
        <v>32</v>
      </c>
      <c r="H13" t="s">
        <v>37</v>
      </c>
      <c r="I13" t="s">
        <v>10</v>
      </c>
      <c r="J13" t="s">
        <v>11</v>
      </c>
      <c r="K13" t="s">
        <v>48</v>
      </c>
      <c r="L13" t="s">
        <v>36</v>
      </c>
    </row>
    <row r="14" spans="2:12">
      <c r="B14">
        <v>1</v>
      </c>
      <c r="C14" t="s">
        <v>35</v>
      </c>
      <c r="D14" t="s">
        <v>15</v>
      </c>
      <c r="E14" t="s">
        <v>26</v>
      </c>
      <c r="F14" t="s">
        <v>31</v>
      </c>
      <c r="G14" t="s">
        <v>34</v>
      </c>
      <c r="H14" t="s">
        <v>39</v>
      </c>
      <c r="I14">
        <v>4</v>
      </c>
      <c r="J14">
        <v>245</v>
      </c>
      <c r="K14">
        <v>980</v>
      </c>
      <c r="L14" s="1">
        <v>42370</v>
      </c>
    </row>
    <row r="15" spans="2:12">
      <c r="B15">
        <v>2</v>
      </c>
      <c r="C15" t="s">
        <v>22</v>
      </c>
      <c r="D15" t="s">
        <v>20</v>
      </c>
      <c r="E15" t="s">
        <v>28</v>
      </c>
      <c r="F15" t="s">
        <v>30</v>
      </c>
      <c r="G15" t="s">
        <v>33</v>
      </c>
      <c r="H15" t="s">
        <v>39</v>
      </c>
      <c r="I15">
        <v>8</v>
      </c>
      <c r="J15">
        <v>220</v>
      </c>
      <c r="K15">
        <v>1760</v>
      </c>
      <c r="L15" s="1">
        <v>42401</v>
      </c>
    </row>
    <row r="16" spans="2:12">
      <c r="B16">
        <v>8</v>
      </c>
      <c r="C16" t="s">
        <v>14</v>
      </c>
      <c r="D16" t="s">
        <v>15</v>
      </c>
      <c r="E16" t="s">
        <v>24</v>
      </c>
      <c r="F16" t="s">
        <v>30</v>
      </c>
      <c r="G16" t="s">
        <v>33</v>
      </c>
      <c r="H16" t="s">
        <v>39</v>
      </c>
      <c r="I16">
        <v>2</v>
      </c>
      <c r="J16">
        <v>120</v>
      </c>
      <c r="K16">
        <v>240</v>
      </c>
      <c r="L16" s="1">
        <v>42430</v>
      </c>
    </row>
    <row r="17" spans="2:12">
      <c r="B17">
        <v>2</v>
      </c>
      <c r="C17" t="s">
        <v>22</v>
      </c>
      <c r="D17" t="s">
        <v>20</v>
      </c>
      <c r="E17" t="s">
        <v>28</v>
      </c>
      <c r="F17" t="s">
        <v>30</v>
      </c>
      <c r="G17" t="s">
        <v>33</v>
      </c>
      <c r="H17" t="s">
        <v>39</v>
      </c>
      <c r="I17">
        <v>8</v>
      </c>
      <c r="J17">
        <v>275</v>
      </c>
      <c r="K17">
        <v>2200</v>
      </c>
      <c r="L17" s="1">
        <f>L16+30</f>
        <v>42460</v>
      </c>
    </row>
    <row r="18" spans="2:12">
      <c r="B18">
        <v>7</v>
      </c>
      <c r="C18" t="s">
        <v>16</v>
      </c>
      <c r="D18" t="s">
        <v>15</v>
      </c>
      <c r="E18" t="s">
        <v>25</v>
      </c>
      <c r="F18" t="s">
        <v>31</v>
      </c>
      <c r="G18" t="s">
        <v>33</v>
      </c>
      <c r="H18" t="s">
        <v>38</v>
      </c>
      <c r="I18">
        <v>7</v>
      </c>
      <c r="J18">
        <v>1250</v>
      </c>
      <c r="K18">
        <v>8750</v>
      </c>
      <c r="L18" s="1">
        <v>42461</v>
      </c>
    </row>
    <row r="19" spans="2:12">
      <c r="B19">
        <v>1</v>
      </c>
      <c r="C19" t="s">
        <v>35</v>
      </c>
      <c r="D19" t="s">
        <v>15</v>
      </c>
      <c r="E19" t="s">
        <v>26</v>
      </c>
      <c r="F19" t="s">
        <v>31</v>
      </c>
      <c r="G19" t="s">
        <v>34</v>
      </c>
      <c r="H19" t="s">
        <v>39</v>
      </c>
      <c r="I19">
        <v>4</v>
      </c>
      <c r="J19">
        <v>255</v>
      </c>
      <c r="K19">
        <v>1020</v>
      </c>
      <c r="L19" s="1">
        <v>42552</v>
      </c>
    </row>
    <row r="20" spans="2:12">
      <c r="B20">
        <v>2</v>
      </c>
      <c r="C20" t="s">
        <v>22</v>
      </c>
      <c r="D20" t="s">
        <v>20</v>
      </c>
      <c r="E20" t="s">
        <v>28</v>
      </c>
      <c r="F20" t="s">
        <v>30</v>
      </c>
      <c r="G20" t="s">
        <v>33</v>
      </c>
      <c r="H20" t="s">
        <v>38</v>
      </c>
      <c r="I20">
        <v>8</v>
      </c>
      <c r="J20">
        <v>295</v>
      </c>
      <c r="K20">
        <v>2360</v>
      </c>
      <c r="L20" s="1">
        <v>42583</v>
      </c>
    </row>
    <row r="21" spans="2:12">
      <c r="B21">
        <v>8</v>
      </c>
      <c r="C21" t="s">
        <v>14</v>
      </c>
      <c r="D21" t="s">
        <v>15</v>
      </c>
      <c r="E21" t="s">
        <v>24</v>
      </c>
      <c r="F21" t="s">
        <v>30</v>
      </c>
      <c r="G21" t="s">
        <v>33</v>
      </c>
      <c r="H21" t="s">
        <v>38</v>
      </c>
      <c r="I21">
        <v>2</v>
      </c>
      <c r="J21">
        <v>220</v>
      </c>
      <c r="K21">
        <v>440</v>
      </c>
      <c r="L21" s="1">
        <v>42614</v>
      </c>
    </row>
    <row r="22" spans="2:12">
      <c r="B22">
        <v>7</v>
      </c>
      <c r="C22" t="s">
        <v>16</v>
      </c>
      <c r="D22" t="s">
        <v>15</v>
      </c>
      <c r="E22" t="s">
        <v>25</v>
      </c>
      <c r="F22" t="s">
        <v>31</v>
      </c>
      <c r="G22" t="s">
        <v>33</v>
      </c>
      <c r="H22" t="s">
        <v>38</v>
      </c>
      <c r="I22">
        <v>7</v>
      </c>
      <c r="J22">
        <v>1255</v>
      </c>
      <c r="K22">
        <v>8785</v>
      </c>
      <c r="L22" s="1">
        <v>42644</v>
      </c>
    </row>
    <row r="23" spans="2:12">
      <c r="B23">
        <v>5</v>
      </c>
      <c r="C23" t="s">
        <v>17</v>
      </c>
      <c r="D23" t="s">
        <v>15</v>
      </c>
      <c r="E23" t="s">
        <v>26</v>
      </c>
      <c r="F23" t="s">
        <v>31</v>
      </c>
      <c r="G23" t="s">
        <v>34</v>
      </c>
      <c r="H23" t="s">
        <v>38</v>
      </c>
      <c r="I23">
        <v>5</v>
      </c>
      <c r="J23">
        <v>65</v>
      </c>
      <c r="K23">
        <v>325</v>
      </c>
      <c r="L23" s="1">
        <v>42675</v>
      </c>
    </row>
    <row r="24" spans="2:12">
      <c r="B24">
        <v>7</v>
      </c>
      <c r="C24" t="s">
        <v>16</v>
      </c>
      <c r="D24" t="s">
        <v>15</v>
      </c>
      <c r="E24" t="s">
        <v>25</v>
      </c>
      <c r="F24" t="s">
        <v>31</v>
      </c>
      <c r="G24" t="s">
        <v>33</v>
      </c>
      <c r="H24" t="s">
        <v>38</v>
      </c>
      <c r="I24">
        <v>7</v>
      </c>
      <c r="J24">
        <v>1275</v>
      </c>
      <c r="K24">
        <v>8925</v>
      </c>
      <c r="L24" s="1">
        <f>L23+31</f>
        <v>42706</v>
      </c>
    </row>
    <row r="25" spans="2:12">
      <c r="B25">
        <v>5</v>
      </c>
      <c r="C25" t="s">
        <v>17</v>
      </c>
      <c r="D25" t="s">
        <v>15</v>
      </c>
      <c r="E25" t="s">
        <v>26</v>
      </c>
      <c r="F25" t="s">
        <v>31</v>
      </c>
      <c r="G25" t="s">
        <v>34</v>
      </c>
      <c r="H25" t="s">
        <v>38</v>
      </c>
      <c r="I25">
        <v>5</v>
      </c>
      <c r="J25">
        <v>71</v>
      </c>
      <c r="K25">
        <v>355</v>
      </c>
      <c r="L25" s="1">
        <f>L24+28</f>
        <v>42734</v>
      </c>
    </row>
    <row r="26" spans="2:12">
      <c r="B26">
        <v>4</v>
      </c>
      <c r="C26" t="s">
        <v>18</v>
      </c>
      <c r="D26" t="s">
        <v>15</v>
      </c>
      <c r="E26" t="s">
        <v>27</v>
      </c>
      <c r="F26" t="s">
        <v>30</v>
      </c>
      <c r="G26" t="s">
        <v>34</v>
      </c>
      <c r="H26" t="s">
        <v>38</v>
      </c>
      <c r="I26">
        <v>2</v>
      </c>
      <c r="J26">
        <v>60</v>
      </c>
      <c r="K26">
        <v>120</v>
      </c>
      <c r="L26" s="1">
        <v>42705</v>
      </c>
    </row>
    <row r="27" spans="2:12">
      <c r="B27">
        <v>7</v>
      </c>
      <c r="C27" t="s">
        <v>16</v>
      </c>
      <c r="D27" t="s">
        <v>15</v>
      </c>
      <c r="E27" t="s">
        <v>25</v>
      </c>
      <c r="F27" t="s">
        <v>31</v>
      </c>
      <c r="G27" t="s">
        <v>33</v>
      </c>
      <c r="H27" t="s">
        <v>39</v>
      </c>
      <c r="I27">
        <v>7</v>
      </c>
      <c r="J27">
        <v>1245</v>
      </c>
      <c r="K27">
        <v>8715</v>
      </c>
      <c r="L27" s="1">
        <f>L26+31</f>
        <v>42736</v>
      </c>
    </row>
    <row r="28" spans="2:12">
      <c r="B28">
        <v>5</v>
      </c>
      <c r="C28" t="s">
        <v>17</v>
      </c>
      <c r="D28" t="s">
        <v>15</v>
      </c>
      <c r="E28" t="s">
        <v>26</v>
      </c>
      <c r="F28" t="s">
        <v>31</v>
      </c>
      <c r="G28" t="s">
        <v>34</v>
      </c>
      <c r="H28" t="s">
        <v>38</v>
      </c>
      <c r="I28">
        <v>5</v>
      </c>
      <c r="J28">
        <v>72</v>
      </c>
      <c r="K28">
        <v>360</v>
      </c>
      <c r="L28" s="1">
        <f>L27+30</f>
        <v>42766</v>
      </c>
    </row>
    <row r="29" spans="2:12">
      <c r="B29">
        <v>1</v>
      </c>
      <c r="C29" t="s">
        <v>35</v>
      </c>
      <c r="D29" t="s">
        <v>15</v>
      </c>
      <c r="E29" t="s">
        <v>26</v>
      </c>
      <c r="F29" t="s">
        <v>31</v>
      </c>
      <c r="G29" t="s">
        <v>34</v>
      </c>
      <c r="H29" t="s">
        <v>39</v>
      </c>
      <c r="I29">
        <v>4</v>
      </c>
      <c r="J29">
        <v>278</v>
      </c>
      <c r="K29">
        <v>1112</v>
      </c>
      <c r="L29" s="1">
        <v>42736</v>
      </c>
    </row>
    <row r="30" spans="2:12">
      <c r="B30">
        <v>4</v>
      </c>
      <c r="C30" t="s">
        <v>18</v>
      </c>
      <c r="D30" t="s">
        <v>15</v>
      </c>
      <c r="E30" t="s">
        <v>27</v>
      </c>
      <c r="F30" t="s">
        <v>30</v>
      </c>
      <c r="G30" t="s">
        <v>34</v>
      </c>
      <c r="H30" t="s">
        <v>38</v>
      </c>
      <c r="I30">
        <v>2</v>
      </c>
      <c r="J30">
        <v>71</v>
      </c>
      <c r="K30">
        <v>142</v>
      </c>
      <c r="L30" s="1">
        <f>L29+31</f>
        <v>42767</v>
      </c>
    </row>
    <row r="31" spans="2:12">
      <c r="B31">
        <v>5</v>
      </c>
      <c r="C31" t="s">
        <v>17</v>
      </c>
      <c r="D31" t="s">
        <v>15</v>
      </c>
      <c r="E31" t="s">
        <v>26</v>
      </c>
      <c r="F31" t="s">
        <v>31</v>
      </c>
      <c r="G31" t="s">
        <v>34</v>
      </c>
      <c r="H31" t="s">
        <v>38</v>
      </c>
      <c r="I31">
        <v>5</v>
      </c>
      <c r="J31">
        <v>75</v>
      </c>
      <c r="K31">
        <v>375</v>
      </c>
      <c r="L31" s="1">
        <f>L30+30</f>
        <v>42797</v>
      </c>
    </row>
    <row r="32" spans="2:12">
      <c r="B32">
        <v>2</v>
      </c>
      <c r="C32" t="s">
        <v>22</v>
      </c>
      <c r="D32" t="s">
        <v>20</v>
      </c>
      <c r="E32" t="s">
        <v>28</v>
      </c>
      <c r="F32" t="s">
        <v>30</v>
      </c>
      <c r="G32" t="s">
        <v>33</v>
      </c>
      <c r="H32" t="s">
        <v>39</v>
      </c>
      <c r="I32">
        <v>8</v>
      </c>
      <c r="J32">
        <v>315</v>
      </c>
      <c r="K32">
        <v>2520</v>
      </c>
      <c r="L32" s="1">
        <v>42767</v>
      </c>
    </row>
    <row r="33" spans="2:12">
      <c r="B33">
        <v>8</v>
      </c>
      <c r="C33" t="s">
        <v>14</v>
      </c>
      <c r="D33" t="s">
        <v>15</v>
      </c>
      <c r="E33" t="s">
        <v>24</v>
      </c>
      <c r="F33" t="s">
        <v>30</v>
      </c>
      <c r="G33" t="s">
        <v>33</v>
      </c>
      <c r="H33" t="s">
        <v>39</v>
      </c>
      <c r="I33">
        <v>2</v>
      </c>
      <c r="J33">
        <v>230</v>
      </c>
      <c r="K33">
        <v>460</v>
      </c>
      <c r="L33" s="1">
        <v>42795</v>
      </c>
    </row>
    <row r="34" spans="2:12">
      <c r="B34">
        <v>7</v>
      </c>
      <c r="C34" t="s">
        <v>16</v>
      </c>
      <c r="D34" t="s">
        <v>15</v>
      </c>
      <c r="E34" t="s">
        <v>25</v>
      </c>
      <c r="F34" t="s">
        <v>31</v>
      </c>
      <c r="G34" t="s">
        <v>33</v>
      </c>
      <c r="H34" t="s">
        <v>38</v>
      </c>
      <c r="I34">
        <v>7</v>
      </c>
      <c r="J34">
        <v>1255</v>
      </c>
      <c r="K34">
        <v>8785</v>
      </c>
      <c r="L34" s="1">
        <v>42826</v>
      </c>
    </row>
    <row r="35" spans="2:12">
      <c r="B35">
        <v>1</v>
      </c>
      <c r="C35" t="s">
        <v>35</v>
      </c>
      <c r="D35" t="s">
        <v>15</v>
      </c>
      <c r="E35" t="s">
        <v>26</v>
      </c>
      <c r="F35" t="s">
        <v>31</v>
      </c>
      <c r="G35" t="s">
        <v>34</v>
      </c>
      <c r="H35" t="s">
        <v>39</v>
      </c>
      <c r="I35">
        <v>4</v>
      </c>
      <c r="J35">
        <v>325</v>
      </c>
      <c r="K35">
        <v>1300</v>
      </c>
      <c r="L35" s="1">
        <v>42917</v>
      </c>
    </row>
    <row r="36" spans="2:12">
      <c r="B36">
        <v>2</v>
      </c>
      <c r="C36" t="s">
        <v>22</v>
      </c>
      <c r="D36" t="s">
        <v>20</v>
      </c>
      <c r="E36" t="s">
        <v>28</v>
      </c>
      <c r="F36" t="s">
        <v>30</v>
      </c>
      <c r="G36" t="s">
        <v>33</v>
      </c>
      <c r="H36" t="s">
        <v>38</v>
      </c>
      <c r="I36">
        <v>8</v>
      </c>
      <c r="J36">
        <v>318</v>
      </c>
      <c r="K36">
        <v>2544</v>
      </c>
      <c r="L36" s="1">
        <v>42948</v>
      </c>
    </row>
    <row r="37" spans="2:12">
      <c r="B37">
        <v>3</v>
      </c>
      <c r="C37" t="s">
        <v>19</v>
      </c>
      <c r="D37" t="s">
        <v>20</v>
      </c>
      <c r="E37" t="s">
        <v>24</v>
      </c>
      <c r="F37" t="s">
        <v>31</v>
      </c>
      <c r="G37" t="s">
        <v>33</v>
      </c>
      <c r="H37" t="s">
        <v>38</v>
      </c>
      <c r="I37">
        <v>3</v>
      </c>
      <c r="J37">
        <v>345</v>
      </c>
      <c r="K37">
        <v>1035</v>
      </c>
      <c r="L37" s="1">
        <f>L36+30</f>
        <v>42978</v>
      </c>
    </row>
    <row r="38" spans="2:12">
      <c r="B38">
        <v>8</v>
      </c>
      <c r="C38" t="s">
        <v>14</v>
      </c>
      <c r="D38" t="s">
        <v>15</v>
      </c>
      <c r="E38" t="s">
        <v>24</v>
      </c>
      <c r="F38" t="s">
        <v>30</v>
      </c>
      <c r="G38" t="s">
        <v>33</v>
      </c>
      <c r="H38" t="s">
        <v>38</v>
      </c>
      <c r="I38">
        <v>2</v>
      </c>
      <c r="J38">
        <v>240</v>
      </c>
      <c r="K38">
        <v>480</v>
      </c>
      <c r="L38" s="1">
        <v>42979</v>
      </c>
    </row>
    <row r="39" spans="2:12">
      <c r="B39">
        <v>3</v>
      </c>
      <c r="C39" t="s">
        <v>19</v>
      </c>
      <c r="D39" t="s">
        <v>20</v>
      </c>
      <c r="E39" t="s">
        <v>24</v>
      </c>
      <c r="F39" t="s">
        <v>31</v>
      </c>
      <c r="G39" t="s">
        <v>33</v>
      </c>
      <c r="H39" t="s">
        <v>38</v>
      </c>
      <c r="I39">
        <v>3</v>
      </c>
      <c r="J39">
        <v>355</v>
      </c>
      <c r="K39">
        <v>1065</v>
      </c>
      <c r="L39" s="1">
        <f>L38+30</f>
        <v>43009</v>
      </c>
    </row>
    <row r="40" spans="2:12">
      <c r="B40">
        <v>7</v>
      </c>
      <c r="C40" t="s">
        <v>16</v>
      </c>
      <c r="D40" t="s">
        <v>15</v>
      </c>
      <c r="E40" t="s">
        <v>25</v>
      </c>
      <c r="F40" t="s">
        <v>31</v>
      </c>
      <c r="G40" t="s">
        <v>33</v>
      </c>
      <c r="H40" t="s">
        <v>38</v>
      </c>
      <c r="I40">
        <v>7</v>
      </c>
      <c r="J40">
        <v>1265</v>
      </c>
      <c r="K40">
        <v>8855</v>
      </c>
      <c r="L40" s="1">
        <v>43009</v>
      </c>
    </row>
    <row r="41" spans="2:12">
      <c r="B41">
        <v>4</v>
      </c>
      <c r="C41" t="s">
        <v>18</v>
      </c>
      <c r="D41" t="s">
        <v>15</v>
      </c>
      <c r="E41" t="s">
        <v>27</v>
      </c>
      <c r="F41" t="s">
        <v>30</v>
      </c>
      <c r="G41" t="s">
        <v>34</v>
      </c>
      <c r="H41" t="s">
        <v>38</v>
      </c>
      <c r="I41">
        <v>2</v>
      </c>
      <c r="J41">
        <v>75</v>
      </c>
      <c r="K41">
        <v>150</v>
      </c>
      <c r="L41" s="1">
        <f>L40+31</f>
        <v>43040</v>
      </c>
    </row>
    <row r="42" spans="2:12">
      <c r="B42">
        <v>5</v>
      </c>
      <c r="C42" t="s">
        <v>17</v>
      </c>
      <c r="D42" t="s">
        <v>15</v>
      </c>
      <c r="E42" t="s">
        <v>26</v>
      </c>
      <c r="F42" t="s">
        <v>31</v>
      </c>
      <c r="G42" t="s">
        <v>34</v>
      </c>
      <c r="H42" t="s">
        <v>38</v>
      </c>
      <c r="I42">
        <v>5</v>
      </c>
      <c r="J42">
        <v>78</v>
      </c>
      <c r="K42">
        <v>390</v>
      </c>
      <c r="L42" s="1">
        <v>43040</v>
      </c>
    </row>
    <row r="43" spans="2:12">
      <c r="B43">
        <v>4</v>
      </c>
      <c r="C43" t="s">
        <v>18</v>
      </c>
      <c r="D43" t="s">
        <v>15</v>
      </c>
      <c r="E43" t="s">
        <v>27</v>
      </c>
      <c r="F43" t="s">
        <v>30</v>
      </c>
      <c r="G43" t="s">
        <v>34</v>
      </c>
      <c r="H43" t="s">
        <v>38</v>
      </c>
      <c r="I43">
        <v>2</v>
      </c>
      <c r="J43">
        <v>78</v>
      </c>
      <c r="K43">
        <v>156</v>
      </c>
      <c r="L43" s="1">
        <f>L42+31</f>
        <v>43071</v>
      </c>
    </row>
    <row r="44" spans="2:12">
      <c r="B44">
        <v>4</v>
      </c>
      <c r="C44" t="s">
        <v>18</v>
      </c>
      <c r="D44" t="s">
        <v>15</v>
      </c>
      <c r="E44" t="s">
        <v>27</v>
      </c>
      <c r="F44" t="s">
        <v>30</v>
      </c>
      <c r="G44" t="s">
        <v>34</v>
      </c>
      <c r="H44" t="s">
        <v>38</v>
      </c>
      <c r="I44">
        <v>2</v>
      </c>
      <c r="J44">
        <v>78</v>
      </c>
      <c r="K44">
        <v>156</v>
      </c>
      <c r="L44" s="1">
        <v>43070</v>
      </c>
    </row>
    <row r="45" spans="2:12">
      <c r="B45">
        <v>5</v>
      </c>
      <c r="C45" t="s">
        <v>17</v>
      </c>
      <c r="D45" t="s">
        <v>15</v>
      </c>
      <c r="E45" t="s">
        <v>26</v>
      </c>
      <c r="F45" t="s">
        <v>31</v>
      </c>
      <c r="G45" t="s">
        <v>34</v>
      </c>
      <c r="H45" t="s">
        <v>38</v>
      </c>
      <c r="I45">
        <v>5</v>
      </c>
      <c r="J45">
        <v>81</v>
      </c>
      <c r="K45">
        <v>405</v>
      </c>
      <c r="L45" s="1">
        <f>L44+30</f>
        <v>43100</v>
      </c>
    </row>
    <row r="46" spans="2:12">
      <c r="B46">
        <v>4</v>
      </c>
      <c r="C46" t="s">
        <v>18</v>
      </c>
      <c r="D46" t="s">
        <v>15</v>
      </c>
      <c r="E46" t="s">
        <v>27</v>
      </c>
      <c r="F46" t="s">
        <v>30</v>
      </c>
      <c r="G46" t="s">
        <v>34</v>
      </c>
      <c r="H46" t="s">
        <v>38</v>
      </c>
      <c r="I46">
        <v>2</v>
      </c>
      <c r="J46">
        <v>99</v>
      </c>
      <c r="K46">
        <v>198</v>
      </c>
      <c r="L46" s="1">
        <f>L45+31</f>
        <v>43131</v>
      </c>
    </row>
    <row r="47" spans="2:12">
      <c r="B47">
        <v>6</v>
      </c>
      <c r="C47" t="s">
        <v>21</v>
      </c>
      <c r="D47" t="s">
        <v>20</v>
      </c>
      <c r="E47" t="s">
        <v>26</v>
      </c>
      <c r="F47" t="s">
        <v>31</v>
      </c>
      <c r="G47" t="s">
        <v>34</v>
      </c>
      <c r="H47" t="s">
        <v>39</v>
      </c>
      <c r="I47">
        <v>4</v>
      </c>
      <c r="J47">
        <v>125</v>
      </c>
      <c r="K47">
        <v>500</v>
      </c>
      <c r="L47" s="1">
        <f>L46+31</f>
        <v>43162</v>
      </c>
    </row>
    <row r="48" spans="2:12">
      <c r="B48">
        <v>8</v>
      </c>
      <c r="C48" t="s">
        <v>14</v>
      </c>
      <c r="D48" t="s">
        <v>15</v>
      </c>
      <c r="E48" t="s">
        <v>24</v>
      </c>
      <c r="F48" t="s">
        <v>30</v>
      </c>
      <c r="G48" t="s">
        <v>33</v>
      </c>
      <c r="H48" t="s">
        <v>38</v>
      </c>
      <c r="I48">
        <v>2</v>
      </c>
      <c r="J48">
        <v>255</v>
      </c>
      <c r="K48">
        <v>510</v>
      </c>
      <c r="L48" s="1">
        <v>43101</v>
      </c>
    </row>
    <row r="49" spans="2:12">
      <c r="B49">
        <v>8</v>
      </c>
      <c r="C49" t="s">
        <v>14</v>
      </c>
      <c r="D49" t="s">
        <v>15</v>
      </c>
      <c r="E49" t="s">
        <v>24</v>
      </c>
      <c r="F49" t="s">
        <v>30</v>
      </c>
      <c r="G49" t="s">
        <v>33</v>
      </c>
      <c r="H49" t="s">
        <v>39</v>
      </c>
      <c r="I49">
        <v>2</v>
      </c>
      <c r="J49">
        <v>265</v>
      </c>
      <c r="K49">
        <v>530</v>
      </c>
      <c r="L49" s="1">
        <f>L48+31</f>
        <v>43132</v>
      </c>
    </row>
    <row r="50" spans="2:12">
      <c r="K50">
        <f>SUM(K14:K49)</f>
        <v>77003</v>
      </c>
    </row>
  </sheetData>
  <sortState ref="B14:L49">
    <sortCondition ref="L14:L4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Hoja4</vt:lpstr>
      <vt:lpstr>Hoja5</vt:lpstr>
      <vt:lpstr>Hoja6</vt:lpstr>
      <vt:lpstr>Hoja7</vt:lpstr>
      <vt:lpstr>Hoja8</vt:lpstr>
      <vt:lpstr>Hoja9</vt:lpstr>
      <vt:lpstr>Hoja1</vt:lpstr>
      <vt:lpstr>Hoja2</vt:lpstr>
      <vt:lpstr>Hoja3</vt:lpstr>
    </vt:vector>
  </TitlesOfParts>
  <Company>EXPRESORUTA12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aldo.valente</dc:creator>
  <cp:lastModifiedBy>aldo.valente</cp:lastModifiedBy>
  <cp:lastPrinted>2018-04-26T20:00:06Z</cp:lastPrinted>
  <dcterms:created xsi:type="dcterms:W3CDTF">2018-04-26T14:05:26Z</dcterms:created>
  <dcterms:modified xsi:type="dcterms:W3CDTF">2018-04-26T20:12:32Z</dcterms:modified>
</cp:coreProperties>
</file>