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drawings/drawing6.xml" ContentType="application/vnd.openxmlformats-officedocument.drawingml.chartshapes+xml"/>
  <Override PartName="/xl/drawings/drawing7.xml" ContentType="application/vnd.openxmlformats-officedocument.drawing+xml"/>
  <Override PartName="/xl/tables/table2.xml" ContentType="application/vnd.openxmlformats-officedocument.spreadsheetml.table+xml"/>
  <Override PartName="/xl/pivotTables/pivotTable4.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9.xml" ContentType="application/vnd.openxmlformats-officedocument.drawing+xml"/>
  <Override PartName="/xl/tables/table3.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0.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11.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neoss\OneDrive\Documents\Data Analysis\Portafolio\Proyecto 3 - Dark Souls\Excel\"/>
    </mc:Choice>
  </mc:AlternateContent>
  <xr:revisionPtr revIDLastSave="0" documentId="13_ncr:1_{D9801534-5CBF-496A-A614-ADB3296DDB29}" xr6:coauthVersionLast="47" xr6:coauthVersionMax="47" xr10:uidLastSave="{00000000-0000-0000-0000-000000000000}"/>
  <workbookProtection workbookAlgorithmName="SHA-512" workbookHashValue="anN5j5rJM0UHfg6d1H/449HeEfwws5AwdfMYGFOEt0SAMKRZZpfC0BUMPxeAzFel00zs/JHMxM6Vd77Hws0m4w==" workbookSaltValue="jXahzs3gaIF1fverLQXNQQ==" workbookSpinCount="100000" lockStructure="1"/>
  <bookViews>
    <workbookView xWindow="-108" yWindow="-108" windowWidth="23256" windowHeight="12456" xr2:uid="{00000000-000D-0000-FFFF-FFFF00000000}"/>
  </bookViews>
  <sheets>
    <sheet name="Armor Menu" sheetId="20" r:id="rId1"/>
    <sheet name="Armor Pieces Table" sheetId="8" r:id="rId2"/>
    <sheet name="Armor Set Pivot Table" sheetId="9" r:id="rId3"/>
    <sheet name="Armor Set Stats Chart" sheetId="11" r:id="rId4"/>
    <sheet name="Armor Set Pivot 2" sheetId="18" r:id="rId5"/>
    <sheet name="Armor Set Stats Comparison" sheetId="16" r:id="rId6"/>
    <sheet name="Armor Set Table (Transpose)" sheetId="12" r:id="rId7"/>
    <sheet name="Armor Set Pivot H." sheetId="13" r:id="rId8"/>
    <sheet name="Armor Set Chart (Stats)" sheetId="14" r:id="rId9"/>
    <sheet name="Armor Type Table" sheetId="26" r:id="rId10"/>
    <sheet name="Pivot Table Armor Type Table" sheetId="33" r:id="rId11"/>
    <sheet name="Armor Type Chart" sheetId="34" r:id="rId12"/>
    <sheet name="Set Armor Pictures" sheetId="24" r:id="rId13"/>
  </sheets>
  <definedNames>
    <definedName name="SegmentaciónDeDatos_Armor_Set">#N/A</definedName>
    <definedName name="SegmentaciónDeDatos_Armor_Set1">#N/A</definedName>
    <definedName name="SegmentaciónDeDatos_Armor_Set2">#N/A</definedName>
    <definedName name="SegmentaciónDeDatos_Armor_Set3">#N/A</definedName>
    <definedName name="Slicer_Armor_set">#N/A</definedName>
    <definedName name="Slicer_Armor_set1">#N/A</definedName>
    <definedName name="Slicer_Armor_Type">#N/A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s>
  <extLst>
    <ext xmlns:x14="http://schemas.microsoft.com/office/spreadsheetml/2009/9/main" uri="{BBE1A952-AA13-448e-AADC-164F8A28A991}">
      <x14:slicerCaches>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T184" i="33" l="1"/>
  <c r="T186" i="33" s="1"/>
  <c r="P184" i="33"/>
  <c r="P186" i="33" s="1"/>
  <c r="O184" i="33"/>
  <c r="O186" i="33" s="1"/>
  <c r="T96" i="33"/>
  <c r="T98" i="33" s="1"/>
  <c r="P96" i="33"/>
  <c r="P98" i="33" s="1"/>
  <c r="O96" i="33"/>
  <c r="O98" i="33" s="1"/>
  <c r="T45" i="33"/>
  <c r="T46" i="33" s="1"/>
  <c r="P45" i="33"/>
  <c r="P46" i="33" s="1"/>
  <c r="T38" i="33"/>
  <c r="T40" i="33" s="1"/>
  <c r="O38" i="33"/>
  <c r="O40" i="33" s="1"/>
  <c r="P38" i="33"/>
  <c r="P40" i="33" s="1"/>
  <c r="O45" i="33"/>
  <c r="O46" i="33" s="1"/>
  <c r="R98" i="33" l="1" a="1"/>
  <c r="R98" i="33" s="1"/>
  <c r="V98" i="33" s="1" a="1"/>
  <c r="V98" i="33" s="1"/>
  <c r="R186" i="33" a="1"/>
  <c r="R186" i="33" s="1"/>
  <c r="V186" i="33" s="1" a="1"/>
  <c r="V186" i="33" s="1"/>
  <c r="R46" i="33"/>
  <c r="R40" i="33"/>
  <c r="V46" i="33"/>
  <c r="V40" i="3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<sst xmlns="http://schemas.openxmlformats.org/spreadsheetml/2006/main" count="2240" uniqueCount="489">
  <si>
    <t>Name</t>
  </si>
  <si>
    <t>Strike</t>
  </si>
  <si>
    <t>Slash</t>
  </si>
  <si>
    <t>Thrust</t>
  </si>
  <si>
    <t>Fire</t>
  </si>
  <si>
    <t>Curse</t>
  </si>
  <si>
    <t>Ph:W</t>
  </si>
  <si>
    <t>St:W</t>
  </si>
  <si>
    <t>Sl:W</t>
  </si>
  <si>
    <t>Th:W</t>
  </si>
  <si>
    <t>Ma:W</t>
  </si>
  <si>
    <t>Fi:W</t>
  </si>
  <si>
    <t>Li:W</t>
  </si>
  <si>
    <t>El:W</t>
  </si>
  <si>
    <t>Bl:W</t>
  </si>
  <si>
    <t>Pn:W</t>
  </si>
  <si>
    <t>Cu:W</t>
  </si>
  <si>
    <t>Ps:W</t>
  </si>
  <si>
    <t>Symbol of Avarice</t>
  </si>
  <si>
    <t>Fang Boar Helm +5</t>
  </si>
  <si>
    <t>Havel`s Helm</t>
  </si>
  <si>
    <t>Guardian Helm</t>
  </si>
  <si>
    <t>Smough`s Helm</t>
  </si>
  <si>
    <t>Stone Helm</t>
  </si>
  <si>
    <t>Giant Helm +5</t>
  </si>
  <si>
    <t>Black Iron Helm +5</t>
  </si>
  <si>
    <t>Ornstein`s Helm</t>
  </si>
  <si>
    <t>Steel Helm +10</t>
  </si>
  <si>
    <t>Brass Helm +5</t>
  </si>
  <si>
    <t>Elite Cleric Helm +10</t>
  </si>
  <si>
    <t>Helm of The Wise</t>
  </si>
  <si>
    <t>Black Knight Helm +5</t>
  </si>
  <si>
    <t>Paladin Helm +5</t>
  </si>
  <si>
    <t>Xanthous Crown +5</t>
  </si>
  <si>
    <t>Cleric Helm +10</t>
  </si>
  <si>
    <t>Silver Knight Helm +5</t>
  </si>
  <si>
    <t>Eastern Helm +5</t>
  </si>
  <si>
    <t>Catarina Helm +5</t>
  </si>
  <si>
    <t>Elite Knight Helm +10</t>
  </si>
  <si>
    <t>Helm of Favor +5</t>
  </si>
  <si>
    <t>Iron Helm +10</t>
  </si>
  <si>
    <t>Royal Helm +10</t>
  </si>
  <si>
    <t>Balder Helm +10</t>
  </si>
  <si>
    <t>Crystalline Helm</t>
  </si>
  <si>
    <t>Helm of Artorias +5</t>
  </si>
  <si>
    <t>Knight Helm +10</t>
  </si>
  <si>
    <t>Helm of Thorns +5</t>
  </si>
  <si>
    <t>Six-Eyed Helm of the Channelers</t>
  </si>
  <si>
    <t>Dark Mask +5</t>
  </si>
  <si>
    <t>Gargoyle Helm +5</t>
  </si>
  <si>
    <t>Standard Helm +10</t>
  </si>
  <si>
    <t>Big Hat +5</t>
  </si>
  <si>
    <t>Chain Helm +10</t>
  </si>
  <si>
    <t>Crown of the Dark Sun</t>
  </si>
  <si>
    <t>Crown of the Great Lord</t>
  </si>
  <si>
    <t>Hollow Soldier Helm +10</t>
  </si>
  <si>
    <t>Hollow Warrior Helm +10</t>
  </si>
  <si>
    <t>Bloated Head</t>
  </si>
  <si>
    <t>Mask of Velka +5</t>
  </si>
  <si>
    <t>Porcelain Mask +5</t>
  </si>
  <si>
    <t>Bloated Sorcerer Head</t>
  </si>
  <si>
    <t>Snickering Top Hat +5</t>
  </si>
  <si>
    <t>Mask of the Sealer +5</t>
  </si>
  <si>
    <t>Gold-Hemmed Black Hood</t>
  </si>
  <si>
    <t>Sunlight Maggot</t>
  </si>
  <si>
    <t>Wanderer Hood +10</t>
  </si>
  <si>
    <t>Brigand Hood +10</t>
  </si>
  <si>
    <t>Mask of the Child</t>
  </si>
  <si>
    <t>Mask of the Father</t>
  </si>
  <si>
    <t>Mask of the Mother</t>
  </si>
  <si>
    <t>Pharis`s Hat +10</t>
  </si>
  <si>
    <t>Priest`s Hat +10</t>
  </si>
  <si>
    <t>Thief Mask +10</t>
  </si>
  <si>
    <t>Hollow Thief`s Hood +10</t>
  </si>
  <si>
    <t>Tattered Cloth Hood +10</t>
  </si>
  <si>
    <t>Witch Hat +5</t>
  </si>
  <si>
    <t>Mage Smith Hat +10</t>
  </si>
  <si>
    <t>Shadow Mask +5</t>
  </si>
  <si>
    <t>Sorcerer Hat +10</t>
  </si>
  <si>
    <t>Dingy Hood +10</t>
  </si>
  <si>
    <t>Maiden Hood +10</t>
  </si>
  <si>
    <t>Black Sorcerer Hat +10</t>
  </si>
  <si>
    <t>Painting Guardian Hood +5</t>
  </si>
  <si>
    <t>Sack +10</t>
  </si>
  <si>
    <t>Crown of Dusk</t>
  </si>
  <si>
    <t>Havel`s Armor</t>
  </si>
  <si>
    <t>Smough`s Armor</t>
  </si>
  <si>
    <t>Stone Armor</t>
  </si>
  <si>
    <t>Guardian Armor</t>
  </si>
  <si>
    <t>Giant Armor +5</t>
  </si>
  <si>
    <t>Black Iron Armor +5</t>
  </si>
  <si>
    <t>Steel Armor +10</t>
  </si>
  <si>
    <t>Armor of the Glorious</t>
  </si>
  <si>
    <t>Elite Cleric Armor +10</t>
  </si>
  <si>
    <t>Black Knight Armor +5</t>
  </si>
  <si>
    <t>Gough`s Armor +5</t>
  </si>
  <si>
    <t>Paladin Armor +5</t>
  </si>
  <si>
    <t>Cleric Armor +10</t>
  </si>
  <si>
    <t>Eastern Armor +5</t>
  </si>
  <si>
    <t>Ornstein`s Armor</t>
  </si>
  <si>
    <t>Silver Knight Armor +5</t>
  </si>
  <si>
    <t>Catarina Armor +5</t>
  </si>
  <si>
    <t>Elite Knight Armor +10</t>
  </si>
  <si>
    <t>Embraced Armor of Favor +5</t>
  </si>
  <si>
    <t>Balder Armor +10</t>
  </si>
  <si>
    <t>Brass Armor +5</t>
  </si>
  <si>
    <t>Crystalline Armor</t>
  </si>
  <si>
    <t>Knight Armor +10</t>
  </si>
  <si>
    <t>Armor of Artorias +5</t>
  </si>
  <si>
    <t>Armor of Thorns +5</t>
  </si>
  <si>
    <t>Robe of the Channelers</t>
  </si>
  <si>
    <t>Dark Armor +5</t>
  </si>
  <si>
    <t>Armor of the Sun +10</t>
  </si>
  <si>
    <t>Hollow Soldier Armor +10</t>
  </si>
  <si>
    <t>Hollow Warrior Armor +10</t>
  </si>
  <si>
    <t>Lord`s Blade Robe +5</t>
  </si>
  <si>
    <t>Chain Armor +10</t>
  </si>
  <si>
    <t>Robe of the Great Lord</t>
  </si>
  <si>
    <t>Hard Leather Armor +10</t>
  </si>
  <si>
    <t>Leather Armor +10</t>
  </si>
  <si>
    <t>Chester`s Long Coat +5</t>
  </si>
  <si>
    <t>Holy Robe +10</t>
  </si>
  <si>
    <t>Sage Robe +5</t>
  </si>
  <si>
    <t>Witch Cloak +5</t>
  </si>
  <si>
    <t>Black Cleric Robe +5</t>
  </si>
  <si>
    <t>Crimson Robe +5</t>
  </si>
  <si>
    <t>Xanthous Overcoat +5</t>
  </si>
  <si>
    <t>Gold-Hemmed Black Cloak</t>
  </si>
  <si>
    <t>Wanderer Coat +10</t>
  </si>
  <si>
    <t>Black Leather Armor +10</t>
  </si>
  <si>
    <t>Brigand Armor +10</t>
  </si>
  <si>
    <t>Moonlight Robe</t>
  </si>
  <si>
    <t>Dingy Robe +10</t>
  </si>
  <si>
    <t>Hollow Thief`s Leather Armor +10</t>
  </si>
  <si>
    <t>Tattered Cloth Robe +10</t>
  </si>
  <si>
    <t>Mage Smith Coat +10</t>
  </si>
  <si>
    <t>Shadow Garb +5</t>
  </si>
  <si>
    <t>Sorcerer Cloak +10</t>
  </si>
  <si>
    <t>Maiden Robe +10</t>
  </si>
  <si>
    <t>Black Sorcerer Cloak +10</t>
  </si>
  <si>
    <t>Painting Guardian Robe +5</t>
  </si>
  <si>
    <t>Antiquated Dress +5</t>
  </si>
  <si>
    <t>Moonlight Gloves</t>
  </si>
  <si>
    <t>Antiquated Gloves +5</t>
  </si>
  <si>
    <t>Traveling Gloves +10</t>
  </si>
  <si>
    <t>Crimson Gloves +5</t>
  </si>
  <si>
    <t>Painting Guardian Gloves +5</t>
  </si>
  <si>
    <t>Black Sorcerer Gauntlets +10</t>
  </si>
  <si>
    <t>Dingy Gloves +10</t>
  </si>
  <si>
    <t>Gold-Hemmed Black Gloves</t>
  </si>
  <si>
    <t>Maiden Gloves +10</t>
  </si>
  <si>
    <t>Mage Smith Gauntlets +10</t>
  </si>
  <si>
    <t>Shadow Gauntlets +5</t>
  </si>
  <si>
    <t>Sorcerer Gauntlets +10</t>
  </si>
  <si>
    <t>Chester`s Gloves +5</t>
  </si>
  <si>
    <t>Eastern Gauntlets +5</t>
  </si>
  <si>
    <t>Tattered Cloth Manchette +10</t>
  </si>
  <si>
    <t>Witch Gloves +5</t>
  </si>
  <si>
    <t>Black Leather Gloves +10</t>
  </si>
  <si>
    <t>Black Manchette +5</t>
  </si>
  <si>
    <t>Brigand Gauntlets +10</t>
  </si>
  <si>
    <t>Wanderer Manchette +10</t>
  </si>
  <si>
    <t>Xanthous Gloves +5</t>
  </si>
  <si>
    <t>Bracelet of the Great Lord</t>
  </si>
  <si>
    <t>Leather Gloves +10</t>
  </si>
  <si>
    <t>Lord`s Blade Gloves +5</t>
  </si>
  <si>
    <t>Gauntlets of the Channelers</t>
  </si>
  <si>
    <t>Gauntlets of the Vanquisher</t>
  </si>
  <si>
    <t>Hard Leather Gauntlets +10</t>
  </si>
  <si>
    <t>Balder Gauntlets +10</t>
  </si>
  <si>
    <t>Knight Gauntlets +10</t>
  </si>
  <si>
    <t>Leather Gauntlets +10</t>
  </si>
  <si>
    <t>Elite Knight Gauntlets +10</t>
  </si>
  <si>
    <t>Ornstein`s Gauntlets</t>
  </si>
  <si>
    <t>Iron Bracelet +10</t>
  </si>
  <si>
    <t>Gauntlets of Artorias +5</t>
  </si>
  <si>
    <t>Gauntlets of Favor +5</t>
  </si>
  <si>
    <t>Brass Gauntlets +5</t>
  </si>
  <si>
    <t>Silver Knight Gauntlets +5</t>
  </si>
  <si>
    <t>Dark Gauntlets +5</t>
  </si>
  <si>
    <t>Black Knight Gauntlets +5</t>
  </si>
  <si>
    <t>Gauntlets of Thorns +5</t>
  </si>
  <si>
    <t>Crystalline Gauntlets</t>
  </si>
  <si>
    <t>Catarina Gauntlets +5</t>
  </si>
  <si>
    <t>Gough`s Gauntlets +5</t>
  </si>
  <si>
    <t>Cleric Gauntlets +10</t>
  </si>
  <si>
    <t>Paladin Gauntlets +5</t>
  </si>
  <si>
    <t>Steel Gauntlets +10</t>
  </si>
  <si>
    <t>Black Iron Gauntlets +5</t>
  </si>
  <si>
    <t>Giant Gauntlets +5</t>
  </si>
  <si>
    <t>Smough`s Gauntlets</t>
  </si>
  <si>
    <t>Guardian Gauntlets</t>
  </si>
  <si>
    <t>Stone Gauntlets</t>
  </si>
  <si>
    <t>Havel`s Gauntlets</t>
  </si>
  <si>
    <t>Black Sorcerer Boots +10</t>
  </si>
  <si>
    <t>Mage Smith Boots +10</t>
  </si>
  <si>
    <t>Shadow Leggings +5</t>
  </si>
  <si>
    <t>Sorcerer Boots +10</t>
  </si>
  <si>
    <t>Hollow Warrior Waistcloth +10</t>
  </si>
  <si>
    <t>Hollow Soldier Waistcloth +10</t>
  </si>
  <si>
    <t>Heavy Boots +10</t>
  </si>
  <si>
    <t>Traveling Boots +10</t>
  </si>
  <si>
    <t>Hollow Thief`s Tights +10</t>
  </si>
  <si>
    <t>Brigand Trousers +10</t>
  </si>
  <si>
    <t>Moonlight Waistcloth</t>
  </si>
  <si>
    <t>Holy Trousers +10</t>
  </si>
  <si>
    <t>Wanderer Boots +10</t>
  </si>
  <si>
    <t>Blood-Stained Skirt +10</t>
  </si>
  <si>
    <t>Maiden Skirt +10</t>
  </si>
  <si>
    <t>Witch Skirt +5</t>
  </si>
  <si>
    <t>Anklet of the Great Lord</t>
  </si>
  <si>
    <t>Black Tights +5</t>
  </si>
  <si>
    <t>Leather Boots +10</t>
  </si>
  <si>
    <t>Antiquated Skirt +5</t>
  </si>
  <si>
    <t>Black Leather Boots +10</t>
  </si>
  <si>
    <t>Gold-Hemmed Black Skirt</t>
  </si>
  <si>
    <t>Chester`s Trousers +5</t>
  </si>
  <si>
    <t>Crimson Waistcloth +5</t>
  </si>
  <si>
    <t>Hard Leather Boots +10</t>
  </si>
  <si>
    <t>Painting Guardian Waistcloth +5</t>
  </si>
  <si>
    <t>Xanthous Waistcloth +5</t>
  </si>
  <si>
    <t>Boots of the Explorer</t>
  </si>
  <si>
    <t>Eastern Leggings +5</t>
  </si>
  <si>
    <t>Chain Leggings +10</t>
  </si>
  <si>
    <t>Lord`s Blade Waistcloth +5</t>
  </si>
  <si>
    <t>Iron Leggings +10</t>
  </si>
  <si>
    <t>Leggings of Artorias +5</t>
  </si>
  <si>
    <t>Dark Leggings +5</t>
  </si>
  <si>
    <t>Waistcloth of the Channelers</t>
  </si>
  <si>
    <t>Leggings of Thorns +5</t>
  </si>
  <si>
    <t>Balder Leggings +10</t>
  </si>
  <si>
    <t>Brass Leggings +5</t>
  </si>
  <si>
    <t>Crystalline Leggings</t>
  </si>
  <si>
    <t>Knight Leggings +10</t>
  </si>
  <si>
    <t>Silver Knight Leggings +5</t>
  </si>
  <si>
    <t>Leggings of Favor +5</t>
  </si>
  <si>
    <t>Elite Knight Leggings +10</t>
  </si>
  <si>
    <t>Catarina Leggings +5</t>
  </si>
  <si>
    <t>Black Knight Leggings +5</t>
  </si>
  <si>
    <t>Ornstein`s Leggings</t>
  </si>
  <si>
    <t>Cleric Leggings +10</t>
  </si>
  <si>
    <t>Paladin Leggings +5</t>
  </si>
  <si>
    <t>Elite Cleric Leggings +10</t>
  </si>
  <si>
    <t>Gough`s Leggings +5</t>
  </si>
  <si>
    <t>Steel Leggings +10</t>
  </si>
  <si>
    <t>Giant Leggings +5</t>
  </si>
  <si>
    <t>Smough`s Leggings</t>
  </si>
  <si>
    <t>Guardian Leggings</t>
  </si>
  <si>
    <t>Stone Leggings</t>
  </si>
  <si>
    <t>Havel`s Leggings</t>
  </si>
  <si>
    <t>Magic</t>
  </si>
  <si>
    <t>Lightning</t>
  </si>
  <si>
    <t>Blood</t>
  </si>
  <si>
    <t>Poison</t>
  </si>
  <si>
    <t>Poise</t>
  </si>
  <si>
    <t>Weight</t>
  </si>
  <si>
    <t>Physical</t>
  </si>
  <si>
    <t>Armor set</t>
  </si>
  <si>
    <t>Unique</t>
  </si>
  <si>
    <t>Havel</t>
  </si>
  <si>
    <t>Guardian</t>
  </si>
  <si>
    <t>Smough</t>
  </si>
  <si>
    <t>Stone</t>
  </si>
  <si>
    <t>Gough`s Helm +5</t>
  </si>
  <si>
    <t>Gough</t>
  </si>
  <si>
    <t>Giant</t>
  </si>
  <si>
    <t>Iron Golem Helm</t>
  </si>
  <si>
    <t>Iron Golem Armor</t>
  </si>
  <si>
    <t>Iron Golem Gauntlets</t>
  </si>
  <si>
    <t>Iron Golem Leggings</t>
  </si>
  <si>
    <t>iron Golem</t>
  </si>
  <si>
    <t>Black Iron Leggings +5</t>
  </si>
  <si>
    <t>Black Iron</t>
  </si>
  <si>
    <t>Ornstein</t>
  </si>
  <si>
    <t>Steel</t>
  </si>
  <si>
    <t>Brass</t>
  </si>
  <si>
    <t>Elite Cleric</t>
  </si>
  <si>
    <t>Elite Cleric Gauntlets +10</t>
  </si>
  <si>
    <t>Adventurer</t>
  </si>
  <si>
    <t>Black Knight</t>
  </si>
  <si>
    <t>Paladin</t>
  </si>
  <si>
    <t>Xanthous</t>
  </si>
  <si>
    <t>Cleric</t>
  </si>
  <si>
    <t>Silver Knight</t>
  </si>
  <si>
    <t>Eastern</t>
  </si>
  <si>
    <t>Catarina</t>
  </si>
  <si>
    <t>Balder</t>
  </si>
  <si>
    <t>Crystalline</t>
  </si>
  <si>
    <t>Elite Knight</t>
  </si>
  <si>
    <t>Favor</t>
  </si>
  <si>
    <t xml:space="preserve">Solair </t>
  </si>
  <si>
    <t>Channelers</t>
  </si>
  <si>
    <t>Artorias</t>
  </si>
  <si>
    <t xml:space="preserve">Knight </t>
  </si>
  <si>
    <t>Thorns</t>
  </si>
  <si>
    <t>Dark</t>
  </si>
  <si>
    <t>Warrior</t>
  </si>
  <si>
    <t>Logan</t>
  </si>
  <si>
    <t>Chain</t>
  </si>
  <si>
    <t>Gwyndolin</t>
  </si>
  <si>
    <t xml:space="preserve">Gwyn </t>
  </si>
  <si>
    <t>Hollow Soldier</t>
  </si>
  <si>
    <t>Hollow Warrior</t>
  </si>
  <si>
    <t>Velka</t>
  </si>
  <si>
    <t>Ciaran</t>
  </si>
  <si>
    <t>Chester</t>
  </si>
  <si>
    <t>Pharis</t>
  </si>
  <si>
    <t>Crimson</t>
  </si>
  <si>
    <t>Gold-Hemmed Black</t>
  </si>
  <si>
    <t>Holy</t>
  </si>
  <si>
    <t>Wanderer</t>
  </si>
  <si>
    <t>Thief</t>
  </si>
  <si>
    <t>Brigand</t>
  </si>
  <si>
    <t>Hollow Thief</t>
  </si>
  <si>
    <t>Pyromancer</t>
  </si>
  <si>
    <t>Witch</t>
  </si>
  <si>
    <t>Mage Smith</t>
  </si>
  <si>
    <t>Shadow</t>
  </si>
  <si>
    <t>Sorcerer</t>
  </si>
  <si>
    <t>Dingy</t>
  </si>
  <si>
    <t>Maiden</t>
  </si>
  <si>
    <t>Black Sorcerer</t>
  </si>
  <si>
    <t>Painting Guardian</t>
  </si>
  <si>
    <t>Antiquated</t>
  </si>
  <si>
    <t>Set Weight</t>
  </si>
  <si>
    <t>Set Poise</t>
  </si>
  <si>
    <t>Physical Protection</t>
  </si>
  <si>
    <t>Strike Protection</t>
  </si>
  <si>
    <t>Slash Protection</t>
  </si>
  <si>
    <t>Thrust Protection</t>
  </si>
  <si>
    <t>Magic Protection</t>
  </si>
  <si>
    <t>Fire Protection</t>
  </si>
  <si>
    <t>Lightning Protection</t>
  </si>
  <si>
    <t>Blood Resistance</t>
  </si>
  <si>
    <t>Poison Resistance</t>
  </si>
  <si>
    <t>Curse Resistance</t>
  </si>
  <si>
    <t>Armor Set</t>
  </si>
  <si>
    <t>Set Giant</t>
  </si>
  <si>
    <t>Set Black Iron</t>
  </si>
  <si>
    <t>Set Smough</t>
  </si>
  <si>
    <t>Set Steel</t>
  </si>
  <si>
    <t>Set Elite Cleric</t>
  </si>
  <si>
    <t>Set Cleric</t>
  </si>
  <si>
    <t>Set Havel</t>
  </si>
  <si>
    <t>Set Guardian</t>
  </si>
  <si>
    <t>Set Paladin</t>
  </si>
  <si>
    <t>Set Stone</t>
  </si>
  <si>
    <t>Set iron Golem</t>
  </si>
  <si>
    <t>Set Elite Knight</t>
  </si>
  <si>
    <t>Set Catarina</t>
  </si>
  <si>
    <t xml:space="preserve">Set Knight </t>
  </si>
  <si>
    <t>Set Balder</t>
  </si>
  <si>
    <t xml:space="preserve">Set Solair </t>
  </si>
  <si>
    <t>Set Black Knight</t>
  </si>
  <si>
    <t>Set Gough</t>
  </si>
  <si>
    <t>Set Silver Knight</t>
  </si>
  <si>
    <t>Set Unique</t>
  </si>
  <si>
    <t>Set Brass</t>
  </si>
  <si>
    <t>Set Dark</t>
  </si>
  <si>
    <t>Set Favor</t>
  </si>
  <si>
    <t>Set Thorns</t>
  </si>
  <si>
    <t>Set Chain</t>
  </si>
  <si>
    <t>Set Ornstein</t>
  </si>
  <si>
    <t>Set Warrior</t>
  </si>
  <si>
    <t>Set Artorias</t>
  </si>
  <si>
    <t>Set Crystalline</t>
  </si>
  <si>
    <t>Set Xanthous</t>
  </si>
  <si>
    <t>Set Brigand</t>
  </si>
  <si>
    <t>Set Wanderer</t>
  </si>
  <si>
    <t>Set Logan</t>
  </si>
  <si>
    <t>Set Ciaran</t>
  </si>
  <si>
    <t>Set Thief</t>
  </si>
  <si>
    <t>Set Pharis</t>
  </si>
  <si>
    <t>Set Eastern</t>
  </si>
  <si>
    <t>Set Pyromancer</t>
  </si>
  <si>
    <t>Set Mage Smith</t>
  </si>
  <si>
    <t>Set Sorcerer</t>
  </si>
  <si>
    <t>Set Crimson</t>
  </si>
  <si>
    <t>Set Dingy</t>
  </si>
  <si>
    <t>Set Maiden</t>
  </si>
  <si>
    <t>Set Channelers</t>
  </si>
  <si>
    <t>Set Hollow Soldier</t>
  </si>
  <si>
    <t>Set Holy</t>
  </si>
  <si>
    <t>Set Hollow Warrior</t>
  </si>
  <si>
    <t>Set Witch</t>
  </si>
  <si>
    <t>Set Chester</t>
  </si>
  <si>
    <t>Set Hollow Thief</t>
  </si>
  <si>
    <t>Set Velka</t>
  </si>
  <si>
    <t>Set Adventurer</t>
  </si>
  <si>
    <t>Set Shadow</t>
  </si>
  <si>
    <t>Set Black Sorcerer</t>
  </si>
  <si>
    <t xml:space="preserve">Set Gwyn </t>
  </si>
  <si>
    <t>Set Gold-Hemmed Black</t>
  </si>
  <si>
    <t>Set Antiquated</t>
  </si>
  <si>
    <t>Set Painting Guardian</t>
  </si>
  <si>
    <t>Set Gwyndolin</t>
  </si>
  <si>
    <t>Armor Weight</t>
  </si>
  <si>
    <t>Armor  Poise</t>
  </si>
  <si>
    <t>Armor  Weight</t>
  </si>
  <si>
    <t xml:space="preserve"> Thrust Protection</t>
  </si>
  <si>
    <t>Armor Poise</t>
  </si>
  <si>
    <t>Armor Type</t>
  </si>
  <si>
    <t xml:space="preserve">Light </t>
  </si>
  <si>
    <t>Medium</t>
  </si>
  <si>
    <t>N/A</t>
  </si>
  <si>
    <t>Heavy</t>
  </si>
  <si>
    <t>Grand Total</t>
  </si>
  <si>
    <t>Sum of Weight</t>
  </si>
  <si>
    <t>Sum of Poise</t>
  </si>
  <si>
    <t>Sum of Physical</t>
  </si>
  <si>
    <t>Sum of Strike</t>
  </si>
  <si>
    <t>Sum of Slash</t>
  </si>
  <si>
    <t>Sum of Thrust</t>
  </si>
  <si>
    <t>Sum of Magic</t>
  </si>
  <si>
    <t>Sum of Fire</t>
  </si>
  <si>
    <t>Sum of Lightning</t>
  </si>
  <si>
    <t>Sum of Blood</t>
  </si>
  <si>
    <t>Sum of Poison</t>
  </si>
  <si>
    <t>Sum of Curse</t>
  </si>
  <si>
    <t>-Giant</t>
  </si>
  <si>
    <t>-Gough</t>
  </si>
  <si>
    <t>-Guardian</t>
  </si>
  <si>
    <t>-Havel</t>
  </si>
  <si>
    <t>-iron Golem</t>
  </si>
  <si>
    <t>-Paladin</t>
  </si>
  <si>
    <t>-Smough</t>
  </si>
  <si>
    <t>-Steel</t>
  </si>
  <si>
    <t>-Stone</t>
  </si>
  <si>
    <t>-Elite Cleric</t>
  </si>
  <si>
    <t>-Cleric</t>
  </si>
  <si>
    <t>-Black Iron</t>
  </si>
  <si>
    <t>-Adventurer</t>
  </si>
  <si>
    <t>-Artorias</t>
  </si>
  <si>
    <t>-Balder</t>
  </si>
  <si>
    <t>-Black Knight</t>
  </si>
  <si>
    <t>-Brass</t>
  </si>
  <si>
    <t>-Catarina</t>
  </si>
  <si>
    <t>-Channelers</t>
  </si>
  <si>
    <t>-Crystalline</t>
  </si>
  <si>
    <t>-Dark</t>
  </si>
  <si>
    <t>-Eastern</t>
  </si>
  <si>
    <t>-Elite Knight</t>
  </si>
  <si>
    <t>-Favor</t>
  </si>
  <si>
    <t xml:space="preserve">-Knight </t>
  </si>
  <si>
    <t>-Ornstein</t>
  </si>
  <si>
    <t>-Silver Knight</t>
  </si>
  <si>
    <t xml:space="preserve">-Solair </t>
  </si>
  <si>
    <t>-Thorns</t>
  </si>
  <si>
    <t>-Antiquated</t>
  </si>
  <si>
    <t>-Black Sorcerer</t>
  </si>
  <si>
    <t>-Brigand</t>
  </si>
  <si>
    <t>-Chain</t>
  </si>
  <si>
    <t>-Chester</t>
  </si>
  <si>
    <t>-Ciaran</t>
  </si>
  <si>
    <t>-Crimson</t>
  </si>
  <si>
    <t>-Dingy</t>
  </si>
  <si>
    <t>-Gold-Hemmed Black</t>
  </si>
  <si>
    <t xml:space="preserve">-Gwyn </t>
  </si>
  <si>
    <t>-Gwyndolin</t>
  </si>
  <si>
    <t>-Hollow Soldier</t>
  </si>
  <si>
    <t>-Hollow Thief</t>
  </si>
  <si>
    <t>-Hollow Warrior</t>
  </si>
  <si>
    <t>-Holy</t>
  </si>
  <si>
    <t>-Logan</t>
  </si>
  <si>
    <t>-Mage Smith</t>
  </si>
  <si>
    <t>-Maiden</t>
  </si>
  <si>
    <t>-Painting Guardian</t>
  </si>
  <si>
    <t>-Pharis</t>
  </si>
  <si>
    <t>-Pyromancer</t>
  </si>
  <si>
    <t>-Shadow</t>
  </si>
  <si>
    <t>-Sorcerer</t>
  </si>
  <si>
    <t>-Thief</t>
  </si>
  <si>
    <t>-Velka</t>
  </si>
  <si>
    <t>-Wanderer</t>
  </si>
  <si>
    <t>-Warrior</t>
  </si>
  <si>
    <t>-Witch</t>
  </si>
  <si>
    <t>-Xanthous</t>
  </si>
  <si>
    <t>Etiquetas de fila</t>
  </si>
  <si>
    <t>Light</t>
  </si>
  <si>
    <t>Max</t>
  </si>
  <si>
    <t>Min</t>
  </si>
  <si>
    <t>2Max</t>
  </si>
  <si>
    <t>3Max</t>
  </si>
  <si>
    <t>2Min</t>
  </si>
  <si>
    <t>3Min</t>
  </si>
  <si>
    <t>2 Max</t>
  </si>
  <si>
    <t>2 Min</t>
  </si>
  <si>
    <t>Total general</t>
  </si>
  <si>
    <t>Aldo I. Vidal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</si>
</sst>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8" x14ac:knownFonts="1">
    <font>
      <sz val="10"/>
      <color rgb="FF000000"/>
      <name val="Arial"/>
      <scheme val="minor"/>
    </font>
    <font>
      <sz val="10"/>
      <color rgb="FF000000"/>
      <name val="Arial Nova"/>
      <family val="2"/>
    </font>
    <font>
      <b/>
      <sz val="10"/>
      <color rgb="FF000000"/>
      <name val="Arial Nova"/>
      <family val="2"/>
    </font>
    <font>
      <b/>
      <sz val="10"/>
      <color rgb="FF000000"/>
      <name val="Arial"/>
      <family val="2"/>
      <scheme val="minor"/>
    </font>
    <font>
      <b/>
      <sz val="10"/>
      <color rgb="FF00B0F0"/>
      <name val="Arial Nova"/>
      <family val="2"/>
    </font>
    <font>
      <b/>
      <sz val="10"/>
      <color theme="8"/>
      <name val="Arial Nova"/>
      <family val="2"/>
    </font>
    <font>
      <b/>
      <sz val="10"/>
      <color rgb="FFFFC000"/>
      <name val="Arial Nova"/>
      <family val="2"/>
    </font>
    <font>
      <b/>
      <sz val="10"/>
      <color rgb="FFC00000"/>
      <name val="Arial Nova"/>
      <family val="2"/>
    </font>
    <font>
      <b/>
      <sz val="10"/>
      <color rgb="FF7030A0"/>
      <name val="Arial Nova"/>
      <family val="2"/>
    </font>
    <font>
      <b/>
      <sz val="10"/>
      <color theme="3" tint="0.34998626667073579"/>
      <name val="Arial Nova"/>
      <family val="2"/>
    </font>
    <font>
      <sz val="10"/>
      <color theme="4" tint="-0.249977111117893"/>
      <name val="Arial Nova"/>
      <family val="2"/>
    </font>
    <font>
      <sz val="10"/>
      <color theme="4" tint="-0.249977111117893"/>
      <name val="Arial"/>
      <family val="2"/>
      <scheme val="minor"/>
    </font>
    <font>
      <sz val="10"/>
      <color theme="1"/>
      <name val="Arial Nova"/>
      <family val="2"/>
    </font>
    <font>
      <sz val="10"/>
      <color theme="1"/>
      <name val="Arial"/>
      <family val="2"/>
      <scheme val="minor"/>
    </font>
    <font>
      <b/>
      <sz val="10"/>
      <color theme="0"/>
      <name val="Arial"/>
      <family val="2"/>
      <scheme val="minor"/>
    </font>
    <font>
      <b/>
      <sz val="10"/>
      <color rgb="FF00B0F0"/>
      <name val="Arial"/>
      <family val="2"/>
      <scheme val="minor"/>
    </font>
    <font>
      <b/>
      <sz val="10"/>
      <color theme="6" tint="0.39997558519241921"/>
      <name val="Arial"/>
      <family val="2"/>
      <scheme val="minor"/>
    </font>
    <font>
      <b/>
      <sz val="10"/>
      <color rgb="FFF66E1A"/>
      <name val="Arial"/>
      <family val="2"/>
      <scheme val="minor"/>
    </font>
    <font>
      <b/>
      <sz val="10"/>
      <color rgb="FFFF0909"/>
      <name val="Arial"/>
      <family val="2"/>
      <scheme val="minor"/>
    </font>
    <font>
      <b/>
      <sz val="10"/>
      <color rgb="FFCC0099"/>
      <name val="Arial"/>
      <family val="2"/>
      <scheme val="minor"/>
    </font>
    <font>
      <b/>
      <sz val="10"/>
      <color rgb="FF8E8EB4"/>
      <name val="Arial"/>
      <family val="2"/>
      <scheme val="minor"/>
    </font>
    <font>
      <b/>
      <sz val="10"/>
      <color rgb="FFFEE6C6"/>
      <name val="Arial"/>
      <family val="2"/>
      <scheme val="minor"/>
    </font>
    <font>
      <b/>
      <sz val="10"/>
      <color theme="7" tint="0.59999389629810485"/>
      <name val="Arial"/>
      <family val="2"/>
      <scheme val="minor"/>
    </font>
    <font>
      <sz val="10"/>
      <color theme="2"/>
      <name val="Arial"/>
      <family val="2"/>
      <scheme val="minor"/>
    </font>
    <font>
      <b/>
      <sz val="10"/>
      <color theme="0"/>
      <name val="Arial Nova"/>
      <family val="2"/>
    </font>
    <font>
      <sz val="10"/>
      <color rgb="FF000000"/>
      <name val="Arial"/>
      <family val="2"/>
      <scheme val="minor"/>
    </font>
    <font>
      <sz val="10"/>
      <color theme="2" tint="-4.9989318521683403E-2"/>
      <name val="Arial"/>
      <family val="2"/>
      <scheme val="minor"/>
    </font>
    <font>
      <sz val="28"/>
      <color theme="0"/>
      <name val="Blackadder ITC"/>
      <family val="5"/>
    </font>
  </fonts>
  <fills count="8">
    <fill>
      <patternFill patternType="none"/>
    </fill>
    <fill>
      <patternFill patternType="gray125"/>
    </fill>
    <fill>
      <patternFill patternType="solid">
        <fgColor theme="1"/>
        <bgColor indexed="64"/>
      </patternFill>
    </fill>
    <fill>
      <patternFill patternType="solid">
        <fgColor theme="3"/>
        <bgColor indexed="64"/>
      </patternFill>
    </fill>
    <fill>
      <patternFill patternType="solid">
        <fgColor rgb="FFEAEAEA"/>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5" tint="0.79998168889431442"/>
        <bgColor theme="5" tint="0.79998168889431442"/>
      </patternFill>
    </fill>
  </fills>
  <borders count="82">
    <border>
      <left/>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medium">
        <color indexed="64"/>
      </bottom>
      <diagonal/>
    </border>
    <border>
      <left style="thick">
        <color rgb="FFC00000"/>
      </left>
      <right style="thin">
        <color indexed="64"/>
      </right>
      <top style="medium">
        <color indexed="64"/>
      </top>
      <bottom style="thin">
        <color indexed="64"/>
      </bottom>
      <diagonal/>
    </border>
    <border>
      <left style="thick">
        <color rgb="FFC00000"/>
      </left>
      <right style="thin">
        <color indexed="64"/>
      </right>
      <top style="thin">
        <color indexed="64"/>
      </top>
      <bottom style="thin">
        <color indexed="64"/>
      </bottom>
      <diagonal/>
    </border>
    <border>
      <left style="thick">
        <color rgb="FFC00000"/>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ck">
        <color rgb="FFC00000"/>
      </left>
      <right style="thin">
        <color indexed="64"/>
      </right>
      <top/>
      <bottom style="medium">
        <color indexed="64"/>
      </bottom>
      <diagonal/>
    </border>
    <border>
      <left style="thick">
        <color rgb="FFC00000"/>
      </left>
      <right style="thin">
        <color indexed="64"/>
      </right>
      <top style="thin">
        <color indexed="64"/>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style="thick">
        <color indexed="64"/>
      </right>
      <top/>
      <bottom style="thin">
        <color indexed="64"/>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style="thin">
        <color indexed="64"/>
      </top>
      <bottom/>
      <diagonal/>
    </border>
    <border>
      <left style="thick">
        <color indexed="64"/>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diagonal/>
    </border>
    <border>
      <left style="thick">
        <color indexed="64"/>
      </left>
      <right style="thin">
        <color indexed="64"/>
      </right>
      <top style="thin">
        <color indexed="64"/>
      </top>
      <bottom style="medium">
        <color indexed="64"/>
      </bottom>
      <diagonal/>
    </border>
    <border>
      <left style="thin">
        <color indexed="64"/>
      </left>
      <right/>
      <top/>
      <bottom/>
      <diagonal/>
    </border>
    <border>
      <left style="thick">
        <color indexed="64"/>
      </left>
      <right style="thin">
        <color indexed="64"/>
      </right>
      <top style="medium">
        <color indexed="64"/>
      </top>
      <bottom style="thin">
        <color indexed="64"/>
      </bottom>
      <diagonal/>
    </border>
    <border>
      <left style="thin">
        <color indexed="64"/>
      </left>
      <right style="thick">
        <color rgb="FFC00000"/>
      </right>
      <top/>
      <bottom style="thin">
        <color indexed="64"/>
      </bottom>
      <diagonal/>
    </border>
    <border>
      <left style="thin">
        <color indexed="64"/>
      </left>
      <right style="thick">
        <color rgb="FFC00000"/>
      </right>
      <top style="thin">
        <color indexed="64"/>
      </top>
      <bottom style="thin">
        <color indexed="64"/>
      </bottom>
      <diagonal/>
    </border>
    <border>
      <left style="thin">
        <color indexed="64"/>
      </left>
      <right style="thick">
        <color rgb="FFC00000"/>
      </right>
      <top style="thin">
        <color indexed="64"/>
      </top>
      <bottom style="medium">
        <color indexed="64"/>
      </bottom>
      <diagonal/>
    </border>
    <border>
      <left style="thin">
        <color indexed="64"/>
      </left>
      <right style="thick">
        <color rgb="FFC00000"/>
      </right>
      <top style="medium">
        <color indexed="64"/>
      </top>
      <bottom style="thin">
        <color indexed="64"/>
      </bottom>
      <diagonal/>
    </border>
    <border>
      <left style="thin">
        <color indexed="64"/>
      </left>
      <right style="thick">
        <color rgb="FFC00000"/>
      </right>
      <top style="thin">
        <color indexed="64"/>
      </top>
      <bottom/>
      <diagonal/>
    </border>
    <border>
      <left style="thin">
        <color indexed="64"/>
      </left>
      <right style="thick">
        <color theme="3"/>
      </right>
      <top style="medium">
        <color indexed="64"/>
      </top>
      <bottom style="thin">
        <color indexed="64"/>
      </bottom>
      <diagonal/>
    </border>
    <border>
      <left style="thin">
        <color indexed="64"/>
      </left>
      <right style="thick">
        <color theme="3"/>
      </right>
      <top style="thin">
        <color indexed="64"/>
      </top>
      <bottom style="thin">
        <color indexed="64"/>
      </bottom>
      <diagonal/>
    </border>
    <border>
      <left style="thin">
        <color indexed="64"/>
      </left>
      <right style="thick">
        <color theme="3"/>
      </right>
      <top style="thin">
        <color indexed="64"/>
      </top>
      <bottom style="medium">
        <color indexed="64"/>
      </bottom>
      <diagonal/>
    </border>
    <border>
      <left style="thin">
        <color indexed="64"/>
      </left>
      <right style="thick">
        <color theme="3"/>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64"/>
      </left>
      <right style="thin">
        <color theme="1"/>
      </right>
      <top style="thin">
        <color theme="1"/>
      </top>
      <bottom style="thin">
        <color indexed="64"/>
      </bottom>
      <diagonal/>
    </border>
    <border>
      <left style="thick">
        <color indexed="64"/>
      </left>
      <right style="thin">
        <color indexed="64"/>
      </right>
      <top style="thin">
        <color theme="1"/>
      </top>
      <bottom style="thin">
        <color indexed="64"/>
      </bottom>
      <diagonal/>
    </border>
    <border>
      <left style="thin">
        <color indexed="64"/>
      </left>
      <right style="thin">
        <color indexed="64"/>
      </right>
      <top style="thin">
        <color theme="1"/>
      </top>
      <bottom style="thin">
        <color indexed="64"/>
      </bottom>
      <diagonal/>
    </border>
    <border>
      <left style="thin">
        <color indexed="64"/>
      </left>
      <right style="thick">
        <color indexed="64"/>
      </right>
      <top style="thin">
        <color theme="1"/>
      </top>
      <bottom style="thin">
        <color indexed="64"/>
      </bottom>
      <diagonal/>
    </border>
    <border>
      <left style="thin">
        <color indexed="64"/>
      </left>
      <right style="thin">
        <color theme="1"/>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theme="1"/>
      </top>
      <bottom style="thin">
        <color indexed="64"/>
      </bottom>
      <diagonal/>
    </border>
    <border>
      <left style="thin">
        <color indexed="64"/>
      </left>
      <right/>
      <top style="medium">
        <color theme="1"/>
      </top>
      <bottom/>
      <diagonal/>
    </border>
    <border>
      <left style="thick">
        <color indexed="64"/>
      </left>
      <right/>
      <top style="medium">
        <color theme="1"/>
      </top>
      <bottom/>
      <diagonal/>
    </border>
    <border>
      <left style="thick">
        <color indexed="64"/>
      </left>
      <right/>
      <top style="thin">
        <color indexed="64"/>
      </top>
      <bottom/>
      <diagonal/>
    </border>
    <border>
      <left style="thick">
        <color indexed="64"/>
      </left>
      <right/>
      <top style="medium">
        <color indexed="64"/>
      </top>
      <bottom/>
      <diagonal/>
    </border>
    <border>
      <left style="medium">
        <color indexed="64"/>
      </left>
      <right/>
      <top style="medium">
        <color indexed="64"/>
      </top>
      <bottom/>
      <diagonal/>
    </border>
    <border>
      <left style="thin">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theme="1"/>
      </right>
      <top style="medium">
        <color indexed="64"/>
      </top>
      <bottom style="medium">
        <color theme="1"/>
      </bottom>
      <diagonal/>
    </border>
    <border>
      <left style="medium">
        <color indexed="64"/>
      </left>
      <right style="thin">
        <color indexed="64"/>
      </right>
      <top style="medium">
        <color indexed="64"/>
      </top>
      <bottom style="medium">
        <color theme="1"/>
      </bottom>
      <diagonal/>
    </border>
    <border>
      <left style="thin">
        <color indexed="64"/>
      </left>
      <right style="thin">
        <color indexed="64"/>
      </right>
      <top style="medium">
        <color indexed="64"/>
      </top>
      <bottom style="medium">
        <color theme="1"/>
      </bottom>
      <diagonal/>
    </border>
    <border>
      <left style="thin">
        <color indexed="64"/>
      </left>
      <right style="medium">
        <color indexed="64"/>
      </right>
      <top style="medium">
        <color indexed="64"/>
      </top>
      <bottom style="medium">
        <color theme="1"/>
      </bottom>
      <diagonal/>
    </border>
    <border>
      <left style="thin">
        <color indexed="64"/>
      </left>
      <right/>
      <top style="medium">
        <color indexed="64"/>
      </top>
      <bottom style="medium">
        <color theme="1"/>
      </bottom>
      <diagonal/>
    </border>
    <border>
      <left style="medium">
        <color indexed="64"/>
      </left>
      <right style="thin">
        <color theme="1"/>
      </right>
      <top style="thin">
        <color theme="1"/>
      </top>
      <bottom style="thin">
        <color indexed="64"/>
      </bottom>
      <diagonal/>
    </border>
    <border>
      <left style="medium">
        <color indexed="64"/>
      </left>
      <right style="thin">
        <color theme="1"/>
      </right>
      <top style="thin">
        <color indexed="64"/>
      </top>
      <bottom style="thin">
        <color indexed="64"/>
      </bottom>
      <diagonal/>
    </border>
    <border>
      <left style="medium">
        <color indexed="64"/>
      </left>
      <right style="thin">
        <color theme="1"/>
      </right>
      <top style="thin">
        <color indexed="64"/>
      </top>
      <bottom style="medium">
        <color indexed="64"/>
      </bottom>
      <diagonal/>
    </border>
    <border>
      <left style="thin">
        <color indexed="64"/>
      </left>
      <right style="thick">
        <color indexed="64"/>
      </right>
      <top style="thin">
        <color indexed="64"/>
      </top>
      <bottom style="medium">
        <color indexed="64"/>
      </bottom>
      <diagonal/>
    </border>
    <border>
      <left style="thin">
        <color indexed="64"/>
      </left>
      <right style="thin">
        <color theme="1"/>
      </right>
      <top style="thin">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1"/>
      </top>
      <bottom/>
      <diagonal/>
    </border>
    <border>
      <left/>
      <right/>
      <top style="thin">
        <color indexed="64"/>
      </top>
      <bottom/>
      <diagonal/>
    </border>
  </borders>
  <cellStyleXfs count="1">
    <xf numFmtId="0" fontId="0" fillId="0" borderId="0"/>
  </cellStyleXfs>
  <cellXfs count="203">
    <xf numFmtId="0" fontId="0" fillId="0" borderId="0" xfId="0"/>
    <xf numFmtId="0" fontId="1" fillId="0" borderId="3" xfId="0" applyFont="1" applyBorder="1" applyAlignment="1">
      <alignment horizontal="right" vertical="center"/>
    </xf>
    <xf numFmtId="0" fontId="1" fillId="0" borderId="7" xfId="0" applyFont="1" applyBorder="1" applyAlignment="1">
      <alignment horizontal="right" vertical="center"/>
    </xf>
    <xf numFmtId="0" fontId="1" fillId="0" borderId="4" xfId="0" applyFont="1" applyBorder="1" applyAlignment="1">
      <alignment horizontal="right" vertical="center"/>
    </xf>
    <xf numFmtId="0" fontId="1" fillId="0" borderId="9" xfId="0" applyFont="1" applyBorder="1" applyAlignment="1">
      <alignment horizontal="right" vertical="center"/>
    </xf>
    <xf numFmtId="0" fontId="1" fillId="0" borderId="10" xfId="0" applyFont="1" applyBorder="1" applyAlignment="1">
      <alignment horizontal="right" vertical="center"/>
    </xf>
    <xf numFmtId="0" fontId="1" fillId="0" borderId="11" xfId="0" applyFont="1" applyBorder="1" applyAlignment="1">
      <alignment horizontal="right" vertical="center"/>
    </xf>
    <xf numFmtId="0" fontId="1" fillId="0" borderId="8" xfId="0" applyFont="1" applyBorder="1" applyAlignment="1">
      <alignment horizontal="right" vertical="center"/>
    </xf>
    <xf numFmtId="0" fontId="2" fillId="0" borderId="12" xfId="0" applyFont="1" applyBorder="1" applyAlignment="1">
      <alignment vertical="center"/>
    </xf>
    <xf numFmtId="0" fontId="2" fillId="0" borderId="13" xfId="0" applyFont="1" applyBorder="1" applyAlignment="1">
      <alignment vertical="center"/>
    </xf>
    <xf numFmtId="0" fontId="2" fillId="0" borderId="14" xfId="0" applyFont="1" applyBorder="1" applyAlignment="1">
      <alignment vertical="center"/>
    </xf>
    <xf numFmtId="0" fontId="1" fillId="0" borderId="5" xfId="0" applyFont="1" applyBorder="1" applyAlignment="1">
      <alignment horizontal="right" vertical="center"/>
    </xf>
    <xf numFmtId="0" fontId="1" fillId="0" borderId="6" xfId="0" applyFont="1" applyBorder="1" applyAlignment="1">
      <alignment horizontal="right" vertical="center"/>
    </xf>
    <xf numFmtId="0" fontId="1" fillId="0" borderId="15" xfId="0" applyFont="1" applyBorder="1" applyAlignment="1">
      <alignment horizontal="right" vertical="center"/>
    </xf>
    <xf numFmtId="0" fontId="10" fillId="0" borderId="3" xfId="0" applyFont="1" applyBorder="1" applyAlignment="1">
      <alignment horizontal="right" vertical="center"/>
    </xf>
    <xf numFmtId="0" fontId="10" fillId="0" borderId="4" xfId="0" applyFont="1" applyBorder="1" applyAlignment="1">
      <alignment horizontal="right" vertical="center"/>
    </xf>
    <xf numFmtId="0" fontId="12" fillId="0" borderId="3" xfId="0" applyFont="1" applyBorder="1" applyAlignment="1">
      <alignment horizontal="right" vertical="center"/>
    </xf>
    <xf numFmtId="0" fontId="12" fillId="0" borderId="4" xfId="0" applyFont="1" applyBorder="1" applyAlignment="1">
      <alignment horizontal="right" vertical="center"/>
    </xf>
    <xf numFmtId="0" fontId="12" fillId="0" borderId="9" xfId="0" applyFont="1" applyBorder="1" applyAlignment="1">
      <alignment horizontal="right" vertical="center"/>
    </xf>
    <xf numFmtId="0" fontId="1" fillId="0" borderId="1" xfId="0" applyFont="1" applyBorder="1" applyAlignment="1">
      <alignment horizontal="right" vertical="center"/>
    </xf>
    <xf numFmtId="0" fontId="1" fillId="0" borderId="2" xfId="0" applyFont="1" applyBorder="1" applyAlignment="1">
      <alignment horizontal="right" vertical="center"/>
    </xf>
    <xf numFmtId="0" fontId="2" fillId="0" borderId="0" xfId="0" applyFont="1" applyAlignment="1">
      <alignment vertical="center"/>
    </xf>
    <xf numFmtId="0" fontId="1" fillId="0" borderId="16" xfId="0" applyFont="1" applyBorder="1" applyAlignment="1">
      <alignment vertical="center"/>
    </xf>
    <xf numFmtId="0" fontId="1" fillId="0" borderId="2" xfId="0" applyFont="1" applyBorder="1" applyAlignment="1">
      <alignment vertical="center"/>
    </xf>
    <xf numFmtId="0" fontId="1" fillId="0" borderId="17" xfId="0" applyFont="1" applyBorder="1" applyAlignment="1">
      <alignment vertical="center"/>
    </xf>
    <xf numFmtId="0" fontId="1" fillId="0" borderId="4" xfId="0" applyFont="1" applyBorder="1" applyAlignment="1">
      <alignment vertical="center"/>
    </xf>
    <xf numFmtId="0" fontId="12" fillId="0" borderId="17" xfId="0" applyFont="1" applyBorder="1" applyAlignment="1">
      <alignment vertical="center"/>
    </xf>
    <xf numFmtId="0" fontId="12" fillId="0" borderId="4" xfId="0" applyFont="1" applyBorder="1" applyAlignment="1">
      <alignment vertical="center"/>
    </xf>
    <xf numFmtId="0" fontId="10" fillId="0" borderId="17" xfId="0" applyFont="1" applyBorder="1" applyAlignment="1">
      <alignment vertical="center"/>
    </xf>
    <xf numFmtId="0" fontId="10" fillId="0" borderId="4" xfId="0" applyFont="1" applyBorder="1" applyAlignment="1">
      <alignment vertical="center"/>
    </xf>
    <xf numFmtId="0" fontId="1" fillId="0" borderId="18" xfId="0" applyFont="1" applyBorder="1" applyAlignment="1">
      <alignment vertical="center"/>
    </xf>
    <xf numFmtId="0" fontId="2" fillId="0" borderId="19"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vertical="center"/>
    </xf>
    <xf numFmtId="0" fontId="1" fillId="0" borderId="22" xfId="0" applyFont="1" applyBorder="1" applyAlignment="1">
      <alignment horizontal="right" vertical="center"/>
    </xf>
    <xf numFmtId="0" fontId="1" fillId="0" borderId="23" xfId="0" applyFont="1" applyBorder="1" applyAlignment="1">
      <alignment horizontal="right" vertical="center"/>
    </xf>
    <xf numFmtId="0" fontId="12" fillId="0" borderId="23" xfId="0" applyFont="1" applyBorder="1" applyAlignment="1">
      <alignment horizontal="right" vertical="center"/>
    </xf>
    <xf numFmtId="0" fontId="10" fillId="0" borderId="23" xfId="0" applyFont="1" applyBorder="1" applyAlignment="1">
      <alignment horizontal="right" vertical="center"/>
    </xf>
    <xf numFmtId="0" fontId="1" fillId="0" borderId="24" xfId="0" applyFont="1" applyBorder="1" applyAlignment="1">
      <alignment horizontal="right" vertical="center"/>
    </xf>
    <xf numFmtId="0" fontId="1" fillId="0" borderId="25" xfId="0" applyFont="1" applyBorder="1" applyAlignment="1">
      <alignment horizontal="right" vertical="center"/>
    </xf>
    <xf numFmtId="0" fontId="1" fillId="0" borderId="26" xfId="0" applyFont="1" applyBorder="1" applyAlignment="1">
      <alignment horizontal="right" vertical="center"/>
    </xf>
    <xf numFmtId="0" fontId="12" fillId="0" borderId="26" xfId="0" applyFont="1" applyBorder="1" applyAlignment="1">
      <alignment horizontal="right" vertical="center"/>
    </xf>
    <xf numFmtId="0" fontId="10" fillId="0" borderId="26" xfId="0" applyFont="1" applyBorder="1" applyAlignment="1">
      <alignment horizontal="right" vertical="center"/>
    </xf>
    <xf numFmtId="0" fontId="1" fillId="0" borderId="27" xfId="0" applyFont="1" applyBorder="1" applyAlignment="1">
      <alignment horizontal="right" vertical="center"/>
    </xf>
    <xf numFmtId="0" fontId="4" fillId="0" borderId="19" xfId="0" applyFont="1" applyBorder="1" applyAlignment="1">
      <alignment vertical="center"/>
    </xf>
    <xf numFmtId="0" fontId="5" fillId="0" borderId="20" xfId="0" applyFont="1" applyBorder="1" applyAlignment="1">
      <alignment vertical="center"/>
    </xf>
    <xf numFmtId="0" fontId="6" fillId="0" borderId="20" xfId="0" applyFont="1" applyBorder="1" applyAlignment="1">
      <alignment vertical="center"/>
    </xf>
    <xf numFmtId="0" fontId="7" fillId="0" borderId="20" xfId="0" applyFont="1" applyBorder="1" applyAlignment="1">
      <alignment vertical="center"/>
    </xf>
    <xf numFmtId="0" fontId="8" fillId="0" borderId="20" xfId="0" applyFont="1" applyBorder="1" applyAlignment="1">
      <alignment vertical="center"/>
    </xf>
    <xf numFmtId="0" fontId="9" fillId="0" borderId="21" xfId="0" applyFont="1" applyBorder="1" applyAlignment="1">
      <alignment vertical="center"/>
    </xf>
    <xf numFmtId="0" fontId="2" fillId="0" borderId="29" xfId="0" applyFont="1" applyBorder="1" applyAlignment="1">
      <alignment vertical="center"/>
    </xf>
    <xf numFmtId="0" fontId="1" fillId="0" borderId="28" xfId="0" applyFont="1" applyBorder="1" applyAlignment="1">
      <alignment horizontal="right" vertical="center"/>
    </xf>
    <xf numFmtId="0" fontId="1" fillId="0" borderId="30" xfId="0" applyFont="1" applyBorder="1" applyAlignment="1">
      <alignment horizontal="right" vertical="center"/>
    </xf>
    <xf numFmtId="0" fontId="1" fillId="0" borderId="31" xfId="0" applyFont="1" applyBorder="1" applyAlignment="1">
      <alignment horizontal="right" vertical="center"/>
    </xf>
    <xf numFmtId="0" fontId="1" fillId="0" borderId="32" xfId="0" applyFont="1" applyBorder="1" applyAlignment="1">
      <alignment horizontal="right" vertical="center"/>
    </xf>
    <xf numFmtId="0" fontId="1" fillId="0" borderId="33" xfId="0" applyFont="1" applyBorder="1" applyAlignment="1">
      <alignment horizontal="right" vertical="center"/>
    </xf>
    <xf numFmtId="0" fontId="1" fillId="0" borderId="34" xfId="0" applyFont="1" applyBorder="1" applyAlignment="1">
      <alignment horizontal="right" vertical="center"/>
    </xf>
    <xf numFmtId="0" fontId="12" fillId="0" borderId="32" xfId="0" applyFont="1" applyBorder="1" applyAlignment="1">
      <alignment horizontal="right" vertical="center"/>
    </xf>
    <xf numFmtId="0" fontId="10" fillId="0" borderId="32" xfId="0" applyFont="1" applyBorder="1" applyAlignment="1">
      <alignment horizontal="right" vertical="center"/>
    </xf>
    <xf numFmtId="0" fontId="1" fillId="0" borderId="35" xfId="0" applyFont="1" applyBorder="1" applyAlignment="1">
      <alignment horizontal="right" vertical="center"/>
    </xf>
    <xf numFmtId="0" fontId="1" fillId="0" borderId="36" xfId="0" applyFont="1" applyBorder="1" applyAlignment="1">
      <alignment horizontal="right" vertical="center"/>
    </xf>
    <xf numFmtId="0" fontId="1" fillId="0" borderId="37" xfId="0" applyFont="1" applyBorder="1" applyAlignment="1">
      <alignment horizontal="right" vertical="center"/>
    </xf>
    <xf numFmtId="0" fontId="1" fillId="0" borderId="38" xfId="0" applyFont="1" applyBorder="1" applyAlignment="1">
      <alignment horizontal="right" vertical="center"/>
    </xf>
    <xf numFmtId="0" fontId="12" fillId="0" borderId="37" xfId="0" applyFont="1" applyBorder="1" applyAlignment="1">
      <alignment horizontal="right" vertical="center"/>
    </xf>
    <xf numFmtId="0" fontId="1" fillId="0" borderId="39" xfId="0" applyFont="1" applyBorder="1" applyAlignment="1">
      <alignment horizontal="right" vertical="center"/>
    </xf>
    <xf numFmtId="0" fontId="0" fillId="0" borderId="0" xfId="0" applyAlignment="1">
      <alignment horizontal="left"/>
    </xf>
    <xf numFmtId="0" fontId="0" fillId="2" borderId="0" xfId="0" applyFill="1"/>
    <xf numFmtId="0" fontId="0" fillId="3" borderId="0" xfId="0" applyFill="1"/>
    <xf numFmtId="0" fontId="3" fillId="3" borderId="0" xfId="0" applyFont="1" applyFill="1" applyAlignment="1">
      <alignment vertical="center"/>
    </xf>
    <xf numFmtId="0" fontId="11" fillId="3" borderId="0" xfId="0" applyFont="1" applyFill="1" applyAlignment="1">
      <alignment vertical="center"/>
    </xf>
    <xf numFmtId="0" fontId="1" fillId="3" borderId="0" xfId="0" applyFont="1" applyFill="1" applyAlignment="1">
      <alignment vertical="center"/>
    </xf>
    <xf numFmtId="0" fontId="1" fillId="3" borderId="0" xfId="0" applyFont="1" applyFill="1" applyAlignment="1">
      <alignment horizontal="center" vertical="center"/>
    </xf>
    <xf numFmtId="0" fontId="0" fillId="3" borderId="0" xfId="0" applyFill="1" applyAlignment="1">
      <alignment vertical="center"/>
    </xf>
    <xf numFmtId="0" fontId="13" fillId="3" borderId="0" xfId="0" applyFont="1" applyFill="1" applyAlignment="1">
      <alignment vertical="center"/>
    </xf>
    <xf numFmtId="0" fontId="0" fillId="4" borderId="0" xfId="0" applyFill="1"/>
    <xf numFmtId="0" fontId="0" fillId="4" borderId="0" xfId="0" applyFill="1" applyAlignment="1">
      <alignment horizontal="left"/>
    </xf>
    <xf numFmtId="0" fontId="21" fillId="2" borderId="17" xfId="0" applyFont="1" applyFill="1" applyBorder="1"/>
    <xf numFmtId="0" fontId="22" fillId="2" borderId="17" xfId="0" applyFont="1" applyFill="1" applyBorder="1"/>
    <xf numFmtId="0" fontId="14" fillId="2" borderId="17" xfId="0" applyFont="1" applyFill="1" applyBorder="1"/>
    <xf numFmtId="0" fontId="15" fillId="2" borderId="17" xfId="0" applyFont="1" applyFill="1" applyBorder="1"/>
    <xf numFmtId="0" fontId="17" fillId="2" borderId="17" xfId="0" applyFont="1" applyFill="1" applyBorder="1"/>
    <xf numFmtId="0" fontId="16" fillId="2" borderId="17" xfId="0" applyFont="1" applyFill="1" applyBorder="1"/>
    <xf numFmtId="0" fontId="18" fillId="2" borderId="17" xfId="0" applyFont="1" applyFill="1" applyBorder="1"/>
    <xf numFmtId="0" fontId="19" fillId="2" borderId="17" xfId="0" applyFont="1" applyFill="1" applyBorder="1"/>
    <xf numFmtId="0" fontId="20" fillId="2" borderId="18" xfId="0" applyFont="1" applyFill="1" applyBorder="1"/>
    <xf numFmtId="0" fontId="0" fillId="2" borderId="40" xfId="0" applyFill="1" applyBorder="1"/>
    <xf numFmtId="0" fontId="23" fillId="0" borderId="0" xfId="0" pivotButton="1" applyFont="1"/>
    <xf numFmtId="0" fontId="23" fillId="0" borderId="0" xfId="0" applyFont="1"/>
    <xf numFmtId="0" fontId="23" fillId="0" borderId="0" xfId="0" applyFont="1" applyAlignment="1">
      <alignment horizontal="left"/>
    </xf>
    <xf numFmtId="0" fontId="1" fillId="0" borderId="40" xfId="0" applyFont="1" applyBorder="1" applyAlignment="1">
      <alignment vertical="center"/>
    </xf>
    <xf numFmtId="0" fontId="1" fillId="0" borderId="41" xfId="0" applyFont="1" applyBorder="1" applyAlignment="1">
      <alignment vertical="center"/>
    </xf>
    <xf numFmtId="0" fontId="12" fillId="0" borderId="41" xfId="0" applyFont="1" applyBorder="1" applyAlignment="1">
      <alignment vertical="center"/>
    </xf>
    <xf numFmtId="0" fontId="10" fillId="0" borderId="41" xfId="0" applyFont="1" applyBorder="1" applyAlignment="1">
      <alignment vertical="center"/>
    </xf>
    <xf numFmtId="0" fontId="12" fillId="6" borderId="6" xfId="0" applyFont="1" applyFill="1" applyBorder="1" applyAlignment="1">
      <alignment horizontal="right" vertical="center"/>
    </xf>
    <xf numFmtId="0" fontId="12" fillId="6" borderId="26" xfId="0" applyFont="1" applyFill="1" applyBorder="1" applyAlignment="1">
      <alignment horizontal="right" vertical="center"/>
    </xf>
    <xf numFmtId="0" fontId="12" fillId="6" borderId="3" xfId="0" applyFont="1" applyFill="1" applyBorder="1" applyAlignment="1">
      <alignment horizontal="right" vertical="center"/>
    </xf>
    <xf numFmtId="0" fontId="12" fillId="6" borderId="23" xfId="0" applyFont="1" applyFill="1" applyBorder="1" applyAlignment="1">
      <alignment horizontal="right" vertical="center"/>
    </xf>
    <xf numFmtId="0" fontId="12" fillId="6" borderId="46" xfId="0" applyFont="1" applyFill="1" applyBorder="1" applyAlignment="1">
      <alignment horizontal="right" vertical="center"/>
    </xf>
    <xf numFmtId="0" fontId="12" fillId="0" borderId="46" xfId="0" applyFont="1" applyBorder="1" applyAlignment="1">
      <alignment horizontal="right" vertical="center"/>
    </xf>
    <xf numFmtId="0" fontId="12" fillId="6" borderId="28" xfId="0" applyFont="1" applyFill="1" applyBorder="1" applyAlignment="1">
      <alignment horizontal="right" vertical="center"/>
    </xf>
    <xf numFmtId="0" fontId="12" fillId="0" borderId="30" xfId="0" applyFont="1" applyBorder="1" applyAlignment="1">
      <alignment horizontal="right" vertical="center"/>
    </xf>
    <xf numFmtId="0" fontId="12" fillId="6" borderId="4" xfId="0" applyFont="1" applyFill="1" applyBorder="1" applyAlignment="1">
      <alignment horizontal="right" vertical="center"/>
    </xf>
    <xf numFmtId="0" fontId="12" fillId="6" borderId="47" xfId="0" applyFont="1" applyFill="1" applyBorder="1" applyAlignment="1">
      <alignment horizontal="right" vertical="center"/>
    </xf>
    <xf numFmtId="0" fontId="12" fillId="0" borderId="48" xfId="0" applyFont="1" applyBorder="1" applyAlignment="1">
      <alignment horizontal="right" vertical="center"/>
    </xf>
    <xf numFmtId="0" fontId="12" fillId="6" borderId="43" xfId="0" applyFont="1" applyFill="1" applyBorder="1" applyAlignment="1">
      <alignment horizontal="right" vertical="center"/>
    </xf>
    <xf numFmtId="0" fontId="12" fillId="6" borderId="44" xfId="0" applyFont="1" applyFill="1" applyBorder="1" applyAlignment="1">
      <alignment horizontal="right" vertical="center"/>
    </xf>
    <xf numFmtId="0" fontId="12" fillId="6" borderId="45" xfId="0" applyFont="1" applyFill="1" applyBorder="1" applyAlignment="1">
      <alignment horizontal="right" vertical="center"/>
    </xf>
    <xf numFmtId="0" fontId="12" fillId="6" borderId="42" xfId="0" applyFont="1" applyFill="1" applyBorder="1" applyAlignment="1">
      <alignment horizontal="right" vertical="center"/>
    </xf>
    <xf numFmtId="0" fontId="12" fillId="6" borderId="49" xfId="0" applyFont="1" applyFill="1" applyBorder="1" applyAlignment="1">
      <alignment horizontal="right" vertical="center"/>
    </xf>
    <xf numFmtId="0" fontId="12" fillId="6" borderId="51" xfId="0" applyFont="1" applyFill="1" applyBorder="1" applyAlignment="1">
      <alignment horizontal="right" vertical="center"/>
    </xf>
    <xf numFmtId="0" fontId="12" fillId="6" borderId="50" xfId="0" applyFont="1" applyFill="1" applyBorder="1" applyAlignment="1">
      <alignment horizontal="right" vertical="center"/>
    </xf>
    <xf numFmtId="0" fontId="12" fillId="7" borderId="52" xfId="0" applyFont="1" applyFill="1" applyBorder="1" applyAlignment="1">
      <alignment horizontal="right" vertical="center"/>
    </xf>
    <xf numFmtId="0" fontId="12" fillId="7" borderId="6" xfId="0" applyFont="1" applyFill="1" applyBorder="1" applyAlignment="1">
      <alignment horizontal="right" vertical="center"/>
    </xf>
    <xf numFmtId="0" fontId="12" fillId="6" borderId="52" xfId="0" applyFont="1" applyFill="1" applyBorder="1" applyAlignment="1">
      <alignment horizontal="right" vertical="center"/>
    </xf>
    <xf numFmtId="0" fontId="12" fillId="7" borderId="53" xfId="0" applyFont="1" applyFill="1" applyBorder="1" applyAlignment="1">
      <alignment horizontal="right" vertical="center"/>
    </xf>
    <xf numFmtId="0" fontId="0" fillId="0" borderId="56" xfId="0" applyBorder="1"/>
    <xf numFmtId="0" fontId="0" fillId="0" borderId="56" xfId="0" pivotButton="1" applyBorder="1"/>
    <xf numFmtId="0" fontId="0" fillId="0" borderId="57" xfId="0" applyBorder="1"/>
    <xf numFmtId="0" fontId="0" fillId="0" borderId="0" xfId="0" applyBorder="1"/>
    <xf numFmtId="0" fontId="0" fillId="0" borderId="0" xfId="0" applyBorder="1" applyAlignment="1">
      <alignment horizontal="left"/>
    </xf>
    <xf numFmtId="0" fontId="0" fillId="0" borderId="58" xfId="0" applyBorder="1"/>
    <xf numFmtId="0" fontId="25" fillId="0" borderId="0" xfId="0" applyFont="1" applyBorder="1"/>
    <xf numFmtId="0" fontId="0" fillId="0" borderId="59" xfId="0" applyBorder="1"/>
    <xf numFmtId="0" fontId="0" fillId="0" borderId="60" xfId="0" applyBorder="1"/>
    <xf numFmtId="0" fontId="0" fillId="0" borderId="58" xfId="0" applyBorder="1" applyAlignment="1">
      <alignment horizontal="left"/>
    </xf>
    <xf numFmtId="0" fontId="24" fillId="5" borderId="61" xfId="0" applyFont="1" applyFill="1" applyBorder="1" applyAlignment="1">
      <alignment vertical="center"/>
    </xf>
    <xf numFmtId="0" fontId="24" fillId="5" borderId="62" xfId="0" applyFont="1" applyFill="1" applyBorder="1" applyAlignment="1">
      <alignment vertical="center"/>
    </xf>
    <xf numFmtId="0" fontId="24" fillId="5" borderId="63" xfId="0" applyFont="1" applyFill="1" applyBorder="1" applyAlignment="1">
      <alignment vertical="center"/>
    </xf>
    <xf numFmtId="0" fontId="24" fillId="5" borderId="64" xfId="0" applyFont="1" applyFill="1" applyBorder="1" applyAlignment="1">
      <alignment vertical="center"/>
    </xf>
    <xf numFmtId="0" fontId="4" fillId="5" borderId="62" xfId="0" applyFont="1" applyFill="1" applyBorder="1" applyAlignment="1">
      <alignment vertical="center"/>
    </xf>
    <xf numFmtId="0" fontId="5" fillId="5" borderId="63" xfId="0" applyFont="1" applyFill="1" applyBorder="1" applyAlignment="1">
      <alignment vertical="center"/>
    </xf>
    <xf numFmtId="0" fontId="6" fillId="5" borderId="63" xfId="0" applyFont="1" applyFill="1" applyBorder="1" applyAlignment="1">
      <alignment vertical="center"/>
    </xf>
    <xf numFmtId="0" fontId="7" fillId="5" borderId="63" xfId="0" applyFont="1" applyFill="1" applyBorder="1" applyAlignment="1">
      <alignment vertical="center"/>
    </xf>
    <xf numFmtId="0" fontId="8" fillId="5" borderId="63" xfId="0" applyFont="1" applyFill="1" applyBorder="1" applyAlignment="1">
      <alignment vertical="center"/>
    </xf>
    <xf numFmtId="0" fontId="9" fillId="5" borderId="64" xfId="0" applyFont="1" applyFill="1" applyBorder="1" applyAlignment="1">
      <alignment vertical="center"/>
    </xf>
    <xf numFmtId="0" fontId="24" fillId="5" borderId="65" xfId="0" applyFont="1" applyFill="1" applyBorder="1" applyAlignment="1">
      <alignment vertical="center"/>
    </xf>
    <xf numFmtId="0" fontId="12" fillId="6" borderId="66" xfId="0" applyFont="1" applyFill="1" applyBorder="1" applyAlignment="1">
      <alignment vertical="center"/>
    </xf>
    <xf numFmtId="0" fontId="12" fillId="0" borderId="67" xfId="0" applyFont="1" applyBorder="1" applyAlignment="1">
      <alignment vertical="center"/>
    </xf>
    <xf numFmtId="0" fontId="12" fillId="6" borderId="67" xfId="0" applyFont="1" applyFill="1" applyBorder="1" applyAlignment="1">
      <alignment vertical="center"/>
    </xf>
    <xf numFmtId="0" fontId="12" fillId="0" borderId="68" xfId="0" applyFont="1" applyBorder="1" applyAlignment="1">
      <alignment vertical="center"/>
    </xf>
    <xf numFmtId="0" fontId="12" fillId="0" borderId="28" xfId="0" applyFont="1" applyBorder="1" applyAlignment="1">
      <alignment horizontal="right" vertical="center"/>
    </xf>
    <xf numFmtId="0" fontId="12" fillId="0" borderId="7" xfId="0" applyFont="1" applyBorder="1" applyAlignment="1">
      <alignment horizontal="right" vertical="center"/>
    </xf>
    <xf numFmtId="0" fontId="12" fillId="0" borderId="69" xfId="0" applyFont="1" applyBorder="1" applyAlignment="1">
      <alignment horizontal="right" vertical="center"/>
    </xf>
    <xf numFmtId="0" fontId="12" fillId="0" borderId="70" xfId="0" applyFont="1" applyBorder="1" applyAlignment="1">
      <alignment horizontal="right" vertical="center"/>
    </xf>
    <xf numFmtId="0" fontId="12" fillId="0" borderId="47" xfId="0" applyFont="1" applyBorder="1" applyAlignment="1">
      <alignment horizontal="right" vertical="center"/>
    </xf>
    <xf numFmtId="0" fontId="12" fillId="6" borderId="68" xfId="0" applyFont="1" applyFill="1" applyBorder="1" applyAlignment="1">
      <alignment vertical="center"/>
    </xf>
    <xf numFmtId="0" fontId="12" fillId="6" borderId="7" xfId="0" applyFont="1" applyFill="1" applyBorder="1" applyAlignment="1">
      <alignment horizontal="right" vertical="center"/>
    </xf>
    <xf numFmtId="0" fontId="12" fillId="6" borderId="69" xfId="0" applyFont="1" applyFill="1" applyBorder="1" applyAlignment="1">
      <alignment horizontal="right" vertical="center"/>
    </xf>
    <xf numFmtId="0" fontId="12" fillId="6" borderId="70" xfId="0" applyFont="1" applyFill="1" applyBorder="1" applyAlignment="1">
      <alignment horizontal="right" vertical="center"/>
    </xf>
    <xf numFmtId="0" fontId="0" fillId="0" borderId="0" xfId="0" applyNumberFormat="1" applyBorder="1"/>
    <xf numFmtId="0" fontId="0" fillId="0" borderId="58" xfId="0" applyNumberFormat="1" applyBorder="1"/>
    <xf numFmtId="0" fontId="0" fillId="0" borderId="59" xfId="0" applyNumberFormat="1" applyBorder="1"/>
    <xf numFmtId="0" fontId="0" fillId="0" borderId="60" xfId="0" applyNumberFormat="1" applyBorder="1"/>
    <xf numFmtId="0" fontId="0" fillId="0" borderId="54" xfId="0" applyNumberFormat="1" applyBorder="1"/>
    <xf numFmtId="0" fontId="0" fillId="0" borderId="56" xfId="0" applyNumberFormat="1" applyBorder="1"/>
    <xf numFmtId="0" fontId="0" fillId="0" borderId="57" xfId="0" applyNumberFormat="1" applyBorder="1"/>
    <xf numFmtId="0" fontId="0" fillId="0" borderId="71" xfId="0" applyNumberFormat="1" applyBorder="1"/>
    <xf numFmtId="0" fontId="0" fillId="0" borderId="72" xfId="0" applyNumberFormat="1" applyBorder="1"/>
    <xf numFmtId="0" fontId="0" fillId="0" borderId="73" xfId="0" pivotButton="1" applyBorder="1"/>
    <xf numFmtId="0" fontId="0" fillId="0" borderId="74" xfId="0" applyBorder="1" applyAlignment="1">
      <alignment horizontal="left"/>
    </xf>
    <xf numFmtId="0" fontId="0" fillId="0" borderId="75" xfId="0" applyBorder="1" applyAlignment="1">
      <alignment horizontal="left"/>
    </xf>
    <xf numFmtId="0" fontId="0" fillId="0" borderId="76" xfId="0" applyBorder="1" applyAlignment="1">
      <alignment horizontal="left"/>
    </xf>
    <xf numFmtId="0" fontId="0" fillId="0" borderId="77" xfId="0" applyBorder="1"/>
    <xf numFmtId="0" fontId="0" fillId="0" borderId="78" xfId="0" applyBorder="1"/>
    <xf numFmtId="0" fontId="0" fillId="0" borderId="79" xfId="0" applyBorder="1"/>
    <xf numFmtId="0" fontId="0" fillId="0" borderId="77" xfId="0" applyNumberFormat="1" applyBorder="1"/>
    <xf numFmtId="0" fontId="0" fillId="0" borderId="78" xfId="0" applyNumberFormat="1" applyBorder="1"/>
    <xf numFmtId="0" fontId="0" fillId="0" borderId="79" xfId="0" applyNumberFormat="1" applyBorder="1"/>
    <xf numFmtId="0" fontId="0" fillId="0" borderId="73" xfId="0" applyBorder="1" applyAlignment="1">
      <alignment horizontal="left"/>
    </xf>
    <xf numFmtId="0" fontId="0" fillId="0" borderId="56" xfId="0" applyBorder="1" applyAlignment="1">
      <alignment horizontal="center"/>
    </xf>
    <xf numFmtId="0" fontId="0" fillId="0" borderId="0" xfId="0" applyBorder="1" applyAlignment="1">
      <alignment horizontal="center"/>
    </xf>
    <xf numFmtId="0" fontId="0" fillId="0" borderId="59" xfId="0" applyBorder="1" applyAlignment="1">
      <alignment horizontal="center"/>
    </xf>
    <xf numFmtId="0" fontId="0" fillId="0" borderId="0" xfId="0" applyAlignment="1">
      <alignment horizontal="center"/>
    </xf>
    <xf numFmtId="0" fontId="12" fillId="6" borderId="80" xfId="0" applyFont="1" applyFill="1" applyBorder="1" applyAlignment="1">
      <alignment vertical="center"/>
    </xf>
    <xf numFmtId="0" fontId="12" fillId="7" borderId="81" xfId="0" applyFont="1" applyFill="1" applyBorder="1" applyAlignment="1">
      <alignment vertical="center"/>
    </xf>
    <xf numFmtId="0" fontId="12" fillId="6" borderId="81" xfId="0" applyFont="1" applyFill="1" applyBorder="1" applyAlignment="1">
      <alignment vertical="center"/>
    </xf>
    <xf numFmtId="0" fontId="12" fillId="7" borderId="55" xfId="0" applyFont="1" applyFill="1" applyBorder="1" applyAlignment="1">
      <alignment horizontal="right" vertical="center"/>
    </xf>
    <xf numFmtId="0" fontId="24" fillId="5" borderId="0" xfId="0" applyFont="1" applyFill="1" applyBorder="1" applyAlignment="1">
      <alignment vertical="center"/>
    </xf>
    <xf numFmtId="0" fontId="24" fillId="5" borderId="71" xfId="0" applyFont="1" applyFill="1" applyBorder="1" applyAlignment="1">
      <alignment vertical="center"/>
    </xf>
    <xf numFmtId="0" fontId="24" fillId="5" borderId="29" xfId="0" applyFont="1" applyFill="1" applyBorder="1" applyAlignment="1">
      <alignment vertical="center"/>
    </xf>
    <xf numFmtId="0" fontId="4" fillId="5" borderId="71" xfId="0" applyFont="1" applyFill="1" applyBorder="1" applyAlignment="1">
      <alignment vertical="center"/>
    </xf>
    <xf numFmtId="0" fontId="5" fillId="5" borderId="29" xfId="0" applyFont="1" applyFill="1" applyBorder="1" applyAlignment="1">
      <alignment vertical="center"/>
    </xf>
    <xf numFmtId="0" fontId="6" fillId="5" borderId="29" xfId="0" applyFont="1" applyFill="1" applyBorder="1" applyAlignment="1">
      <alignment vertical="center"/>
    </xf>
    <xf numFmtId="0" fontId="7" fillId="5" borderId="29" xfId="0" applyFont="1" applyFill="1" applyBorder="1" applyAlignment="1">
      <alignment vertical="center"/>
    </xf>
    <xf numFmtId="0" fontId="8" fillId="5" borderId="29" xfId="0" applyFont="1" applyFill="1" applyBorder="1" applyAlignment="1">
      <alignment vertical="center"/>
    </xf>
    <xf numFmtId="0" fontId="9" fillId="5" borderId="29" xfId="0" applyFont="1" applyFill="1" applyBorder="1" applyAlignment="1">
      <alignment vertical="center"/>
    </xf>
    <xf numFmtId="0" fontId="0" fillId="0" borderId="59" xfId="0" applyBorder="1" applyAlignment="1">
      <alignment horizontal="left"/>
    </xf>
    <xf numFmtId="0" fontId="3" fillId="0" borderId="0" xfId="0" applyFont="1" applyFill="1" applyBorder="1"/>
    <xf numFmtId="0" fontId="3" fillId="0" borderId="0" xfId="0" applyFont="1"/>
    <xf numFmtId="0" fontId="26" fillId="3" borderId="0" xfId="0" applyFont="1" applyFill="1" applyAlignment="1">
      <alignment vertical="center"/>
    </xf>
    <xf numFmtId="0" fontId="0" fillId="4" borderId="0" xfId="0" applyNumberFormat="1" applyFill="1"/>
    <xf numFmtId="0" fontId="0" fillId="0" borderId="0" xfId="0" applyProtection="1"/>
    <xf numFmtId="0" fontId="23" fillId="0" borderId="0" xfId="0" applyNumberFormat="1" applyFont="1"/>
    <xf numFmtId="0" fontId="27" fillId="3" borderId="0" xfId="0" applyFont="1" applyFill="1" applyAlignment="1">
      <alignment horizontal="center" vertical="center"/>
    </xf>
    <xf numFmtId="0" fontId="21" fillId="0" borderId="0" xfId="0" applyFont="1" applyBorder="1"/>
    <xf numFmtId="0" fontId="22" fillId="0" borderId="0" xfId="0" applyFont="1" applyBorder="1"/>
    <xf numFmtId="0" fontId="14" fillId="0" borderId="0" xfId="0" applyFont="1" applyBorder="1"/>
    <xf numFmtId="0" fontId="15" fillId="0" borderId="0" xfId="0" applyFont="1" applyBorder="1"/>
    <xf numFmtId="0" fontId="17" fillId="0" borderId="0" xfId="0" applyFont="1" applyBorder="1"/>
    <xf numFmtId="0" fontId="16" fillId="0" borderId="0" xfId="0" applyFont="1" applyBorder="1"/>
    <xf numFmtId="0" fontId="18" fillId="0" borderId="0" xfId="0" applyFont="1" applyBorder="1"/>
    <xf numFmtId="0" fontId="19" fillId="0" borderId="0" xfId="0" applyFont="1" applyBorder="1"/>
    <xf numFmtId="0" fontId="20" fillId="0" borderId="0" xfId="0" applyFont="1" applyBorder="1"/>
  </cellXfs>
  <cellStyles count="1">
    <cellStyle name="Normal" xfId="0" builtinId="0"/>
  </cellStyles>
  <dxfs count="297">
    <dxf>
      <font>
        <color theme="2"/>
      </font>
    </dxf>
    <dxf>
      <font>
        <color theme="2"/>
      </font>
    </dxf>
    <dxf>
      <font>
        <color theme="2"/>
      </font>
    </dxf>
    <dxf>
      <font>
        <color theme="2"/>
      </font>
    </dxf>
    <dxf>
      <font>
        <color theme="2"/>
      </font>
    </dxf>
    <dxf>
      <font>
        <b val="0"/>
        <i val="0"/>
        <strike val="0"/>
        <condense val="0"/>
        <extend val="0"/>
        <outline val="0"/>
        <shadow val="0"/>
        <u val="none"/>
        <vertAlign val="baseline"/>
        <sz val="10"/>
        <color theme="1"/>
        <name val="Arial Nova"/>
        <family val="2"/>
        <scheme val="none"/>
      </font>
      <fill>
        <patternFill patternType="solid">
          <fgColor theme="5" tint="0.79998168889431442"/>
          <bgColor theme="5" tint="0.79998168889431442"/>
        </patternFill>
      </fill>
      <alignment horizontal="right"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Nova"/>
        <family val="2"/>
        <scheme val="none"/>
      </font>
      <fill>
        <patternFill patternType="solid">
          <fgColor theme="5" tint="0.79998168889431442"/>
          <bgColor theme="5" tint="0.79998168889431442"/>
        </patternFill>
      </fill>
      <alignment horizontal="right" vertical="center" textRotation="0" wrapText="0" indent="0" justifyLastLine="0" shrinkToFit="0" readingOrder="0"/>
      <border diagonalUp="0" diagonalDown="0">
        <left style="thick">
          <color indexed="64"/>
        </left>
        <right/>
        <top style="thin">
          <color indexed="64"/>
        </top>
        <bottom/>
        <vertical/>
        <horizontal/>
      </border>
    </dxf>
    <dxf>
      <font>
        <b val="0"/>
        <i val="0"/>
        <strike val="0"/>
        <condense val="0"/>
        <extend val="0"/>
        <outline val="0"/>
        <shadow val="0"/>
        <u val="none"/>
        <vertAlign val="baseline"/>
        <sz val="10"/>
        <color theme="1"/>
        <name val="Arial Nova"/>
        <family val="2"/>
        <scheme val="none"/>
      </font>
      <fill>
        <patternFill patternType="solid">
          <fgColor theme="5" tint="0.79998168889431442"/>
          <bgColor theme="5" tint="0.79998168889431442"/>
        </patternFill>
      </fill>
      <alignment horizontal="right"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Nova"/>
        <family val="2"/>
        <scheme val="none"/>
      </font>
      <fill>
        <patternFill patternType="solid">
          <fgColor theme="5" tint="0.79998168889431442"/>
          <bgColor theme="5" tint="0.79998168889431442"/>
        </patternFill>
      </fill>
      <alignment horizontal="right"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Nova"/>
        <family val="2"/>
        <scheme val="none"/>
      </font>
      <fill>
        <patternFill patternType="solid">
          <fgColor theme="5" tint="0.79998168889431442"/>
          <bgColor theme="5" tint="0.79998168889431442"/>
        </patternFill>
      </fill>
      <alignment horizontal="right"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Nova"/>
        <family val="2"/>
        <scheme val="none"/>
      </font>
      <fill>
        <patternFill patternType="solid">
          <fgColor theme="5" tint="0.79998168889431442"/>
          <bgColor theme="5" tint="0.79998168889431442"/>
        </patternFill>
      </fill>
      <alignment horizontal="right"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Nova"/>
        <family val="2"/>
        <scheme val="none"/>
      </font>
      <fill>
        <patternFill patternType="solid">
          <fgColor theme="5" tint="0.79998168889431442"/>
          <bgColor theme="5" tint="0.79998168889431442"/>
        </patternFill>
      </fill>
      <alignment horizontal="right"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Nova"/>
        <family val="2"/>
        <scheme val="none"/>
      </font>
      <fill>
        <patternFill patternType="solid">
          <fgColor theme="5" tint="0.79998168889431442"/>
          <bgColor theme="5" tint="0.79998168889431442"/>
        </patternFill>
      </fill>
      <alignment horizontal="right" vertical="center" textRotation="0" wrapText="0" indent="0" justifyLastLine="0" shrinkToFit="0" readingOrder="0"/>
      <border diagonalUp="0" diagonalDown="0">
        <left style="thick">
          <color indexed="64"/>
        </left>
        <right/>
        <top style="thin">
          <color indexed="64"/>
        </top>
        <bottom/>
        <vertical/>
        <horizontal/>
      </border>
    </dxf>
    <dxf>
      <font>
        <b val="0"/>
        <i val="0"/>
        <strike val="0"/>
        <condense val="0"/>
        <extend val="0"/>
        <outline val="0"/>
        <shadow val="0"/>
        <u val="none"/>
        <vertAlign val="baseline"/>
        <sz val="10"/>
        <color theme="1"/>
        <name val="Arial Nova"/>
        <family val="2"/>
        <scheme val="none"/>
      </font>
      <fill>
        <patternFill patternType="solid">
          <fgColor theme="5" tint="0.79998168889431442"/>
          <bgColor theme="5" tint="0.79998168889431442"/>
        </patternFill>
      </fill>
      <alignment horizontal="right"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Nova"/>
        <family val="2"/>
        <scheme val="none"/>
      </font>
      <fill>
        <patternFill patternType="solid">
          <fgColor theme="5" tint="0.79998168889431442"/>
          <bgColor theme="5" tint="0.79998168889431442"/>
        </patternFill>
      </fill>
      <alignment horizontal="right"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Nova"/>
        <family val="2"/>
        <scheme val="none"/>
      </font>
      <fill>
        <patternFill patternType="solid">
          <fgColor theme="5" tint="0.79998168889431442"/>
          <bgColor theme="5" tint="0.79998168889431442"/>
        </patternFill>
      </fill>
      <alignment horizontal="right"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rial Nova"/>
        <family val="2"/>
        <scheme val="none"/>
      </font>
      <fill>
        <patternFill patternType="solid">
          <fgColor theme="5" tint="0.79998168889431442"/>
          <bgColor theme="5" tint="0.79998168889431442"/>
        </patternFill>
      </fill>
      <alignment horizontal="right" vertical="center" textRotation="0" wrapText="0" indent="0" justifyLastLine="0" shrinkToFit="0" readingOrder="0"/>
      <border diagonalUp="0" diagonalDown="0">
        <left style="thick">
          <color indexed="64"/>
        </left>
        <right/>
        <top style="thin">
          <color indexed="64"/>
        </top>
        <bottom/>
        <vertical/>
        <horizontal/>
      </border>
    </dxf>
    <dxf>
      <font>
        <b val="0"/>
        <i val="0"/>
        <strike val="0"/>
        <condense val="0"/>
        <extend val="0"/>
        <outline val="0"/>
        <shadow val="0"/>
        <u val="none"/>
        <vertAlign val="baseline"/>
        <sz val="10"/>
        <color theme="1"/>
        <name val="Arial Nova"/>
        <family val="2"/>
        <scheme val="none"/>
      </font>
      <fill>
        <patternFill patternType="solid">
          <fgColor theme="5" tint="0.79998168889431442"/>
          <bgColor theme="5" tint="0.79998168889431442"/>
        </patternFill>
      </fill>
      <alignment horizontal="general" vertical="center" textRotation="0" wrapText="0" indent="0" justifyLastLine="0" shrinkToFit="0" readingOrder="0"/>
      <border diagonalUp="0" diagonalDown="0">
        <left/>
        <right/>
        <top style="thin">
          <color indexed="64"/>
        </top>
        <bottom/>
        <vertical/>
        <horizontal/>
      </border>
    </dxf>
    <dxf>
      <border outline="0">
        <left style="medium">
          <color indexed="64"/>
        </left>
        <right style="medium">
          <color rgb="FF000000"/>
        </right>
        <top style="medium">
          <color indexed="64"/>
        </top>
        <bottom style="medium">
          <color indexed="64"/>
        </bottom>
      </border>
    </dxf>
    <dxf>
      <font>
        <b val="0"/>
        <i val="0"/>
        <strike val="0"/>
        <condense val="0"/>
        <extend val="0"/>
        <outline val="0"/>
        <shadow val="0"/>
        <u val="none"/>
        <vertAlign val="baseline"/>
        <sz val="10"/>
        <color theme="1"/>
        <name val="Arial Nova"/>
        <family val="2"/>
        <scheme val="none"/>
      </font>
      <fill>
        <patternFill patternType="solid">
          <fgColor theme="5" tint="0.79998168889431442"/>
          <bgColor theme="5" tint="0.79998168889431442"/>
        </patternFill>
      </fill>
      <alignment horizontal="right"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solid">
          <fgColor theme="0" tint="-0.14999847407452621"/>
          <bgColor theme="0" tint="-0.14999847407452621"/>
        </patternFill>
      </fill>
      <alignment horizontal="right"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fill>
        <patternFill patternType="solid">
          <fgColor theme="0" tint="-0.14999847407452621"/>
          <bgColor theme="0" tint="-0.14999847407452621"/>
        </patternFill>
      </fill>
      <alignment horizontal="right" vertical="center" textRotation="0" wrapText="0" indent="0" justifyLastLine="0" shrinkToFit="0" readingOrder="0"/>
      <border diagonalUp="0" diagonalDown="0">
        <left style="thick">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fill>
        <patternFill patternType="solid">
          <fgColor theme="0" tint="-0.14999847407452621"/>
          <bgColor theme="0" tint="-0.14999847407452621"/>
        </patternFill>
      </fill>
      <alignment horizontal="right" vertical="center" textRotation="0" wrapText="0" indent="0" justifyLastLine="0" shrinkToFit="0" readingOrder="0"/>
      <border diagonalUp="0" diagonalDown="0">
        <left style="thin">
          <color indexed="64"/>
        </left>
        <right style="thin">
          <color theme="1"/>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fill>
        <patternFill patternType="solid">
          <fgColor theme="0" tint="-0.14999847407452621"/>
          <bgColor theme="0" tint="-0.14999847407452621"/>
        </patternFill>
      </fill>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fill>
        <patternFill patternType="solid">
          <fgColor theme="0" tint="-0.14999847407452621"/>
          <bgColor theme="0" tint="-0.14999847407452621"/>
        </patternFill>
      </fill>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fill>
        <patternFill patternType="solid">
          <fgColor theme="0" tint="-0.14999847407452621"/>
          <bgColor theme="0" tint="-0.14999847407452621"/>
        </patternFill>
      </fill>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fill>
        <patternFill patternType="solid">
          <fgColor theme="0" tint="-0.14999847407452621"/>
          <bgColor theme="0" tint="-0.14999847407452621"/>
        </patternFill>
      </fill>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fill>
        <patternFill patternType="solid">
          <fgColor theme="0" tint="-0.14999847407452621"/>
          <bgColor theme="0" tint="-0.14999847407452621"/>
        </patternFill>
      </fill>
      <alignment horizontal="right" vertical="center" textRotation="0" wrapText="0" indent="0" justifyLastLine="0" shrinkToFit="0" readingOrder="0"/>
      <border diagonalUp="0" diagonalDown="0">
        <left style="thick">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fill>
        <patternFill patternType="solid">
          <fgColor theme="0" tint="-0.14999847407452621"/>
          <bgColor theme="0" tint="-0.14999847407452621"/>
        </patternFill>
      </fill>
      <alignment horizontal="right" vertical="center" textRotation="0" wrapText="0" indent="0" justifyLastLine="0" shrinkToFit="0" readingOrder="0"/>
      <border diagonalUp="0" diagonalDown="0">
        <left style="thin">
          <color indexed="64"/>
        </left>
        <right style="thick">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fill>
        <patternFill patternType="solid">
          <fgColor theme="0" tint="-0.14999847407452621"/>
          <bgColor theme="0" tint="-0.14999847407452621"/>
        </patternFill>
      </fill>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fill>
        <patternFill patternType="solid">
          <fgColor theme="0" tint="-0.14999847407452621"/>
          <bgColor theme="0" tint="-0.14999847407452621"/>
        </patternFill>
      </fill>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fill>
        <patternFill patternType="solid">
          <fgColor theme="0" tint="-0.14999847407452621"/>
          <bgColor theme="0" tint="-0.14999847407452621"/>
        </patternFill>
      </fill>
      <alignment horizontal="right" vertical="center" textRotation="0" wrapText="0" indent="0" justifyLastLine="0" shrinkToFit="0" readingOrder="0"/>
      <border diagonalUp="0" diagonalDown="0">
        <left style="thick">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left style="thin">
          <color indexed="64"/>
        </left>
        <right style="thin">
          <color theme="1"/>
        </right>
        <top style="thin">
          <color indexed="64"/>
        </top>
        <bottom style="thin">
          <color indexed="64"/>
        </bottom>
        <vertical/>
        <horizontal/>
      </border>
    </dxf>
    <dxf>
      <border outline="0">
        <right style="medium">
          <color rgb="FF000000"/>
        </right>
        <top style="medium">
          <color rgb="FF000000"/>
        </top>
        <bottom style="medium">
          <color rgb="FF000000"/>
        </bottom>
      </border>
    </dxf>
    <dxf>
      <border outline="0">
        <bottom style="medium">
          <color theme="1"/>
        </bottom>
      </border>
    </dxf>
    <dxf>
      <font>
        <b val="0"/>
        <i val="0"/>
        <strike val="0"/>
        <condense val="0"/>
        <extend val="0"/>
        <outline val="0"/>
        <shadow val="0"/>
        <u val="none"/>
        <vertAlign val="baseline"/>
        <sz val="10"/>
        <color theme="1"/>
        <name val="Arial Nova"/>
        <family val="2"/>
        <scheme val="none"/>
      </font>
      <alignment horizontal="right"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alignment horizontal="right" vertical="center" textRotation="0" wrapText="0" indent="0" justifyLastLine="0" shrinkToFit="0" readingOrder="0"/>
      <border diagonalUp="0" diagonalDown="0">
        <left style="thick">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alignment horizontal="right" vertical="center" textRotation="0" wrapText="0" indent="0" justifyLastLine="0" shrinkToFit="0" readingOrder="0"/>
      <border diagonalUp="0" diagonalDown="0">
        <left style="thin">
          <color indexed="64"/>
        </left>
        <right style="thin">
          <color theme="1"/>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alignment horizontal="right" vertical="center" textRotation="0" wrapText="0" indent="0" justifyLastLine="0" shrinkToFit="0" readingOrder="0"/>
      <border diagonalUp="0" diagonalDown="0">
        <left style="thick">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alignment horizontal="right" vertical="center" textRotation="0" wrapText="0" indent="0" justifyLastLine="0" shrinkToFit="0" readingOrder="0"/>
      <border diagonalUp="0" diagonalDown="0">
        <left style="thin">
          <color indexed="64"/>
        </left>
        <right style="thick">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alignment horizontal="right" vertical="center" textRotation="0" wrapText="0" indent="0" justifyLastLine="0" shrinkToFit="0" readingOrder="0"/>
      <border diagonalUp="0" diagonalDown="0">
        <left style="thick">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Nova"/>
        <family val="2"/>
        <scheme val="none"/>
      </font>
      <alignment horizontal="general" vertical="center" textRotation="0" wrapText="0" indent="0" justifyLastLine="0" shrinkToFit="0" readingOrder="0"/>
      <border diagonalUp="0" diagonalDown="0">
        <left style="thin">
          <color indexed="64"/>
        </left>
        <right style="thin">
          <color theme="1"/>
        </right>
        <top style="thin">
          <color indexed="64"/>
        </top>
        <bottom style="thin">
          <color indexed="64"/>
        </bottom>
        <vertical/>
        <horizontal/>
      </border>
    </dxf>
    <dxf>
      <border outline="0">
        <left style="medium">
          <color rgb="FF000000"/>
        </left>
        <right style="medium">
          <color rgb="FF000000"/>
        </right>
        <top style="medium">
          <color rgb="FF000000"/>
        </top>
        <bottom style="medium">
          <color rgb="FF000000"/>
        </bottom>
      </border>
    </dxf>
    <dxf>
      <border outline="0">
        <bottom style="medium">
          <color theme="1"/>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ck">
          <color rgb="FFC00000"/>
        </right>
        <top style="thin">
          <color indexed="64"/>
        </top>
        <bottom style="thin">
          <color indexed="64"/>
        </bottom>
        <vertical style="thin">
          <color indexed="64"/>
        </vertical>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ck">
          <color indexed="64"/>
        </left>
        <right style="thin">
          <color indexed="64"/>
        </right>
        <top style="thin">
          <color indexed="64"/>
        </top>
        <bottom style="thin">
          <color indexed="64"/>
        </bottom>
        <vertical style="thin">
          <color indexed="64"/>
        </vertical>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medium">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ck">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ck">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ck">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general"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0"/>
        <color rgb="FF000000"/>
        <name val="Arial Nova"/>
        <family val="2"/>
        <scheme val="none"/>
      </font>
      <alignment horizontal="general" vertical="center" textRotation="0" wrapText="0" indent="0" justifyLastLine="0" shrinkToFit="0" readingOrder="0"/>
      <border diagonalUp="0" diagonalDown="0">
        <left style="thin">
          <color indexed="64"/>
        </left>
        <right style="medium">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general"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outline="0">
        <left style="medium">
          <color rgb="FF000000"/>
        </left>
        <right style="medium">
          <color rgb="FF000000"/>
        </right>
        <top style="medium">
          <color rgb="FF000000"/>
        </top>
        <bottom style="medium">
          <color rgb="FF000000"/>
        </bottom>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0"/>
        <color rgb="FF000000"/>
        <name val="Arial Nova"/>
        <family val="2"/>
        <scheme val="none"/>
      </font>
      <alignment horizontal="general" vertical="center" textRotation="0" wrapText="0" indent="0" justifyLastLine="0" shrinkToFit="0" readingOrder="0"/>
      <border diagonalUp="0" diagonalDown="0" outline="0">
        <left style="thin">
          <color indexed="64"/>
        </left>
        <right style="thin">
          <color indexed="64"/>
        </right>
        <top/>
        <bottom/>
      </border>
    </dxf>
    <dxf>
      <font>
        <color theme="2"/>
      </font>
    </dxf>
    <dxf>
      <font>
        <color theme="2"/>
      </font>
    </dxf>
    <dxf>
      <font>
        <color theme="2"/>
      </font>
    </dxf>
    <dxf>
      <font>
        <color theme="2"/>
      </font>
    </dxf>
    <dxf>
      <font>
        <color theme="2"/>
      </font>
    </dxf>
    <dxf>
      <font>
        <color theme="2"/>
      </font>
    </dxf>
    <dxf>
      <alignment horizontal="general"/>
    </dxf>
    <dxf>
      <alignment vertical="cent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strike val="0"/>
        <outline val="0"/>
        <shadow val="0"/>
        <u val="none"/>
        <vertAlign val="baseline"/>
        <sz val="10"/>
        <color theme="0"/>
        <name val="Arial"/>
        <scheme val="minor"/>
      </font>
      <fill>
        <patternFill patternType="solid">
          <fgColor indexed="64"/>
          <bgColor theme="1"/>
        </patternFill>
      </fill>
      <border diagonalUp="0" diagonalDown="0">
        <left/>
        <right style="thin">
          <color indexed="64"/>
        </right>
        <top style="thin">
          <color indexed="64"/>
        </top>
        <bottom style="thin">
          <color indexed="64"/>
        </bottom>
      </border>
    </dxf>
    <dxf>
      <border diagonalUp="0" diagonalDown="0">
        <left style="medium">
          <color indexed="64"/>
        </left>
        <right style="medium">
          <color indexed="64"/>
        </right>
        <top style="medium">
          <color indexed="64"/>
        </top>
        <bottom style="medium">
          <color indexed="64"/>
        </bottom>
      </border>
    </dxf>
    <dxf>
      <alignment horizontal="left" vertical="bottom" textRotation="0" wrapText="0" indent="0" justifyLastLine="0" shrinkToFit="0" readingOrder="0"/>
    </dxf>
    <dxf>
      <font>
        <color theme="2"/>
      </font>
    </dxf>
    <dxf>
      <font>
        <color theme="2"/>
      </font>
    </dxf>
    <dxf>
      <font>
        <color theme="2"/>
      </font>
    </dxf>
    <dxf>
      <font>
        <color theme="2"/>
      </font>
    </dxf>
    <dxf>
      <font>
        <color theme="2"/>
      </font>
    </dxf>
    <dxf>
      <font>
        <color theme="2"/>
      </font>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patternType="solid">
          <bgColor theme="3"/>
        </patternFill>
      </fill>
    </dxf>
    <dxf>
      <fill>
        <patternFill patternType="solid">
          <bgColor theme="3"/>
        </patternFill>
      </fill>
    </dxf>
    <dxf>
      <fill>
        <patternFill patternType="solid">
          <bgColor theme="3"/>
        </patternFill>
      </fill>
    </dxf>
    <dxf>
      <fill>
        <patternFill patternType="solid">
          <bgColor theme="3"/>
        </patternFill>
      </fill>
    </dxf>
    <dxf>
      <fill>
        <patternFill patternType="solid">
          <bgColor theme="3"/>
        </patternFill>
      </fill>
    </dxf>
    <dxf>
      <fill>
        <patternFill patternType="solid">
          <bgColor theme="3"/>
        </patternFill>
      </fill>
    </dxf>
    <dxf>
      <fill>
        <patternFill patternType="solid">
          <bgColor theme="3"/>
        </patternFill>
      </fill>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ck">
          <color theme="3"/>
        </right>
        <top style="thin">
          <color indexed="64"/>
        </top>
        <bottom style="thin">
          <color indexed="64"/>
        </bottom>
        <vertical style="thin">
          <color indexed="64"/>
        </vertical>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ck">
          <color rgb="FFC00000"/>
        </left>
        <right style="thin">
          <color indexed="64"/>
        </right>
        <top style="thin">
          <color indexed="64"/>
        </top>
        <bottom style="thin">
          <color indexed="64"/>
        </bottom>
        <vertical style="thin">
          <color indexed="64"/>
        </vertical>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ck">
          <color rgb="FFC00000"/>
        </right>
        <top style="thin">
          <color indexed="64"/>
        </top>
        <bottom style="thin">
          <color indexed="64"/>
        </bottom>
        <vertical style="thin">
          <color indexed="64"/>
        </vertical>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ck">
          <color indexed="64"/>
        </left>
        <right style="thin">
          <color indexed="64"/>
        </right>
        <top style="thin">
          <color indexed="64"/>
        </top>
        <bottom style="thin">
          <color indexed="64"/>
        </bottom>
        <vertical style="thin">
          <color indexed="64"/>
        </vertical>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medium">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ck">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ck">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border diagonalUp="0" diagonalDown="0">
        <left style="thick">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general"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0"/>
        <color rgb="FF000000"/>
        <name val="Arial Nova"/>
        <family val="2"/>
        <scheme val="none"/>
      </font>
      <alignment horizontal="general" vertical="center" textRotation="0" wrapText="0" indent="0" justifyLastLine="0" shrinkToFit="0" readingOrder="0"/>
      <border diagonalUp="0" diagonalDown="0">
        <left style="thin">
          <color indexed="64"/>
        </left>
        <right style="medium">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Nova"/>
        <family val="2"/>
        <scheme val="none"/>
      </font>
      <alignment horizontal="general"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outline="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0"/>
        <color rgb="FF000000"/>
        <name val="Arial Nova"/>
        <family val="2"/>
        <scheme val="none"/>
      </font>
      <alignment horizontal="righ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rgb="FF000000"/>
        <name val="Arial Nova"/>
        <family val="2"/>
        <scheme val="none"/>
      </font>
      <alignment horizontal="general" vertical="center" textRotation="0" wrapText="0" indent="0" justifyLastLine="0" shrinkToFit="0" readingOrder="0"/>
      <border diagonalUp="0" diagonalDown="0" outline="0">
        <left style="thin">
          <color indexed="64"/>
        </left>
        <right style="thin">
          <color indexed="64"/>
        </right>
        <top/>
        <bottom/>
      </border>
    </dxf>
    <dxf>
      <fill>
        <patternFill>
          <bgColor theme="8" tint="-0.24994659260841701"/>
        </patternFill>
      </fill>
    </dxf>
    <dxf>
      <fill>
        <patternFill>
          <bgColor theme="1"/>
        </patternFill>
      </fill>
    </dxf>
  </dxfs>
  <tableStyles count="1" defaultTableStyle="TableStyleMedium2" defaultPivotStyle="PivotStyleLight16">
    <tableStyle name="Slicer Style 1" pivot="0" table="0" count="10" xr9:uid="{6AC83148-3C5A-4F81-B66A-47AA0D80CA70}">
      <tableStyleElement type="wholeTable" dxfId="296"/>
      <tableStyleElement type="headerRow" dxfId="295"/>
    </tableStyle>
  </tableStyles>
  <colors>
    <mruColors>
      <color rgb="FFEAEAEA"/>
      <color rgb="FF000000"/>
      <color rgb="FFF7D171"/>
      <color rgb="FF5A4302"/>
      <color rgb="FF624902"/>
      <color rgb="FF6A130C"/>
      <color rgb="FF1B5155"/>
      <color rgb="FFA6E0E4"/>
      <color rgb="FF0A47AA"/>
      <color rgb="FF0E5CDC"/>
    </mruColors>
  </colors>
  <extLst>
    <ext xmlns:x14="http://schemas.microsoft.com/office/spreadsheetml/2009/9/main" uri="{46F421CA-312F-682f-3DD2-61675219B42D}">
      <x14:dxfs count="8">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4.9989318521683403E-2"/>
            </patternFill>
          </fill>
        </dxf>
        <dxf>
          <fill>
            <patternFill>
              <bgColor theme="8" tint="-0.24994659260841701"/>
            </patternFill>
          </fill>
        </dxf>
        <dxf>
          <fill>
            <patternFill>
              <bgColor theme="1" tint="4.9989318521683403E-2"/>
            </patternFill>
          </fill>
        </dxf>
        <dxf>
          <fill>
            <patternFill>
              <bgColor theme="2" tint="-0.1499679555650502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4.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2.xml"/><Relationship Id="rId28" Type="http://schemas.microsoft.com/office/2007/relationships/slicerCache" Target="slicerCaches/slicerCache7.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1.xml"/><Relationship Id="rId27" Type="http://schemas.microsoft.com/office/2007/relationships/slicerCache" Target="slicerCaches/slicerCache6.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 Id="rId4"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[DARK_SOULS_DATA_DEMO.xlsx]Armor Set Pivot Table!TablaDinámica1</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tx2"/>
              </a:gs>
              <a:gs pos="62000">
                <a:srgbClr val="90570A"/>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100000">
                <a:srgbClr val="023A84"/>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flip="none" rotWithShape="1">
            <a:gsLst>
              <a:gs pos="15000">
                <a:schemeClr val="tx2">
                  <a:lumMod val="95000"/>
                  <a:lumOff val="5000"/>
                </a:schemeClr>
              </a:gs>
              <a:gs pos="66000">
                <a:schemeClr val="bg2">
                  <a:lumMod val="75000"/>
                </a:schemeClr>
              </a:gs>
            </a:gsLst>
            <a:lin ang="0" scaled="1"/>
            <a:tileRect/>
          </a:gradFill>
          <a:ln>
            <a:solidFill>
              <a:schemeClr val="tx2"/>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64000">
                <a:srgbClr val="00B050"/>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64000">
                <a:schemeClr val="accent4">
                  <a:lumMod val="75000"/>
                </a:schemeClr>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64000">
                <a:schemeClr val="accent4">
                  <a:lumMod val="50000"/>
                </a:schemeClr>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tx2"/>
              </a:gs>
              <a:gs pos="62000">
                <a:srgbClr val="00B0F0"/>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tx2"/>
              </a:gs>
              <a:gs pos="62000">
                <a:srgbClr val="FC5704"/>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tx2"/>
              </a:gs>
              <a:gs pos="62000">
                <a:srgbClr val="EDC82B"/>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flip="none" rotWithShape="1">
            <a:gsLst>
              <a:gs pos="0">
                <a:schemeClr val="tx2"/>
              </a:gs>
              <a:gs pos="62000">
                <a:srgbClr val="C00000"/>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flip="none" rotWithShape="1">
            <a:gsLst>
              <a:gs pos="0">
                <a:schemeClr val="tx1"/>
              </a:gs>
              <a:gs pos="65000">
                <a:srgbClr val="8E23F9"/>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flip="none" rotWithShape="1">
            <a:gsLst>
              <a:gs pos="0">
                <a:schemeClr val="tx2"/>
              </a:gs>
              <a:gs pos="60000">
                <a:srgbClr val="650B5F"/>
              </a:gs>
            </a:gsLst>
            <a:lin ang="0" scaled="1"/>
            <a:tileRect/>
          </a:gradFill>
          <a:ln w="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tx2"/>
              </a:gs>
              <a:gs pos="62000">
                <a:srgbClr val="EDC82B"/>
              </a:gs>
            </a:gsLst>
            <a:lin ang="0" scaled="1"/>
          </a:gradFill>
          <a:ln>
            <a:noFill/>
          </a:ln>
          <a:effectLst>
            <a:outerShdw blurRad="57150" dist="19050" dir="5400000" algn="ctr" rotWithShape="0">
              <a:srgbClr val="000000">
                <a:alpha val="63000"/>
              </a:srgbClr>
            </a:outerShdw>
          </a:effectLst>
        </c:spPr>
      </c:pivotFmt>
      <c:pivotFmt>
        <c:idx val="37"/>
        <c:spPr>
          <a:gradFill flip="none" rotWithShape="1">
            <a:gsLst>
              <a:gs pos="0">
                <a:schemeClr val="tx2"/>
              </a:gs>
              <a:gs pos="60000">
                <a:srgbClr val="650B5F"/>
              </a:gs>
            </a:gsLst>
            <a:lin ang="0" scaled="1"/>
            <a:tileRect/>
          </a:gradFill>
          <a:ln w="0">
            <a:noFill/>
          </a:ln>
          <a:effectLst>
            <a:outerShdw blurRad="57150" dist="19050" dir="5400000" algn="ctr" rotWithShape="0">
              <a:srgbClr val="000000">
                <a:alpha val="63000"/>
              </a:srgbClr>
            </a:outerShdw>
          </a:effectLst>
        </c:spPr>
      </c:pivotFmt>
      <c:pivotFmt>
        <c:idx val="38"/>
        <c:spPr>
          <a:gradFill flip="none" rotWithShape="1">
            <a:gsLst>
              <a:gs pos="0">
                <a:schemeClr val="tx2"/>
              </a:gs>
              <a:gs pos="60000">
                <a:srgbClr val="650B5F"/>
              </a:gs>
            </a:gsLst>
            <a:lin ang="0" scaled="1"/>
            <a:tileRect/>
          </a:gradFill>
          <a:ln w="0">
            <a:noFill/>
          </a:ln>
          <a:effectLst>
            <a:outerShdw blurRad="57150" dist="19050" dir="5400000" algn="ctr" rotWithShape="0">
              <a:srgbClr val="000000">
                <a:alpha val="63000"/>
              </a:srgbClr>
            </a:outerShdw>
          </a:effectLst>
        </c:spPr>
      </c:pivotFmt>
      <c:pivotFmt>
        <c:idx val="39"/>
        <c:spPr>
          <a:gradFill flip="none" rotWithShape="1">
            <a:gsLst>
              <a:gs pos="0">
                <a:schemeClr val="tx2"/>
              </a:gs>
              <a:gs pos="60000">
                <a:srgbClr val="650B5F"/>
              </a:gs>
            </a:gsLst>
            <a:lin ang="0" scaled="1"/>
            <a:tileRect/>
          </a:gradFill>
          <a:ln w="0">
            <a:noFill/>
          </a:ln>
          <a:effectLst>
            <a:outerShdw blurRad="57150" dist="19050" dir="5400000" algn="ctr" rotWithShape="0">
              <a:schemeClr val="tx1">
                <a:alpha val="63000"/>
              </a:schemeClr>
            </a:outerShdw>
          </a:effectLst>
        </c:spPr>
      </c:pivotFmt>
    </c:pivotFmts>
    <c:plotArea>
      <c:layout/>
      <c:barChart>
        <c:barDir val="bar"/>
        <c:grouping val="clustered"/>
        <c:varyColors val="0"/>
        <c:ser>
          <c:idx val="0"/>
          <c:order val="0"/>
          <c:tx>
            <c:strRef>
              <c:f>'Armor Set Pivot Table'!$B$20</c:f>
              <c:strCache>
                <c:ptCount val="1"/>
                <c:pt idx="0">
                  <c:v>Curse Resistance</c:v>
                </c:pt>
              </c:strCache>
            </c:strRef>
          </c:tx>
          <c:spPr>
            <a:gradFill flip="none" rotWithShape="1">
              <a:gsLst>
                <a:gs pos="0">
                  <a:schemeClr val="tx2"/>
                </a:gs>
                <a:gs pos="60000">
                  <a:srgbClr val="650B5F"/>
                </a:gs>
              </a:gsLst>
              <a:lin ang="0" scaled="1"/>
              <a:tileRect/>
            </a:gradFill>
            <a:ln w="0">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2868-4F91-9D35-D15A7912B7DF}"/>
              </c:ext>
            </c:extLst>
          </c:dPt>
          <c:dPt>
            <c:idx val="54"/>
            <c:invertIfNegative val="0"/>
            <c:bubble3D val="0"/>
            <c:spPr>
              <a:gradFill flip="none" rotWithShape="1">
                <a:gsLst>
                  <a:gs pos="0">
                    <a:schemeClr val="tx2"/>
                  </a:gs>
                  <a:gs pos="60000">
                    <a:srgbClr val="650B5F"/>
                  </a:gs>
                </a:gsLst>
                <a:lin ang="0" scaled="1"/>
                <a:tileRect/>
              </a:gradFill>
              <a:ln w="0">
                <a:noFill/>
              </a:ln>
              <a:effectLst>
                <a:outerShdw blurRad="57150" dist="19050" dir="5400000" algn="ctr" rotWithShape="0">
                  <a:schemeClr val="tx1">
                    <a:alpha val="63000"/>
                  </a:schemeClr>
                </a:outerShdw>
              </a:effectLst>
            </c:spPr>
            <c:extLst>
              <c:ext xmlns:c16="http://schemas.microsoft.com/office/drawing/2014/chart" uri="{C3380CC4-5D6E-409C-BE32-E72D297353CC}">
                <c16:uniqueId val="{00000002-4914-4C3E-9AA8-A43D07811E29}"/>
              </c:ext>
            </c:extLst>
          </c:dPt>
          <c:dPt>
            <c:idx val="57"/>
            <c:invertIfNegative val="0"/>
            <c:bubble3D val="0"/>
            <c:extLst>
              <c:ext xmlns:c16="http://schemas.microsoft.com/office/drawing/2014/chart" uri="{C3380CC4-5D6E-409C-BE32-E72D297353CC}">
                <c16:uniqueId val="{00000002-313B-49EB-8A95-75E523108DB0}"/>
              </c:ext>
            </c:extLst>
          </c:dPt>
          <c:dPt>
            <c:idx val="58"/>
            <c:invertIfNegative val="0"/>
            <c:bubble3D val="0"/>
            <c:extLst>
              <c:ext xmlns:c16="http://schemas.microsoft.com/office/drawing/2014/chart" uri="{C3380CC4-5D6E-409C-BE32-E72D297353CC}">
                <c16:uniqueId val="{00000002-B547-497F-A371-23D74458660A}"/>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Table'!$A$21:$A$79</c:f>
              <c:strCache>
                <c:ptCount val="58"/>
                <c:pt idx="0">
                  <c:v>Gwyndolin</c:v>
                </c:pt>
                <c:pt idx="1">
                  <c:v>Painting Guardian</c:v>
                </c:pt>
                <c:pt idx="2">
                  <c:v>Antiquated</c:v>
                </c:pt>
                <c:pt idx="3">
                  <c:v>Gold-Hemmed Black</c:v>
                </c:pt>
                <c:pt idx="4">
                  <c:v>Gwyn </c:v>
                </c:pt>
                <c:pt idx="5">
                  <c:v>Black Sorcerer</c:v>
                </c:pt>
                <c:pt idx="6">
                  <c:v>Adventurer</c:v>
                </c:pt>
                <c:pt idx="7">
                  <c:v>Shadow</c:v>
                </c:pt>
                <c:pt idx="8">
                  <c:v>Velka</c:v>
                </c:pt>
                <c:pt idx="9">
                  <c:v>Hollow Thief</c:v>
                </c:pt>
                <c:pt idx="10">
                  <c:v>Chester</c:v>
                </c:pt>
                <c:pt idx="11">
                  <c:v>Witch</c:v>
                </c:pt>
                <c:pt idx="12">
                  <c:v>Hollow Warrior</c:v>
                </c:pt>
                <c:pt idx="13">
                  <c:v>Hollow Soldier</c:v>
                </c:pt>
                <c:pt idx="14">
                  <c:v>Holy</c:v>
                </c:pt>
                <c:pt idx="15">
                  <c:v>Channelers</c:v>
                </c:pt>
                <c:pt idx="16">
                  <c:v>Maiden</c:v>
                </c:pt>
                <c:pt idx="17">
                  <c:v>Dingy</c:v>
                </c:pt>
                <c:pt idx="18">
                  <c:v>Crimson</c:v>
                </c:pt>
                <c:pt idx="19">
                  <c:v>Mage Smith</c:v>
                </c:pt>
                <c:pt idx="20">
                  <c:v>Sorcerer</c:v>
                </c:pt>
                <c:pt idx="21">
                  <c:v>Pyromancer</c:v>
                </c:pt>
                <c:pt idx="22">
                  <c:v>Eastern</c:v>
                </c:pt>
                <c:pt idx="23">
                  <c:v>Pharis</c:v>
                </c:pt>
                <c:pt idx="24">
                  <c:v>Thief</c:v>
                </c:pt>
                <c:pt idx="25">
                  <c:v>Ciaran</c:v>
                </c:pt>
                <c:pt idx="26">
                  <c:v>Logan</c:v>
                </c:pt>
                <c:pt idx="27">
                  <c:v>Wanderer</c:v>
                </c:pt>
                <c:pt idx="28">
                  <c:v>Brigand</c:v>
                </c:pt>
                <c:pt idx="29">
                  <c:v>Xanthous</c:v>
                </c:pt>
                <c:pt idx="30">
                  <c:v>Crystalline</c:v>
                </c:pt>
                <c:pt idx="31">
                  <c:v>Artorias</c:v>
                </c:pt>
                <c:pt idx="32">
                  <c:v>Warrior</c:v>
                </c:pt>
                <c:pt idx="33">
                  <c:v>Ornstein</c:v>
                </c:pt>
                <c:pt idx="34">
                  <c:v>Chain</c:v>
                </c:pt>
                <c:pt idx="35">
                  <c:v>Thorns</c:v>
                </c:pt>
                <c:pt idx="36">
                  <c:v>Favor</c:v>
                </c:pt>
                <c:pt idx="37">
                  <c:v>Dark</c:v>
                </c:pt>
                <c:pt idx="38">
                  <c:v>Brass</c:v>
                </c:pt>
                <c:pt idx="39">
                  <c:v>Silver Knight</c:v>
                </c:pt>
                <c:pt idx="40">
                  <c:v>Gough</c:v>
                </c:pt>
                <c:pt idx="41">
                  <c:v>Black Knight</c:v>
                </c:pt>
                <c:pt idx="42">
                  <c:v>Solair </c:v>
                </c:pt>
                <c:pt idx="43">
                  <c:v>Knight </c:v>
                </c:pt>
                <c:pt idx="44">
                  <c:v>Balder</c:v>
                </c:pt>
                <c:pt idx="45">
                  <c:v>Catarina</c:v>
                </c:pt>
                <c:pt idx="46">
                  <c:v>Elite Knight</c:v>
                </c:pt>
                <c:pt idx="47">
                  <c:v>iron Golem</c:v>
                </c:pt>
                <c:pt idx="48">
                  <c:v>Stone</c:v>
                </c:pt>
                <c:pt idx="49">
                  <c:v>Paladin</c:v>
                </c:pt>
                <c:pt idx="50">
                  <c:v>Guardian</c:v>
                </c:pt>
                <c:pt idx="51">
                  <c:v>Havel</c:v>
                </c:pt>
                <c:pt idx="52">
                  <c:v>Cleric</c:v>
                </c:pt>
                <c:pt idx="53">
                  <c:v>Elite Cleric</c:v>
                </c:pt>
                <c:pt idx="54">
                  <c:v>Steel</c:v>
                </c:pt>
                <c:pt idx="55">
                  <c:v>Smough</c:v>
                </c:pt>
                <c:pt idx="56">
                  <c:v>Black Iron</c:v>
                </c:pt>
                <c:pt idx="57">
                  <c:v>Giant</c:v>
                </c:pt>
              </c:strCache>
            </c:strRef>
          </c:cat>
          <c:val>
            <c:numRef>
              <c:f>'Armor Set Pivot Table'!$B$21:$B$79</c:f>
              <c:numCache>
                <c:formatCode>General</c:formatCode>
                <c:ptCount val="58"/>
                <c:pt idx="0">
                  <c:v>66</c:v>
                </c:pt>
                <c:pt idx="1">
                  <c:v>53.3</c:v>
                </c:pt>
                <c:pt idx="2">
                  <c:v>139.30000000000001</c:v>
                </c:pt>
                <c:pt idx="3">
                  <c:v>0</c:v>
                </c:pt>
                <c:pt idx="4">
                  <c:v>96</c:v>
                </c:pt>
                <c:pt idx="5">
                  <c:v>14</c:v>
                </c:pt>
                <c:pt idx="6">
                  <c:v>51</c:v>
                </c:pt>
                <c:pt idx="7">
                  <c:v>0</c:v>
                </c:pt>
                <c:pt idx="8">
                  <c:v>59.699999999999996</c:v>
                </c:pt>
                <c:pt idx="9">
                  <c:v>0</c:v>
                </c:pt>
                <c:pt idx="10">
                  <c:v>0</c:v>
                </c:pt>
                <c:pt idx="11">
                  <c:v>47</c:v>
                </c:pt>
                <c:pt idx="12">
                  <c:v>0</c:v>
                </c:pt>
                <c:pt idx="13">
                  <c:v>0</c:v>
                </c:pt>
                <c:pt idx="14">
                  <c:v>0</c:v>
                </c:pt>
                <c:pt idx="15">
                  <c:v>0</c:v>
                </c:pt>
                <c:pt idx="16">
                  <c:v>36.4</c:v>
                </c:pt>
                <c:pt idx="17">
                  <c:v>121.80000000000001</c:v>
                </c:pt>
                <c:pt idx="18">
                  <c:v>66.099999999999994</c:v>
                </c:pt>
                <c:pt idx="19">
                  <c:v>0</c:v>
                </c:pt>
                <c:pt idx="20">
                  <c:v>0</c:v>
                </c:pt>
                <c:pt idx="21">
                  <c:v>7</c:v>
                </c:pt>
                <c:pt idx="22">
                  <c:v>0</c:v>
                </c:pt>
                <c:pt idx="23">
                  <c:v>0</c:v>
                </c:pt>
                <c:pt idx="24">
                  <c:v>0</c:v>
                </c:pt>
                <c:pt idx="25">
                  <c:v>85.1</c:v>
                </c:pt>
                <c:pt idx="26">
                  <c:v>0</c:v>
                </c:pt>
                <c:pt idx="27">
                  <c:v>0</c:v>
                </c:pt>
                <c:pt idx="28">
                  <c:v>0</c:v>
                </c:pt>
                <c:pt idx="29">
                  <c:v>44.4</c:v>
                </c:pt>
                <c:pt idx="30">
                  <c:v>0</c:v>
                </c:pt>
                <c:pt idx="31">
                  <c:v>60.899999999999991</c:v>
                </c:pt>
                <c:pt idx="32">
                  <c:v>0</c:v>
                </c:pt>
                <c:pt idx="33">
                  <c:v>44</c:v>
                </c:pt>
                <c:pt idx="34">
                  <c:v>0</c:v>
                </c:pt>
                <c:pt idx="35">
                  <c:v>0</c:v>
                </c:pt>
                <c:pt idx="36">
                  <c:v>68.599999999999994</c:v>
                </c:pt>
                <c:pt idx="37">
                  <c:v>0</c:v>
                </c:pt>
                <c:pt idx="38">
                  <c:v>38.1</c:v>
                </c:pt>
                <c:pt idx="39">
                  <c:v>6.3999999999999995</c:v>
                </c:pt>
                <c:pt idx="40">
                  <c:v>0</c:v>
                </c:pt>
                <c:pt idx="41">
                  <c:v>0</c:v>
                </c:pt>
                <c:pt idx="42">
                  <c:v>22.400000000000002</c:v>
                </c:pt>
                <c:pt idx="43">
                  <c:v>0</c:v>
                </c:pt>
                <c:pt idx="44">
                  <c:v>0</c:v>
                </c:pt>
                <c:pt idx="45">
                  <c:v>0</c:v>
                </c:pt>
                <c:pt idx="46">
                  <c:v>0</c:v>
                </c:pt>
                <c:pt idx="47">
                  <c:v>0</c:v>
                </c:pt>
                <c:pt idx="48">
                  <c:v>0</c:v>
                </c:pt>
                <c:pt idx="49">
                  <c:v>186.7</c:v>
                </c:pt>
                <c:pt idx="50">
                  <c:v>0</c:v>
                </c:pt>
                <c:pt idx="51">
                  <c:v>57</c:v>
                </c:pt>
                <c:pt idx="52">
                  <c:v>0</c:v>
                </c:pt>
                <c:pt idx="53">
                  <c:v>0</c:v>
                </c:pt>
                <c:pt idx="54">
                  <c:v>0</c:v>
                </c:pt>
                <c:pt idx="55">
                  <c:v>24</c:v>
                </c:pt>
                <c:pt idx="56">
                  <c:v>43.3</c:v>
                </c:pt>
                <c:pt idx="57">
                  <c:v>0</c:v>
                </c:pt>
              </c:numCache>
            </c:numRef>
          </c:val>
          <c:extLst>
            <c:ext xmlns:c16="http://schemas.microsoft.com/office/drawing/2014/chart" uri="{C3380CC4-5D6E-409C-BE32-E72D297353CC}">
              <c16:uniqueId val="{00000000-EDC5-4B62-AB39-4390B65F1C44}"/>
            </c:ext>
          </c:extLst>
        </c:ser>
        <c:ser>
          <c:idx val="1"/>
          <c:order val="1"/>
          <c:tx>
            <c:strRef>
              <c:f>'Armor Set Pivot Table'!$C$20</c:f>
              <c:strCache>
                <c:ptCount val="1"/>
                <c:pt idx="0">
                  <c:v>Poison Resistance</c:v>
                </c:pt>
              </c:strCache>
            </c:strRef>
          </c:tx>
          <c:spPr>
            <a:gradFill flip="none" rotWithShape="1">
              <a:gsLst>
                <a:gs pos="0">
                  <a:schemeClr val="tx1"/>
                </a:gs>
                <a:gs pos="65000">
                  <a:srgbClr val="8E23F9"/>
                </a:gs>
              </a:gsLst>
              <a:lin ang="0" scaled="1"/>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Table'!$A$21:$A$79</c:f>
              <c:strCache>
                <c:ptCount val="58"/>
                <c:pt idx="0">
                  <c:v>Gwyndolin</c:v>
                </c:pt>
                <c:pt idx="1">
                  <c:v>Painting Guardian</c:v>
                </c:pt>
                <c:pt idx="2">
                  <c:v>Antiquated</c:v>
                </c:pt>
                <c:pt idx="3">
                  <c:v>Gold-Hemmed Black</c:v>
                </c:pt>
                <c:pt idx="4">
                  <c:v>Gwyn </c:v>
                </c:pt>
                <c:pt idx="5">
                  <c:v>Black Sorcerer</c:v>
                </c:pt>
                <c:pt idx="6">
                  <c:v>Adventurer</c:v>
                </c:pt>
                <c:pt idx="7">
                  <c:v>Shadow</c:v>
                </c:pt>
                <c:pt idx="8">
                  <c:v>Velka</c:v>
                </c:pt>
                <c:pt idx="9">
                  <c:v>Hollow Thief</c:v>
                </c:pt>
                <c:pt idx="10">
                  <c:v>Chester</c:v>
                </c:pt>
                <c:pt idx="11">
                  <c:v>Witch</c:v>
                </c:pt>
                <c:pt idx="12">
                  <c:v>Hollow Warrior</c:v>
                </c:pt>
                <c:pt idx="13">
                  <c:v>Hollow Soldier</c:v>
                </c:pt>
                <c:pt idx="14">
                  <c:v>Holy</c:v>
                </c:pt>
                <c:pt idx="15">
                  <c:v>Channelers</c:v>
                </c:pt>
                <c:pt idx="16">
                  <c:v>Maiden</c:v>
                </c:pt>
                <c:pt idx="17">
                  <c:v>Dingy</c:v>
                </c:pt>
                <c:pt idx="18">
                  <c:v>Crimson</c:v>
                </c:pt>
                <c:pt idx="19">
                  <c:v>Mage Smith</c:v>
                </c:pt>
                <c:pt idx="20">
                  <c:v>Sorcerer</c:v>
                </c:pt>
                <c:pt idx="21">
                  <c:v>Pyromancer</c:v>
                </c:pt>
                <c:pt idx="22">
                  <c:v>Eastern</c:v>
                </c:pt>
                <c:pt idx="23">
                  <c:v>Pharis</c:v>
                </c:pt>
                <c:pt idx="24">
                  <c:v>Thief</c:v>
                </c:pt>
                <c:pt idx="25">
                  <c:v>Ciaran</c:v>
                </c:pt>
                <c:pt idx="26">
                  <c:v>Logan</c:v>
                </c:pt>
                <c:pt idx="27">
                  <c:v>Wanderer</c:v>
                </c:pt>
                <c:pt idx="28">
                  <c:v>Brigand</c:v>
                </c:pt>
                <c:pt idx="29">
                  <c:v>Xanthous</c:v>
                </c:pt>
                <c:pt idx="30">
                  <c:v>Crystalline</c:v>
                </c:pt>
                <c:pt idx="31">
                  <c:v>Artorias</c:v>
                </c:pt>
                <c:pt idx="32">
                  <c:v>Warrior</c:v>
                </c:pt>
                <c:pt idx="33">
                  <c:v>Ornstein</c:v>
                </c:pt>
                <c:pt idx="34">
                  <c:v>Chain</c:v>
                </c:pt>
                <c:pt idx="35">
                  <c:v>Thorns</c:v>
                </c:pt>
                <c:pt idx="36">
                  <c:v>Favor</c:v>
                </c:pt>
                <c:pt idx="37">
                  <c:v>Dark</c:v>
                </c:pt>
                <c:pt idx="38">
                  <c:v>Brass</c:v>
                </c:pt>
                <c:pt idx="39">
                  <c:v>Silver Knight</c:v>
                </c:pt>
                <c:pt idx="40">
                  <c:v>Gough</c:v>
                </c:pt>
                <c:pt idx="41">
                  <c:v>Black Knight</c:v>
                </c:pt>
                <c:pt idx="42">
                  <c:v>Solair </c:v>
                </c:pt>
                <c:pt idx="43">
                  <c:v>Knight </c:v>
                </c:pt>
                <c:pt idx="44">
                  <c:v>Balder</c:v>
                </c:pt>
                <c:pt idx="45">
                  <c:v>Catarina</c:v>
                </c:pt>
                <c:pt idx="46">
                  <c:v>Elite Knight</c:v>
                </c:pt>
                <c:pt idx="47">
                  <c:v>iron Golem</c:v>
                </c:pt>
                <c:pt idx="48">
                  <c:v>Stone</c:v>
                </c:pt>
                <c:pt idx="49">
                  <c:v>Paladin</c:v>
                </c:pt>
                <c:pt idx="50">
                  <c:v>Guardian</c:v>
                </c:pt>
                <c:pt idx="51">
                  <c:v>Havel</c:v>
                </c:pt>
                <c:pt idx="52">
                  <c:v>Cleric</c:v>
                </c:pt>
                <c:pt idx="53">
                  <c:v>Elite Cleric</c:v>
                </c:pt>
                <c:pt idx="54">
                  <c:v>Steel</c:v>
                </c:pt>
                <c:pt idx="55">
                  <c:v>Smough</c:v>
                </c:pt>
                <c:pt idx="56">
                  <c:v>Black Iron</c:v>
                </c:pt>
                <c:pt idx="57">
                  <c:v>Giant</c:v>
                </c:pt>
              </c:strCache>
            </c:strRef>
          </c:cat>
          <c:val>
            <c:numRef>
              <c:f>'Armor Set Pivot Table'!$C$21:$C$79</c:f>
              <c:numCache>
                <c:formatCode>General</c:formatCode>
                <c:ptCount val="58"/>
                <c:pt idx="0">
                  <c:v>50</c:v>
                </c:pt>
                <c:pt idx="1">
                  <c:v>260.39999999999998</c:v>
                </c:pt>
                <c:pt idx="2">
                  <c:v>58.4</c:v>
                </c:pt>
                <c:pt idx="3">
                  <c:v>240</c:v>
                </c:pt>
                <c:pt idx="4">
                  <c:v>37</c:v>
                </c:pt>
                <c:pt idx="5">
                  <c:v>110.60000000000001</c:v>
                </c:pt>
                <c:pt idx="6">
                  <c:v>37</c:v>
                </c:pt>
                <c:pt idx="7">
                  <c:v>153.79999999999998</c:v>
                </c:pt>
                <c:pt idx="8">
                  <c:v>71</c:v>
                </c:pt>
                <c:pt idx="9">
                  <c:v>79.8</c:v>
                </c:pt>
                <c:pt idx="10">
                  <c:v>101.60000000000001</c:v>
                </c:pt>
                <c:pt idx="11">
                  <c:v>114.30000000000001</c:v>
                </c:pt>
                <c:pt idx="12">
                  <c:v>33.6</c:v>
                </c:pt>
                <c:pt idx="13">
                  <c:v>33.6</c:v>
                </c:pt>
                <c:pt idx="14">
                  <c:v>63</c:v>
                </c:pt>
                <c:pt idx="15">
                  <c:v>76</c:v>
                </c:pt>
                <c:pt idx="16">
                  <c:v>79.8</c:v>
                </c:pt>
                <c:pt idx="17">
                  <c:v>91</c:v>
                </c:pt>
                <c:pt idx="18">
                  <c:v>66.099999999999994</c:v>
                </c:pt>
                <c:pt idx="19">
                  <c:v>43.400000000000006</c:v>
                </c:pt>
                <c:pt idx="20">
                  <c:v>43.400000000000006</c:v>
                </c:pt>
                <c:pt idx="21">
                  <c:v>212.8</c:v>
                </c:pt>
                <c:pt idx="22">
                  <c:v>67.400000000000006</c:v>
                </c:pt>
                <c:pt idx="23">
                  <c:v>68.599999999999994</c:v>
                </c:pt>
                <c:pt idx="24">
                  <c:v>128.80000000000001</c:v>
                </c:pt>
                <c:pt idx="25">
                  <c:v>162.5</c:v>
                </c:pt>
                <c:pt idx="26">
                  <c:v>117.9</c:v>
                </c:pt>
                <c:pt idx="27">
                  <c:v>77</c:v>
                </c:pt>
                <c:pt idx="28">
                  <c:v>72.8</c:v>
                </c:pt>
                <c:pt idx="29">
                  <c:v>111.79999999999998</c:v>
                </c:pt>
                <c:pt idx="30">
                  <c:v>0</c:v>
                </c:pt>
                <c:pt idx="31">
                  <c:v>66</c:v>
                </c:pt>
                <c:pt idx="32">
                  <c:v>72.8</c:v>
                </c:pt>
                <c:pt idx="33">
                  <c:v>44</c:v>
                </c:pt>
                <c:pt idx="34">
                  <c:v>47.6</c:v>
                </c:pt>
                <c:pt idx="35">
                  <c:v>57.2</c:v>
                </c:pt>
                <c:pt idx="36">
                  <c:v>68.599999999999994</c:v>
                </c:pt>
                <c:pt idx="37">
                  <c:v>67.3</c:v>
                </c:pt>
                <c:pt idx="38">
                  <c:v>64.7</c:v>
                </c:pt>
                <c:pt idx="39">
                  <c:v>38</c:v>
                </c:pt>
                <c:pt idx="40">
                  <c:v>39.299999999999997</c:v>
                </c:pt>
                <c:pt idx="41">
                  <c:v>48.199999999999996</c:v>
                </c:pt>
                <c:pt idx="42">
                  <c:v>55.999999999999993</c:v>
                </c:pt>
                <c:pt idx="43">
                  <c:v>50.4</c:v>
                </c:pt>
                <c:pt idx="44">
                  <c:v>50.4</c:v>
                </c:pt>
                <c:pt idx="45">
                  <c:v>74.900000000000006</c:v>
                </c:pt>
                <c:pt idx="46">
                  <c:v>50.4</c:v>
                </c:pt>
                <c:pt idx="47">
                  <c:v>77</c:v>
                </c:pt>
                <c:pt idx="48">
                  <c:v>42</c:v>
                </c:pt>
                <c:pt idx="49">
                  <c:v>74.900000000000006</c:v>
                </c:pt>
                <c:pt idx="50">
                  <c:v>40</c:v>
                </c:pt>
                <c:pt idx="51">
                  <c:v>25</c:v>
                </c:pt>
                <c:pt idx="52">
                  <c:v>56</c:v>
                </c:pt>
                <c:pt idx="53">
                  <c:v>56</c:v>
                </c:pt>
                <c:pt idx="54">
                  <c:v>56</c:v>
                </c:pt>
                <c:pt idx="55">
                  <c:v>72</c:v>
                </c:pt>
                <c:pt idx="56">
                  <c:v>80</c:v>
                </c:pt>
                <c:pt idx="57">
                  <c:v>62.3</c:v>
                </c:pt>
              </c:numCache>
            </c:numRef>
          </c:val>
          <c:extLst>
            <c:ext xmlns:c16="http://schemas.microsoft.com/office/drawing/2014/chart" uri="{C3380CC4-5D6E-409C-BE32-E72D297353CC}">
              <c16:uniqueId val="{00000001-EDC5-4B62-AB39-4390B65F1C44}"/>
            </c:ext>
          </c:extLst>
        </c:ser>
        <c:ser>
          <c:idx val="2"/>
          <c:order val="2"/>
          <c:tx>
            <c:strRef>
              <c:f>'Armor Set Pivot Table'!$D$20</c:f>
              <c:strCache>
                <c:ptCount val="1"/>
                <c:pt idx="0">
                  <c:v>Blood Resistance</c:v>
                </c:pt>
              </c:strCache>
            </c:strRef>
          </c:tx>
          <c:spPr>
            <a:gradFill flip="none" rotWithShape="1">
              <a:gsLst>
                <a:gs pos="0">
                  <a:schemeClr val="tx2"/>
                </a:gs>
                <a:gs pos="62000">
                  <a:srgbClr val="C00000"/>
                </a:gs>
              </a:gsLst>
              <a:lin ang="0" scaled="1"/>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Table'!$A$21:$A$79</c:f>
              <c:strCache>
                <c:ptCount val="58"/>
                <c:pt idx="0">
                  <c:v>Gwyndolin</c:v>
                </c:pt>
                <c:pt idx="1">
                  <c:v>Painting Guardian</c:v>
                </c:pt>
                <c:pt idx="2">
                  <c:v>Antiquated</c:v>
                </c:pt>
                <c:pt idx="3">
                  <c:v>Gold-Hemmed Black</c:v>
                </c:pt>
                <c:pt idx="4">
                  <c:v>Gwyn </c:v>
                </c:pt>
                <c:pt idx="5">
                  <c:v>Black Sorcerer</c:v>
                </c:pt>
                <c:pt idx="6">
                  <c:v>Adventurer</c:v>
                </c:pt>
                <c:pt idx="7">
                  <c:v>Shadow</c:v>
                </c:pt>
                <c:pt idx="8">
                  <c:v>Velka</c:v>
                </c:pt>
                <c:pt idx="9">
                  <c:v>Hollow Thief</c:v>
                </c:pt>
                <c:pt idx="10">
                  <c:v>Chester</c:v>
                </c:pt>
                <c:pt idx="11">
                  <c:v>Witch</c:v>
                </c:pt>
                <c:pt idx="12">
                  <c:v>Hollow Warrior</c:v>
                </c:pt>
                <c:pt idx="13">
                  <c:v>Hollow Soldier</c:v>
                </c:pt>
                <c:pt idx="14">
                  <c:v>Holy</c:v>
                </c:pt>
                <c:pt idx="15">
                  <c:v>Channelers</c:v>
                </c:pt>
                <c:pt idx="16">
                  <c:v>Maiden</c:v>
                </c:pt>
                <c:pt idx="17">
                  <c:v>Dingy</c:v>
                </c:pt>
                <c:pt idx="18">
                  <c:v>Crimson</c:v>
                </c:pt>
                <c:pt idx="19">
                  <c:v>Mage Smith</c:v>
                </c:pt>
                <c:pt idx="20">
                  <c:v>Sorcerer</c:v>
                </c:pt>
                <c:pt idx="21">
                  <c:v>Pyromancer</c:v>
                </c:pt>
                <c:pt idx="22">
                  <c:v>Eastern</c:v>
                </c:pt>
                <c:pt idx="23">
                  <c:v>Pharis</c:v>
                </c:pt>
                <c:pt idx="24">
                  <c:v>Thief</c:v>
                </c:pt>
                <c:pt idx="25">
                  <c:v>Ciaran</c:v>
                </c:pt>
                <c:pt idx="26">
                  <c:v>Logan</c:v>
                </c:pt>
                <c:pt idx="27">
                  <c:v>Wanderer</c:v>
                </c:pt>
                <c:pt idx="28">
                  <c:v>Brigand</c:v>
                </c:pt>
                <c:pt idx="29">
                  <c:v>Xanthous</c:v>
                </c:pt>
                <c:pt idx="30">
                  <c:v>Crystalline</c:v>
                </c:pt>
                <c:pt idx="31">
                  <c:v>Artorias</c:v>
                </c:pt>
                <c:pt idx="32">
                  <c:v>Warrior</c:v>
                </c:pt>
                <c:pt idx="33">
                  <c:v>Ornstein</c:v>
                </c:pt>
                <c:pt idx="34">
                  <c:v>Chain</c:v>
                </c:pt>
                <c:pt idx="35">
                  <c:v>Thorns</c:v>
                </c:pt>
                <c:pt idx="36">
                  <c:v>Favor</c:v>
                </c:pt>
                <c:pt idx="37">
                  <c:v>Dark</c:v>
                </c:pt>
                <c:pt idx="38">
                  <c:v>Brass</c:v>
                </c:pt>
                <c:pt idx="39">
                  <c:v>Silver Knight</c:v>
                </c:pt>
                <c:pt idx="40">
                  <c:v>Gough</c:v>
                </c:pt>
                <c:pt idx="41">
                  <c:v>Black Knight</c:v>
                </c:pt>
                <c:pt idx="42">
                  <c:v>Solair </c:v>
                </c:pt>
                <c:pt idx="43">
                  <c:v>Knight </c:v>
                </c:pt>
                <c:pt idx="44">
                  <c:v>Balder</c:v>
                </c:pt>
                <c:pt idx="45">
                  <c:v>Catarina</c:v>
                </c:pt>
                <c:pt idx="46">
                  <c:v>Elite Knight</c:v>
                </c:pt>
                <c:pt idx="47">
                  <c:v>iron Golem</c:v>
                </c:pt>
                <c:pt idx="48">
                  <c:v>Stone</c:v>
                </c:pt>
                <c:pt idx="49">
                  <c:v>Paladin</c:v>
                </c:pt>
                <c:pt idx="50">
                  <c:v>Guardian</c:v>
                </c:pt>
                <c:pt idx="51">
                  <c:v>Havel</c:v>
                </c:pt>
                <c:pt idx="52">
                  <c:v>Cleric</c:v>
                </c:pt>
                <c:pt idx="53">
                  <c:v>Elite Cleric</c:v>
                </c:pt>
                <c:pt idx="54">
                  <c:v>Steel</c:v>
                </c:pt>
                <c:pt idx="55">
                  <c:v>Smough</c:v>
                </c:pt>
                <c:pt idx="56">
                  <c:v>Black Iron</c:v>
                </c:pt>
                <c:pt idx="57">
                  <c:v>Giant</c:v>
                </c:pt>
              </c:strCache>
            </c:strRef>
          </c:cat>
          <c:val>
            <c:numRef>
              <c:f>'Armor Set Pivot Table'!$D$21:$D$79</c:f>
              <c:numCache>
                <c:formatCode>General</c:formatCode>
                <c:ptCount val="58"/>
                <c:pt idx="0">
                  <c:v>50</c:v>
                </c:pt>
                <c:pt idx="1">
                  <c:v>105.39999999999999</c:v>
                </c:pt>
                <c:pt idx="2">
                  <c:v>58.4</c:v>
                </c:pt>
                <c:pt idx="3">
                  <c:v>102</c:v>
                </c:pt>
                <c:pt idx="4">
                  <c:v>73</c:v>
                </c:pt>
                <c:pt idx="5">
                  <c:v>110.60000000000001</c:v>
                </c:pt>
                <c:pt idx="6">
                  <c:v>53</c:v>
                </c:pt>
                <c:pt idx="7">
                  <c:v>127</c:v>
                </c:pt>
                <c:pt idx="8">
                  <c:v>71.099999999999994</c:v>
                </c:pt>
                <c:pt idx="9">
                  <c:v>42</c:v>
                </c:pt>
                <c:pt idx="10">
                  <c:v>138.5</c:v>
                </c:pt>
                <c:pt idx="11">
                  <c:v>107.9</c:v>
                </c:pt>
                <c:pt idx="12">
                  <c:v>33.6</c:v>
                </c:pt>
                <c:pt idx="13">
                  <c:v>49</c:v>
                </c:pt>
                <c:pt idx="14">
                  <c:v>74.2</c:v>
                </c:pt>
                <c:pt idx="15">
                  <c:v>88</c:v>
                </c:pt>
                <c:pt idx="16">
                  <c:v>105</c:v>
                </c:pt>
                <c:pt idx="17">
                  <c:v>121.80000000000001</c:v>
                </c:pt>
                <c:pt idx="18">
                  <c:v>66.099999999999994</c:v>
                </c:pt>
                <c:pt idx="19">
                  <c:v>56</c:v>
                </c:pt>
                <c:pt idx="20">
                  <c:v>56</c:v>
                </c:pt>
                <c:pt idx="21">
                  <c:v>84</c:v>
                </c:pt>
                <c:pt idx="22">
                  <c:v>88.9</c:v>
                </c:pt>
                <c:pt idx="23">
                  <c:v>74.2</c:v>
                </c:pt>
                <c:pt idx="24">
                  <c:v>96.600000000000009</c:v>
                </c:pt>
                <c:pt idx="25">
                  <c:v>92.699999999999989</c:v>
                </c:pt>
                <c:pt idx="26">
                  <c:v>117.9</c:v>
                </c:pt>
                <c:pt idx="27">
                  <c:v>77</c:v>
                </c:pt>
                <c:pt idx="28">
                  <c:v>72.8</c:v>
                </c:pt>
                <c:pt idx="29">
                  <c:v>81.199999999999989</c:v>
                </c:pt>
                <c:pt idx="30">
                  <c:v>39</c:v>
                </c:pt>
                <c:pt idx="31">
                  <c:v>66</c:v>
                </c:pt>
                <c:pt idx="32">
                  <c:v>84</c:v>
                </c:pt>
                <c:pt idx="33">
                  <c:v>90</c:v>
                </c:pt>
                <c:pt idx="34">
                  <c:v>79.8</c:v>
                </c:pt>
                <c:pt idx="35">
                  <c:v>86.3</c:v>
                </c:pt>
                <c:pt idx="36">
                  <c:v>82.7</c:v>
                </c:pt>
                <c:pt idx="37">
                  <c:v>99.1</c:v>
                </c:pt>
                <c:pt idx="38">
                  <c:v>77.5</c:v>
                </c:pt>
                <c:pt idx="39">
                  <c:v>73.7</c:v>
                </c:pt>
                <c:pt idx="40">
                  <c:v>71.2</c:v>
                </c:pt>
                <c:pt idx="41">
                  <c:v>96.5</c:v>
                </c:pt>
                <c:pt idx="42">
                  <c:v>84</c:v>
                </c:pt>
                <c:pt idx="43">
                  <c:v>75.599999999999994</c:v>
                </c:pt>
                <c:pt idx="44">
                  <c:v>64.400000000000006</c:v>
                </c:pt>
                <c:pt idx="45">
                  <c:v>113.10000000000001</c:v>
                </c:pt>
                <c:pt idx="46">
                  <c:v>74.200000000000017</c:v>
                </c:pt>
                <c:pt idx="47">
                  <c:v>116</c:v>
                </c:pt>
                <c:pt idx="48">
                  <c:v>116</c:v>
                </c:pt>
                <c:pt idx="49">
                  <c:v>113.10000000000001</c:v>
                </c:pt>
                <c:pt idx="50">
                  <c:v>113</c:v>
                </c:pt>
                <c:pt idx="51">
                  <c:v>117</c:v>
                </c:pt>
                <c:pt idx="52">
                  <c:v>84</c:v>
                </c:pt>
                <c:pt idx="53">
                  <c:v>85</c:v>
                </c:pt>
                <c:pt idx="54">
                  <c:v>84</c:v>
                </c:pt>
                <c:pt idx="55">
                  <c:v>141</c:v>
                </c:pt>
                <c:pt idx="56">
                  <c:v>139.6</c:v>
                </c:pt>
                <c:pt idx="57">
                  <c:v>105.30000000000001</c:v>
                </c:pt>
              </c:numCache>
            </c:numRef>
          </c:val>
          <c:extLst>
            <c:ext xmlns:c16="http://schemas.microsoft.com/office/drawing/2014/chart" uri="{C3380CC4-5D6E-409C-BE32-E72D297353CC}">
              <c16:uniqueId val="{00000002-EDC5-4B62-AB39-4390B65F1C44}"/>
            </c:ext>
          </c:extLst>
        </c:ser>
        <c:ser>
          <c:idx val="3"/>
          <c:order val="3"/>
          <c:tx>
            <c:strRef>
              <c:f>'Armor Set Pivot Table'!$E$20</c:f>
              <c:strCache>
                <c:ptCount val="1"/>
                <c:pt idx="0">
                  <c:v>Lightning Protection</c:v>
                </c:pt>
              </c:strCache>
            </c:strRef>
          </c:tx>
          <c:spPr>
            <a:gradFill rotWithShape="1">
              <a:gsLst>
                <a:gs pos="0">
                  <a:schemeClr val="tx2"/>
                </a:gs>
                <a:gs pos="62000">
                  <a:srgbClr val="EDC82B"/>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Table'!$A$21:$A$79</c:f>
              <c:strCache>
                <c:ptCount val="58"/>
                <c:pt idx="0">
                  <c:v>Gwyndolin</c:v>
                </c:pt>
                <c:pt idx="1">
                  <c:v>Painting Guardian</c:v>
                </c:pt>
                <c:pt idx="2">
                  <c:v>Antiquated</c:v>
                </c:pt>
                <c:pt idx="3">
                  <c:v>Gold-Hemmed Black</c:v>
                </c:pt>
                <c:pt idx="4">
                  <c:v>Gwyn </c:v>
                </c:pt>
                <c:pt idx="5">
                  <c:v>Black Sorcerer</c:v>
                </c:pt>
                <c:pt idx="6">
                  <c:v>Adventurer</c:v>
                </c:pt>
                <c:pt idx="7">
                  <c:v>Shadow</c:v>
                </c:pt>
                <c:pt idx="8">
                  <c:v>Velka</c:v>
                </c:pt>
                <c:pt idx="9">
                  <c:v>Hollow Thief</c:v>
                </c:pt>
                <c:pt idx="10">
                  <c:v>Chester</c:v>
                </c:pt>
                <c:pt idx="11">
                  <c:v>Witch</c:v>
                </c:pt>
                <c:pt idx="12">
                  <c:v>Hollow Warrior</c:v>
                </c:pt>
                <c:pt idx="13">
                  <c:v>Hollow Soldier</c:v>
                </c:pt>
                <c:pt idx="14">
                  <c:v>Holy</c:v>
                </c:pt>
                <c:pt idx="15">
                  <c:v>Channelers</c:v>
                </c:pt>
                <c:pt idx="16">
                  <c:v>Maiden</c:v>
                </c:pt>
                <c:pt idx="17">
                  <c:v>Dingy</c:v>
                </c:pt>
                <c:pt idx="18">
                  <c:v>Crimson</c:v>
                </c:pt>
                <c:pt idx="19">
                  <c:v>Mage Smith</c:v>
                </c:pt>
                <c:pt idx="20">
                  <c:v>Sorcerer</c:v>
                </c:pt>
                <c:pt idx="21">
                  <c:v>Pyromancer</c:v>
                </c:pt>
                <c:pt idx="22">
                  <c:v>Eastern</c:v>
                </c:pt>
                <c:pt idx="23">
                  <c:v>Pharis</c:v>
                </c:pt>
                <c:pt idx="24">
                  <c:v>Thief</c:v>
                </c:pt>
                <c:pt idx="25">
                  <c:v>Ciaran</c:v>
                </c:pt>
                <c:pt idx="26">
                  <c:v>Logan</c:v>
                </c:pt>
                <c:pt idx="27">
                  <c:v>Wanderer</c:v>
                </c:pt>
                <c:pt idx="28">
                  <c:v>Brigand</c:v>
                </c:pt>
                <c:pt idx="29">
                  <c:v>Xanthous</c:v>
                </c:pt>
                <c:pt idx="30">
                  <c:v>Crystalline</c:v>
                </c:pt>
                <c:pt idx="31">
                  <c:v>Artorias</c:v>
                </c:pt>
                <c:pt idx="32">
                  <c:v>Warrior</c:v>
                </c:pt>
                <c:pt idx="33">
                  <c:v>Ornstein</c:v>
                </c:pt>
                <c:pt idx="34">
                  <c:v>Chain</c:v>
                </c:pt>
                <c:pt idx="35">
                  <c:v>Thorns</c:v>
                </c:pt>
                <c:pt idx="36">
                  <c:v>Favor</c:v>
                </c:pt>
                <c:pt idx="37">
                  <c:v>Dark</c:v>
                </c:pt>
                <c:pt idx="38">
                  <c:v>Brass</c:v>
                </c:pt>
                <c:pt idx="39">
                  <c:v>Silver Knight</c:v>
                </c:pt>
                <c:pt idx="40">
                  <c:v>Gough</c:v>
                </c:pt>
                <c:pt idx="41">
                  <c:v>Black Knight</c:v>
                </c:pt>
                <c:pt idx="42">
                  <c:v>Solair </c:v>
                </c:pt>
                <c:pt idx="43">
                  <c:v>Knight </c:v>
                </c:pt>
                <c:pt idx="44">
                  <c:v>Balder</c:v>
                </c:pt>
                <c:pt idx="45">
                  <c:v>Catarina</c:v>
                </c:pt>
                <c:pt idx="46">
                  <c:v>Elite Knight</c:v>
                </c:pt>
                <c:pt idx="47">
                  <c:v>iron Golem</c:v>
                </c:pt>
                <c:pt idx="48">
                  <c:v>Stone</c:v>
                </c:pt>
                <c:pt idx="49">
                  <c:v>Paladin</c:v>
                </c:pt>
                <c:pt idx="50">
                  <c:v>Guardian</c:v>
                </c:pt>
                <c:pt idx="51">
                  <c:v>Havel</c:v>
                </c:pt>
                <c:pt idx="52">
                  <c:v>Cleric</c:v>
                </c:pt>
                <c:pt idx="53">
                  <c:v>Elite Cleric</c:v>
                </c:pt>
                <c:pt idx="54">
                  <c:v>Steel</c:v>
                </c:pt>
                <c:pt idx="55">
                  <c:v>Smough</c:v>
                </c:pt>
                <c:pt idx="56">
                  <c:v>Black Iron</c:v>
                </c:pt>
                <c:pt idx="57">
                  <c:v>Giant</c:v>
                </c:pt>
              </c:strCache>
            </c:strRef>
          </c:cat>
          <c:val>
            <c:numRef>
              <c:f>'Armor Set Pivot Table'!$E$21:$E$79</c:f>
              <c:numCache>
                <c:formatCode>General</c:formatCode>
                <c:ptCount val="58"/>
                <c:pt idx="0">
                  <c:v>36</c:v>
                </c:pt>
                <c:pt idx="1">
                  <c:v>96.2</c:v>
                </c:pt>
                <c:pt idx="2">
                  <c:v>85.2</c:v>
                </c:pt>
                <c:pt idx="3">
                  <c:v>54</c:v>
                </c:pt>
                <c:pt idx="4">
                  <c:v>100</c:v>
                </c:pt>
                <c:pt idx="5">
                  <c:v>128.19999999999999</c:v>
                </c:pt>
                <c:pt idx="6">
                  <c:v>48</c:v>
                </c:pt>
                <c:pt idx="7">
                  <c:v>66.7</c:v>
                </c:pt>
                <c:pt idx="8">
                  <c:v>74.5</c:v>
                </c:pt>
                <c:pt idx="9">
                  <c:v>84.7</c:v>
                </c:pt>
                <c:pt idx="10">
                  <c:v>108.5</c:v>
                </c:pt>
                <c:pt idx="11">
                  <c:v>94.6</c:v>
                </c:pt>
                <c:pt idx="12">
                  <c:v>75</c:v>
                </c:pt>
                <c:pt idx="13">
                  <c:v>48.4</c:v>
                </c:pt>
                <c:pt idx="14">
                  <c:v>101.6</c:v>
                </c:pt>
                <c:pt idx="15">
                  <c:v>78</c:v>
                </c:pt>
                <c:pt idx="16">
                  <c:v>130.6</c:v>
                </c:pt>
                <c:pt idx="17">
                  <c:v>150</c:v>
                </c:pt>
                <c:pt idx="18">
                  <c:v>91.6</c:v>
                </c:pt>
                <c:pt idx="19">
                  <c:v>104</c:v>
                </c:pt>
                <c:pt idx="20">
                  <c:v>104</c:v>
                </c:pt>
                <c:pt idx="21">
                  <c:v>104</c:v>
                </c:pt>
                <c:pt idx="22">
                  <c:v>51.100000000000009</c:v>
                </c:pt>
                <c:pt idx="23">
                  <c:v>133.19999999999999</c:v>
                </c:pt>
                <c:pt idx="24">
                  <c:v>111.3</c:v>
                </c:pt>
                <c:pt idx="25">
                  <c:v>82.2</c:v>
                </c:pt>
                <c:pt idx="26">
                  <c:v>129.1</c:v>
                </c:pt>
                <c:pt idx="27">
                  <c:v>140.5</c:v>
                </c:pt>
                <c:pt idx="28">
                  <c:v>104</c:v>
                </c:pt>
                <c:pt idx="29">
                  <c:v>105.30000000000001</c:v>
                </c:pt>
                <c:pt idx="30">
                  <c:v>17</c:v>
                </c:pt>
                <c:pt idx="31">
                  <c:v>80.7</c:v>
                </c:pt>
                <c:pt idx="32">
                  <c:v>126</c:v>
                </c:pt>
                <c:pt idx="33">
                  <c:v>96</c:v>
                </c:pt>
                <c:pt idx="34">
                  <c:v>46</c:v>
                </c:pt>
                <c:pt idx="35">
                  <c:v>80.599999999999994</c:v>
                </c:pt>
                <c:pt idx="36">
                  <c:v>69.8</c:v>
                </c:pt>
                <c:pt idx="37">
                  <c:v>104</c:v>
                </c:pt>
                <c:pt idx="38">
                  <c:v>97.8</c:v>
                </c:pt>
                <c:pt idx="39">
                  <c:v>128.69999999999999</c:v>
                </c:pt>
                <c:pt idx="40">
                  <c:v>87.000000000000014</c:v>
                </c:pt>
                <c:pt idx="41">
                  <c:v>62.1</c:v>
                </c:pt>
                <c:pt idx="42">
                  <c:v>116.19999999999999</c:v>
                </c:pt>
                <c:pt idx="43">
                  <c:v>72.699999999999989</c:v>
                </c:pt>
                <c:pt idx="44">
                  <c:v>84.7</c:v>
                </c:pt>
                <c:pt idx="45">
                  <c:v>77.5</c:v>
                </c:pt>
                <c:pt idx="46">
                  <c:v>84.7</c:v>
                </c:pt>
                <c:pt idx="47">
                  <c:v>43</c:v>
                </c:pt>
                <c:pt idx="48">
                  <c:v>141</c:v>
                </c:pt>
                <c:pt idx="49">
                  <c:v>77.5</c:v>
                </c:pt>
                <c:pt idx="50">
                  <c:v>139</c:v>
                </c:pt>
                <c:pt idx="51">
                  <c:v>125</c:v>
                </c:pt>
                <c:pt idx="52">
                  <c:v>94.399999999999991</c:v>
                </c:pt>
                <c:pt idx="53">
                  <c:v>94.399999999999991</c:v>
                </c:pt>
                <c:pt idx="54">
                  <c:v>82.4</c:v>
                </c:pt>
                <c:pt idx="55">
                  <c:v>146</c:v>
                </c:pt>
                <c:pt idx="56">
                  <c:v>85.4</c:v>
                </c:pt>
                <c:pt idx="57">
                  <c:v>130.30000000000001</c:v>
                </c:pt>
              </c:numCache>
            </c:numRef>
          </c:val>
          <c:extLst>
            <c:ext xmlns:c16="http://schemas.microsoft.com/office/drawing/2014/chart" uri="{C3380CC4-5D6E-409C-BE32-E72D297353CC}">
              <c16:uniqueId val="{00000003-EDC5-4B62-AB39-4390B65F1C44}"/>
            </c:ext>
          </c:extLst>
        </c:ser>
        <c:ser>
          <c:idx val="4"/>
          <c:order val="4"/>
          <c:tx>
            <c:strRef>
              <c:f>'Armor Set Pivot Table'!$F$20</c:f>
              <c:strCache>
                <c:ptCount val="1"/>
                <c:pt idx="0">
                  <c:v>Fire Protection</c:v>
                </c:pt>
              </c:strCache>
            </c:strRef>
          </c:tx>
          <c:spPr>
            <a:gradFill rotWithShape="1">
              <a:gsLst>
                <a:gs pos="0">
                  <a:schemeClr val="tx2"/>
                </a:gs>
                <a:gs pos="62000">
                  <a:srgbClr val="FC5704"/>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Table'!$A$21:$A$79</c:f>
              <c:strCache>
                <c:ptCount val="58"/>
                <c:pt idx="0">
                  <c:v>Gwyndolin</c:v>
                </c:pt>
                <c:pt idx="1">
                  <c:v>Painting Guardian</c:v>
                </c:pt>
                <c:pt idx="2">
                  <c:v>Antiquated</c:v>
                </c:pt>
                <c:pt idx="3">
                  <c:v>Gold-Hemmed Black</c:v>
                </c:pt>
                <c:pt idx="4">
                  <c:v>Gwyn </c:v>
                </c:pt>
                <c:pt idx="5">
                  <c:v>Black Sorcerer</c:v>
                </c:pt>
                <c:pt idx="6">
                  <c:v>Adventurer</c:v>
                </c:pt>
                <c:pt idx="7">
                  <c:v>Shadow</c:v>
                </c:pt>
                <c:pt idx="8">
                  <c:v>Velka</c:v>
                </c:pt>
                <c:pt idx="9">
                  <c:v>Hollow Thief</c:v>
                </c:pt>
                <c:pt idx="10">
                  <c:v>Chester</c:v>
                </c:pt>
                <c:pt idx="11">
                  <c:v>Witch</c:v>
                </c:pt>
                <c:pt idx="12">
                  <c:v>Hollow Warrior</c:v>
                </c:pt>
                <c:pt idx="13">
                  <c:v>Hollow Soldier</c:v>
                </c:pt>
                <c:pt idx="14">
                  <c:v>Holy</c:v>
                </c:pt>
                <c:pt idx="15">
                  <c:v>Channelers</c:v>
                </c:pt>
                <c:pt idx="16">
                  <c:v>Maiden</c:v>
                </c:pt>
                <c:pt idx="17">
                  <c:v>Dingy</c:v>
                </c:pt>
                <c:pt idx="18">
                  <c:v>Crimson</c:v>
                </c:pt>
                <c:pt idx="19">
                  <c:v>Mage Smith</c:v>
                </c:pt>
                <c:pt idx="20">
                  <c:v>Sorcerer</c:v>
                </c:pt>
                <c:pt idx="21">
                  <c:v>Pyromancer</c:v>
                </c:pt>
                <c:pt idx="22">
                  <c:v>Eastern</c:v>
                </c:pt>
                <c:pt idx="23">
                  <c:v>Pharis</c:v>
                </c:pt>
                <c:pt idx="24">
                  <c:v>Thief</c:v>
                </c:pt>
                <c:pt idx="25">
                  <c:v>Ciaran</c:v>
                </c:pt>
                <c:pt idx="26">
                  <c:v>Logan</c:v>
                </c:pt>
                <c:pt idx="27">
                  <c:v>Wanderer</c:v>
                </c:pt>
                <c:pt idx="28">
                  <c:v>Brigand</c:v>
                </c:pt>
                <c:pt idx="29">
                  <c:v>Xanthous</c:v>
                </c:pt>
                <c:pt idx="30">
                  <c:v>Crystalline</c:v>
                </c:pt>
                <c:pt idx="31">
                  <c:v>Artorias</c:v>
                </c:pt>
                <c:pt idx="32">
                  <c:v>Warrior</c:v>
                </c:pt>
                <c:pt idx="33">
                  <c:v>Ornstein</c:v>
                </c:pt>
                <c:pt idx="34">
                  <c:v>Chain</c:v>
                </c:pt>
                <c:pt idx="35">
                  <c:v>Thorns</c:v>
                </c:pt>
                <c:pt idx="36">
                  <c:v>Favor</c:v>
                </c:pt>
                <c:pt idx="37">
                  <c:v>Dark</c:v>
                </c:pt>
                <c:pt idx="38">
                  <c:v>Brass</c:v>
                </c:pt>
                <c:pt idx="39">
                  <c:v>Silver Knight</c:v>
                </c:pt>
                <c:pt idx="40">
                  <c:v>Gough</c:v>
                </c:pt>
                <c:pt idx="41">
                  <c:v>Black Knight</c:v>
                </c:pt>
                <c:pt idx="42">
                  <c:v>Solair </c:v>
                </c:pt>
                <c:pt idx="43">
                  <c:v>Knight </c:v>
                </c:pt>
                <c:pt idx="44">
                  <c:v>Balder</c:v>
                </c:pt>
                <c:pt idx="45">
                  <c:v>Catarina</c:v>
                </c:pt>
                <c:pt idx="46">
                  <c:v>Elite Knight</c:v>
                </c:pt>
                <c:pt idx="47">
                  <c:v>iron Golem</c:v>
                </c:pt>
                <c:pt idx="48">
                  <c:v>Stone</c:v>
                </c:pt>
                <c:pt idx="49">
                  <c:v>Paladin</c:v>
                </c:pt>
                <c:pt idx="50">
                  <c:v>Guardian</c:v>
                </c:pt>
                <c:pt idx="51">
                  <c:v>Havel</c:v>
                </c:pt>
                <c:pt idx="52">
                  <c:v>Cleric</c:v>
                </c:pt>
                <c:pt idx="53">
                  <c:v>Elite Cleric</c:v>
                </c:pt>
                <c:pt idx="54">
                  <c:v>Steel</c:v>
                </c:pt>
                <c:pt idx="55">
                  <c:v>Smough</c:v>
                </c:pt>
                <c:pt idx="56">
                  <c:v>Black Iron</c:v>
                </c:pt>
                <c:pt idx="57">
                  <c:v>Giant</c:v>
                </c:pt>
              </c:strCache>
            </c:strRef>
          </c:cat>
          <c:val>
            <c:numRef>
              <c:f>'Armor Set Pivot Table'!$F$21:$F$79</c:f>
              <c:numCache>
                <c:formatCode>General</c:formatCode>
                <c:ptCount val="58"/>
                <c:pt idx="0">
                  <c:v>36</c:v>
                </c:pt>
                <c:pt idx="1">
                  <c:v>122.5</c:v>
                </c:pt>
                <c:pt idx="2">
                  <c:v>42.3</c:v>
                </c:pt>
                <c:pt idx="3">
                  <c:v>153</c:v>
                </c:pt>
                <c:pt idx="4">
                  <c:v>100</c:v>
                </c:pt>
                <c:pt idx="5">
                  <c:v>128.19999999999999</c:v>
                </c:pt>
                <c:pt idx="6">
                  <c:v>65</c:v>
                </c:pt>
                <c:pt idx="7">
                  <c:v>62.1</c:v>
                </c:pt>
                <c:pt idx="8">
                  <c:v>97.800000000000011</c:v>
                </c:pt>
                <c:pt idx="9">
                  <c:v>63</c:v>
                </c:pt>
                <c:pt idx="10">
                  <c:v>80.7</c:v>
                </c:pt>
                <c:pt idx="11">
                  <c:v>72.900000000000006</c:v>
                </c:pt>
                <c:pt idx="12">
                  <c:v>55.6</c:v>
                </c:pt>
                <c:pt idx="13">
                  <c:v>75</c:v>
                </c:pt>
                <c:pt idx="14">
                  <c:v>72.699999999999989</c:v>
                </c:pt>
                <c:pt idx="15">
                  <c:v>102</c:v>
                </c:pt>
                <c:pt idx="16">
                  <c:v>101.7</c:v>
                </c:pt>
                <c:pt idx="17">
                  <c:v>116.2</c:v>
                </c:pt>
                <c:pt idx="18">
                  <c:v>72.900000000000006</c:v>
                </c:pt>
                <c:pt idx="19">
                  <c:v>82.4</c:v>
                </c:pt>
                <c:pt idx="20">
                  <c:v>82.4</c:v>
                </c:pt>
                <c:pt idx="21">
                  <c:v>188.79999999999998</c:v>
                </c:pt>
                <c:pt idx="22">
                  <c:v>93</c:v>
                </c:pt>
                <c:pt idx="23">
                  <c:v>74.900000000000006</c:v>
                </c:pt>
                <c:pt idx="24">
                  <c:v>96.9</c:v>
                </c:pt>
                <c:pt idx="25">
                  <c:v>128.69999999999999</c:v>
                </c:pt>
                <c:pt idx="26">
                  <c:v>94.5</c:v>
                </c:pt>
                <c:pt idx="27">
                  <c:v>159.69999999999999</c:v>
                </c:pt>
                <c:pt idx="28">
                  <c:v>82.4</c:v>
                </c:pt>
                <c:pt idx="29">
                  <c:v>32.400000000000006</c:v>
                </c:pt>
                <c:pt idx="30">
                  <c:v>39</c:v>
                </c:pt>
                <c:pt idx="31">
                  <c:v>170.60000000000002</c:v>
                </c:pt>
                <c:pt idx="32">
                  <c:v>84.699999999999989</c:v>
                </c:pt>
                <c:pt idx="33">
                  <c:v>112</c:v>
                </c:pt>
                <c:pt idx="34">
                  <c:v>106.5</c:v>
                </c:pt>
                <c:pt idx="35">
                  <c:v>125.5</c:v>
                </c:pt>
                <c:pt idx="36">
                  <c:v>110.1</c:v>
                </c:pt>
                <c:pt idx="37">
                  <c:v>122.5</c:v>
                </c:pt>
                <c:pt idx="38">
                  <c:v>97.8</c:v>
                </c:pt>
                <c:pt idx="39">
                  <c:v>108.5</c:v>
                </c:pt>
                <c:pt idx="40">
                  <c:v>169.10000000000002</c:v>
                </c:pt>
                <c:pt idx="41">
                  <c:v>178.2</c:v>
                </c:pt>
                <c:pt idx="42">
                  <c:v>128.19999999999999</c:v>
                </c:pt>
                <c:pt idx="43">
                  <c:v>109</c:v>
                </c:pt>
                <c:pt idx="44">
                  <c:v>111.4</c:v>
                </c:pt>
                <c:pt idx="45">
                  <c:v>142.79999999999998</c:v>
                </c:pt>
                <c:pt idx="46">
                  <c:v>109</c:v>
                </c:pt>
                <c:pt idx="47">
                  <c:v>103</c:v>
                </c:pt>
                <c:pt idx="48">
                  <c:v>141</c:v>
                </c:pt>
                <c:pt idx="49">
                  <c:v>142.79999999999998</c:v>
                </c:pt>
                <c:pt idx="50">
                  <c:v>115</c:v>
                </c:pt>
                <c:pt idx="51">
                  <c:v>140</c:v>
                </c:pt>
                <c:pt idx="52">
                  <c:v>128.19999999999999</c:v>
                </c:pt>
                <c:pt idx="53">
                  <c:v>128.19999999999999</c:v>
                </c:pt>
                <c:pt idx="54">
                  <c:v>128.19999999999999</c:v>
                </c:pt>
                <c:pt idx="55">
                  <c:v>172</c:v>
                </c:pt>
                <c:pt idx="56">
                  <c:v>201.5</c:v>
                </c:pt>
                <c:pt idx="57">
                  <c:v>193.70000000000002</c:v>
                </c:pt>
              </c:numCache>
            </c:numRef>
          </c:val>
          <c:extLst>
            <c:ext xmlns:c16="http://schemas.microsoft.com/office/drawing/2014/chart" uri="{C3380CC4-5D6E-409C-BE32-E72D297353CC}">
              <c16:uniqueId val="{00000004-EDC5-4B62-AB39-4390B65F1C44}"/>
            </c:ext>
          </c:extLst>
        </c:ser>
        <c:ser>
          <c:idx val="5"/>
          <c:order val="5"/>
          <c:tx>
            <c:strRef>
              <c:f>'Armor Set Pivot Table'!$G$20</c:f>
              <c:strCache>
                <c:ptCount val="1"/>
                <c:pt idx="0">
                  <c:v>Magic Protection</c:v>
                </c:pt>
              </c:strCache>
            </c:strRef>
          </c:tx>
          <c:spPr>
            <a:gradFill rotWithShape="1">
              <a:gsLst>
                <a:gs pos="0">
                  <a:schemeClr val="tx2"/>
                </a:gs>
                <a:gs pos="62000">
                  <a:srgbClr val="00B0F0"/>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Table'!$A$21:$A$79</c:f>
              <c:strCache>
                <c:ptCount val="58"/>
                <c:pt idx="0">
                  <c:v>Gwyndolin</c:v>
                </c:pt>
                <c:pt idx="1">
                  <c:v>Painting Guardian</c:v>
                </c:pt>
                <c:pt idx="2">
                  <c:v>Antiquated</c:v>
                </c:pt>
                <c:pt idx="3">
                  <c:v>Gold-Hemmed Black</c:v>
                </c:pt>
                <c:pt idx="4">
                  <c:v>Gwyn </c:v>
                </c:pt>
                <c:pt idx="5">
                  <c:v>Black Sorcerer</c:v>
                </c:pt>
                <c:pt idx="6">
                  <c:v>Adventurer</c:v>
                </c:pt>
                <c:pt idx="7">
                  <c:v>Shadow</c:v>
                </c:pt>
                <c:pt idx="8">
                  <c:v>Velka</c:v>
                </c:pt>
                <c:pt idx="9">
                  <c:v>Hollow Thief</c:v>
                </c:pt>
                <c:pt idx="10">
                  <c:v>Chester</c:v>
                </c:pt>
                <c:pt idx="11">
                  <c:v>Witch</c:v>
                </c:pt>
                <c:pt idx="12">
                  <c:v>Hollow Warrior</c:v>
                </c:pt>
                <c:pt idx="13">
                  <c:v>Hollow Soldier</c:v>
                </c:pt>
                <c:pt idx="14">
                  <c:v>Holy</c:v>
                </c:pt>
                <c:pt idx="15">
                  <c:v>Channelers</c:v>
                </c:pt>
                <c:pt idx="16">
                  <c:v>Maiden</c:v>
                </c:pt>
                <c:pt idx="17">
                  <c:v>Dingy</c:v>
                </c:pt>
                <c:pt idx="18">
                  <c:v>Crimson</c:v>
                </c:pt>
                <c:pt idx="19">
                  <c:v>Mage Smith</c:v>
                </c:pt>
                <c:pt idx="20">
                  <c:v>Sorcerer</c:v>
                </c:pt>
                <c:pt idx="21">
                  <c:v>Pyromancer</c:v>
                </c:pt>
                <c:pt idx="22">
                  <c:v>Eastern</c:v>
                </c:pt>
                <c:pt idx="23">
                  <c:v>Pharis</c:v>
                </c:pt>
                <c:pt idx="24">
                  <c:v>Thief</c:v>
                </c:pt>
                <c:pt idx="25">
                  <c:v>Ciaran</c:v>
                </c:pt>
                <c:pt idx="26">
                  <c:v>Logan</c:v>
                </c:pt>
                <c:pt idx="27">
                  <c:v>Wanderer</c:v>
                </c:pt>
                <c:pt idx="28">
                  <c:v>Brigand</c:v>
                </c:pt>
                <c:pt idx="29">
                  <c:v>Xanthous</c:v>
                </c:pt>
                <c:pt idx="30">
                  <c:v>Crystalline</c:v>
                </c:pt>
                <c:pt idx="31">
                  <c:v>Artorias</c:v>
                </c:pt>
                <c:pt idx="32">
                  <c:v>Warrior</c:v>
                </c:pt>
                <c:pt idx="33">
                  <c:v>Ornstein</c:v>
                </c:pt>
                <c:pt idx="34">
                  <c:v>Chain</c:v>
                </c:pt>
                <c:pt idx="35">
                  <c:v>Thorns</c:v>
                </c:pt>
                <c:pt idx="36">
                  <c:v>Favor</c:v>
                </c:pt>
                <c:pt idx="37">
                  <c:v>Dark</c:v>
                </c:pt>
                <c:pt idx="38">
                  <c:v>Brass</c:v>
                </c:pt>
                <c:pt idx="39">
                  <c:v>Silver Knight</c:v>
                </c:pt>
                <c:pt idx="40">
                  <c:v>Gough</c:v>
                </c:pt>
                <c:pt idx="41">
                  <c:v>Black Knight</c:v>
                </c:pt>
                <c:pt idx="42">
                  <c:v>Solair </c:v>
                </c:pt>
                <c:pt idx="43">
                  <c:v>Knight </c:v>
                </c:pt>
                <c:pt idx="44">
                  <c:v>Balder</c:v>
                </c:pt>
                <c:pt idx="45">
                  <c:v>Catarina</c:v>
                </c:pt>
                <c:pt idx="46">
                  <c:v>Elite Knight</c:v>
                </c:pt>
                <c:pt idx="47">
                  <c:v>iron Golem</c:v>
                </c:pt>
                <c:pt idx="48">
                  <c:v>Stone</c:v>
                </c:pt>
                <c:pt idx="49">
                  <c:v>Paladin</c:v>
                </c:pt>
                <c:pt idx="50">
                  <c:v>Guardian</c:v>
                </c:pt>
                <c:pt idx="51">
                  <c:v>Havel</c:v>
                </c:pt>
                <c:pt idx="52">
                  <c:v>Cleric</c:v>
                </c:pt>
                <c:pt idx="53">
                  <c:v>Elite Cleric</c:v>
                </c:pt>
                <c:pt idx="54">
                  <c:v>Steel</c:v>
                </c:pt>
                <c:pt idx="55">
                  <c:v>Smough</c:v>
                </c:pt>
                <c:pt idx="56">
                  <c:v>Black Iron</c:v>
                </c:pt>
                <c:pt idx="57">
                  <c:v>Giant</c:v>
                </c:pt>
              </c:strCache>
            </c:strRef>
          </c:cat>
          <c:val>
            <c:numRef>
              <c:f>'Armor Set Pivot Table'!$G$21:$G$79</c:f>
              <c:numCache>
                <c:formatCode>General</c:formatCode>
                <c:ptCount val="58"/>
                <c:pt idx="0">
                  <c:v>66</c:v>
                </c:pt>
                <c:pt idx="1">
                  <c:v>181.4</c:v>
                </c:pt>
                <c:pt idx="2">
                  <c:v>145.89999999999998</c:v>
                </c:pt>
                <c:pt idx="3">
                  <c:v>93</c:v>
                </c:pt>
                <c:pt idx="4">
                  <c:v>78</c:v>
                </c:pt>
                <c:pt idx="5">
                  <c:v>176.6</c:v>
                </c:pt>
                <c:pt idx="6">
                  <c:v>60</c:v>
                </c:pt>
                <c:pt idx="7">
                  <c:v>48</c:v>
                </c:pt>
                <c:pt idx="8">
                  <c:v>119.30000000000001</c:v>
                </c:pt>
                <c:pt idx="9">
                  <c:v>94.4</c:v>
                </c:pt>
                <c:pt idx="10">
                  <c:v>114.80000000000001</c:v>
                </c:pt>
                <c:pt idx="11">
                  <c:v>155.10000000000002</c:v>
                </c:pt>
                <c:pt idx="12">
                  <c:v>72.599999999999994</c:v>
                </c:pt>
                <c:pt idx="13">
                  <c:v>72.599999999999994</c:v>
                </c:pt>
                <c:pt idx="14">
                  <c:v>125.89999999999999</c:v>
                </c:pt>
                <c:pt idx="15">
                  <c:v>103</c:v>
                </c:pt>
                <c:pt idx="16">
                  <c:v>169.39999999999998</c:v>
                </c:pt>
                <c:pt idx="17">
                  <c:v>196.10000000000002</c:v>
                </c:pt>
                <c:pt idx="18">
                  <c:v>125.4</c:v>
                </c:pt>
                <c:pt idx="19">
                  <c:v>166.89999999999998</c:v>
                </c:pt>
                <c:pt idx="20">
                  <c:v>166.89999999999998</c:v>
                </c:pt>
                <c:pt idx="21">
                  <c:v>145.30000000000001</c:v>
                </c:pt>
                <c:pt idx="22">
                  <c:v>42</c:v>
                </c:pt>
                <c:pt idx="23">
                  <c:v>118.5</c:v>
                </c:pt>
                <c:pt idx="24">
                  <c:v>142.80000000000001</c:v>
                </c:pt>
                <c:pt idx="25">
                  <c:v>103.9</c:v>
                </c:pt>
                <c:pt idx="26">
                  <c:v>187.5</c:v>
                </c:pt>
                <c:pt idx="27">
                  <c:v>128.19999999999999</c:v>
                </c:pt>
                <c:pt idx="28">
                  <c:v>125.8</c:v>
                </c:pt>
                <c:pt idx="29">
                  <c:v>175.3</c:v>
                </c:pt>
                <c:pt idx="30">
                  <c:v>53</c:v>
                </c:pt>
                <c:pt idx="31">
                  <c:v>80.7</c:v>
                </c:pt>
                <c:pt idx="32">
                  <c:v>125.8</c:v>
                </c:pt>
                <c:pt idx="33">
                  <c:v>84</c:v>
                </c:pt>
                <c:pt idx="34">
                  <c:v>133.1</c:v>
                </c:pt>
                <c:pt idx="35">
                  <c:v>108.5</c:v>
                </c:pt>
                <c:pt idx="36">
                  <c:v>88.3</c:v>
                </c:pt>
                <c:pt idx="37">
                  <c:v>120.9</c:v>
                </c:pt>
                <c:pt idx="38">
                  <c:v>107</c:v>
                </c:pt>
                <c:pt idx="39">
                  <c:v>97.7</c:v>
                </c:pt>
                <c:pt idx="40">
                  <c:v>114.79999999999998</c:v>
                </c:pt>
                <c:pt idx="41">
                  <c:v>107</c:v>
                </c:pt>
                <c:pt idx="42">
                  <c:v>128.19999999999999</c:v>
                </c:pt>
                <c:pt idx="43">
                  <c:v>94.3</c:v>
                </c:pt>
                <c:pt idx="44">
                  <c:v>91.899999999999991</c:v>
                </c:pt>
                <c:pt idx="45">
                  <c:v>122.5</c:v>
                </c:pt>
                <c:pt idx="46">
                  <c:v>101.5</c:v>
                </c:pt>
                <c:pt idx="47">
                  <c:v>112</c:v>
                </c:pt>
                <c:pt idx="48">
                  <c:v>116</c:v>
                </c:pt>
                <c:pt idx="49">
                  <c:v>125.7</c:v>
                </c:pt>
                <c:pt idx="50">
                  <c:v>139</c:v>
                </c:pt>
                <c:pt idx="51">
                  <c:v>142</c:v>
                </c:pt>
                <c:pt idx="52">
                  <c:v>140.5</c:v>
                </c:pt>
                <c:pt idx="53">
                  <c:v>140.5</c:v>
                </c:pt>
                <c:pt idx="54">
                  <c:v>135.6</c:v>
                </c:pt>
                <c:pt idx="55">
                  <c:v>133</c:v>
                </c:pt>
                <c:pt idx="56">
                  <c:v>116.4</c:v>
                </c:pt>
                <c:pt idx="57">
                  <c:v>128.80000000000001</c:v>
                </c:pt>
              </c:numCache>
            </c:numRef>
          </c:val>
          <c:extLst>
            <c:ext xmlns:c16="http://schemas.microsoft.com/office/drawing/2014/chart" uri="{C3380CC4-5D6E-409C-BE32-E72D297353CC}">
              <c16:uniqueId val="{00000005-EDC5-4B62-AB39-4390B65F1C44}"/>
            </c:ext>
          </c:extLst>
        </c:ser>
        <c:ser>
          <c:idx val="6"/>
          <c:order val="6"/>
          <c:tx>
            <c:strRef>
              <c:f>'Armor Set Pivot Table'!$H$20</c:f>
              <c:strCache>
                <c:ptCount val="1"/>
                <c:pt idx="0">
                  <c:v>Thrust Protection</c:v>
                </c:pt>
              </c:strCache>
            </c:strRef>
          </c:tx>
          <c:spPr>
            <a:gradFill rotWithShape="1">
              <a:gsLst>
                <a:gs pos="64000">
                  <a:schemeClr val="accent4">
                    <a:lumMod val="50000"/>
                  </a:schemeClr>
                </a:gs>
                <a:gs pos="0">
                  <a:schemeClr val="tx2"/>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Table'!$A$21:$A$79</c:f>
              <c:strCache>
                <c:ptCount val="58"/>
                <c:pt idx="0">
                  <c:v>Gwyndolin</c:v>
                </c:pt>
                <c:pt idx="1">
                  <c:v>Painting Guardian</c:v>
                </c:pt>
                <c:pt idx="2">
                  <c:v>Antiquated</c:v>
                </c:pt>
                <c:pt idx="3">
                  <c:v>Gold-Hemmed Black</c:v>
                </c:pt>
                <c:pt idx="4">
                  <c:v>Gwyn </c:v>
                </c:pt>
                <c:pt idx="5">
                  <c:v>Black Sorcerer</c:v>
                </c:pt>
                <c:pt idx="6">
                  <c:v>Adventurer</c:v>
                </c:pt>
                <c:pt idx="7">
                  <c:v>Shadow</c:v>
                </c:pt>
                <c:pt idx="8">
                  <c:v>Velka</c:v>
                </c:pt>
                <c:pt idx="9">
                  <c:v>Hollow Thief</c:v>
                </c:pt>
                <c:pt idx="10">
                  <c:v>Chester</c:v>
                </c:pt>
                <c:pt idx="11">
                  <c:v>Witch</c:v>
                </c:pt>
                <c:pt idx="12">
                  <c:v>Hollow Warrior</c:v>
                </c:pt>
                <c:pt idx="13">
                  <c:v>Hollow Soldier</c:v>
                </c:pt>
                <c:pt idx="14">
                  <c:v>Holy</c:v>
                </c:pt>
                <c:pt idx="15">
                  <c:v>Channelers</c:v>
                </c:pt>
                <c:pt idx="16">
                  <c:v>Maiden</c:v>
                </c:pt>
                <c:pt idx="17">
                  <c:v>Dingy</c:v>
                </c:pt>
                <c:pt idx="18">
                  <c:v>Crimson</c:v>
                </c:pt>
                <c:pt idx="19">
                  <c:v>Mage Smith</c:v>
                </c:pt>
                <c:pt idx="20">
                  <c:v>Sorcerer</c:v>
                </c:pt>
                <c:pt idx="21">
                  <c:v>Pyromancer</c:v>
                </c:pt>
                <c:pt idx="22">
                  <c:v>Eastern</c:v>
                </c:pt>
                <c:pt idx="23">
                  <c:v>Pharis</c:v>
                </c:pt>
                <c:pt idx="24">
                  <c:v>Thief</c:v>
                </c:pt>
                <c:pt idx="25">
                  <c:v>Ciaran</c:v>
                </c:pt>
                <c:pt idx="26">
                  <c:v>Logan</c:v>
                </c:pt>
                <c:pt idx="27">
                  <c:v>Wanderer</c:v>
                </c:pt>
                <c:pt idx="28">
                  <c:v>Brigand</c:v>
                </c:pt>
                <c:pt idx="29">
                  <c:v>Xanthous</c:v>
                </c:pt>
                <c:pt idx="30">
                  <c:v>Crystalline</c:v>
                </c:pt>
                <c:pt idx="31">
                  <c:v>Artorias</c:v>
                </c:pt>
                <c:pt idx="32">
                  <c:v>Warrior</c:v>
                </c:pt>
                <c:pt idx="33">
                  <c:v>Ornstein</c:v>
                </c:pt>
                <c:pt idx="34">
                  <c:v>Chain</c:v>
                </c:pt>
                <c:pt idx="35">
                  <c:v>Thorns</c:v>
                </c:pt>
                <c:pt idx="36">
                  <c:v>Favor</c:v>
                </c:pt>
                <c:pt idx="37">
                  <c:v>Dark</c:v>
                </c:pt>
                <c:pt idx="38">
                  <c:v>Brass</c:v>
                </c:pt>
                <c:pt idx="39">
                  <c:v>Silver Knight</c:v>
                </c:pt>
                <c:pt idx="40">
                  <c:v>Gough</c:v>
                </c:pt>
                <c:pt idx="41">
                  <c:v>Black Knight</c:v>
                </c:pt>
                <c:pt idx="42">
                  <c:v>Solair </c:v>
                </c:pt>
                <c:pt idx="43">
                  <c:v>Knight </c:v>
                </c:pt>
                <c:pt idx="44">
                  <c:v>Balder</c:v>
                </c:pt>
                <c:pt idx="45">
                  <c:v>Catarina</c:v>
                </c:pt>
                <c:pt idx="46">
                  <c:v>Elite Knight</c:v>
                </c:pt>
                <c:pt idx="47">
                  <c:v>iron Golem</c:v>
                </c:pt>
                <c:pt idx="48">
                  <c:v>Stone</c:v>
                </c:pt>
                <c:pt idx="49">
                  <c:v>Paladin</c:v>
                </c:pt>
                <c:pt idx="50">
                  <c:v>Guardian</c:v>
                </c:pt>
                <c:pt idx="51">
                  <c:v>Havel</c:v>
                </c:pt>
                <c:pt idx="52">
                  <c:v>Cleric</c:v>
                </c:pt>
                <c:pt idx="53">
                  <c:v>Elite Cleric</c:v>
                </c:pt>
                <c:pt idx="54">
                  <c:v>Steel</c:v>
                </c:pt>
                <c:pt idx="55">
                  <c:v>Smough</c:v>
                </c:pt>
                <c:pt idx="56">
                  <c:v>Black Iron</c:v>
                </c:pt>
                <c:pt idx="57">
                  <c:v>Giant</c:v>
                </c:pt>
              </c:strCache>
            </c:strRef>
          </c:cat>
          <c:val>
            <c:numRef>
              <c:f>'Armor Set Pivot Table'!$H$21:$H$79</c:f>
              <c:numCache>
                <c:formatCode>General</c:formatCode>
                <c:ptCount val="58"/>
                <c:pt idx="0">
                  <c:v>47</c:v>
                </c:pt>
                <c:pt idx="1">
                  <c:v>62</c:v>
                </c:pt>
                <c:pt idx="2">
                  <c:v>62.400000000000006</c:v>
                </c:pt>
                <c:pt idx="3">
                  <c:v>77</c:v>
                </c:pt>
                <c:pt idx="4">
                  <c:v>71.699999999999989</c:v>
                </c:pt>
                <c:pt idx="5">
                  <c:v>82.4</c:v>
                </c:pt>
                <c:pt idx="6">
                  <c:v>90</c:v>
                </c:pt>
                <c:pt idx="7">
                  <c:v>90</c:v>
                </c:pt>
                <c:pt idx="8">
                  <c:v>96.100000000000009</c:v>
                </c:pt>
                <c:pt idx="9">
                  <c:v>103.2</c:v>
                </c:pt>
                <c:pt idx="10">
                  <c:v>105.5</c:v>
                </c:pt>
                <c:pt idx="11">
                  <c:v>113.19999999999999</c:v>
                </c:pt>
                <c:pt idx="12">
                  <c:v>108.1</c:v>
                </c:pt>
                <c:pt idx="13">
                  <c:v>104.4</c:v>
                </c:pt>
                <c:pt idx="14">
                  <c:v>118.6</c:v>
                </c:pt>
                <c:pt idx="15">
                  <c:v>122</c:v>
                </c:pt>
                <c:pt idx="16">
                  <c:v>123.4</c:v>
                </c:pt>
                <c:pt idx="17">
                  <c:v>123.5</c:v>
                </c:pt>
                <c:pt idx="18">
                  <c:v>123.9</c:v>
                </c:pt>
                <c:pt idx="19">
                  <c:v>125.8</c:v>
                </c:pt>
                <c:pt idx="20">
                  <c:v>125.8</c:v>
                </c:pt>
                <c:pt idx="21">
                  <c:v>128.19999999999999</c:v>
                </c:pt>
                <c:pt idx="22">
                  <c:v>124.9</c:v>
                </c:pt>
                <c:pt idx="23">
                  <c:v>133</c:v>
                </c:pt>
                <c:pt idx="24">
                  <c:v>138</c:v>
                </c:pt>
                <c:pt idx="25">
                  <c:v>151.80000000000001</c:v>
                </c:pt>
                <c:pt idx="26">
                  <c:v>141.1</c:v>
                </c:pt>
                <c:pt idx="27">
                  <c:v>145.30000000000001</c:v>
                </c:pt>
                <c:pt idx="28">
                  <c:v>130.69999999999999</c:v>
                </c:pt>
                <c:pt idx="29">
                  <c:v>139.29999999999998</c:v>
                </c:pt>
                <c:pt idx="30">
                  <c:v>158</c:v>
                </c:pt>
                <c:pt idx="31">
                  <c:v>167.70000000000002</c:v>
                </c:pt>
                <c:pt idx="32">
                  <c:v>157.30000000000001</c:v>
                </c:pt>
                <c:pt idx="33">
                  <c:v>171</c:v>
                </c:pt>
                <c:pt idx="34">
                  <c:v>169.10000000000002</c:v>
                </c:pt>
                <c:pt idx="35">
                  <c:v>176.8</c:v>
                </c:pt>
                <c:pt idx="36">
                  <c:v>178.3</c:v>
                </c:pt>
                <c:pt idx="37">
                  <c:v>170.39999999999998</c:v>
                </c:pt>
                <c:pt idx="38">
                  <c:v>186</c:v>
                </c:pt>
                <c:pt idx="39">
                  <c:v>191.4</c:v>
                </c:pt>
                <c:pt idx="40">
                  <c:v>195.79999999999998</c:v>
                </c:pt>
                <c:pt idx="41">
                  <c:v>203.6</c:v>
                </c:pt>
                <c:pt idx="42">
                  <c:v>206.3</c:v>
                </c:pt>
                <c:pt idx="43">
                  <c:v>213.39999999999998</c:v>
                </c:pt>
                <c:pt idx="44">
                  <c:v>209.1</c:v>
                </c:pt>
                <c:pt idx="45">
                  <c:v>227.89999999999998</c:v>
                </c:pt>
                <c:pt idx="46">
                  <c:v>230</c:v>
                </c:pt>
                <c:pt idx="47">
                  <c:v>234</c:v>
                </c:pt>
                <c:pt idx="48">
                  <c:v>234</c:v>
                </c:pt>
                <c:pt idx="49">
                  <c:v>234.2</c:v>
                </c:pt>
                <c:pt idx="50">
                  <c:v>235</c:v>
                </c:pt>
                <c:pt idx="51">
                  <c:v>236</c:v>
                </c:pt>
                <c:pt idx="52">
                  <c:v>249.29999999999998</c:v>
                </c:pt>
                <c:pt idx="53">
                  <c:v>254.1</c:v>
                </c:pt>
                <c:pt idx="54">
                  <c:v>261.3</c:v>
                </c:pt>
                <c:pt idx="55">
                  <c:v>268</c:v>
                </c:pt>
                <c:pt idx="56">
                  <c:v>271.3</c:v>
                </c:pt>
                <c:pt idx="57">
                  <c:v>280.7</c:v>
                </c:pt>
              </c:numCache>
            </c:numRef>
          </c:val>
          <c:extLst>
            <c:ext xmlns:c16="http://schemas.microsoft.com/office/drawing/2014/chart" uri="{C3380CC4-5D6E-409C-BE32-E72D297353CC}">
              <c16:uniqueId val="{00000006-EDC5-4B62-AB39-4390B65F1C44}"/>
            </c:ext>
          </c:extLst>
        </c:ser>
        <c:ser>
          <c:idx val="7"/>
          <c:order val="7"/>
          <c:tx>
            <c:strRef>
              <c:f>'Armor Set Pivot Table'!$I$20</c:f>
              <c:strCache>
                <c:ptCount val="1"/>
                <c:pt idx="0">
                  <c:v>Slash Protection</c:v>
                </c:pt>
              </c:strCache>
            </c:strRef>
          </c:tx>
          <c:spPr>
            <a:gradFill rotWithShape="1">
              <a:gsLst>
                <a:gs pos="64000">
                  <a:schemeClr val="accent4">
                    <a:lumMod val="75000"/>
                  </a:schemeClr>
                </a:gs>
                <a:gs pos="0">
                  <a:schemeClr val="tx2"/>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Table'!$A$21:$A$79</c:f>
              <c:strCache>
                <c:ptCount val="58"/>
                <c:pt idx="0">
                  <c:v>Gwyndolin</c:v>
                </c:pt>
                <c:pt idx="1">
                  <c:v>Painting Guardian</c:v>
                </c:pt>
                <c:pt idx="2">
                  <c:v>Antiquated</c:v>
                </c:pt>
                <c:pt idx="3">
                  <c:v>Gold-Hemmed Black</c:v>
                </c:pt>
                <c:pt idx="4">
                  <c:v>Gwyn </c:v>
                </c:pt>
                <c:pt idx="5">
                  <c:v>Black Sorcerer</c:v>
                </c:pt>
                <c:pt idx="6">
                  <c:v>Adventurer</c:v>
                </c:pt>
                <c:pt idx="7">
                  <c:v>Shadow</c:v>
                </c:pt>
                <c:pt idx="8">
                  <c:v>Velka</c:v>
                </c:pt>
                <c:pt idx="9">
                  <c:v>Hollow Thief</c:v>
                </c:pt>
                <c:pt idx="10">
                  <c:v>Chester</c:v>
                </c:pt>
                <c:pt idx="11">
                  <c:v>Witch</c:v>
                </c:pt>
                <c:pt idx="12">
                  <c:v>Hollow Warrior</c:v>
                </c:pt>
                <c:pt idx="13">
                  <c:v>Hollow Soldier</c:v>
                </c:pt>
                <c:pt idx="14">
                  <c:v>Holy</c:v>
                </c:pt>
                <c:pt idx="15">
                  <c:v>Channelers</c:v>
                </c:pt>
                <c:pt idx="16">
                  <c:v>Maiden</c:v>
                </c:pt>
                <c:pt idx="17">
                  <c:v>Dingy</c:v>
                </c:pt>
                <c:pt idx="18">
                  <c:v>Crimson</c:v>
                </c:pt>
                <c:pt idx="19">
                  <c:v>Mage Smith</c:v>
                </c:pt>
                <c:pt idx="20">
                  <c:v>Sorcerer</c:v>
                </c:pt>
                <c:pt idx="21">
                  <c:v>Pyromancer</c:v>
                </c:pt>
                <c:pt idx="22">
                  <c:v>Eastern</c:v>
                </c:pt>
                <c:pt idx="23">
                  <c:v>Pharis</c:v>
                </c:pt>
                <c:pt idx="24">
                  <c:v>Thief</c:v>
                </c:pt>
                <c:pt idx="25">
                  <c:v>Ciaran</c:v>
                </c:pt>
                <c:pt idx="26">
                  <c:v>Logan</c:v>
                </c:pt>
                <c:pt idx="27">
                  <c:v>Wanderer</c:v>
                </c:pt>
                <c:pt idx="28">
                  <c:v>Brigand</c:v>
                </c:pt>
                <c:pt idx="29">
                  <c:v>Xanthous</c:v>
                </c:pt>
                <c:pt idx="30">
                  <c:v>Crystalline</c:v>
                </c:pt>
                <c:pt idx="31">
                  <c:v>Artorias</c:v>
                </c:pt>
                <c:pt idx="32">
                  <c:v>Warrior</c:v>
                </c:pt>
                <c:pt idx="33">
                  <c:v>Ornstein</c:v>
                </c:pt>
                <c:pt idx="34">
                  <c:v>Chain</c:v>
                </c:pt>
                <c:pt idx="35">
                  <c:v>Thorns</c:v>
                </c:pt>
                <c:pt idx="36">
                  <c:v>Favor</c:v>
                </c:pt>
                <c:pt idx="37">
                  <c:v>Dark</c:v>
                </c:pt>
                <c:pt idx="38">
                  <c:v>Brass</c:v>
                </c:pt>
                <c:pt idx="39">
                  <c:v>Silver Knight</c:v>
                </c:pt>
                <c:pt idx="40">
                  <c:v>Gough</c:v>
                </c:pt>
                <c:pt idx="41">
                  <c:v>Black Knight</c:v>
                </c:pt>
                <c:pt idx="42">
                  <c:v>Solair </c:v>
                </c:pt>
                <c:pt idx="43">
                  <c:v>Knight </c:v>
                </c:pt>
                <c:pt idx="44">
                  <c:v>Balder</c:v>
                </c:pt>
                <c:pt idx="45">
                  <c:v>Catarina</c:v>
                </c:pt>
                <c:pt idx="46">
                  <c:v>Elite Knight</c:v>
                </c:pt>
                <c:pt idx="47">
                  <c:v>iron Golem</c:v>
                </c:pt>
                <c:pt idx="48">
                  <c:v>Stone</c:v>
                </c:pt>
                <c:pt idx="49">
                  <c:v>Paladin</c:v>
                </c:pt>
                <c:pt idx="50">
                  <c:v>Guardian</c:v>
                </c:pt>
                <c:pt idx="51">
                  <c:v>Havel</c:v>
                </c:pt>
                <c:pt idx="52">
                  <c:v>Cleric</c:v>
                </c:pt>
                <c:pt idx="53">
                  <c:v>Elite Cleric</c:v>
                </c:pt>
                <c:pt idx="54">
                  <c:v>Steel</c:v>
                </c:pt>
                <c:pt idx="55">
                  <c:v>Smough</c:v>
                </c:pt>
                <c:pt idx="56">
                  <c:v>Black Iron</c:v>
                </c:pt>
                <c:pt idx="57">
                  <c:v>Giant</c:v>
                </c:pt>
              </c:strCache>
            </c:strRef>
          </c:cat>
          <c:val>
            <c:numRef>
              <c:f>'Armor Set Pivot Table'!$I$21:$I$79</c:f>
              <c:numCache>
                <c:formatCode>General</c:formatCode>
                <c:ptCount val="58"/>
                <c:pt idx="0">
                  <c:v>47</c:v>
                </c:pt>
                <c:pt idx="1">
                  <c:v>62</c:v>
                </c:pt>
                <c:pt idx="2">
                  <c:v>62.400000000000006</c:v>
                </c:pt>
                <c:pt idx="3">
                  <c:v>77</c:v>
                </c:pt>
                <c:pt idx="4">
                  <c:v>89.8</c:v>
                </c:pt>
                <c:pt idx="5">
                  <c:v>89.699999999999989</c:v>
                </c:pt>
                <c:pt idx="6">
                  <c:v>103.6</c:v>
                </c:pt>
                <c:pt idx="7">
                  <c:v>90</c:v>
                </c:pt>
                <c:pt idx="8">
                  <c:v>96.100000000000009</c:v>
                </c:pt>
                <c:pt idx="9">
                  <c:v>99.199999999999989</c:v>
                </c:pt>
                <c:pt idx="10">
                  <c:v>105.5</c:v>
                </c:pt>
                <c:pt idx="11">
                  <c:v>113.19999999999999</c:v>
                </c:pt>
                <c:pt idx="12">
                  <c:v>117.1</c:v>
                </c:pt>
                <c:pt idx="13">
                  <c:v>131.6</c:v>
                </c:pt>
                <c:pt idx="14">
                  <c:v>118.6</c:v>
                </c:pt>
                <c:pt idx="15">
                  <c:v>139.1</c:v>
                </c:pt>
                <c:pt idx="16">
                  <c:v>123.4</c:v>
                </c:pt>
                <c:pt idx="17">
                  <c:v>123.5</c:v>
                </c:pt>
                <c:pt idx="18">
                  <c:v>123.9</c:v>
                </c:pt>
                <c:pt idx="19">
                  <c:v>130.80000000000001</c:v>
                </c:pt>
                <c:pt idx="20">
                  <c:v>130.80000000000001</c:v>
                </c:pt>
                <c:pt idx="21">
                  <c:v>128.19999999999999</c:v>
                </c:pt>
                <c:pt idx="22">
                  <c:v>159.5</c:v>
                </c:pt>
                <c:pt idx="23">
                  <c:v>133</c:v>
                </c:pt>
                <c:pt idx="24">
                  <c:v>138</c:v>
                </c:pt>
                <c:pt idx="25">
                  <c:v>144.80000000000001</c:v>
                </c:pt>
                <c:pt idx="26">
                  <c:v>150.4</c:v>
                </c:pt>
                <c:pt idx="27">
                  <c:v>155.5</c:v>
                </c:pt>
                <c:pt idx="28">
                  <c:v>145.30000000000001</c:v>
                </c:pt>
                <c:pt idx="29">
                  <c:v>155</c:v>
                </c:pt>
                <c:pt idx="30">
                  <c:v>181.9</c:v>
                </c:pt>
                <c:pt idx="31">
                  <c:v>183.6</c:v>
                </c:pt>
                <c:pt idx="32">
                  <c:v>164.5</c:v>
                </c:pt>
                <c:pt idx="33">
                  <c:v>193.3</c:v>
                </c:pt>
                <c:pt idx="34">
                  <c:v>209</c:v>
                </c:pt>
                <c:pt idx="35">
                  <c:v>192.5</c:v>
                </c:pt>
                <c:pt idx="36">
                  <c:v>206.8</c:v>
                </c:pt>
                <c:pt idx="37">
                  <c:v>199.4</c:v>
                </c:pt>
                <c:pt idx="38">
                  <c:v>210.1</c:v>
                </c:pt>
                <c:pt idx="39">
                  <c:v>224.6</c:v>
                </c:pt>
                <c:pt idx="40">
                  <c:v>216.5</c:v>
                </c:pt>
                <c:pt idx="41">
                  <c:v>234.6</c:v>
                </c:pt>
                <c:pt idx="42">
                  <c:v>210.5</c:v>
                </c:pt>
                <c:pt idx="43">
                  <c:v>252.7</c:v>
                </c:pt>
                <c:pt idx="44">
                  <c:v>265.7</c:v>
                </c:pt>
                <c:pt idx="45">
                  <c:v>262</c:v>
                </c:pt>
                <c:pt idx="46">
                  <c:v>266.7</c:v>
                </c:pt>
                <c:pt idx="47">
                  <c:v>273.8</c:v>
                </c:pt>
                <c:pt idx="48">
                  <c:v>269.2</c:v>
                </c:pt>
                <c:pt idx="49">
                  <c:v>269.2</c:v>
                </c:pt>
                <c:pt idx="50">
                  <c:v>270.2</c:v>
                </c:pt>
                <c:pt idx="51">
                  <c:v>271.39999999999998</c:v>
                </c:pt>
                <c:pt idx="52">
                  <c:v>286.60000000000002</c:v>
                </c:pt>
                <c:pt idx="53">
                  <c:v>289.59999999999997</c:v>
                </c:pt>
                <c:pt idx="54">
                  <c:v>300.60000000000002</c:v>
                </c:pt>
                <c:pt idx="55">
                  <c:v>308.3</c:v>
                </c:pt>
                <c:pt idx="56">
                  <c:v>311.90000000000003</c:v>
                </c:pt>
                <c:pt idx="57">
                  <c:v>317</c:v>
                </c:pt>
              </c:numCache>
            </c:numRef>
          </c:val>
          <c:extLst>
            <c:ext xmlns:c16="http://schemas.microsoft.com/office/drawing/2014/chart" uri="{C3380CC4-5D6E-409C-BE32-E72D297353CC}">
              <c16:uniqueId val="{00000007-EDC5-4B62-AB39-4390B65F1C44}"/>
            </c:ext>
          </c:extLst>
        </c:ser>
        <c:ser>
          <c:idx val="8"/>
          <c:order val="8"/>
          <c:tx>
            <c:strRef>
              <c:f>'Armor Set Pivot Table'!$J$20</c:f>
              <c:strCache>
                <c:ptCount val="1"/>
                <c:pt idx="0">
                  <c:v>Strike Protection</c:v>
                </c:pt>
              </c:strCache>
            </c:strRef>
          </c:tx>
          <c:spPr>
            <a:gradFill rotWithShape="1">
              <a:gsLst>
                <a:gs pos="64000">
                  <a:srgbClr val="00B050"/>
                </a:gs>
                <a:gs pos="0">
                  <a:schemeClr val="tx2"/>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Table'!$A$21:$A$79</c:f>
              <c:strCache>
                <c:ptCount val="58"/>
                <c:pt idx="0">
                  <c:v>Gwyndolin</c:v>
                </c:pt>
                <c:pt idx="1">
                  <c:v>Painting Guardian</c:v>
                </c:pt>
                <c:pt idx="2">
                  <c:v>Antiquated</c:v>
                </c:pt>
                <c:pt idx="3">
                  <c:v>Gold-Hemmed Black</c:v>
                </c:pt>
                <c:pt idx="4">
                  <c:v>Gwyn </c:v>
                </c:pt>
                <c:pt idx="5">
                  <c:v>Black Sorcerer</c:v>
                </c:pt>
                <c:pt idx="6">
                  <c:v>Adventurer</c:v>
                </c:pt>
                <c:pt idx="7">
                  <c:v>Shadow</c:v>
                </c:pt>
                <c:pt idx="8">
                  <c:v>Velka</c:v>
                </c:pt>
                <c:pt idx="9">
                  <c:v>Hollow Thief</c:v>
                </c:pt>
                <c:pt idx="10">
                  <c:v>Chester</c:v>
                </c:pt>
                <c:pt idx="11">
                  <c:v>Witch</c:v>
                </c:pt>
                <c:pt idx="12">
                  <c:v>Hollow Warrior</c:v>
                </c:pt>
                <c:pt idx="13">
                  <c:v>Hollow Soldier</c:v>
                </c:pt>
                <c:pt idx="14">
                  <c:v>Holy</c:v>
                </c:pt>
                <c:pt idx="15">
                  <c:v>Channelers</c:v>
                </c:pt>
                <c:pt idx="16">
                  <c:v>Maiden</c:v>
                </c:pt>
                <c:pt idx="17">
                  <c:v>Dingy</c:v>
                </c:pt>
                <c:pt idx="18">
                  <c:v>Crimson</c:v>
                </c:pt>
                <c:pt idx="19">
                  <c:v>Mage Smith</c:v>
                </c:pt>
                <c:pt idx="20">
                  <c:v>Sorcerer</c:v>
                </c:pt>
                <c:pt idx="21">
                  <c:v>Pyromancer</c:v>
                </c:pt>
                <c:pt idx="22">
                  <c:v>Eastern</c:v>
                </c:pt>
                <c:pt idx="23">
                  <c:v>Pharis</c:v>
                </c:pt>
                <c:pt idx="24">
                  <c:v>Thief</c:v>
                </c:pt>
                <c:pt idx="25">
                  <c:v>Ciaran</c:v>
                </c:pt>
                <c:pt idx="26">
                  <c:v>Logan</c:v>
                </c:pt>
                <c:pt idx="27">
                  <c:v>Wanderer</c:v>
                </c:pt>
                <c:pt idx="28">
                  <c:v>Brigand</c:v>
                </c:pt>
                <c:pt idx="29">
                  <c:v>Xanthous</c:v>
                </c:pt>
                <c:pt idx="30">
                  <c:v>Crystalline</c:v>
                </c:pt>
                <c:pt idx="31">
                  <c:v>Artorias</c:v>
                </c:pt>
                <c:pt idx="32">
                  <c:v>Warrior</c:v>
                </c:pt>
                <c:pt idx="33">
                  <c:v>Ornstein</c:v>
                </c:pt>
                <c:pt idx="34">
                  <c:v>Chain</c:v>
                </c:pt>
                <c:pt idx="35">
                  <c:v>Thorns</c:v>
                </c:pt>
                <c:pt idx="36">
                  <c:v>Favor</c:v>
                </c:pt>
                <c:pt idx="37">
                  <c:v>Dark</c:v>
                </c:pt>
                <c:pt idx="38">
                  <c:v>Brass</c:v>
                </c:pt>
                <c:pt idx="39">
                  <c:v>Silver Knight</c:v>
                </c:pt>
                <c:pt idx="40">
                  <c:v>Gough</c:v>
                </c:pt>
                <c:pt idx="41">
                  <c:v>Black Knight</c:v>
                </c:pt>
                <c:pt idx="42">
                  <c:v>Solair </c:v>
                </c:pt>
                <c:pt idx="43">
                  <c:v>Knight </c:v>
                </c:pt>
                <c:pt idx="44">
                  <c:v>Balder</c:v>
                </c:pt>
                <c:pt idx="45">
                  <c:v>Catarina</c:v>
                </c:pt>
                <c:pt idx="46">
                  <c:v>Elite Knight</c:v>
                </c:pt>
                <c:pt idx="47">
                  <c:v>iron Golem</c:v>
                </c:pt>
                <c:pt idx="48">
                  <c:v>Stone</c:v>
                </c:pt>
                <c:pt idx="49">
                  <c:v>Paladin</c:v>
                </c:pt>
                <c:pt idx="50">
                  <c:v>Guardian</c:v>
                </c:pt>
                <c:pt idx="51">
                  <c:v>Havel</c:v>
                </c:pt>
                <c:pt idx="52">
                  <c:v>Cleric</c:v>
                </c:pt>
                <c:pt idx="53">
                  <c:v>Elite Cleric</c:v>
                </c:pt>
                <c:pt idx="54">
                  <c:v>Steel</c:v>
                </c:pt>
                <c:pt idx="55">
                  <c:v>Smough</c:v>
                </c:pt>
                <c:pt idx="56">
                  <c:v>Black Iron</c:v>
                </c:pt>
                <c:pt idx="57">
                  <c:v>Giant</c:v>
                </c:pt>
              </c:strCache>
            </c:strRef>
          </c:cat>
          <c:val>
            <c:numRef>
              <c:f>'Armor Set Pivot Table'!$J$21:$J$79</c:f>
              <c:numCache>
                <c:formatCode>General</c:formatCode>
                <c:ptCount val="58"/>
                <c:pt idx="0">
                  <c:v>47</c:v>
                </c:pt>
                <c:pt idx="1">
                  <c:v>74.400000000000006</c:v>
                </c:pt>
                <c:pt idx="2">
                  <c:v>62.400000000000006</c:v>
                </c:pt>
                <c:pt idx="3">
                  <c:v>82.4</c:v>
                </c:pt>
                <c:pt idx="4">
                  <c:v>84.300000000000011</c:v>
                </c:pt>
                <c:pt idx="5">
                  <c:v>84.699999999999989</c:v>
                </c:pt>
                <c:pt idx="6">
                  <c:v>85.5</c:v>
                </c:pt>
                <c:pt idx="7">
                  <c:v>98.9</c:v>
                </c:pt>
                <c:pt idx="8">
                  <c:v>104.80000000000001</c:v>
                </c:pt>
                <c:pt idx="9">
                  <c:v>108.2</c:v>
                </c:pt>
                <c:pt idx="10">
                  <c:v>142.30000000000001</c:v>
                </c:pt>
                <c:pt idx="11">
                  <c:v>125.60000000000001</c:v>
                </c:pt>
                <c:pt idx="12">
                  <c:v>110.3</c:v>
                </c:pt>
                <c:pt idx="13">
                  <c:v>118.6</c:v>
                </c:pt>
                <c:pt idx="14">
                  <c:v>139.89999999999998</c:v>
                </c:pt>
                <c:pt idx="15">
                  <c:v>117.1</c:v>
                </c:pt>
                <c:pt idx="16">
                  <c:v>144.29999999999998</c:v>
                </c:pt>
                <c:pt idx="17">
                  <c:v>154.30000000000001</c:v>
                </c:pt>
                <c:pt idx="18">
                  <c:v>136.4</c:v>
                </c:pt>
                <c:pt idx="19">
                  <c:v>136</c:v>
                </c:pt>
                <c:pt idx="20">
                  <c:v>136</c:v>
                </c:pt>
                <c:pt idx="21">
                  <c:v>142.30000000000001</c:v>
                </c:pt>
                <c:pt idx="22">
                  <c:v>122.19999999999999</c:v>
                </c:pt>
                <c:pt idx="23">
                  <c:v>141.19999999999999</c:v>
                </c:pt>
                <c:pt idx="24">
                  <c:v>147.70000000000002</c:v>
                </c:pt>
                <c:pt idx="25">
                  <c:v>138.1</c:v>
                </c:pt>
                <c:pt idx="26">
                  <c:v>155.30000000000001</c:v>
                </c:pt>
                <c:pt idx="27">
                  <c:v>155.5</c:v>
                </c:pt>
                <c:pt idx="28">
                  <c:v>159.80000000000001</c:v>
                </c:pt>
                <c:pt idx="29">
                  <c:v>185.39999999999998</c:v>
                </c:pt>
                <c:pt idx="30">
                  <c:v>134.4</c:v>
                </c:pt>
                <c:pt idx="31">
                  <c:v>143.69999999999999</c:v>
                </c:pt>
                <c:pt idx="32">
                  <c:v>152.6</c:v>
                </c:pt>
                <c:pt idx="33">
                  <c:v>162.5</c:v>
                </c:pt>
                <c:pt idx="34">
                  <c:v>174.2</c:v>
                </c:pt>
                <c:pt idx="35">
                  <c:v>167.89999999999998</c:v>
                </c:pt>
                <c:pt idx="36">
                  <c:v>169.3</c:v>
                </c:pt>
                <c:pt idx="37">
                  <c:v>181.5</c:v>
                </c:pt>
                <c:pt idx="38">
                  <c:v>178.5</c:v>
                </c:pt>
                <c:pt idx="39">
                  <c:v>183.60000000000002</c:v>
                </c:pt>
                <c:pt idx="40">
                  <c:v>206.29999999999998</c:v>
                </c:pt>
                <c:pt idx="41">
                  <c:v>197.3</c:v>
                </c:pt>
                <c:pt idx="42">
                  <c:v>210.5</c:v>
                </c:pt>
                <c:pt idx="43">
                  <c:v>207</c:v>
                </c:pt>
                <c:pt idx="44">
                  <c:v>213.39999999999998</c:v>
                </c:pt>
                <c:pt idx="45">
                  <c:v>225.7</c:v>
                </c:pt>
                <c:pt idx="46">
                  <c:v>223</c:v>
                </c:pt>
                <c:pt idx="47">
                  <c:v>215.3</c:v>
                </c:pt>
                <c:pt idx="48">
                  <c:v>220</c:v>
                </c:pt>
                <c:pt idx="49">
                  <c:v>222.3</c:v>
                </c:pt>
                <c:pt idx="50">
                  <c:v>220.89999999999998</c:v>
                </c:pt>
                <c:pt idx="51">
                  <c:v>200.60000000000002</c:v>
                </c:pt>
                <c:pt idx="52">
                  <c:v>249.29999999999998</c:v>
                </c:pt>
                <c:pt idx="53">
                  <c:v>254.1</c:v>
                </c:pt>
                <c:pt idx="54">
                  <c:v>245.70000000000002</c:v>
                </c:pt>
                <c:pt idx="55">
                  <c:v>233.2</c:v>
                </c:pt>
                <c:pt idx="56">
                  <c:v>257.7</c:v>
                </c:pt>
                <c:pt idx="57">
                  <c:v>258.2</c:v>
                </c:pt>
              </c:numCache>
            </c:numRef>
          </c:val>
          <c:extLst>
            <c:ext xmlns:c16="http://schemas.microsoft.com/office/drawing/2014/chart" uri="{C3380CC4-5D6E-409C-BE32-E72D297353CC}">
              <c16:uniqueId val="{00000008-EDC5-4B62-AB39-4390B65F1C44}"/>
            </c:ext>
          </c:extLst>
        </c:ser>
        <c:ser>
          <c:idx val="9"/>
          <c:order val="9"/>
          <c:tx>
            <c:strRef>
              <c:f>'Armor Set Pivot Table'!$K$20</c:f>
              <c:strCache>
                <c:ptCount val="1"/>
                <c:pt idx="0">
                  <c:v>Physical Protection</c:v>
                </c:pt>
              </c:strCache>
            </c:strRef>
          </c:tx>
          <c:spPr>
            <a:gradFill flip="none" rotWithShape="1">
              <a:gsLst>
                <a:gs pos="15000">
                  <a:schemeClr val="tx2">
                    <a:lumMod val="95000"/>
                    <a:lumOff val="5000"/>
                  </a:schemeClr>
                </a:gs>
                <a:gs pos="66000">
                  <a:schemeClr val="bg2">
                    <a:lumMod val="75000"/>
                  </a:schemeClr>
                </a:gs>
              </a:gsLst>
              <a:lin ang="0" scaled="1"/>
              <a:tileRect/>
            </a:gradFill>
            <a:ln>
              <a:solidFill>
                <a:schemeClr val="tx2"/>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Table'!$A$21:$A$79</c:f>
              <c:strCache>
                <c:ptCount val="58"/>
                <c:pt idx="0">
                  <c:v>Gwyndolin</c:v>
                </c:pt>
                <c:pt idx="1">
                  <c:v>Painting Guardian</c:v>
                </c:pt>
                <c:pt idx="2">
                  <c:v>Antiquated</c:v>
                </c:pt>
                <c:pt idx="3">
                  <c:v>Gold-Hemmed Black</c:v>
                </c:pt>
                <c:pt idx="4">
                  <c:v>Gwyn </c:v>
                </c:pt>
                <c:pt idx="5">
                  <c:v>Black Sorcerer</c:v>
                </c:pt>
                <c:pt idx="6">
                  <c:v>Adventurer</c:v>
                </c:pt>
                <c:pt idx="7">
                  <c:v>Shadow</c:v>
                </c:pt>
                <c:pt idx="8">
                  <c:v>Velka</c:v>
                </c:pt>
                <c:pt idx="9">
                  <c:v>Hollow Thief</c:v>
                </c:pt>
                <c:pt idx="10">
                  <c:v>Chester</c:v>
                </c:pt>
                <c:pt idx="11">
                  <c:v>Witch</c:v>
                </c:pt>
                <c:pt idx="12">
                  <c:v>Hollow Warrior</c:v>
                </c:pt>
                <c:pt idx="13">
                  <c:v>Hollow Soldier</c:v>
                </c:pt>
                <c:pt idx="14">
                  <c:v>Holy</c:v>
                </c:pt>
                <c:pt idx="15">
                  <c:v>Channelers</c:v>
                </c:pt>
                <c:pt idx="16">
                  <c:v>Maiden</c:v>
                </c:pt>
                <c:pt idx="17">
                  <c:v>Dingy</c:v>
                </c:pt>
                <c:pt idx="18">
                  <c:v>Crimson</c:v>
                </c:pt>
                <c:pt idx="19">
                  <c:v>Mage Smith</c:v>
                </c:pt>
                <c:pt idx="20">
                  <c:v>Sorcerer</c:v>
                </c:pt>
                <c:pt idx="21">
                  <c:v>Pyromancer</c:v>
                </c:pt>
                <c:pt idx="22">
                  <c:v>Eastern</c:v>
                </c:pt>
                <c:pt idx="23">
                  <c:v>Pharis</c:v>
                </c:pt>
                <c:pt idx="24">
                  <c:v>Thief</c:v>
                </c:pt>
                <c:pt idx="25">
                  <c:v>Ciaran</c:v>
                </c:pt>
                <c:pt idx="26">
                  <c:v>Logan</c:v>
                </c:pt>
                <c:pt idx="27">
                  <c:v>Wanderer</c:v>
                </c:pt>
                <c:pt idx="28">
                  <c:v>Brigand</c:v>
                </c:pt>
                <c:pt idx="29">
                  <c:v>Xanthous</c:v>
                </c:pt>
                <c:pt idx="30">
                  <c:v>Crystalline</c:v>
                </c:pt>
                <c:pt idx="31">
                  <c:v>Artorias</c:v>
                </c:pt>
                <c:pt idx="32">
                  <c:v>Warrior</c:v>
                </c:pt>
                <c:pt idx="33">
                  <c:v>Ornstein</c:v>
                </c:pt>
                <c:pt idx="34">
                  <c:v>Chain</c:v>
                </c:pt>
                <c:pt idx="35">
                  <c:v>Thorns</c:v>
                </c:pt>
                <c:pt idx="36">
                  <c:v>Favor</c:v>
                </c:pt>
                <c:pt idx="37">
                  <c:v>Dark</c:v>
                </c:pt>
                <c:pt idx="38">
                  <c:v>Brass</c:v>
                </c:pt>
                <c:pt idx="39">
                  <c:v>Silver Knight</c:v>
                </c:pt>
                <c:pt idx="40">
                  <c:v>Gough</c:v>
                </c:pt>
                <c:pt idx="41">
                  <c:v>Black Knight</c:v>
                </c:pt>
                <c:pt idx="42">
                  <c:v>Solair </c:v>
                </c:pt>
                <c:pt idx="43">
                  <c:v>Knight </c:v>
                </c:pt>
                <c:pt idx="44">
                  <c:v>Balder</c:v>
                </c:pt>
                <c:pt idx="45">
                  <c:v>Catarina</c:v>
                </c:pt>
                <c:pt idx="46">
                  <c:v>Elite Knight</c:v>
                </c:pt>
                <c:pt idx="47">
                  <c:v>iron Golem</c:v>
                </c:pt>
                <c:pt idx="48">
                  <c:v>Stone</c:v>
                </c:pt>
                <c:pt idx="49">
                  <c:v>Paladin</c:v>
                </c:pt>
                <c:pt idx="50">
                  <c:v>Guardian</c:v>
                </c:pt>
                <c:pt idx="51">
                  <c:v>Havel</c:v>
                </c:pt>
                <c:pt idx="52">
                  <c:v>Cleric</c:v>
                </c:pt>
                <c:pt idx="53">
                  <c:v>Elite Cleric</c:v>
                </c:pt>
                <c:pt idx="54">
                  <c:v>Steel</c:v>
                </c:pt>
                <c:pt idx="55">
                  <c:v>Smough</c:v>
                </c:pt>
                <c:pt idx="56">
                  <c:v>Black Iron</c:v>
                </c:pt>
                <c:pt idx="57">
                  <c:v>Giant</c:v>
                </c:pt>
              </c:strCache>
            </c:strRef>
          </c:cat>
          <c:val>
            <c:numRef>
              <c:f>'Armor Set Pivot Table'!$K$21:$K$79</c:f>
              <c:numCache>
                <c:formatCode>General</c:formatCode>
                <c:ptCount val="58"/>
                <c:pt idx="0">
                  <c:v>47</c:v>
                </c:pt>
                <c:pt idx="1">
                  <c:v>62</c:v>
                </c:pt>
                <c:pt idx="2">
                  <c:v>62.400000000000006</c:v>
                </c:pt>
                <c:pt idx="3">
                  <c:v>77</c:v>
                </c:pt>
                <c:pt idx="4">
                  <c:v>78</c:v>
                </c:pt>
                <c:pt idx="5">
                  <c:v>82.4</c:v>
                </c:pt>
                <c:pt idx="6">
                  <c:v>90</c:v>
                </c:pt>
                <c:pt idx="7">
                  <c:v>90</c:v>
                </c:pt>
                <c:pt idx="8">
                  <c:v>96.100000000000009</c:v>
                </c:pt>
                <c:pt idx="9">
                  <c:v>99.199999999999989</c:v>
                </c:pt>
                <c:pt idx="10">
                  <c:v>105.5</c:v>
                </c:pt>
                <c:pt idx="11">
                  <c:v>113.19999999999999</c:v>
                </c:pt>
                <c:pt idx="12">
                  <c:v>113.8</c:v>
                </c:pt>
                <c:pt idx="13">
                  <c:v>118.6</c:v>
                </c:pt>
                <c:pt idx="14">
                  <c:v>118.6</c:v>
                </c:pt>
                <c:pt idx="15">
                  <c:v>122</c:v>
                </c:pt>
                <c:pt idx="16">
                  <c:v>123.4</c:v>
                </c:pt>
                <c:pt idx="17">
                  <c:v>123.5</c:v>
                </c:pt>
                <c:pt idx="18">
                  <c:v>123.9</c:v>
                </c:pt>
                <c:pt idx="19">
                  <c:v>125.8</c:v>
                </c:pt>
                <c:pt idx="20">
                  <c:v>125.8</c:v>
                </c:pt>
                <c:pt idx="21">
                  <c:v>128.19999999999999</c:v>
                </c:pt>
                <c:pt idx="22">
                  <c:v>128.79999999999998</c:v>
                </c:pt>
                <c:pt idx="23">
                  <c:v>133</c:v>
                </c:pt>
                <c:pt idx="24">
                  <c:v>138</c:v>
                </c:pt>
                <c:pt idx="25">
                  <c:v>138.1</c:v>
                </c:pt>
                <c:pt idx="26">
                  <c:v>143.30000000000001</c:v>
                </c:pt>
                <c:pt idx="27">
                  <c:v>145.30000000000001</c:v>
                </c:pt>
                <c:pt idx="28">
                  <c:v>145.30000000000001</c:v>
                </c:pt>
                <c:pt idx="29">
                  <c:v>155</c:v>
                </c:pt>
                <c:pt idx="30">
                  <c:v>158</c:v>
                </c:pt>
                <c:pt idx="31">
                  <c:v>159.6</c:v>
                </c:pt>
                <c:pt idx="32">
                  <c:v>159.80000000000001</c:v>
                </c:pt>
                <c:pt idx="33">
                  <c:v>171</c:v>
                </c:pt>
                <c:pt idx="34">
                  <c:v>174.2</c:v>
                </c:pt>
                <c:pt idx="35">
                  <c:v>176.8</c:v>
                </c:pt>
                <c:pt idx="36">
                  <c:v>178.3</c:v>
                </c:pt>
                <c:pt idx="37">
                  <c:v>181.5</c:v>
                </c:pt>
                <c:pt idx="38">
                  <c:v>186</c:v>
                </c:pt>
                <c:pt idx="39">
                  <c:v>195.4</c:v>
                </c:pt>
                <c:pt idx="40">
                  <c:v>206.29999999999998</c:v>
                </c:pt>
                <c:pt idx="41">
                  <c:v>207.8</c:v>
                </c:pt>
                <c:pt idx="42">
                  <c:v>210.5</c:v>
                </c:pt>
                <c:pt idx="43">
                  <c:v>217.7</c:v>
                </c:pt>
                <c:pt idx="44">
                  <c:v>217.7</c:v>
                </c:pt>
                <c:pt idx="45">
                  <c:v>227.89999999999998</c:v>
                </c:pt>
                <c:pt idx="46">
                  <c:v>230</c:v>
                </c:pt>
                <c:pt idx="47">
                  <c:v>234</c:v>
                </c:pt>
                <c:pt idx="48">
                  <c:v>234</c:v>
                </c:pt>
                <c:pt idx="49">
                  <c:v>234.2</c:v>
                </c:pt>
                <c:pt idx="50">
                  <c:v>235</c:v>
                </c:pt>
                <c:pt idx="51">
                  <c:v>236</c:v>
                </c:pt>
                <c:pt idx="52">
                  <c:v>249.29999999999998</c:v>
                </c:pt>
                <c:pt idx="53">
                  <c:v>254.1</c:v>
                </c:pt>
                <c:pt idx="54">
                  <c:v>261.3</c:v>
                </c:pt>
                <c:pt idx="55">
                  <c:v>268</c:v>
                </c:pt>
                <c:pt idx="56">
                  <c:v>271.3</c:v>
                </c:pt>
                <c:pt idx="57">
                  <c:v>280.7</c:v>
                </c:pt>
              </c:numCache>
            </c:numRef>
          </c:val>
          <c:extLst>
            <c:ext xmlns:c16="http://schemas.microsoft.com/office/drawing/2014/chart" uri="{C3380CC4-5D6E-409C-BE32-E72D297353CC}">
              <c16:uniqueId val="{00000009-EDC5-4B62-AB39-4390B65F1C44}"/>
            </c:ext>
          </c:extLst>
        </c:ser>
        <c:ser>
          <c:idx val="10"/>
          <c:order val="10"/>
          <c:tx>
            <c:strRef>
              <c:f>'Armor Set Pivot Table'!$L$20</c:f>
              <c:strCache>
                <c:ptCount val="1"/>
                <c:pt idx="0">
                  <c:v>Armor  Poise</c:v>
                </c:pt>
              </c:strCache>
            </c:strRef>
          </c:tx>
          <c:spPr>
            <a:gradFill rotWithShape="1">
              <a:gsLst>
                <a:gs pos="100000">
                  <a:srgbClr val="023A84"/>
                </a:gs>
                <a:gs pos="0">
                  <a:schemeClr val="tx2"/>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Table'!$A$21:$A$79</c:f>
              <c:strCache>
                <c:ptCount val="58"/>
                <c:pt idx="0">
                  <c:v>Gwyndolin</c:v>
                </c:pt>
                <c:pt idx="1">
                  <c:v>Painting Guardian</c:v>
                </c:pt>
                <c:pt idx="2">
                  <c:v>Antiquated</c:v>
                </c:pt>
                <c:pt idx="3">
                  <c:v>Gold-Hemmed Black</c:v>
                </c:pt>
                <c:pt idx="4">
                  <c:v>Gwyn </c:v>
                </c:pt>
                <c:pt idx="5">
                  <c:v>Black Sorcerer</c:v>
                </c:pt>
                <c:pt idx="6">
                  <c:v>Adventurer</c:v>
                </c:pt>
                <c:pt idx="7">
                  <c:v>Shadow</c:v>
                </c:pt>
                <c:pt idx="8">
                  <c:v>Velka</c:v>
                </c:pt>
                <c:pt idx="9">
                  <c:v>Hollow Thief</c:v>
                </c:pt>
                <c:pt idx="10">
                  <c:v>Chester</c:v>
                </c:pt>
                <c:pt idx="11">
                  <c:v>Witch</c:v>
                </c:pt>
                <c:pt idx="12">
                  <c:v>Hollow Warrior</c:v>
                </c:pt>
                <c:pt idx="13">
                  <c:v>Hollow Soldier</c:v>
                </c:pt>
                <c:pt idx="14">
                  <c:v>Holy</c:v>
                </c:pt>
                <c:pt idx="15">
                  <c:v>Channelers</c:v>
                </c:pt>
                <c:pt idx="16">
                  <c:v>Maiden</c:v>
                </c:pt>
                <c:pt idx="17">
                  <c:v>Dingy</c:v>
                </c:pt>
                <c:pt idx="18">
                  <c:v>Crimson</c:v>
                </c:pt>
                <c:pt idx="19">
                  <c:v>Mage Smith</c:v>
                </c:pt>
                <c:pt idx="20">
                  <c:v>Sorcerer</c:v>
                </c:pt>
                <c:pt idx="21">
                  <c:v>Pyromancer</c:v>
                </c:pt>
                <c:pt idx="22">
                  <c:v>Eastern</c:v>
                </c:pt>
                <c:pt idx="23">
                  <c:v>Pharis</c:v>
                </c:pt>
                <c:pt idx="24">
                  <c:v>Thief</c:v>
                </c:pt>
                <c:pt idx="25">
                  <c:v>Ciaran</c:v>
                </c:pt>
                <c:pt idx="26">
                  <c:v>Logan</c:v>
                </c:pt>
                <c:pt idx="27">
                  <c:v>Wanderer</c:v>
                </c:pt>
                <c:pt idx="28">
                  <c:v>Brigand</c:v>
                </c:pt>
                <c:pt idx="29">
                  <c:v>Xanthous</c:v>
                </c:pt>
                <c:pt idx="30">
                  <c:v>Crystalline</c:v>
                </c:pt>
                <c:pt idx="31">
                  <c:v>Artorias</c:v>
                </c:pt>
                <c:pt idx="32">
                  <c:v>Warrior</c:v>
                </c:pt>
                <c:pt idx="33">
                  <c:v>Ornstein</c:v>
                </c:pt>
                <c:pt idx="34">
                  <c:v>Chain</c:v>
                </c:pt>
                <c:pt idx="35">
                  <c:v>Thorns</c:v>
                </c:pt>
                <c:pt idx="36">
                  <c:v>Favor</c:v>
                </c:pt>
                <c:pt idx="37">
                  <c:v>Dark</c:v>
                </c:pt>
                <c:pt idx="38">
                  <c:v>Brass</c:v>
                </c:pt>
                <c:pt idx="39">
                  <c:v>Silver Knight</c:v>
                </c:pt>
                <c:pt idx="40">
                  <c:v>Gough</c:v>
                </c:pt>
                <c:pt idx="41">
                  <c:v>Black Knight</c:v>
                </c:pt>
                <c:pt idx="42">
                  <c:v>Solair </c:v>
                </c:pt>
                <c:pt idx="43">
                  <c:v>Knight </c:v>
                </c:pt>
                <c:pt idx="44">
                  <c:v>Balder</c:v>
                </c:pt>
                <c:pt idx="45">
                  <c:v>Catarina</c:v>
                </c:pt>
                <c:pt idx="46">
                  <c:v>Elite Knight</c:v>
                </c:pt>
                <c:pt idx="47">
                  <c:v>iron Golem</c:v>
                </c:pt>
                <c:pt idx="48">
                  <c:v>Stone</c:v>
                </c:pt>
                <c:pt idx="49">
                  <c:v>Paladin</c:v>
                </c:pt>
                <c:pt idx="50">
                  <c:v>Guardian</c:v>
                </c:pt>
                <c:pt idx="51">
                  <c:v>Havel</c:v>
                </c:pt>
                <c:pt idx="52">
                  <c:v>Cleric</c:v>
                </c:pt>
                <c:pt idx="53">
                  <c:v>Elite Cleric</c:v>
                </c:pt>
                <c:pt idx="54">
                  <c:v>Steel</c:v>
                </c:pt>
                <c:pt idx="55">
                  <c:v>Smough</c:v>
                </c:pt>
                <c:pt idx="56">
                  <c:v>Black Iron</c:v>
                </c:pt>
                <c:pt idx="57">
                  <c:v>Giant</c:v>
                </c:pt>
              </c:strCache>
            </c:strRef>
          </c:cat>
          <c:val>
            <c:numRef>
              <c:f>'Armor Set Pivot Table'!$L$21:$L$79</c:f>
              <c:numCache>
                <c:formatCode>General</c:formatCode>
                <c:ptCount val="58"/>
                <c:pt idx="0">
                  <c:v>0</c:v>
                </c:pt>
                <c:pt idx="1">
                  <c:v>0</c:v>
                </c:pt>
                <c:pt idx="2">
                  <c:v>0</c:v>
                </c:pt>
                <c:pt idx="3">
                  <c:v>0</c:v>
                </c:pt>
                <c:pt idx="4">
                  <c:v>0</c:v>
                </c:pt>
                <c:pt idx="5">
                  <c:v>0</c:v>
                </c:pt>
                <c:pt idx="6">
                  <c:v>38</c:v>
                </c:pt>
                <c:pt idx="7">
                  <c:v>0</c:v>
                </c:pt>
                <c:pt idx="8">
                  <c:v>0</c:v>
                </c:pt>
                <c:pt idx="9">
                  <c:v>0</c:v>
                </c:pt>
                <c:pt idx="10">
                  <c:v>0</c:v>
                </c:pt>
                <c:pt idx="11">
                  <c:v>0</c:v>
                </c:pt>
                <c:pt idx="12">
                  <c:v>16</c:v>
                </c:pt>
                <c:pt idx="13">
                  <c:v>24</c:v>
                </c:pt>
                <c:pt idx="14">
                  <c:v>0</c:v>
                </c:pt>
                <c:pt idx="15">
                  <c:v>27</c:v>
                </c:pt>
                <c:pt idx="16">
                  <c:v>0</c:v>
                </c:pt>
                <c:pt idx="17">
                  <c:v>0</c:v>
                </c:pt>
                <c:pt idx="18">
                  <c:v>0</c:v>
                </c:pt>
                <c:pt idx="19">
                  <c:v>0</c:v>
                </c:pt>
                <c:pt idx="20">
                  <c:v>0</c:v>
                </c:pt>
                <c:pt idx="21">
                  <c:v>0</c:v>
                </c:pt>
                <c:pt idx="22">
                  <c:v>36</c:v>
                </c:pt>
                <c:pt idx="23">
                  <c:v>0</c:v>
                </c:pt>
                <c:pt idx="24">
                  <c:v>0</c:v>
                </c:pt>
                <c:pt idx="25">
                  <c:v>20</c:v>
                </c:pt>
                <c:pt idx="26">
                  <c:v>0</c:v>
                </c:pt>
                <c:pt idx="27">
                  <c:v>0</c:v>
                </c:pt>
                <c:pt idx="28">
                  <c:v>0</c:v>
                </c:pt>
                <c:pt idx="29">
                  <c:v>0</c:v>
                </c:pt>
                <c:pt idx="30">
                  <c:v>40</c:v>
                </c:pt>
                <c:pt idx="31">
                  <c:v>37</c:v>
                </c:pt>
                <c:pt idx="32">
                  <c:v>5</c:v>
                </c:pt>
                <c:pt idx="33">
                  <c:v>45</c:v>
                </c:pt>
                <c:pt idx="34">
                  <c:v>26</c:v>
                </c:pt>
                <c:pt idx="35">
                  <c:v>40</c:v>
                </c:pt>
                <c:pt idx="36">
                  <c:v>47</c:v>
                </c:pt>
                <c:pt idx="37">
                  <c:v>40</c:v>
                </c:pt>
                <c:pt idx="38">
                  <c:v>41</c:v>
                </c:pt>
                <c:pt idx="39">
                  <c:v>47</c:v>
                </c:pt>
                <c:pt idx="40">
                  <c:v>53</c:v>
                </c:pt>
                <c:pt idx="41">
                  <c:v>50</c:v>
                </c:pt>
                <c:pt idx="42">
                  <c:v>40</c:v>
                </c:pt>
                <c:pt idx="43">
                  <c:v>46</c:v>
                </c:pt>
                <c:pt idx="44">
                  <c:v>36</c:v>
                </c:pt>
                <c:pt idx="45">
                  <c:v>55</c:v>
                </c:pt>
                <c:pt idx="46">
                  <c:v>46</c:v>
                </c:pt>
                <c:pt idx="47">
                  <c:v>86</c:v>
                </c:pt>
                <c:pt idx="48">
                  <c:v>100</c:v>
                </c:pt>
                <c:pt idx="49">
                  <c:v>52</c:v>
                </c:pt>
                <c:pt idx="50">
                  <c:v>98</c:v>
                </c:pt>
                <c:pt idx="51">
                  <c:v>121</c:v>
                </c:pt>
                <c:pt idx="52">
                  <c:v>52</c:v>
                </c:pt>
                <c:pt idx="53">
                  <c:v>60</c:v>
                </c:pt>
                <c:pt idx="54">
                  <c:v>60</c:v>
                </c:pt>
                <c:pt idx="55">
                  <c:v>91</c:v>
                </c:pt>
                <c:pt idx="56">
                  <c:v>79</c:v>
                </c:pt>
                <c:pt idx="57">
                  <c:v>91</c:v>
                </c:pt>
              </c:numCache>
            </c:numRef>
          </c:val>
          <c:extLst>
            <c:ext xmlns:c16="http://schemas.microsoft.com/office/drawing/2014/chart" uri="{C3380CC4-5D6E-409C-BE32-E72D297353CC}">
              <c16:uniqueId val="{0000000A-EDC5-4B62-AB39-4390B65F1C44}"/>
            </c:ext>
          </c:extLst>
        </c:ser>
        <c:ser>
          <c:idx val="11"/>
          <c:order val="11"/>
          <c:tx>
            <c:strRef>
              <c:f>'Armor Set Pivot Table'!$M$20</c:f>
              <c:strCache>
                <c:ptCount val="1"/>
                <c:pt idx="0">
                  <c:v>Armor  Weight</c:v>
                </c:pt>
              </c:strCache>
            </c:strRef>
          </c:tx>
          <c:spPr>
            <a:gradFill rotWithShape="1">
              <a:gsLst>
                <a:gs pos="0">
                  <a:schemeClr val="tx2"/>
                </a:gs>
                <a:gs pos="62000">
                  <a:srgbClr val="90570A"/>
                </a:gs>
              </a:gsLst>
              <a:lin ang="0" scaled="1"/>
            </a:gradFill>
            <a:ln>
              <a:noFill/>
            </a:ln>
            <a:effectLst>
              <a:outerShdw blurRad="57150" dist="19050" dir="5400000" algn="ctr" rotWithShape="0">
                <a:srgbClr val="000000">
                  <a:alpha val="63000"/>
                </a:srgbClr>
              </a:outerShdw>
            </a:effectLst>
          </c:spPr>
          <c:invertIfNegative val="0"/>
          <c:dPt>
            <c:idx val="58"/>
            <c:invertIfNegative val="0"/>
            <c:bubble3D val="0"/>
            <c:extLst>
              <c:ext xmlns:c16="http://schemas.microsoft.com/office/drawing/2014/chart" uri="{C3380CC4-5D6E-409C-BE32-E72D297353CC}">
                <c16:uniqueId val="{00000010-EDC5-4B62-AB39-4390B65F1C44}"/>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Table'!$A$21:$A$79</c:f>
              <c:strCache>
                <c:ptCount val="58"/>
                <c:pt idx="0">
                  <c:v>Gwyndolin</c:v>
                </c:pt>
                <c:pt idx="1">
                  <c:v>Painting Guardian</c:v>
                </c:pt>
                <c:pt idx="2">
                  <c:v>Antiquated</c:v>
                </c:pt>
                <c:pt idx="3">
                  <c:v>Gold-Hemmed Black</c:v>
                </c:pt>
                <c:pt idx="4">
                  <c:v>Gwyn </c:v>
                </c:pt>
                <c:pt idx="5">
                  <c:v>Black Sorcerer</c:v>
                </c:pt>
                <c:pt idx="6">
                  <c:v>Adventurer</c:v>
                </c:pt>
                <c:pt idx="7">
                  <c:v>Shadow</c:v>
                </c:pt>
                <c:pt idx="8">
                  <c:v>Velka</c:v>
                </c:pt>
                <c:pt idx="9">
                  <c:v>Hollow Thief</c:v>
                </c:pt>
                <c:pt idx="10">
                  <c:v>Chester</c:v>
                </c:pt>
                <c:pt idx="11">
                  <c:v>Witch</c:v>
                </c:pt>
                <c:pt idx="12">
                  <c:v>Hollow Warrior</c:v>
                </c:pt>
                <c:pt idx="13">
                  <c:v>Hollow Soldier</c:v>
                </c:pt>
                <c:pt idx="14">
                  <c:v>Holy</c:v>
                </c:pt>
                <c:pt idx="15">
                  <c:v>Channelers</c:v>
                </c:pt>
                <c:pt idx="16">
                  <c:v>Maiden</c:v>
                </c:pt>
                <c:pt idx="17">
                  <c:v>Dingy</c:v>
                </c:pt>
                <c:pt idx="18">
                  <c:v>Crimson</c:v>
                </c:pt>
                <c:pt idx="19">
                  <c:v>Mage Smith</c:v>
                </c:pt>
                <c:pt idx="20">
                  <c:v>Sorcerer</c:v>
                </c:pt>
                <c:pt idx="21">
                  <c:v>Pyromancer</c:v>
                </c:pt>
                <c:pt idx="22">
                  <c:v>Eastern</c:v>
                </c:pt>
                <c:pt idx="23">
                  <c:v>Pharis</c:v>
                </c:pt>
                <c:pt idx="24">
                  <c:v>Thief</c:v>
                </c:pt>
                <c:pt idx="25">
                  <c:v>Ciaran</c:v>
                </c:pt>
                <c:pt idx="26">
                  <c:v>Logan</c:v>
                </c:pt>
                <c:pt idx="27">
                  <c:v>Wanderer</c:v>
                </c:pt>
                <c:pt idx="28">
                  <c:v>Brigand</c:v>
                </c:pt>
                <c:pt idx="29">
                  <c:v>Xanthous</c:v>
                </c:pt>
                <c:pt idx="30">
                  <c:v>Crystalline</c:v>
                </c:pt>
                <c:pt idx="31">
                  <c:v>Artorias</c:v>
                </c:pt>
                <c:pt idx="32">
                  <c:v>Warrior</c:v>
                </c:pt>
                <c:pt idx="33">
                  <c:v>Ornstein</c:v>
                </c:pt>
                <c:pt idx="34">
                  <c:v>Chain</c:v>
                </c:pt>
                <c:pt idx="35">
                  <c:v>Thorns</c:v>
                </c:pt>
                <c:pt idx="36">
                  <c:v>Favor</c:v>
                </c:pt>
                <c:pt idx="37">
                  <c:v>Dark</c:v>
                </c:pt>
                <c:pt idx="38">
                  <c:v>Brass</c:v>
                </c:pt>
                <c:pt idx="39">
                  <c:v>Silver Knight</c:v>
                </c:pt>
                <c:pt idx="40">
                  <c:v>Gough</c:v>
                </c:pt>
                <c:pt idx="41">
                  <c:v>Black Knight</c:v>
                </c:pt>
                <c:pt idx="42">
                  <c:v>Solair </c:v>
                </c:pt>
                <c:pt idx="43">
                  <c:v>Knight </c:v>
                </c:pt>
                <c:pt idx="44">
                  <c:v>Balder</c:v>
                </c:pt>
                <c:pt idx="45">
                  <c:v>Catarina</c:v>
                </c:pt>
                <c:pt idx="46">
                  <c:v>Elite Knight</c:v>
                </c:pt>
                <c:pt idx="47">
                  <c:v>iron Golem</c:v>
                </c:pt>
                <c:pt idx="48">
                  <c:v>Stone</c:v>
                </c:pt>
                <c:pt idx="49">
                  <c:v>Paladin</c:v>
                </c:pt>
                <c:pt idx="50">
                  <c:v>Guardian</c:v>
                </c:pt>
                <c:pt idx="51">
                  <c:v>Havel</c:v>
                </c:pt>
                <c:pt idx="52">
                  <c:v>Cleric</c:v>
                </c:pt>
                <c:pt idx="53">
                  <c:v>Elite Cleric</c:v>
                </c:pt>
                <c:pt idx="54">
                  <c:v>Steel</c:v>
                </c:pt>
                <c:pt idx="55">
                  <c:v>Smough</c:v>
                </c:pt>
                <c:pt idx="56">
                  <c:v>Black Iron</c:v>
                </c:pt>
                <c:pt idx="57">
                  <c:v>Giant</c:v>
                </c:pt>
              </c:strCache>
            </c:strRef>
          </c:cat>
          <c:val>
            <c:numRef>
              <c:f>'Armor Set Pivot Table'!$M$21:$M$79</c:f>
              <c:numCache>
                <c:formatCode>General</c:formatCode>
                <c:ptCount val="58"/>
                <c:pt idx="0">
                  <c:v>8.4</c:v>
                </c:pt>
                <c:pt idx="1">
                  <c:v>7.1</c:v>
                </c:pt>
                <c:pt idx="2">
                  <c:v>5</c:v>
                </c:pt>
                <c:pt idx="3">
                  <c:v>9.1000000000000014</c:v>
                </c:pt>
                <c:pt idx="4">
                  <c:v>14.600000000000001</c:v>
                </c:pt>
                <c:pt idx="5">
                  <c:v>4.5</c:v>
                </c:pt>
                <c:pt idx="6">
                  <c:v>25.4</c:v>
                </c:pt>
                <c:pt idx="7">
                  <c:v>6</c:v>
                </c:pt>
                <c:pt idx="8">
                  <c:v>11</c:v>
                </c:pt>
                <c:pt idx="9">
                  <c:v>5.6</c:v>
                </c:pt>
                <c:pt idx="10">
                  <c:v>11.2</c:v>
                </c:pt>
                <c:pt idx="11">
                  <c:v>9.3000000000000007</c:v>
                </c:pt>
                <c:pt idx="12">
                  <c:v>10.6</c:v>
                </c:pt>
                <c:pt idx="13">
                  <c:v>12.3</c:v>
                </c:pt>
                <c:pt idx="14">
                  <c:v>7.9</c:v>
                </c:pt>
                <c:pt idx="15">
                  <c:v>23</c:v>
                </c:pt>
                <c:pt idx="16">
                  <c:v>6.5</c:v>
                </c:pt>
                <c:pt idx="17">
                  <c:v>7.5</c:v>
                </c:pt>
                <c:pt idx="18">
                  <c:v>9.6999999999999993</c:v>
                </c:pt>
                <c:pt idx="19">
                  <c:v>6</c:v>
                </c:pt>
                <c:pt idx="20">
                  <c:v>6</c:v>
                </c:pt>
                <c:pt idx="21">
                  <c:v>7</c:v>
                </c:pt>
                <c:pt idx="22">
                  <c:v>22.5</c:v>
                </c:pt>
                <c:pt idx="23">
                  <c:v>11.5</c:v>
                </c:pt>
                <c:pt idx="24">
                  <c:v>9.1</c:v>
                </c:pt>
                <c:pt idx="25">
                  <c:v>16.7</c:v>
                </c:pt>
                <c:pt idx="26">
                  <c:v>10.199999999999999</c:v>
                </c:pt>
                <c:pt idx="27">
                  <c:v>9.1</c:v>
                </c:pt>
                <c:pt idx="28">
                  <c:v>7.8999999999999995</c:v>
                </c:pt>
                <c:pt idx="29">
                  <c:v>15.2</c:v>
                </c:pt>
                <c:pt idx="30">
                  <c:v>27.9</c:v>
                </c:pt>
                <c:pt idx="31">
                  <c:v>24.799999999999997</c:v>
                </c:pt>
                <c:pt idx="32">
                  <c:v>16.399999999999999</c:v>
                </c:pt>
                <c:pt idx="33">
                  <c:v>28.5</c:v>
                </c:pt>
                <c:pt idx="34">
                  <c:v>17.2</c:v>
                </c:pt>
                <c:pt idx="35">
                  <c:v>27</c:v>
                </c:pt>
                <c:pt idx="36">
                  <c:v>28.1</c:v>
                </c:pt>
                <c:pt idx="37">
                  <c:v>25.200000000000003</c:v>
                </c:pt>
                <c:pt idx="38">
                  <c:v>27.799999999999997</c:v>
                </c:pt>
                <c:pt idx="39">
                  <c:v>28.8</c:v>
                </c:pt>
                <c:pt idx="40">
                  <c:v>34.5</c:v>
                </c:pt>
                <c:pt idx="41">
                  <c:v>31</c:v>
                </c:pt>
                <c:pt idx="42">
                  <c:v>23.1</c:v>
                </c:pt>
                <c:pt idx="43">
                  <c:v>25</c:v>
                </c:pt>
                <c:pt idx="44">
                  <c:v>25</c:v>
                </c:pt>
                <c:pt idx="45">
                  <c:v>30</c:v>
                </c:pt>
                <c:pt idx="46">
                  <c:v>26.799999999999997</c:v>
                </c:pt>
                <c:pt idx="47">
                  <c:v>42.099999999999994</c:v>
                </c:pt>
                <c:pt idx="48">
                  <c:v>45.2</c:v>
                </c:pt>
                <c:pt idx="49">
                  <c:v>33.1</c:v>
                </c:pt>
                <c:pt idx="50">
                  <c:v>45</c:v>
                </c:pt>
                <c:pt idx="51">
                  <c:v>50</c:v>
                </c:pt>
                <c:pt idx="52">
                  <c:v>32.1</c:v>
                </c:pt>
                <c:pt idx="53">
                  <c:v>34</c:v>
                </c:pt>
                <c:pt idx="54">
                  <c:v>36</c:v>
                </c:pt>
                <c:pt idx="55">
                  <c:v>45.2</c:v>
                </c:pt>
                <c:pt idx="56">
                  <c:v>40</c:v>
                </c:pt>
                <c:pt idx="57">
                  <c:v>42.099999999999994</c:v>
                </c:pt>
              </c:numCache>
            </c:numRef>
          </c:val>
          <c:extLst>
            <c:ext xmlns:c16="http://schemas.microsoft.com/office/drawing/2014/chart" uri="{C3380CC4-5D6E-409C-BE32-E72D297353CC}">
              <c16:uniqueId val="{0000000B-EDC5-4B62-AB39-4390B65F1C44}"/>
            </c:ext>
          </c:extLst>
        </c:ser>
        <c:dLbls>
          <c:dLblPos val="outEnd"/>
          <c:showLegendKey val="0"/>
          <c:showVal val="1"/>
          <c:showCatName val="0"/>
          <c:showSerName val="0"/>
          <c:showPercent val="0"/>
          <c:showBubbleSize val="0"/>
        </c:dLbls>
        <c:gapWidth val="115"/>
        <c:overlap val="-20"/>
        <c:axId val="1165448047"/>
        <c:axId val="1165437967"/>
      </c:barChart>
      <c:catAx>
        <c:axId val="1165448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crossAx val="1165437967"/>
        <c:crosses val="autoZero"/>
        <c:auto val="1"/>
        <c:lblAlgn val="ctr"/>
        <c:lblOffset val="100"/>
        <c:noMultiLvlLbl val="0"/>
      </c:catAx>
      <c:valAx>
        <c:axId val="1165437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crossAx val="1165448047"/>
        <c:crosses val="autoZero"/>
        <c:crossBetween val="between"/>
      </c:valAx>
      <c:spPr>
        <a:noFill/>
        <a:ln>
          <a:solidFill>
            <a:srgbClr val="FFFFFF"/>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[DARK_SOULS_DATA_DEMO.xlsx]Armor Set Pivot 2!TablaDinámica1</c:name>
    <c:fmtId val="10"/>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s-MX"/>
              <a:t>Armor Set</a:t>
            </a:r>
            <a:r>
              <a:rPr lang="es-MX" baseline="0"/>
              <a:t> A</a:t>
            </a:r>
            <a:endParaRPr lang="es-MX"/>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s-MX"/>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tx2"/>
              </a:gs>
              <a:gs pos="62000">
                <a:srgbClr val="90570A"/>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100000">
                <a:srgbClr val="023A84"/>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flip="none" rotWithShape="1">
            <a:gsLst>
              <a:gs pos="15000">
                <a:schemeClr val="tx2">
                  <a:lumMod val="95000"/>
                  <a:lumOff val="5000"/>
                </a:schemeClr>
              </a:gs>
              <a:gs pos="66000">
                <a:schemeClr val="bg2">
                  <a:lumMod val="75000"/>
                </a:schemeClr>
              </a:gs>
            </a:gsLst>
            <a:lin ang="0" scaled="1"/>
            <a:tileRect/>
          </a:gradFill>
          <a:ln>
            <a:solidFill>
              <a:schemeClr val="tx2"/>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64000">
                <a:srgbClr val="00B050"/>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64000">
                <a:schemeClr val="accent4">
                  <a:lumMod val="75000"/>
                </a:schemeClr>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64000">
                <a:schemeClr val="accent4">
                  <a:lumMod val="50000"/>
                </a:schemeClr>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tx2"/>
              </a:gs>
              <a:gs pos="62000">
                <a:srgbClr val="00B0F0"/>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tx2"/>
              </a:gs>
              <a:gs pos="62000">
                <a:srgbClr val="FC5704"/>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tx2"/>
              </a:gs>
              <a:gs pos="62000">
                <a:srgbClr val="EDC82B"/>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flip="none" rotWithShape="1">
            <a:gsLst>
              <a:gs pos="0">
                <a:schemeClr val="tx2"/>
              </a:gs>
              <a:gs pos="62000">
                <a:srgbClr val="C00000"/>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flip="none" rotWithShape="1">
            <a:gsLst>
              <a:gs pos="0">
                <a:schemeClr val="tx1"/>
              </a:gs>
              <a:gs pos="65000">
                <a:srgbClr val="8E23F9"/>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flip="none" rotWithShape="1">
            <a:gsLst>
              <a:gs pos="0">
                <a:schemeClr val="tx2"/>
              </a:gs>
              <a:gs pos="60000">
                <a:srgbClr val="650B5F"/>
              </a:gs>
            </a:gsLst>
            <a:lin ang="0" scaled="1"/>
            <a:tileRect/>
          </a:gradFill>
          <a:ln w="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tx2"/>
              </a:gs>
              <a:gs pos="62000">
                <a:srgbClr val="EDC82B"/>
              </a:gs>
            </a:gsLst>
            <a:lin ang="0" scaled="1"/>
          </a:gradFill>
          <a:ln>
            <a:noFill/>
          </a:ln>
          <a:effectLst>
            <a:outerShdw blurRad="57150" dist="19050" dir="5400000" algn="ctr" rotWithShape="0">
              <a:srgbClr val="000000">
                <a:alpha val="63000"/>
              </a:srgbClr>
            </a:outerShdw>
          </a:effectLst>
        </c:spPr>
      </c:pivotFmt>
      <c:pivotFmt>
        <c:idx val="37"/>
        <c:spPr>
          <a:gradFill flip="none" rotWithShape="1">
            <a:gsLst>
              <a:gs pos="0">
                <a:schemeClr val="tx2"/>
              </a:gs>
              <a:gs pos="60000">
                <a:srgbClr val="650B5F"/>
              </a:gs>
            </a:gsLst>
            <a:lin ang="0" scaled="1"/>
            <a:tileRect/>
          </a:gradFill>
          <a:ln w="0">
            <a:noFill/>
          </a:ln>
          <a:effectLst>
            <a:outerShdw blurRad="57150" dist="19050" dir="5400000" algn="ctr" rotWithShape="0">
              <a:schemeClr val="tx1">
                <a:alpha val="63000"/>
              </a:schemeClr>
            </a:outerShdw>
          </a:effectLst>
        </c:spPr>
      </c:pivotFmt>
      <c:pivotFmt>
        <c:idx val="38"/>
        <c:spPr>
          <a:gradFill flip="none" rotWithShape="1">
            <a:gsLst>
              <a:gs pos="0">
                <a:schemeClr val="tx2"/>
              </a:gs>
              <a:gs pos="60000">
                <a:srgbClr val="650B5F"/>
              </a:gs>
            </a:gsLst>
            <a:lin ang="0" scaled="1"/>
            <a:tileRect/>
          </a:gradFill>
          <a:ln w="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flip="none" rotWithShape="1">
            <a:gsLst>
              <a:gs pos="0">
                <a:schemeClr val="tx2"/>
              </a:gs>
              <a:gs pos="60000">
                <a:srgbClr val="650B5F"/>
              </a:gs>
            </a:gsLst>
            <a:lin ang="0" scaled="1"/>
            <a:tileRect/>
          </a:gradFill>
          <a:ln w="0">
            <a:noFill/>
          </a:ln>
          <a:effectLst>
            <a:outerShdw blurRad="57150" dist="19050" dir="5400000" algn="ctr" rotWithShape="0">
              <a:schemeClr val="tx1">
                <a:alpha val="63000"/>
              </a:schemeClr>
            </a:outerShdw>
          </a:effectLst>
        </c:spPr>
      </c:pivotFmt>
      <c:pivotFmt>
        <c:idx val="40"/>
        <c:spPr>
          <a:gradFill flip="none" rotWithShape="1">
            <a:gsLst>
              <a:gs pos="0">
                <a:schemeClr val="tx1"/>
              </a:gs>
              <a:gs pos="65000">
                <a:srgbClr val="8E23F9"/>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flip="none" rotWithShape="1">
            <a:gsLst>
              <a:gs pos="0">
                <a:schemeClr val="tx2"/>
              </a:gs>
              <a:gs pos="62000">
                <a:srgbClr val="C00000"/>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tx2"/>
              </a:gs>
              <a:gs pos="62000">
                <a:srgbClr val="EDC82B"/>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tx2"/>
              </a:gs>
              <a:gs pos="62000">
                <a:srgbClr val="FC5704"/>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tx2"/>
              </a:gs>
              <a:gs pos="62000">
                <a:srgbClr val="00B0F0"/>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64000">
                <a:schemeClr val="accent4">
                  <a:lumMod val="50000"/>
                </a:schemeClr>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64000">
                <a:schemeClr val="accent4">
                  <a:lumMod val="75000"/>
                </a:schemeClr>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64000">
                <a:srgbClr val="00B050"/>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gradFill flip="none" rotWithShape="1">
            <a:gsLst>
              <a:gs pos="15000">
                <a:schemeClr val="tx2">
                  <a:lumMod val="95000"/>
                  <a:lumOff val="5000"/>
                </a:schemeClr>
              </a:gs>
              <a:gs pos="66000">
                <a:schemeClr val="bg2">
                  <a:lumMod val="75000"/>
                </a:schemeClr>
              </a:gs>
            </a:gsLst>
            <a:lin ang="0" scaled="1"/>
            <a:tileRect/>
          </a:gradFill>
          <a:ln>
            <a:solidFill>
              <a:schemeClr val="tx2"/>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100000">
                <a:srgbClr val="023A84"/>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tx2"/>
              </a:gs>
              <a:gs pos="62000">
                <a:srgbClr val="90570A"/>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gradFill flip="none" rotWithShape="1">
            <a:gsLst>
              <a:gs pos="0">
                <a:schemeClr val="tx2"/>
              </a:gs>
              <a:gs pos="60000">
                <a:srgbClr val="650B5F"/>
              </a:gs>
            </a:gsLst>
            <a:lin ang="0" scaled="1"/>
            <a:tileRect/>
          </a:gradFill>
          <a:ln w="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gradFill flip="none" rotWithShape="1">
            <a:gsLst>
              <a:gs pos="0">
                <a:schemeClr val="tx2"/>
              </a:gs>
              <a:gs pos="60000">
                <a:srgbClr val="650B5F"/>
              </a:gs>
            </a:gsLst>
            <a:lin ang="0" scaled="1"/>
            <a:tileRect/>
          </a:gradFill>
          <a:ln w="0">
            <a:noFill/>
          </a:ln>
          <a:effectLst>
            <a:outerShdw blurRad="57150" dist="19050" dir="5400000" algn="ctr" rotWithShape="0">
              <a:schemeClr val="tx1">
                <a:alpha val="63000"/>
              </a:schemeClr>
            </a:outerShdw>
          </a:effectLst>
        </c:spPr>
      </c:pivotFmt>
      <c:pivotFmt>
        <c:idx val="53"/>
        <c:spPr>
          <a:gradFill flip="none" rotWithShape="1">
            <a:gsLst>
              <a:gs pos="0">
                <a:schemeClr val="tx1"/>
              </a:gs>
              <a:gs pos="65000">
                <a:srgbClr val="8E23F9"/>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gradFill flip="none" rotWithShape="1">
            <a:gsLst>
              <a:gs pos="0">
                <a:schemeClr val="tx2"/>
              </a:gs>
              <a:gs pos="62000">
                <a:srgbClr val="C00000"/>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tx2"/>
              </a:gs>
              <a:gs pos="62000">
                <a:srgbClr val="EDC82B"/>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tx2"/>
              </a:gs>
              <a:gs pos="62000">
                <a:srgbClr val="FC5704"/>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tx2"/>
              </a:gs>
              <a:gs pos="62000">
                <a:srgbClr val="00B0F0"/>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64000">
                <a:schemeClr val="accent4">
                  <a:lumMod val="50000"/>
                </a:schemeClr>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64000">
                <a:schemeClr val="accent4">
                  <a:lumMod val="75000"/>
                </a:schemeClr>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64000">
                <a:srgbClr val="00B050"/>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gradFill flip="none" rotWithShape="1">
            <a:gsLst>
              <a:gs pos="15000">
                <a:schemeClr val="tx2">
                  <a:lumMod val="95000"/>
                  <a:lumOff val="5000"/>
                </a:schemeClr>
              </a:gs>
              <a:gs pos="66000">
                <a:schemeClr val="bg2">
                  <a:lumMod val="75000"/>
                </a:schemeClr>
              </a:gs>
            </a:gsLst>
            <a:lin ang="0" scaled="1"/>
            <a:tileRect/>
          </a:gradFill>
          <a:ln>
            <a:solidFill>
              <a:schemeClr val="tx2"/>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100000">
                <a:srgbClr val="023A84"/>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tx2"/>
              </a:gs>
              <a:gs pos="62000">
                <a:srgbClr val="90570A"/>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gradFill flip="none" rotWithShape="1">
            <a:gsLst>
              <a:gs pos="0">
                <a:schemeClr val="tx2"/>
              </a:gs>
              <a:gs pos="60000">
                <a:srgbClr val="650B5F"/>
              </a:gs>
            </a:gsLst>
            <a:lin ang="0" scaled="1"/>
            <a:tileRect/>
          </a:gradFill>
          <a:ln w="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gradFill flip="none" rotWithShape="1">
            <a:gsLst>
              <a:gs pos="0">
                <a:schemeClr val="tx2"/>
              </a:gs>
              <a:gs pos="60000">
                <a:srgbClr val="650B5F"/>
              </a:gs>
            </a:gsLst>
            <a:lin ang="0" scaled="1"/>
            <a:tileRect/>
          </a:gradFill>
          <a:ln w="0">
            <a:noFill/>
          </a:ln>
          <a:effectLst>
            <a:outerShdw blurRad="57150" dist="19050" dir="5400000" algn="ctr" rotWithShape="0">
              <a:schemeClr val="tx1">
                <a:alpha val="63000"/>
              </a:schemeClr>
            </a:outerShdw>
          </a:effectLst>
        </c:spPr>
      </c:pivotFmt>
      <c:pivotFmt>
        <c:idx val="66"/>
        <c:spPr>
          <a:gradFill flip="none" rotWithShape="1">
            <a:gsLst>
              <a:gs pos="0">
                <a:schemeClr val="tx1"/>
              </a:gs>
              <a:gs pos="65000">
                <a:srgbClr val="8E23F9"/>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gradFill flip="none" rotWithShape="1">
            <a:gsLst>
              <a:gs pos="0">
                <a:schemeClr val="tx2"/>
              </a:gs>
              <a:gs pos="62000">
                <a:srgbClr val="C00000"/>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tx2"/>
              </a:gs>
              <a:gs pos="62000">
                <a:srgbClr val="EDC82B"/>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tx2"/>
              </a:gs>
              <a:gs pos="62000">
                <a:srgbClr val="FC5704"/>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tx2"/>
              </a:gs>
              <a:gs pos="62000">
                <a:srgbClr val="00B0F0"/>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64000">
                <a:schemeClr val="accent4">
                  <a:lumMod val="50000"/>
                </a:schemeClr>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64000">
                <a:schemeClr val="accent4">
                  <a:lumMod val="75000"/>
                </a:schemeClr>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64000">
                <a:srgbClr val="00B050"/>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gradFill flip="none" rotWithShape="1">
            <a:gsLst>
              <a:gs pos="15000">
                <a:schemeClr val="tx2">
                  <a:lumMod val="95000"/>
                  <a:lumOff val="5000"/>
                </a:schemeClr>
              </a:gs>
              <a:gs pos="66000">
                <a:schemeClr val="bg2">
                  <a:lumMod val="75000"/>
                </a:schemeClr>
              </a:gs>
            </a:gsLst>
            <a:lin ang="0" scaled="1"/>
            <a:tileRect/>
          </a:gradFill>
          <a:ln>
            <a:solidFill>
              <a:schemeClr val="tx2"/>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100000">
                <a:srgbClr val="023A84"/>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tx2"/>
              </a:gs>
              <a:gs pos="62000">
                <a:srgbClr val="90570A"/>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'Armor Set Pivot 2'!$B$1</c:f>
              <c:strCache>
                <c:ptCount val="1"/>
                <c:pt idx="0">
                  <c:v>Curse Resistance</c:v>
                </c:pt>
              </c:strCache>
            </c:strRef>
          </c:tx>
          <c:spPr>
            <a:gradFill flip="none" rotWithShape="1">
              <a:gsLst>
                <a:gs pos="0">
                  <a:schemeClr val="tx2"/>
                </a:gs>
                <a:gs pos="60000">
                  <a:srgbClr val="650B5F"/>
                </a:gs>
              </a:gsLst>
              <a:lin ang="0" scaled="1"/>
              <a:tileRect/>
            </a:gradFill>
            <a:ln w="0">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3221-4FAC-82AD-72649ED329A9}"/>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2'!$A$2</c:f>
              <c:strCache>
                <c:ptCount val="1"/>
                <c:pt idx="0">
                  <c:v>Black Iron</c:v>
                </c:pt>
              </c:strCache>
            </c:strRef>
          </c:cat>
          <c:val>
            <c:numRef>
              <c:f>'Armor Set Pivot 2'!$B$2</c:f>
              <c:numCache>
                <c:formatCode>General</c:formatCode>
                <c:ptCount val="1"/>
                <c:pt idx="0">
                  <c:v>43.3</c:v>
                </c:pt>
              </c:numCache>
            </c:numRef>
          </c:val>
          <c:extLst>
            <c:ext xmlns:c16="http://schemas.microsoft.com/office/drawing/2014/chart" uri="{C3380CC4-5D6E-409C-BE32-E72D297353CC}">
              <c16:uniqueId val="{00000002-3221-4FAC-82AD-72649ED329A9}"/>
            </c:ext>
          </c:extLst>
        </c:ser>
        <c:ser>
          <c:idx val="1"/>
          <c:order val="1"/>
          <c:tx>
            <c:strRef>
              <c:f>'Armor Set Pivot 2'!$C$1</c:f>
              <c:strCache>
                <c:ptCount val="1"/>
                <c:pt idx="0">
                  <c:v>Poison Resistance</c:v>
                </c:pt>
              </c:strCache>
            </c:strRef>
          </c:tx>
          <c:spPr>
            <a:gradFill flip="none" rotWithShape="1">
              <a:gsLst>
                <a:gs pos="0">
                  <a:schemeClr val="tx1"/>
                </a:gs>
                <a:gs pos="65000">
                  <a:srgbClr val="8E23F9"/>
                </a:gs>
              </a:gsLst>
              <a:lin ang="0" scaled="1"/>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2'!$A$2</c:f>
              <c:strCache>
                <c:ptCount val="1"/>
                <c:pt idx="0">
                  <c:v>Black Iron</c:v>
                </c:pt>
              </c:strCache>
            </c:strRef>
          </c:cat>
          <c:val>
            <c:numRef>
              <c:f>'Armor Set Pivot 2'!$C$2</c:f>
              <c:numCache>
                <c:formatCode>General</c:formatCode>
                <c:ptCount val="1"/>
                <c:pt idx="0">
                  <c:v>80</c:v>
                </c:pt>
              </c:numCache>
            </c:numRef>
          </c:val>
          <c:extLst>
            <c:ext xmlns:c16="http://schemas.microsoft.com/office/drawing/2014/chart" uri="{C3380CC4-5D6E-409C-BE32-E72D297353CC}">
              <c16:uniqueId val="{00000003-3221-4FAC-82AD-72649ED329A9}"/>
            </c:ext>
          </c:extLst>
        </c:ser>
        <c:ser>
          <c:idx val="2"/>
          <c:order val="2"/>
          <c:tx>
            <c:strRef>
              <c:f>'Armor Set Pivot 2'!$D$1</c:f>
              <c:strCache>
                <c:ptCount val="1"/>
                <c:pt idx="0">
                  <c:v>Blood Resistance</c:v>
                </c:pt>
              </c:strCache>
            </c:strRef>
          </c:tx>
          <c:spPr>
            <a:gradFill flip="none" rotWithShape="1">
              <a:gsLst>
                <a:gs pos="0">
                  <a:schemeClr val="tx2"/>
                </a:gs>
                <a:gs pos="62000">
                  <a:srgbClr val="C00000"/>
                </a:gs>
              </a:gsLst>
              <a:lin ang="0" scaled="1"/>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2'!$A$2</c:f>
              <c:strCache>
                <c:ptCount val="1"/>
                <c:pt idx="0">
                  <c:v>Black Iron</c:v>
                </c:pt>
              </c:strCache>
            </c:strRef>
          </c:cat>
          <c:val>
            <c:numRef>
              <c:f>'Armor Set Pivot 2'!$D$2</c:f>
              <c:numCache>
                <c:formatCode>General</c:formatCode>
                <c:ptCount val="1"/>
                <c:pt idx="0">
                  <c:v>139.6</c:v>
                </c:pt>
              </c:numCache>
            </c:numRef>
          </c:val>
          <c:extLst>
            <c:ext xmlns:c16="http://schemas.microsoft.com/office/drawing/2014/chart" uri="{C3380CC4-5D6E-409C-BE32-E72D297353CC}">
              <c16:uniqueId val="{00000004-3221-4FAC-82AD-72649ED329A9}"/>
            </c:ext>
          </c:extLst>
        </c:ser>
        <c:ser>
          <c:idx val="3"/>
          <c:order val="3"/>
          <c:tx>
            <c:strRef>
              <c:f>'Armor Set Pivot 2'!$E$1</c:f>
              <c:strCache>
                <c:ptCount val="1"/>
                <c:pt idx="0">
                  <c:v>Lightning Protection</c:v>
                </c:pt>
              </c:strCache>
            </c:strRef>
          </c:tx>
          <c:spPr>
            <a:gradFill rotWithShape="1">
              <a:gsLst>
                <a:gs pos="0">
                  <a:schemeClr val="tx2"/>
                </a:gs>
                <a:gs pos="62000">
                  <a:srgbClr val="EDC82B"/>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2'!$A$2</c:f>
              <c:strCache>
                <c:ptCount val="1"/>
                <c:pt idx="0">
                  <c:v>Black Iron</c:v>
                </c:pt>
              </c:strCache>
            </c:strRef>
          </c:cat>
          <c:val>
            <c:numRef>
              <c:f>'Armor Set Pivot 2'!$E$2</c:f>
              <c:numCache>
                <c:formatCode>General</c:formatCode>
                <c:ptCount val="1"/>
                <c:pt idx="0">
                  <c:v>85.4</c:v>
                </c:pt>
              </c:numCache>
            </c:numRef>
          </c:val>
          <c:extLst>
            <c:ext xmlns:c16="http://schemas.microsoft.com/office/drawing/2014/chart" uri="{C3380CC4-5D6E-409C-BE32-E72D297353CC}">
              <c16:uniqueId val="{00000005-3221-4FAC-82AD-72649ED329A9}"/>
            </c:ext>
          </c:extLst>
        </c:ser>
        <c:ser>
          <c:idx val="4"/>
          <c:order val="4"/>
          <c:tx>
            <c:strRef>
              <c:f>'Armor Set Pivot 2'!$F$1</c:f>
              <c:strCache>
                <c:ptCount val="1"/>
                <c:pt idx="0">
                  <c:v>Fire Protection</c:v>
                </c:pt>
              </c:strCache>
            </c:strRef>
          </c:tx>
          <c:spPr>
            <a:gradFill rotWithShape="1">
              <a:gsLst>
                <a:gs pos="0">
                  <a:schemeClr val="tx2"/>
                </a:gs>
                <a:gs pos="62000">
                  <a:srgbClr val="FC5704"/>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2'!$A$2</c:f>
              <c:strCache>
                <c:ptCount val="1"/>
                <c:pt idx="0">
                  <c:v>Black Iron</c:v>
                </c:pt>
              </c:strCache>
            </c:strRef>
          </c:cat>
          <c:val>
            <c:numRef>
              <c:f>'Armor Set Pivot 2'!$F$2</c:f>
              <c:numCache>
                <c:formatCode>General</c:formatCode>
                <c:ptCount val="1"/>
                <c:pt idx="0">
                  <c:v>201.5</c:v>
                </c:pt>
              </c:numCache>
            </c:numRef>
          </c:val>
          <c:extLst>
            <c:ext xmlns:c16="http://schemas.microsoft.com/office/drawing/2014/chart" uri="{C3380CC4-5D6E-409C-BE32-E72D297353CC}">
              <c16:uniqueId val="{00000006-3221-4FAC-82AD-72649ED329A9}"/>
            </c:ext>
          </c:extLst>
        </c:ser>
        <c:ser>
          <c:idx val="5"/>
          <c:order val="5"/>
          <c:tx>
            <c:strRef>
              <c:f>'Armor Set Pivot 2'!$G$1</c:f>
              <c:strCache>
                <c:ptCount val="1"/>
                <c:pt idx="0">
                  <c:v>Magic Protection</c:v>
                </c:pt>
              </c:strCache>
            </c:strRef>
          </c:tx>
          <c:spPr>
            <a:gradFill rotWithShape="1">
              <a:gsLst>
                <a:gs pos="0">
                  <a:schemeClr val="tx2"/>
                </a:gs>
                <a:gs pos="62000">
                  <a:srgbClr val="00B0F0"/>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2'!$A$2</c:f>
              <c:strCache>
                <c:ptCount val="1"/>
                <c:pt idx="0">
                  <c:v>Black Iron</c:v>
                </c:pt>
              </c:strCache>
            </c:strRef>
          </c:cat>
          <c:val>
            <c:numRef>
              <c:f>'Armor Set Pivot 2'!$G$2</c:f>
              <c:numCache>
                <c:formatCode>General</c:formatCode>
                <c:ptCount val="1"/>
                <c:pt idx="0">
                  <c:v>116.4</c:v>
                </c:pt>
              </c:numCache>
            </c:numRef>
          </c:val>
          <c:extLst>
            <c:ext xmlns:c16="http://schemas.microsoft.com/office/drawing/2014/chart" uri="{C3380CC4-5D6E-409C-BE32-E72D297353CC}">
              <c16:uniqueId val="{00000007-3221-4FAC-82AD-72649ED329A9}"/>
            </c:ext>
          </c:extLst>
        </c:ser>
        <c:ser>
          <c:idx val="6"/>
          <c:order val="6"/>
          <c:tx>
            <c:strRef>
              <c:f>'Armor Set Pivot 2'!$H$1</c:f>
              <c:strCache>
                <c:ptCount val="1"/>
                <c:pt idx="0">
                  <c:v> Thrust Protection</c:v>
                </c:pt>
              </c:strCache>
            </c:strRef>
          </c:tx>
          <c:spPr>
            <a:gradFill rotWithShape="1">
              <a:gsLst>
                <a:gs pos="64000">
                  <a:schemeClr val="accent4">
                    <a:lumMod val="50000"/>
                  </a:schemeClr>
                </a:gs>
                <a:gs pos="0">
                  <a:schemeClr val="tx2"/>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2'!$A$2</c:f>
              <c:strCache>
                <c:ptCount val="1"/>
                <c:pt idx="0">
                  <c:v>Black Iron</c:v>
                </c:pt>
              </c:strCache>
            </c:strRef>
          </c:cat>
          <c:val>
            <c:numRef>
              <c:f>'Armor Set Pivot 2'!$H$2</c:f>
              <c:numCache>
                <c:formatCode>General</c:formatCode>
                <c:ptCount val="1"/>
                <c:pt idx="0">
                  <c:v>271.3</c:v>
                </c:pt>
              </c:numCache>
            </c:numRef>
          </c:val>
          <c:extLst>
            <c:ext xmlns:c16="http://schemas.microsoft.com/office/drawing/2014/chart" uri="{C3380CC4-5D6E-409C-BE32-E72D297353CC}">
              <c16:uniqueId val="{00000008-3221-4FAC-82AD-72649ED329A9}"/>
            </c:ext>
          </c:extLst>
        </c:ser>
        <c:ser>
          <c:idx val="7"/>
          <c:order val="7"/>
          <c:tx>
            <c:strRef>
              <c:f>'Armor Set Pivot 2'!$I$1</c:f>
              <c:strCache>
                <c:ptCount val="1"/>
                <c:pt idx="0">
                  <c:v>Slash Protection</c:v>
                </c:pt>
              </c:strCache>
            </c:strRef>
          </c:tx>
          <c:spPr>
            <a:gradFill rotWithShape="1">
              <a:gsLst>
                <a:gs pos="64000">
                  <a:schemeClr val="accent4">
                    <a:lumMod val="75000"/>
                  </a:schemeClr>
                </a:gs>
                <a:gs pos="0">
                  <a:schemeClr val="tx2"/>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2'!$A$2</c:f>
              <c:strCache>
                <c:ptCount val="1"/>
                <c:pt idx="0">
                  <c:v>Black Iron</c:v>
                </c:pt>
              </c:strCache>
            </c:strRef>
          </c:cat>
          <c:val>
            <c:numRef>
              <c:f>'Armor Set Pivot 2'!$I$2</c:f>
              <c:numCache>
                <c:formatCode>General</c:formatCode>
                <c:ptCount val="1"/>
                <c:pt idx="0">
                  <c:v>311.90000000000003</c:v>
                </c:pt>
              </c:numCache>
            </c:numRef>
          </c:val>
          <c:extLst>
            <c:ext xmlns:c16="http://schemas.microsoft.com/office/drawing/2014/chart" uri="{C3380CC4-5D6E-409C-BE32-E72D297353CC}">
              <c16:uniqueId val="{00000009-3221-4FAC-82AD-72649ED329A9}"/>
            </c:ext>
          </c:extLst>
        </c:ser>
        <c:ser>
          <c:idx val="8"/>
          <c:order val="8"/>
          <c:tx>
            <c:strRef>
              <c:f>'Armor Set Pivot 2'!$J$1</c:f>
              <c:strCache>
                <c:ptCount val="1"/>
                <c:pt idx="0">
                  <c:v>Strike Protection</c:v>
                </c:pt>
              </c:strCache>
            </c:strRef>
          </c:tx>
          <c:spPr>
            <a:gradFill rotWithShape="1">
              <a:gsLst>
                <a:gs pos="64000">
                  <a:srgbClr val="00B050"/>
                </a:gs>
                <a:gs pos="0">
                  <a:schemeClr val="tx2"/>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2'!$A$2</c:f>
              <c:strCache>
                <c:ptCount val="1"/>
                <c:pt idx="0">
                  <c:v>Black Iron</c:v>
                </c:pt>
              </c:strCache>
            </c:strRef>
          </c:cat>
          <c:val>
            <c:numRef>
              <c:f>'Armor Set Pivot 2'!$J$2</c:f>
              <c:numCache>
                <c:formatCode>General</c:formatCode>
                <c:ptCount val="1"/>
                <c:pt idx="0">
                  <c:v>257.7</c:v>
                </c:pt>
              </c:numCache>
            </c:numRef>
          </c:val>
          <c:extLst>
            <c:ext xmlns:c16="http://schemas.microsoft.com/office/drawing/2014/chart" uri="{C3380CC4-5D6E-409C-BE32-E72D297353CC}">
              <c16:uniqueId val="{0000000A-3221-4FAC-82AD-72649ED329A9}"/>
            </c:ext>
          </c:extLst>
        </c:ser>
        <c:ser>
          <c:idx val="9"/>
          <c:order val="9"/>
          <c:tx>
            <c:strRef>
              <c:f>'Armor Set Pivot 2'!$K$1</c:f>
              <c:strCache>
                <c:ptCount val="1"/>
                <c:pt idx="0">
                  <c:v>Physical Protection</c:v>
                </c:pt>
              </c:strCache>
            </c:strRef>
          </c:tx>
          <c:spPr>
            <a:gradFill flip="none" rotWithShape="1">
              <a:gsLst>
                <a:gs pos="15000">
                  <a:schemeClr val="tx2">
                    <a:lumMod val="95000"/>
                    <a:lumOff val="5000"/>
                  </a:schemeClr>
                </a:gs>
                <a:gs pos="66000">
                  <a:schemeClr val="bg2">
                    <a:lumMod val="75000"/>
                  </a:schemeClr>
                </a:gs>
              </a:gsLst>
              <a:lin ang="0" scaled="1"/>
              <a:tileRect/>
            </a:gradFill>
            <a:ln>
              <a:solidFill>
                <a:schemeClr val="tx2"/>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2'!$A$2</c:f>
              <c:strCache>
                <c:ptCount val="1"/>
                <c:pt idx="0">
                  <c:v>Black Iron</c:v>
                </c:pt>
              </c:strCache>
            </c:strRef>
          </c:cat>
          <c:val>
            <c:numRef>
              <c:f>'Armor Set Pivot 2'!$K$2</c:f>
              <c:numCache>
                <c:formatCode>General</c:formatCode>
                <c:ptCount val="1"/>
                <c:pt idx="0">
                  <c:v>271.3</c:v>
                </c:pt>
              </c:numCache>
            </c:numRef>
          </c:val>
          <c:extLst>
            <c:ext xmlns:c16="http://schemas.microsoft.com/office/drawing/2014/chart" uri="{C3380CC4-5D6E-409C-BE32-E72D297353CC}">
              <c16:uniqueId val="{0000000B-3221-4FAC-82AD-72649ED329A9}"/>
            </c:ext>
          </c:extLst>
        </c:ser>
        <c:ser>
          <c:idx val="10"/>
          <c:order val="10"/>
          <c:tx>
            <c:strRef>
              <c:f>'Armor Set Pivot 2'!$L$1</c:f>
              <c:strCache>
                <c:ptCount val="1"/>
                <c:pt idx="0">
                  <c:v>Armor Poise</c:v>
                </c:pt>
              </c:strCache>
            </c:strRef>
          </c:tx>
          <c:spPr>
            <a:gradFill rotWithShape="1">
              <a:gsLst>
                <a:gs pos="100000">
                  <a:srgbClr val="023A84"/>
                </a:gs>
                <a:gs pos="0">
                  <a:schemeClr val="tx2"/>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2'!$A$2</c:f>
              <c:strCache>
                <c:ptCount val="1"/>
                <c:pt idx="0">
                  <c:v>Black Iron</c:v>
                </c:pt>
              </c:strCache>
            </c:strRef>
          </c:cat>
          <c:val>
            <c:numRef>
              <c:f>'Armor Set Pivot 2'!$L$2</c:f>
              <c:numCache>
                <c:formatCode>General</c:formatCode>
                <c:ptCount val="1"/>
                <c:pt idx="0">
                  <c:v>79</c:v>
                </c:pt>
              </c:numCache>
            </c:numRef>
          </c:val>
          <c:extLst>
            <c:ext xmlns:c16="http://schemas.microsoft.com/office/drawing/2014/chart" uri="{C3380CC4-5D6E-409C-BE32-E72D297353CC}">
              <c16:uniqueId val="{0000000C-3221-4FAC-82AD-72649ED329A9}"/>
            </c:ext>
          </c:extLst>
        </c:ser>
        <c:ser>
          <c:idx val="11"/>
          <c:order val="11"/>
          <c:tx>
            <c:strRef>
              <c:f>'Armor Set Pivot 2'!$M$1</c:f>
              <c:strCache>
                <c:ptCount val="1"/>
                <c:pt idx="0">
                  <c:v>Armor Weight</c:v>
                </c:pt>
              </c:strCache>
            </c:strRef>
          </c:tx>
          <c:spPr>
            <a:gradFill rotWithShape="1">
              <a:gsLst>
                <a:gs pos="0">
                  <a:schemeClr val="tx2"/>
                </a:gs>
                <a:gs pos="62000">
                  <a:srgbClr val="90570A"/>
                </a:gs>
              </a:gsLst>
              <a:lin ang="0" scaled="1"/>
            </a:gradFill>
            <a:ln>
              <a:noFill/>
            </a:ln>
            <a:effectLst>
              <a:outerShdw blurRad="57150" dist="19050" dir="5400000" algn="ctr" rotWithShape="0">
                <a:srgbClr val="000000">
                  <a:alpha val="63000"/>
                </a:srgbClr>
              </a:outerShdw>
            </a:effectLst>
          </c:spPr>
          <c:invertIfNegative val="0"/>
          <c:dPt>
            <c:idx val="58"/>
            <c:invertIfNegative val="0"/>
            <c:bubble3D val="0"/>
            <c:extLst>
              <c:ext xmlns:c16="http://schemas.microsoft.com/office/drawing/2014/chart" uri="{C3380CC4-5D6E-409C-BE32-E72D297353CC}">
                <c16:uniqueId val="{0000000D-3221-4FAC-82AD-72649ED329A9}"/>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2'!$A$2</c:f>
              <c:strCache>
                <c:ptCount val="1"/>
                <c:pt idx="0">
                  <c:v>Black Iron</c:v>
                </c:pt>
              </c:strCache>
            </c:strRef>
          </c:cat>
          <c:val>
            <c:numRef>
              <c:f>'Armor Set Pivot 2'!$M$2</c:f>
              <c:numCache>
                <c:formatCode>General</c:formatCode>
                <c:ptCount val="1"/>
                <c:pt idx="0">
                  <c:v>40</c:v>
                </c:pt>
              </c:numCache>
            </c:numRef>
          </c:val>
          <c:extLst>
            <c:ext xmlns:c16="http://schemas.microsoft.com/office/drawing/2014/chart" uri="{C3380CC4-5D6E-409C-BE32-E72D297353CC}">
              <c16:uniqueId val="{0000000E-3221-4FAC-82AD-72649ED329A9}"/>
            </c:ext>
          </c:extLst>
        </c:ser>
        <c:dLbls>
          <c:dLblPos val="outEnd"/>
          <c:showLegendKey val="0"/>
          <c:showVal val="1"/>
          <c:showCatName val="0"/>
          <c:showSerName val="0"/>
          <c:showPercent val="0"/>
          <c:showBubbleSize val="0"/>
        </c:dLbls>
        <c:gapWidth val="115"/>
        <c:overlap val="-20"/>
        <c:axId val="1165448047"/>
        <c:axId val="1165437967"/>
      </c:barChart>
      <c:catAx>
        <c:axId val="1165448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crossAx val="1165437967"/>
        <c:crosses val="autoZero"/>
        <c:auto val="1"/>
        <c:lblAlgn val="ctr"/>
        <c:lblOffset val="100"/>
        <c:noMultiLvlLbl val="0"/>
      </c:catAx>
      <c:valAx>
        <c:axId val="1165437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crossAx val="11654480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s-MX"/>
          </a:p>
        </c:txPr>
      </c:dTable>
      <c:spPr>
        <a:noFill/>
        <a:ln>
          <a:solidFill>
            <a:srgbClr val="FFFFFF"/>
          </a:solidFill>
        </a:ln>
        <a:effectLst/>
      </c:spPr>
    </c:plotArea>
    <c:plotVisOnly val="1"/>
    <c:dispBlanksAs val="gap"/>
    <c:showDLblsOverMax val="0"/>
    <c:extLst/>
  </c:chart>
  <c:spPr>
    <a:solidFill>
      <a:schemeClr val="tx2">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[DARK_SOULS_DATA_DEMO.xlsx]Armor Set Pivot 2!TablaDinámica2</c:name>
    <c:fmtId val="5"/>
  </c:pivotSource>
  <c:chart>
    <c:title>
      <c:tx>
        <c:rich>
          <a:bodyPr rot="0" spcFirstLastPara="1" vertOverflow="ellipsis" vert="horz" wrap="square" anchor="ctr" anchorCtr="1"/>
          <a:lstStyle/>
          <a:p>
            <a:pPr>
              <a:defRPr sz="1600" b="1" i="0" u="none" strike="noStrike" kern="1200" baseline="0">
                <a:ln>
                  <a:noFill/>
                </a:ln>
                <a:solidFill>
                  <a:schemeClr val="bg1"/>
                </a:solidFill>
                <a:latin typeface="+mn-lt"/>
                <a:ea typeface="+mn-ea"/>
                <a:cs typeface="+mn-cs"/>
              </a:defRPr>
            </a:pPr>
            <a:r>
              <a:rPr lang="es-MX"/>
              <a:t>Armor Set B</a:t>
            </a:r>
          </a:p>
        </c:rich>
      </c:tx>
      <c:overlay val="0"/>
      <c:spPr>
        <a:noFill/>
        <a:ln>
          <a:noFill/>
        </a:ln>
        <a:effectLst/>
      </c:spPr>
      <c:txPr>
        <a:bodyPr rot="0" spcFirstLastPara="1" vertOverflow="ellipsis" vert="horz" wrap="square" anchor="ctr" anchorCtr="1"/>
        <a:lstStyle/>
        <a:p>
          <a:pPr>
            <a:defRPr sz="1600" b="1" i="0" u="none" strike="noStrike" kern="1200" baseline="0">
              <a:ln>
                <a:noFill/>
              </a:ln>
              <a:solidFill>
                <a:schemeClr val="bg1"/>
              </a:solidFill>
              <a:latin typeface="+mn-lt"/>
              <a:ea typeface="+mn-ea"/>
              <a:cs typeface="+mn-cs"/>
            </a:defRPr>
          </a:pPr>
          <a:endParaRPr lang="es-MX"/>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tx2"/>
              </a:gs>
              <a:gs pos="62000">
                <a:srgbClr val="90570A"/>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100000">
                <a:srgbClr val="023A84"/>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flip="none" rotWithShape="1">
            <a:gsLst>
              <a:gs pos="15000">
                <a:schemeClr val="tx2">
                  <a:lumMod val="95000"/>
                  <a:lumOff val="5000"/>
                </a:schemeClr>
              </a:gs>
              <a:gs pos="66000">
                <a:schemeClr val="bg2">
                  <a:lumMod val="75000"/>
                </a:schemeClr>
              </a:gs>
            </a:gsLst>
            <a:lin ang="0" scaled="1"/>
            <a:tileRect/>
          </a:gradFill>
          <a:ln>
            <a:solidFill>
              <a:schemeClr val="tx2"/>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64000">
                <a:srgbClr val="00B050"/>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64000">
                <a:schemeClr val="accent4">
                  <a:lumMod val="75000"/>
                </a:schemeClr>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64000">
                <a:schemeClr val="accent4">
                  <a:lumMod val="50000"/>
                </a:schemeClr>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tx2"/>
              </a:gs>
              <a:gs pos="62000">
                <a:srgbClr val="00B0F0"/>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tx2"/>
              </a:gs>
              <a:gs pos="62000">
                <a:srgbClr val="FC5704"/>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tx2"/>
              </a:gs>
              <a:gs pos="62000">
                <a:srgbClr val="EDC82B"/>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flip="none" rotWithShape="1">
            <a:gsLst>
              <a:gs pos="0">
                <a:schemeClr val="tx2"/>
              </a:gs>
              <a:gs pos="62000">
                <a:srgbClr val="C00000"/>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flip="none" rotWithShape="1">
            <a:gsLst>
              <a:gs pos="0">
                <a:schemeClr val="tx1"/>
              </a:gs>
              <a:gs pos="65000">
                <a:srgbClr val="8E23F9"/>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flip="none" rotWithShape="1">
            <a:gsLst>
              <a:gs pos="0">
                <a:schemeClr val="tx2"/>
              </a:gs>
              <a:gs pos="60000">
                <a:srgbClr val="650B5F"/>
              </a:gs>
            </a:gsLst>
            <a:lin ang="0" scaled="1"/>
            <a:tileRect/>
          </a:gradFill>
          <a:ln w="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tx2"/>
              </a:gs>
              <a:gs pos="62000">
                <a:srgbClr val="EDC82B"/>
              </a:gs>
            </a:gsLst>
            <a:lin ang="0" scaled="1"/>
          </a:gradFill>
          <a:ln>
            <a:noFill/>
          </a:ln>
          <a:effectLst>
            <a:outerShdw blurRad="57150" dist="19050" dir="5400000" algn="ctr" rotWithShape="0">
              <a:srgbClr val="000000">
                <a:alpha val="63000"/>
              </a:srgbClr>
            </a:outerShdw>
          </a:effectLst>
        </c:spPr>
      </c:pivotFmt>
      <c:pivotFmt>
        <c:idx val="37"/>
        <c:spPr>
          <a:gradFill flip="none" rotWithShape="1">
            <a:gsLst>
              <a:gs pos="0">
                <a:schemeClr val="tx2"/>
              </a:gs>
              <a:gs pos="60000">
                <a:srgbClr val="650B5F"/>
              </a:gs>
            </a:gsLst>
            <a:lin ang="0" scaled="1"/>
            <a:tileRect/>
          </a:gradFill>
          <a:ln w="0">
            <a:noFill/>
          </a:ln>
          <a:effectLst>
            <a:outerShdw blurRad="57150" dist="19050" dir="5400000" algn="ctr" rotWithShape="0">
              <a:schemeClr val="tx1">
                <a:alpha val="63000"/>
              </a:schemeClr>
            </a:outerShdw>
          </a:effectLst>
        </c:spPr>
      </c:pivotFmt>
      <c:pivotFmt>
        <c:idx val="38"/>
        <c:spPr>
          <a:gradFill flip="none" rotWithShape="1">
            <a:gsLst>
              <a:gs pos="0">
                <a:schemeClr val="tx2"/>
              </a:gs>
              <a:gs pos="60000">
                <a:srgbClr val="650B5F"/>
              </a:gs>
            </a:gsLst>
            <a:lin ang="0" scaled="1"/>
            <a:tileRect/>
          </a:gradFill>
          <a:ln w="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flip="none" rotWithShape="1">
            <a:gsLst>
              <a:gs pos="0">
                <a:schemeClr val="tx2"/>
              </a:gs>
              <a:gs pos="60000">
                <a:srgbClr val="650B5F"/>
              </a:gs>
            </a:gsLst>
            <a:lin ang="0" scaled="1"/>
            <a:tileRect/>
          </a:gradFill>
          <a:ln w="0">
            <a:noFill/>
          </a:ln>
          <a:effectLst>
            <a:outerShdw blurRad="57150" dist="19050" dir="5400000" algn="ctr" rotWithShape="0">
              <a:schemeClr val="tx1">
                <a:alpha val="63000"/>
              </a:schemeClr>
            </a:outerShdw>
          </a:effectLst>
        </c:spPr>
      </c:pivotFmt>
      <c:pivotFmt>
        <c:idx val="40"/>
        <c:spPr>
          <a:gradFill flip="none" rotWithShape="1">
            <a:gsLst>
              <a:gs pos="0">
                <a:schemeClr val="tx1"/>
              </a:gs>
              <a:gs pos="65000">
                <a:srgbClr val="8E23F9"/>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flip="none" rotWithShape="1">
            <a:gsLst>
              <a:gs pos="0">
                <a:schemeClr val="tx2"/>
              </a:gs>
              <a:gs pos="62000">
                <a:srgbClr val="C00000"/>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tx2"/>
              </a:gs>
              <a:gs pos="62000">
                <a:srgbClr val="EDC82B"/>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tx2"/>
              </a:gs>
              <a:gs pos="62000">
                <a:srgbClr val="FC5704"/>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tx2"/>
              </a:gs>
              <a:gs pos="62000">
                <a:srgbClr val="00B0F0"/>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64000">
                <a:schemeClr val="accent4">
                  <a:lumMod val="50000"/>
                </a:schemeClr>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64000">
                <a:schemeClr val="accent4">
                  <a:lumMod val="75000"/>
                </a:schemeClr>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64000">
                <a:srgbClr val="00B050"/>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gradFill flip="none" rotWithShape="1">
            <a:gsLst>
              <a:gs pos="15000">
                <a:schemeClr val="tx2">
                  <a:lumMod val="95000"/>
                  <a:lumOff val="5000"/>
                </a:schemeClr>
              </a:gs>
              <a:gs pos="66000">
                <a:schemeClr val="bg2">
                  <a:lumMod val="75000"/>
                </a:schemeClr>
              </a:gs>
            </a:gsLst>
            <a:lin ang="0" scaled="1"/>
            <a:tileRect/>
          </a:gradFill>
          <a:ln>
            <a:solidFill>
              <a:schemeClr val="tx2"/>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100000">
                <a:srgbClr val="023A84"/>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tx2"/>
              </a:gs>
              <a:gs pos="62000">
                <a:srgbClr val="90570A"/>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gradFill flip="none" rotWithShape="1">
            <a:gsLst>
              <a:gs pos="0">
                <a:schemeClr val="tx2"/>
              </a:gs>
              <a:gs pos="60000">
                <a:srgbClr val="650B5F"/>
              </a:gs>
            </a:gsLst>
            <a:lin ang="0" scaled="1"/>
            <a:tileRect/>
          </a:gradFill>
          <a:ln w="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gradFill flip="none" rotWithShape="1">
            <a:gsLst>
              <a:gs pos="0">
                <a:schemeClr val="tx2"/>
              </a:gs>
              <a:gs pos="60000">
                <a:srgbClr val="650B5F"/>
              </a:gs>
            </a:gsLst>
            <a:lin ang="0" scaled="1"/>
            <a:tileRect/>
          </a:gradFill>
          <a:ln w="0">
            <a:noFill/>
          </a:ln>
          <a:effectLst>
            <a:outerShdw blurRad="57150" dist="19050" dir="5400000" algn="ctr" rotWithShape="0">
              <a:schemeClr val="tx1">
                <a:alpha val="63000"/>
              </a:schemeClr>
            </a:outerShdw>
          </a:effectLst>
        </c:spPr>
      </c:pivotFmt>
      <c:pivotFmt>
        <c:idx val="53"/>
        <c:spPr>
          <a:gradFill flip="none" rotWithShape="1">
            <a:gsLst>
              <a:gs pos="0">
                <a:schemeClr val="tx1"/>
              </a:gs>
              <a:gs pos="65000">
                <a:srgbClr val="8E23F9"/>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gradFill flip="none" rotWithShape="1">
            <a:gsLst>
              <a:gs pos="0">
                <a:schemeClr val="tx2"/>
              </a:gs>
              <a:gs pos="62000">
                <a:srgbClr val="C00000"/>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tx2"/>
              </a:gs>
              <a:gs pos="62000">
                <a:srgbClr val="EDC82B"/>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tx2"/>
              </a:gs>
              <a:gs pos="62000">
                <a:srgbClr val="FC5704"/>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tx2"/>
              </a:gs>
              <a:gs pos="62000">
                <a:srgbClr val="00B0F0"/>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64000">
                <a:schemeClr val="accent4">
                  <a:lumMod val="50000"/>
                </a:schemeClr>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64000">
                <a:schemeClr val="accent4">
                  <a:lumMod val="75000"/>
                </a:schemeClr>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64000">
                <a:srgbClr val="00B050"/>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gradFill flip="none" rotWithShape="1">
            <a:gsLst>
              <a:gs pos="15000">
                <a:schemeClr val="tx2">
                  <a:lumMod val="95000"/>
                  <a:lumOff val="5000"/>
                </a:schemeClr>
              </a:gs>
              <a:gs pos="66000">
                <a:schemeClr val="bg2">
                  <a:lumMod val="75000"/>
                </a:schemeClr>
              </a:gs>
            </a:gsLst>
            <a:lin ang="0" scaled="1"/>
            <a:tileRect/>
          </a:gradFill>
          <a:ln>
            <a:solidFill>
              <a:schemeClr val="tx2"/>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100000">
                <a:srgbClr val="023A84"/>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tx2"/>
              </a:gs>
              <a:gs pos="62000">
                <a:srgbClr val="90570A"/>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gradFill flip="none" rotWithShape="1">
            <a:gsLst>
              <a:gs pos="0">
                <a:schemeClr val="tx2"/>
              </a:gs>
              <a:gs pos="60000">
                <a:srgbClr val="650B5F"/>
              </a:gs>
            </a:gsLst>
            <a:lin ang="0" scaled="1"/>
            <a:tileRect/>
          </a:gradFill>
          <a:ln w="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gradFill flip="none" rotWithShape="1">
            <a:gsLst>
              <a:gs pos="0">
                <a:schemeClr val="tx2"/>
              </a:gs>
              <a:gs pos="60000">
                <a:srgbClr val="650B5F"/>
              </a:gs>
            </a:gsLst>
            <a:lin ang="0" scaled="1"/>
            <a:tileRect/>
          </a:gradFill>
          <a:ln w="0">
            <a:noFill/>
          </a:ln>
          <a:effectLst>
            <a:outerShdw blurRad="57150" dist="19050" dir="5400000" algn="ctr" rotWithShape="0">
              <a:schemeClr val="tx1">
                <a:alpha val="63000"/>
              </a:schemeClr>
            </a:outerShdw>
          </a:effectLst>
        </c:spPr>
      </c:pivotFmt>
      <c:pivotFmt>
        <c:idx val="66"/>
        <c:spPr>
          <a:gradFill flip="none" rotWithShape="1">
            <a:gsLst>
              <a:gs pos="0">
                <a:schemeClr val="tx1"/>
              </a:gs>
              <a:gs pos="65000">
                <a:srgbClr val="8E23F9"/>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gradFill flip="none" rotWithShape="1">
            <a:gsLst>
              <a:gs pos="0">
                <a:schemeClr val="tx2"/>
              </a:gs>
              <a:gs pos="62000">
                <a:srgbClr val="C00000"/>
              </a:gs>
            </a:gsLst>
            <a:lin ang="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tx2"/>
              </a:gs>
              <a:gs pos="62000">
                <a:srgbClr val="EDC82B"/>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tx2"/>
              </a:gs>
              <a:gs pos="62000">
                <a:srgbClr val="FC5704"/>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tx2"/>
              </a:gs>
              <a:gs pos="62000">
                <a:srgbClr val="00B0F0"/>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64000">
                <a:schemeClr val="accent4">
                  <a:lumMod val="50000"/>
                </a:schemeClr>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64000">
                <a:schemeClr val="accent4">
                  <a:lumMod val="75000"/>
                </a:schemeClr>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64000">
                <a:srgbClr val="00B050"/>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gradFill flip="none" rotWithShape="1">
            <a:gsLst>
              <a:gs pos="15000">
                <a:schemeClr val="tx2">
                  <a:lumMod val="95000"/>
                  <a:lumOff val="5000"/>
                </a:schemeClr>
              </a:gs>
              <a:gs pos="66000">
                <a:schemeClr val="bg2">
                  <a:lumMod val="75000"/>
                </a:schemeClr>
              </a:gs>
            </a:gsLst>
            <a:lin ang="0" scaled="1"/>
            <a:tileRect/>
          </a:gradFill>
          <a:ln>
            <a:solidFill>
              <a:schemeClr val="tx2"/>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100000">
                <a:srgbClr val="023A84"/>
              </a:gs>
              <a:gs pos="0">
                <a:schemeClr val="tx2"/>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tx2"/>
              </a:gs>
              <a:gs pos="62000">
                <a:srgbClr val="90570A"/>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'Armor Set Pivot 2'!$B$64</c:f>
              <c:strCache>
                <c:ptCount val="1"/>
                <c:pt idx="0">
                  <c:v>Curse Resistance</c:v>
                </c:pt>
              </c:strCache>
            </c:strRef>
          </c:tx>
          <c:spPr>
            <a:gradFill flip="none" rotWithShape="1">
              <a:gsLst>
                <a:gs pos="0">
                  <a:schemeClr val="tx2"/>
                </a:gs>
                <a:gs pos="60000">
                  <a:srgbClr val="650B5F"/>
                </a:gs>
              </a:gsLst>
              <a:lin ang="0" scaled="1"/>
              <a:tileRect/>
            </a:gradFill>
            <a:ln w="0">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F1CC-49C5-9A72-60605E644C0F}"/>
              </c:ext>
            </c:extLst>
          </c:dPt>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2'!$A$65</c:f>
              <c:strCache>
                <c:ptCount val="1"/>
                <c:pt idx="0">
                  <c:v>Brass</c:v>
                </c:pt>
              </c:strCache>
            </c:strRef>
          </c:cat>
          <c:val>
            <c:numRef>
              <c:f>'Armor Set Pivot 2'!$B$65</c:f>
              <c:numCache>
                <c:formatCode>General</c:formatCode>
                <c:ptCount val="1"/>
                <c:pt idx="0">
                  <c:v>38.1</c:v>
                </c:pt>
              </c:numCache>
            </c:numRef>
          </c:val>
          <c:extLst>
            <c:ext xmlns:c16="http://schemas.microsoft.com/office/drawing/2014/chart" uri="{C3380CC4-5D6E-409C-BE32-E72D297353CC}">
              <c16:uniqueId val="{00000002-F1CC-49C5-9A72-60605E644C0F}"/>
            </c:ext>
          </c:extLst>
        </c:ser>
        <c:ser>
          <c:idx val="1"/>
          <c:order val="1"/>
          <c:tx>
            <c:strRef>
              <c:f>'Armor Set Pivot 2'!$C$64</c:f>
              <c:strCache>
                <c:ptCount val="1"/>
                <c:pt idx="0">
                  <c:v>Poison Resistance</c:v>
                </c:pt>
              </c:strCache>
            </c:strRef>
          </c:tx>
          <c:spPr>
            <a:gradFill flip="none" rotWithShape="1">
              <a:gsLst>
                <a:gs pos="0">
                  <a:schemeClr val="tx1"/>
                </a:gs>
                <a:gs pos="65000">
                  <a:srgbClr val="8E23F9"/>
                </a:gs>
              </a:gsLst>
              <a:lin ang="0" scaled="1"/>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2'!$A$65</c:f>
              <c:strCache>
                <c:ptCount val="1"/>
                <c:pt idx="0">
                  <c:v>Brass</c:v>
                </c:pt>
              </c:strCache>
            </c:strRef>
          </c:cat>
          <c:val>
            <c:numRef>
              <c:f>'Armor Set Pivot 2'!$C$65</c:f>
              <c:numCache>
                <c:formatCode>General</c:formatCode>
                <c:ptCount val="1"/>
                <c:pt idx="0">
                  <c:v>64.7</c:v>
                </c:pt>
              </c:numCache>
            </c:numRef>
          </c:val>
          <c:extLst>
            <c:ext xmlns:c16="http://schemas.microsoft.com/office/drawing/2014/chart" uri="{C3380CC4-5D6E-409C-BE32-E72D297353CC}">
              <c16:uniqueId val="{00000003-F1CC-49C5-9A72-60605E644C0F}"/>
            </c:ext>
          </c:extLst>
        </c:ser>
        <c:ser>
          <c:idx val="2"/>
          <c:order val="2"/>
          <c:tx>
            <c:strRef>
              <c:f>'Armor Set Pivot 2'!$D$64</c:f>
              <c:strCache>
                <c:ptCount val="1"/>
                <c:pt idx="0">
                  <c:v>Blood Resistance</c:v>
                </c:pt>
              </c:strCache>
            </c:strRef>
          </c:tx>
          <c:spPr>
            <a:gradFill flip="none" rotWithShape="1">
              <a:gsLst>
                <a:gs pos="0">
                  <a:schemeClr val="tx2"/>
                </a:gs>
                <a:gs pos="62000">
                  <a:srgbClr val="C00000"/>
                </a:gs>
              </a:gsLst>
              <a:lin ang="0" scaled="1"/>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2'!$A$65</c:f>
              <c:strCache>
                <c:ptCount val="1"/>
                <c:pt idx="0">
                  <c:v>Brass</c:v>
                </c:pt>
              </c:strCache>
            </c:strRef>
          </c:cat>
          <c:val>
            <c:numRef>
              <c:f>'Armor Set Pivot 2'!$D$65</c:f>
              <c:numCache>
                <c:formatCode>General</c:formatCode>
                <c:ptCount val="1"/>
                <c:pt idx="0">
                  <c:v>77.5</c:v>
                </c:pt>
              </c:numCache>
            </c:numRef>
          </c:val>
          <c:extLst>
            <c:ext xmlns:c16="http://schemas.microsoft.com/office/drawing/2014/chart" uri="{C3380CC4-5D6E-409C-BE32-E72D297353CC}">
              <c16:uniqueId val="{00000004-F1CC-49C5-9A72-60605E644C0F}"/>
            </c:ext>
          </c:extLst>
        </c:ser>
        <c:ser>
          <c:idx val="3"/>
          <c:order val="3"/>
          <c:tx>
            <c:strRef>
              <c:f>'Armor Set Pivot 2'!$E$64</c:f>
              <c:strCache>
                <c:ptCount val="1"/>
                <c:pt idx="0">
                  <c:v>Lightning Protection</c:v>
                </c:pt>
              </c:strCache>
            </c:strRef>
          </c:tx>
          <c:spPr>
            <a:gradFill rotWithShape="1">
              <a:gsLst>
                <a:gs pos="0">
                  <a:schemeClr val="tx2"/>
                </a:gs>
                <a:gs pos="62000">
                  <a:srgbClr val="EDC82B"/>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2'!$A$65</c:f>
              <c:strCache>
                <c:ptCount val="1"/>
                <c:pt idx="0">
                  <c:v>Brass</c:v>
                </c:pt>
              </c:strCache>
            </c:strRef>
          </c:cat>
          <c:val>
            <c:numRef>
              <c:f>'Armor Set Pivot 2'!$E$65</c:f>
              <c:numCache>
                <c:formatCode>General</c:formatCode>
                <c:ptCount val="1"/>
                <c:pt idx="0">
                  <c:v>97.800000000000011</c:v>
                </c:pt>
              </c:numCache>
            </c:numRef>
          </c:val>
          <c:extLst>
            <c:ext xmlns:c16="http://schemas.microsoft.com/office/drawing/2014/chart" uri="{C3380CC4-5D6E-409C-BE32-E72D297353CC}">
              <c16:uniqueId val="{00000005-F1CC-49C5-9A72-60605E644C0F}"/>
            </c:ext>
          </c:extLst>
        </c:ser>
        <c:ser>
          <c:idx val="4"/>
          <c:order val="4"/>
          <c:tx>
            <c:strRef>
              <c:f>'Armor Set Pivot 2'!$F$64</c:f>
              <c:strCache>
                <c:ptCount val="1"/>
                <c:pt idx="0">
                  <c:v>Fire Protection</c:v>
                </c:pt>
              </c:strCache>
            </c:strRef>
          </c:tx>
          <c:spPr>
            <a:gradFill rotWithShape="1">
              <a:gsLst>
                <a:gs pos="0">
                  <a:schemeClr val="tx2"/>
                </a:gs>
                <a:gs pos="62000">
                  <a:srgbClr val="FC5704"/>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2'!$A$65</c:f>
              <c:strCache>
                <c:ptCount val="1"/>
                <c:pt idx="0">
                  <c:v>Brass</c:v>
                </c:pt>
              </c:strCache>
            </c:strRef>
          </c:cat>
          <c:val>
            <c:numRef>
              <c:f>'Armor Set Pivot 2'!$F$65</c:f>
              <c:numCache>
                <c:formatCode>General</c:formatCode>
                <c:ptCount val="1"/>
                <c:pt idx="0">
                  <c:v>97.800000000000011</c:v>
                </c:pt>
              </c:numCache>
            </c:numRef>
          </c:val>
          <c:extLst>
            <c:ext xmlns:c16="http://schemas.microsoft.com/office/drawing/2014/chart" uri="{C3380CC4-5D6E-409C-BE32-E72D297353CC}">
              <c16:uniqueId val="{00000006-F1CC-49C5-9A72-60605E644C0F}"/>
            </c:ext>
          </c:extLst>
        </c:ser>
        <c:ser>
          <c:idx val="5"/>
          <c:order val="5"/>
          <c:tx>
            <c:strRef>
              <c:f>'Armor Set Pivot 2'!$G$64</c:f>
              <c:strCache>
                <c:ptCount val="1"/>
                <c:pt idx="0">
                  <c:v>Magic Protection</c:v>
                </c:pt>
              </c:strCache>
            </c:strRef>
          </c:tx>
          <c:spPr>
            <a:gradFill rotWithShape="1">
              <a:gsLst>
                <a:gs pos="0">
                  <a:schemeClr val="tx2"/>
                </a:gs>
                <a:gs pos="62000">
                  <a:srgbClr val="00B0F0"/>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2'!$A$65</c:f>
              <c:strCache>
                <c:ptCount val="1"/>
                <c:pt idx="0">
                  <c:v>Brass</c:v>
                </c:pt>
              </c:strCache>
            </c:strRef>
          </c:cat>
          <c:val>
            <c:numRef>
              <c:f>'Armor Set Pivot 2'!$G$65</c:f>
              <c:numCache>
                <c:formatCode>General</c:formatCode>
                <c:ptCount val="1"/>
                <c:pt idx="0">
                  <c:v>107</c:v>
                </c:pt>
              </c:numCache>
            </c:numRef>
          </c:val>
          <c:extLst>
            <c:ext xmlns:c16="http://schemas.microsoft.com/office/drawing/2014/chart" uri="{C3380CC4-5D6E-409C-BE32-E72D297353CC}">
              <c16:uniqueId val="{00000007-F1CC-49C5-9A72-60605E644C0F}"/>
            </c:ext>
          </c:extLst>
        </c:ser>
        <c:ser>
          <c:idx val="6"/>
          <c:order val="6"/>
          <c:tx>
            <c:strRef>
              <c:f>'Armor Set Pivot 2'!$H$64</c:f>
              <c:strCache>
                <c:ptCount val="1"/>
                <c:pt idx="0">
                  <c:v>Thrust Protection</c:v>
                </c:pt>
              </c:strCache>
            </c:strRef>
          </c:tx>
          <c:spPr>
            <a:gradFill rotWithShape="1">
              <a:gsLst>
                <a:gs pos="64000">
                  <a:schemeClr val="accent4">
                    <a:lumMod val="50000"/>
                  </a:schemeClr>
                </a:gs>
                <a:gs pos="0">
                  <a:schemeClr val="tx2"/>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2'!$A$65</c:f>
              <c:strCache>
                <c:ptCount val="1"/>
                <c:pt idx="0">
                  <c:v>Brass</c:v>
                </c:pt>
              </c:strCache>
            </c:strRef>
          </c:cat>
          <c:val>
            <c:numRef>
              <c:f>'Armor Set Pivot 2'!$H$65</c:f>
              <c:numCache>
                <c:formatCode>General</c:formatCode>
                <c:ptCount val="1"/>
                <c:pt idx="0">
                  <c:v>186</c:v>
                </c:pt>
              </c:numCache>
            </c:numRef>
          </c:val>
          <c:extLst>
            <c:ext xmlns:c16="http://schemas.microsoft.com/office/drawing/2014/chart" uri="{C3380CC4-5D6E-409C-BE32-E72D297353CC}">
              <c16:uniqueId val="{00000008-F1CC-49C5-9A72-60605E644C0F}"/>
            </c:ext>
          </c:extLst>
        </c:ser>
        <c:ser>
          <c:idx val="7"/>
          <c:order val="7"/>
          <c:tx>
            <c:strRef>
              <c:f>'Armor Set Pivot 2'!$I$64</c:f>
              <c:strCache>
                <c:ptCount val="1"/>
                <c:pt idx="0">
                  <c:v>Slash Protection</c:v>
                </c:pt>
              </c:strCache>
            </c:strRef>
          </c:tx>
          <c:spPr>
            <a:gradFill rotWithShape="1">
              <a:gsLst>
                <a:gs pos="64000">
                  <a:schemeClr val="accent4">
                    <a:lumMod val="75000"/>
                  </a:schemeClr>
                </a:gs>
                <a:gs pos="0">
                  <a:schemeClr val="tx2"/>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2'!$A$65</c:f>
              <c:strCache>
                <c:ptCount val="1"/>
                <c:pt idx="0">
                  <c:v>Brass</c:v>
                </c:pt>
              </c:strCache>
            </c:strRef>
          </c:cat>
          <c:val>
            <c:numRef>
              <c:f>'Armor Set Pivot 2'!$I$65</c:f>
              <c:numCache>
                <c:formatCode>General</c:formatCode>
                <c:ptCount val="1"/>
                <c:pt idx="0">
                  <c:v>210.1</c:v>
                </c:pt>
              </c:numCache>
            </c:numRef>
          </c:val>
          <c:extLst>
            <c:ext xmlns:c16="http://schemas.microsoft.com/office/drawing/2014/chart" uri="{C3380CC4-5D6E-409C-BE32-E72D297353CC}">
              <c16:uniqueId val="{00000009-F1CC-49C5-9A72-60605E644C0F}"/>
            </c:ext>
          </c:extLst>
        </c:ser>
        <c:ser>
          <c:idx val="8"/>
          <c:order val="8"/>
          <c:tx>
            <c:strRef>
              <c:f>'Armor Set Pivot 2'!$J$64</c:f>
              <c:strCache>
                <c:ptCount val="1"/>
                <c:pt idx="0">
                  <c:v>Strike Protection</c:v>
                </c:pt>
              </c:strCache>
            </c:strRef>
          </c:tx>
          <c:spPr>
            <a:gradFill rotWithShape="1">
              <a:gsLst>
                <a:gs pos="64000">
                  <a:srgbClr val="00B050"/>
                </a:gs>
                <a:gs pos="0">
                  <a:schemeClr val="tx2"/>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2'!$A$65</c:f>
              <c:strCache>
                <c:ptCount val="1"/>
                <c:pt idx="0">
                  <c:v>Brass</c:v>
                </c:pt>
              </c:strCache>
            </c:strRef>
          </c:cat>
          <c:val>
            <c:numRef>
              <c:f>'Armor Set Pivot 2'!$J$65</c:f>
              <c:numCache>
                <c:formatCode>General</c:formatCode>
                <c:ptCount val="1"/>
                <c:pt idx="0">
                  <c:v>178.5</c:v>
                </c:pt>
              </c:numCache>
            </c:numRef>
          </c:val>
          <c:extLst>
            <c:ext xmlns:c16="http://schemas.microsoft.com/office/drawing/2014/chart" uri="{C3380CC4-5D6E-409C-BE32-E72D297353CC}">
              <c16:uniqueId val="{0000000A-F1CC-49C5-9A72-60605E644C0F}"/>
            </c:ext>
          </c:extLst>
        </c:ser>
        <c:ser>
          <c:idx val="9"/>
          <c:order val="9"/>
          <c:tx>
            <c:strRef>
              <c:f>'Armor Set Pivot 2'!$K$64</c:f>
              <c:strCache>
                <c:ptCount val="1"/>
                <c:pt idx="0">
                  <c:v>Physical Protection</c:v>
                </c:pt>
              </c:strCache>
            </c:strRef>
          </c:tx>
          <c:spPr>
            <a:gradFill flip="none" rotWithShape="1">
              <a:gsLst>
                <a:gs pos="15000">
                  <a:schemeClr val="tx2">
                    <a:lumMod val="95000"/>
                    <a:lumOff val="5000"/>
                  </a:schemeClr>
                </a:gs>
                <a:gs pos="66000">
                  <a:schemeClr val="bg2">
                    <a:lumMod val="75000"/>
                  </a:schemeClr>
                </a:gs>
              </a:gsLst>
              <a:lin ang="0" scaled="1"/>
              <a:tileRect/>
            </a:gradFill>
            <a:ln>
              <a:solidFill>
                <a:schemeClr val="tx2"/>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2'!$A$65</c:f>
              <c:strCache>
                <c:ptCount val="1"/>
                <c:pt idx="0">
                  <c:v>Brass</c:v>
                </c:pt>
              </c:strCache>
            </c:strRef>
          </c:cat>
          <c:val>
            <c:numRef>
              <c:f>'Armor Set Pivot 2'!$K$65</c:f>
              <c:numCache>
                <c:formatCode>General</c:formatCode>
                <c:ptCount val="1"/>
                <c:pt idx="0">
                  <c:v>186</c:v>
                </c:pt>
              </c:numCache>
            </c:numRef>
          </c:val>
          <c:extLst>
            <c:ext xmlns:c16="http://schemas.microsoft.com/office/drawing/2014/chart" uri="{C3380CC4-5D6E-409C-BE32-E72D297353CC}">
              <c16:uniqueId val="{0000000B-F1CC-49C5-9A72-60605E644C0F}"/>
            </c:ext>
          </c:extLst>
        </c:ser>
        <c:ser>
          <c:idx val="10"/>
          <c:order val="10"/>
          <c:tx>
            <c:strRef>
              <c:f>'Armor Set Pivot 2'!$L$64</c:f>
              <c:strCache>
                <c:ptCount val="1"/>
                <c:pt idx="0">
                  <c:v>Armor Poise</c:v>
                </c:pt>
              </c:strCache>
            </c:strRef>
          </c:tx>
          <c:spPr>
            <a:gradFill rotWithShape="1">
              <a:gsLst>
                <a:gs pos="100000">
                  <a:srgbClr val="023A84"/>
                </a:gs>
                <a:gs pos="0">
                  <a:schemeClr val="tx2"/>
                </a:gs>
              </a:gsLst>
              <a:lin ang="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2'!$A$65</c:f>
              <c:strCache>
                <c:ptCount val="1"/>
                <c:pt idx="0">
                  <c:v>Brass</c:v>
                </c:pt>
              </c:strCache>
            </c:strRef>
          </c:cat>
          <c:val>
            <c:numRef>
              <c:f>'Armor Set Pivot 2'!$L$65</c:f>
              <c:numCache>
                <c:formatCode>General</c:formatCode>
                <c:ptCount val="1"/>
                <c:pt idx="0">
                  <c:v>41</c:v>
                </c:pt>
              </c:numCache>
            </c:numRef>
          </c:val>
          <c:extLst>
            <c:ext xmlns:c16="http://schemas.microsoft.com/office/drawing/2014/chart" uri="{C3380CC4-5D6E-409C-BE32-E72D297353CC}">
              <c16:uniqueId val="{0000000C-F1CC-49C5-9A72-60605E644C0F}"/>
            </c:ext>
          </c:extLst>
        </c:ser>
        <c:ser>
          <c:idx val="11"/>
          <c:order val="11"/>
          <c:tx>
            <c:strRef>
              <c:f>'Armor Set Pivot 2'!$M$64</c:f>
              <c:strCache>
                <c:ptCount val="1"/>
                <c:pt idx="0">
                  <c:v>Armor Weight</c:v>
                </c:pt>
              </c:strCache>
            </c:strRef>
          </c:tx>
          <c:spPr>
            <a:gradFill rotWithShape="1">
              <a:gsLst>
                <a:gs pos="0">
                  <a:schemeClr val="tx2"/>
                </a:gs>
                <a:gs pos="62000">
                  <a:srgbClr val="90570A"/>
                </a:gs>
              </a:gsLst>
              <a:lin ang="0" scaled="1"/>
            </a:gradFill>
            <a:ln>
              <a:noFill/>
            </a:ln>
            <a:effectLst>
              <a:outerShdw blurRad="57150" dist="19050" dir="5400000" algn="ctr" rotWithShape="0">
                <a:srgbClr val="000000">
                  <a:alpha val="63000"/>
                </a:srgbClr>
              </a:outerShdw>
            </a:effectLst>
          </c:spPr>
          <c:invertIfNegative val="0"/>
          <c:dPt>
            <c:idx val="58"/>
            <c:invertIfNegative val="0"/>
            <c:bubble3D val="0"/>
            <c:extLst>
              <c:ext xmlns:c16="http://schemas.microsoft.com/office/drawing/2014/chart" uri="{C3380CC4-5D6E-409C-BE32-E72D297353CC}">
                <c16:uniqueId val="{0000000D-F1CC-49C5-9A72-60605E644C0F}"/>
              </c:ext>
            </c:extLst>
          </c:dPt>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2'!$A$65</c:f>
              <c:strCache>
                <c:ptCount val="1"/>
                <c:pt idx="0">
                  <c:v>Brass</c:v>
                </c:pt>
              </c:strCache>
            </c:strRef>
          </c:cat>
          <c:val>
            <c:numRef>
              <c:f>'Armor Set Pivot 2'!$M$65</c:f>
              <c:numCache>
                <c:formatCode>General</c:formatCode>
                <c:ptCount val="1"/>
                <c:pt idx="0">
                  <c:v>27.800000000000004</c:v>
                </c:pt>
              </c:numCache>
            </c:numRef>
          </c:val>
          <c:extLst>
            <c:ext xmlns:c16="http://schemas.microsoft.com/office/drawing/2014/chart" uri="{C3380CC4-5D6E-409C-BE32-E72D297353CC}">
              <c16:uniqueId val="{0000000E-F1CC-49C5-9A72-60605E644C0F}"/>
            </c:ext>
          </c:extLst>
        </c:ser>
        <c:dLbls>
          <c:dLblPos val="outEnd"/>
          <c:showLegendKey val="0"/>
          <c:showVal val="1"/>
          <c:showCatName val="0"/>
          <c:showSerName val="0"/>
          <c:showPercent val="0"/>
          <c:showBubbleSize val="0"/>
        </c:dLbls>
        <c:gapWidth val="115"/>
        <c:overlap val="-20"/>
        <c:axId val="1165448047"/>
        <c:axId val="1165437967"/>
      </c:barChart>
      <c:catAx>
        <c:axId val="1165448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crossAx val="1165437967"/>
        <c:crosses val="autoZero"/>
        <c:auto val="1"/>
        <c:lblAlgn val="ctr"/>
        <c:lblOffset val="100"/>
        <c:noMultiLvlLbl val="0"/>
      </c:catAx>
      <c:valAx>
        <c:axId val="1165437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s-MX"/>
          </a:p>
        </c:txPr>
        <c:crossAx val="11654480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ln>
                  <a:noFill/>
                </a:ln>
                <a:solidFill>
                  <a:schemeClr val="bg1"/>
                </a:solidFill>
                <a:latin typeface="+mn-lt"/>
                <a:ea typeface="+mn-ea"/>
                <a:cs typeface="+mn-cs"/>
              </a:defRPr>
            </a:pPr>
            <a:endParaRPr lang="es-MX"/>
          </a:p>
        </c:txPr>
      </c:dTable>
      <c:spPr>
        <a:noFill/>
        <a:ln>
          <a:solidFill>
            <a:srgbClr val="FFFFFF"/>
          </a:solidFill>
        </a:ln>
        <a:effectLst/>
      </c:spPr>
    </c:plotArea>
    <c:plotVisOnly val="1"/>
    <c:dispBlanksAs val="gap"/>
    <c:showDLblsOverMax val="0"/>
    <c:extLst/>
  </c:chart>
  <c:spPr>
    <a:solidFill>
      <a:schemeClr val="tx2">
        <a:lumMod val="95000"/>
        <a:lumOff val="5000"/>
      </a:schemeClr>
    </a:solidFill>
    <a:ln w="9525" cap="flat" cmpd="sng" algn="ctr">
      <a:solidFill>
        <a:schemeClr val="tx1">
          <a:lumMod val="15000"/>
          <a:lumOff val="85000"/>
        </a:schemeClr>
      </a:solidFill>
      <a:round/>
    </a:ln>
    <a:effectLst/>
  </c:spPr>
  <c:txPr>
    <a:bodyPr/>
    <a:lstStyle/>
    <a:p>
      <a:pPr>
        <a:defRPr>
          <a:ln>
            <a:noFill/>
          </a:ln>
          <a:solidFill>
            <a:schemeClr val="bg1"/>
          </a:solidFill>
        </a:defRPr>
      </a:pPr>
      <a:endParaRPr lang="es-MX"/>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[DARK_SOULS_DATA_DEMO.xlsx]Armor Set Pivot H.!TablaDinámica1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s-MX"/>
              <a:t>Stats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s-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8"/>
        <c:spPr>
          <a:gradFill>
            <a:gsLst>
              <a:gs pos="51000">
                <a:srgbClr val="5A4302"/>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9"/>
        <c:spPr>
          <a:gradFill>
            <a:gsLst>
              <a:gs pos="51000">
                <a:schemeClr val="accent3">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0"/>
        <c:spPr>
          <a:gradFill>
            <a:gsLst>
              <a:gs pos="51000">
                <a:schemeClr val="accent3">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1"/>
        <c:spPr>
          <a:gradFill>
            <a:gsLst>
              <a:gs pos="51000">
                <a:schemeClr val="accent3">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2"/>
        <c:spPr>
          <a:gradFill>
            <a:gsLst>
              <a:gs pos="51000">
                <a:schemeClr val="accent3">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3"/>
        <c:spPr>
          <a:gradFill>
            <a:gsLst>
              <a:gs pos="51000">
                <a:srgbClr val="6A130C"/>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4"/>
        <c:spPr>
          <a:gradFill>
            <a:gsLst>
              <a:gs pos="51000">
                <a:schemeClr val="accent2">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5"/>
        <c:spPr>
          <a:gradFill>
            <a:gsLst>
              <a:gs pos="51000">
                <a:schemeClr val="accent2">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6"/>
        <c:spPr>
          <a:gradFill>
            <a:gsLst>
              <a:gs pos="51000">
                <a:schemeClr val="accent2">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7"/>
        <c:spPr>
          <a:gradFill>
            <a:gsLst>
              <a:gs pos="51000">
                <a:schemeClr val="accent4">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8"/>
        <c:spPr>
          <a:gradFill>
            <a:gsLst>
              <a:gs pos="51000">
                <a:schemeClr val="accent4">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9"/>
        <c:spPr>
          <a:gradFill>
            <a:gsLst>
              <a:gs pos="51000">
                <a:schemeClr val="accent4">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0"/>
        <c:spPr>
          <a:gradFill>
            <a:gsLst>
              <a:gs pos="51000">
                <a:schemeClr val="accent4">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1"/>
        <c:spPr>
          <a:gradFill>
            <a:gsLst>
              <a:gs pos="51000">
                <a:srgbClr val="1B515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2"/>
        <c:spPr>
          <a:gradFill>
            <a:gsLst>
              <a:gs pos="51000">
                <a:schemeClr val="accent6">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3"/>
        <c:spPr>
          <a:gradFill>
            <a:gsLst>
              <a:gs pos="51000">
                <a:schemeClr val="accent6">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4"/>
        <c:spPr>
          <a:gradFill>
            <a:gsLst>
              <a:gs pos="51000">
                <a:schemeClr val="accent6">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5"/>
        <c:spPr>
          <a:gradFill>
            <a:gsLst>
              <a:gs pos="51000">
                <a:srgbClr val="A6E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6"/>
        <c:spPr>
          <a:gradFill>
            <a:gsLst>
              <a:gs pos="51000">
                <a:srgbClr val="0A47AA"/>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7"/>
        <c:spPr>
          <a:gradFill>
            <a:gsLst>
              <a:gs pos="51000">
                <a:srgbClr val="0E5CDC"/>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8"/>
        <c:spPr>
          <a:gradFill>
            <a:gsLst>
              <a:gs pos="51000">
                <a:srgbClr val="2A76F2"/>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9"/>
        <c:spPr>
          <a:gradFill>
            <a:gsLst>
              <a:gs pos="51000">
                <a:srgbClr val="6199F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0"/>
        <c:spPr>
          <a:gradFill>
            <a:gsLst>
              <a:gs pos="51000">
                <a:srgbClr val="4B197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1"/>
        <c:spPr>
          <a:gradFill>
            <a:gsLst>
              <a:gs pos="51000">
                <a:srgbClr val="6A23A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2"/>
        <c:spPr>
          <a:gradFill>
            <a:gsLst>
              <a:gs pos="51000">
                <a:srgbClr val="9341D7"/>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3"/>
        <c:spPr>
          <a:gradFill>
            <a:gsLst>
              <a:gs pos="51000">
                <a:srgbClr val="B78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4"/>
        <c:spPr>
          <a:gradFill>
            <a:gsLst>
              <a:gs pos="51000">
                <a:srgbClr val="D4B3EF"/>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5"/>
        <c:spPr>
          <a:gradFill>
            <a:gsLst>
              <a:gs pos="51000">
                <a:srgbClr val="B78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6"/>
        <c:spPr>
          <a:gradFill>
            <a:gsLst>
              <a:gs pos="51000">
                <a:srgbClr val="9341D7"/>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7"/>
        <c:spPr>
          <a:gradFill>
            <a:gsLst>
              <a:gs pos="51000">
                <a:srgbClr val="6A23A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8"/>
        <c:spPr>
          <a:gradFill>
            <a:gsLst>
              <a:gs pos="51000">
                <a:srgbClr val="4B197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9"/>
        <c:spPr>
          <a:gradFill>
            <a:gsLst>
              <a:gs pos="0">
                <a:schemeClr val="tx1">
                  <a:lumMod val="50000"/>
                  <a:lumOff val="50000"/>
                </a:schemeClr>
              </a:gs>
              <a:gs pos="53000">
                <a:schemeClr val="bg2">
                  <a:lumMod val="6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0"/>
        <c:spPr>
          <a:gradFill>
            <a:gsLst>
              <a:gs pos="0">
                <a:schemeClr val="tx1">
                  <a:lumMod val="50000"/>
                  <a:lumOff val="50000"/>
                </a:schemeClr>
              </a:gs>
              <a:gs pos="53000">
                <a:schemeClr val="bg2">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1"/>
        <c:spPr>
          <a:gradFill>
            <a:gsLst>
              <a:gs pos="0">
                <a:schemeClr val="tx1">
                  <a:lumMod val="50000"/>
                  <a:lumOff val="50000"/>
                </a:schemeClr>
              </a:gs>
              <a:gs pos="53000">
                <a:schemeClr val="tx2">
                  <a:lumMod val="75000"/>
                  <a:lumOff val="2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2"/>
        <c:spPr>
          <a:gradFill>
            <a:gsLst>
              <a:gs pos="0">
                <a:schemeClr val="tx1">
                  <a:lumMod val="50000"/>
                  <a:lumOff val="50000"/>
                </a:schemeClr>
              </a:gs>
              <a:gs pos="53000">
                <a:schemeClr val="tx2">
                  <a:lumMod val="85000"/>
                  <a:lumOff val="1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3"/>
        <c:spPr>
          <a:gradFill>
            <a:gsLst>
              <a:gs pos="0">
                <a:schemeClr val="tx1">
                  <a:lumMod val="50000"/>
                  <a:lumOff val="50000"/>
                </a:schemeClr>
              </a:gs>
              <a:gs pos="53000">
                <a:schemeClr val="tx2">
                  <a:lumMod val="95000"/>
                  <a:lumOff val="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4"/>
        <c:spPr>
          <a:gradFill>
            <a:gsLst>
              <a:gs pos="0">
                <a:schemeClr val="tx1">
                  <a:lumMod val="50000"/>
                  <a:lumOff val="50000"/>
                </a:schemeClr>
              </a:gs>
              <a:gs pos="53000">
                <a:schemeClr val="accent3">
                  <a:lumMod val="40000"/>
                  <a:lumOff val="6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5"/>
        <c:spPr>
          <a:gradFill>
            <a:gsLst>
              <a:gs pos="0">
                <a:schemeClr val="tx1">
                  <a:lumMod val="50000"/>
                  <a:lumOff val="50000"/>
                </a:schemeClr>
              </a:gs>
              <a:gs pos="53000">
                <a:schemeClr val="accent3">
                  <a:lumMod val="60000"/>
                  <a:lumOff val="4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6"/>
        <c:spPr>
          <a:gradFill>
            <a:gsLst>
              <a:gs pos="0">
                <a:schemeClr val="tx1">
                  <a:lumMod val="50000"/>
                  <a:lumOff val="50000"/>
                </a:schemeClr>
              </a:gs>
              <a:gs pos="53000">
                <a:schemeClr val="accent3">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7"/>
        <c:spPr>
          <a:gradFill>
            <a:gsLst>
              <a:gs pos="0">
                <a:schemeClr val="tx1">
                  <a:lumMod val="50000"/>
                  <a:lumOff val="50000"/>
                </a:schemeClr>
              </a:gs>
              <a:gs pos="53000">
                <a:schemeClr val="accent3">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8"/>
        <c:spPr>
          <a:gradFill>
            <a:gsLst>
              <a:gs pos="0">
                <a:schemeClr val="tx1">
                  <a:lumMod val="50000"/>
                  <a:lumOff val="50000"/>
                </a:schemeClr>
              </a:gs>
              <a:gs pos="53000">
                <a:schemeClr val="accent5">
                  <a:lumMod val="40000"/>
                  <a:lumOff val="6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9"/>
        <c:spPr>
          <a:gradFill>
            <a:gsLst>
              <a:gs pos="0">
                <a:schemeClr val="tx1">
                  <a:lumMod val="50000"/>
                  <a:lumOff val="50000"/>
                </a:schemeClr>
              </a:gs>
              <a:gs pos="53000">
                <a:schemeClr val="accent5">
                  <a:lumMod val="60000"/>
                  <a:lumOff val="4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0"/>
        <c:spPr>
          <a:gradFill>
            <a:gsLst>
              <a:gs pos="0">
                <a:schemeClr val="tx1">
                  <a:lumMod val="50000"/>
                  <a:lumOff val="50000"/>
                </a:schemeClr>
              </a:gs>
              <a:gs pos="53000">
                <a:schemeClr val="accent5">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1"/>
        <c:spPr>
          <a:gradFill>
            <a:gsLst>
              <a:gs pos="0">
                <a:schemeClr val="tx1">
                  <a:lumMod val="50000"/>
                  <a:lumOff val="50000"/>
                </a:schemeClr>
              </a:gs>
              <a:gs pos="53000">
                <a:schemeClr val="accent5">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2"/>
        <c:spPr>
          <a:gradFill>
            <a:gsLst>
              <a:gs pos="0">
                <a:schemeClr val="tx1">
                  <a:lumMod val="50000"/>
                  <a:lumOff val="50000"/>
                </a:schemeClr>
              </a:gs>
              <a:gs pos="53000">
                <a:schemeClr val="accent2">
                  <a:lumMod val="40000"/>
                  <a:lumOff val="6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3"/>
        <c:spPr>
          <a:gradFill>
            <a:gsLst>
              <a:gs pos="0">
                <a:schemeClr val="tx1">
                  <a:lumMod val="50000"/>
                  <a:lumOff val="50000"/>
                </a:schemeClr>
              </a:gs>
              <a:gs pos="53000">
                <a:schemeClr val="accent2">
                  <a:lumMod val="60000"/>
                  <a:lumOff val="4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4"/>
        <c:spPr>
          <a:gradFill>
            <a:gsLst>
              <a:gs pos="0">
                <a:schemeClr val="tx1">
                  <a:lumMod val="50000"/>
                  <a:lumOff val="50000"/>
                </a:schemeClr>
              </a:gs>
              <a:gs pos="53000">
                <a:schemeClr val="accent2">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5"/>
        <c:spPr>
          <a:gradFill>
            <a:gsLst>
              <a:gs pos="0">
                <a:schemeClr val="tx1">
                  <a:lumMod val="50000"/>
                  <a:lumOff val="50000"/>
                </a:schemeClr>
              </a:gs>
              <a:gs pos="53000">
                <a:schemeClr val="accent2">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6"/>
        <c:spPr>
          <a:gradFill>
            <a:gsLst>
              <a:gs pos="0">
                <a:schemeClr val="tx1">
                  <a:lumMod val="50000"/>
                  <a:lumOff val="50000"/>
                </a:schemeClr>
              </a:gs>
              <a:gs pos="53000">
                <a:schemeClr val="accent4">
                  <a:lumMod val="40000"/>
                  <a:lumOff val="6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7"/>
        <c:spPr>
          <a:gradFill>
            <a:gsLst>
              <a:gs pos="0">
                <a:schemeClr val="tx1">
                  <a:lumMod val="50000"/>
                  <a:lumOff val="50000"/>
                </a:schemeClr>
              </a:gs>
              <a:gs pos="53000">
                <a:schemeClr val="accent4">
                  <a:lumMod val="60000"/>
                  <a:lumOff val="4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8"/>
        <c:spPr>
          <a:gradFill>
            <a:gsLst>
              <a:gs pos="0">
                <a:schemeClr val="tx1">
                  <a:lumMod val="50000"/>
                  <a:lumOff val="50000"/>
                </a:schemeClr>
              </a:gs>
              <a:gs pos="53000">
                <a:schemeClr val="accent4">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9"/>
        <c:spPr>
          <a:gradFill>
            <a:gsLst>
              <a:gs pos="0">
                <a:schemeClr val="tx1">
                  <a:lumMod val="50000"/>
                  <a:lumOff val="50000"/>
                </a:schemeClr>
              </a:gs>
              <a:gs pos="53000">
                <a:schemeClr val="accent4">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0"/>
        <c:spPr>
          <a:gradFill>
            <a:gsLst>
              <a:gs pos="0">
                <a:schemeClr val="tx1">
                  <a:lumMod val="50000"/>
                  <a:lumOff val="50000"/>
                </a:schemeClr>
              </a:gs>
              <a:gs pos="53000">
                <a:schemeClr val="accent6">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1"/>
        <c:spPr>
          <a:gradFill>
            <a:gsLst>
              <a:gs pos="0">
                <a:schemeClr val="tx1">
                  <a:lumMod val="50000"/>
                  <a:lumOff val="50000"/>
                </a:schemeClr>
              </a:gs>
              <a:gs pos="53000">
                <a:schemeClr val="accent6">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2"/>
        <c:spPr>
          <a:gradFill>
            <a:gsLst>
              <a:gs pos="0">
                <a:schemeClr val="tx1">
                  <a:lumMod val="50000"/>
                  <a:lumOff val="50000"/>
                </a:schemeClr>
              </a:gs>
              <a:gs pos="53000">
                <a:srgbClr val="6199F5"/>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3"/>
        <c:spPr>
          <a:gradFill>
            <a:gsLst>
              <a:gs pos="0">
                <a:schemeClr val="tx1">
                  <a:lumMod val="50000"/>
                  <a:lumOff val="50000"/>
                </a:schemeClr>
              </a:gs>
              <a:gs pos="53000">
                <a:srgbClr val="2A76F2"/>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4"/>
        <c:spPr>
          <a:gradFill>
            <a:gsLst>
              <a:gs pos="0">
                <a:schemeClr val="tx1">
                  <a:lumMod val="50000"/>
                  <a:lumOff val="50000"/>
                </a:schemeClr>
              </a:gs>
              <a:gs pos="53000">
                <a:srgbClr val="0E5CDC"/>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5"/>
        <c:spPr>
          <a:gradFill>
            <a:gsLst>
              <a:gs pos="0">
                <a:schemeClr val="tx1">
                  <a:lumMod val="50000"/>
                  <a:lumOff val="50000"/>
                </a:schemeClr>
              </a:gs>
              <a:gs pos="53000">
                <a:srgbClr val="0A47AA"/>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6"/>
        <c:spPr>
          <a:gradFill flip="none" rotWithShape="1">
            <a:gsLst>
              <a:gs pos="0">
                <a:schemeClr val="tx1">
                  <a:lumMod val="75000"/>
                  <a:lumOff val="25000"/>
                </a:schemeClr>
              </a:gs>
              <a:gs pos="53000">
                <a:srgbClr val="062962"/>
              </a:gs>
            </a:gsLst>
            <a:lin ang="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'Armor Set Pivot H.'!$B$1</c:f>
              <c:strCache>
                <c:ptCount val="1"/>
                <c:pt idx="0">
                  <c:v>Set Giant</c:v>
                </c:pt>
              </c:strCache>
            </c:strRef>
          </c:tx>
          <c:spPr>
            <a:gradFill>
              <a:gsLst>
                <a:gs pos="51000">
                  <a:srgbClr val="5A4302"/>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H.'!$B$2</c:f>
              <c:numCache>
                <c:formatCode>General</c:formatCode>
                <c:ptCount val="1"/>
                <c:pt idx="0">
                  <c:v>280.7</c:v>
                </c:pt>
              </c:numCache>
            </c:numRef>
          </c:val>
          <c:extLst>
            <c:ext xmlns:c16="http://schemas.microsoft.com/office/drawing/2014/chart" uri="{C3380CC4-5D6E-409C-BE32-E72D297353CC}">
              <c16:uniqueId val="{00000000-BFE5-423D-B948-9770340870EB}"/>
            </c:ext>
          </c:extLst>
        </c:ser>
        <c:ser>
          <c:idx val="1"/>
          <c:order val="1"/>
          <c:tx>
            <c:strRef>
              <c:f>'Armor Set Pivot H.'!$C$1</c:f>
              <c:strCache>
                <c:ptCount val="1"/>
                <c:pt idx="0">
                  <c:v>Set Black Iron</c:v>
                </c:pt>
              </c:strCache>
            </c:strRef>
          </c:tx>
          <c:spPr>
            <a:gradFill>
              <a:gsLst>
                <a:gs pos="51000">
                  <a:schemeClr val="accent3">
                    <a:lumMod val="5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H.'!$C$2</c:f>
              <c:numCache>
                <c:formatCode>General</c:formatCode>
                <c:ptCount val="1"/>
                <c:pt idx="0">
                  <c:v>271.3</c:v>
                </c:pt>
              </c:numCache>
            </c:numRef>
          </c:val>
          <c:extLst>
            <c:ext xmlns:c16="http://schemas.microsoft.com/office/drawing/2014/chart" uri="{C3380CC4-5D6E-409C-BE32-E72D297353CC}">
              <c16:uniqueId val="{00000001-BFE5-423D-B948-9770340870EB}"/>
            </c:ext>
          </c:extLst>
        </c:ser>
        <c:ser>
          <c:idx val="2"/>
          <c:order val="2"/>
          <c:tx>
            <c:strRef>
              <c:f>'Armor Set Pivot H.'!$D$1</c:f>
              <c:strCache>
                <c:ptCount val="1"/>
                <c:pt idx="0">
                  <c:v>Set Smough</c:v>
                </c:pt>
              </c:strCache>
            </c:strRef>
          </c:tx>
          <c:spPr>
            <a:gradFill>
              <a:gsLst>
                <a:gs pos="51000">
                  <a:schemeClr val="accent3">
                    <a:lumMod val="75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H.'!$D$2</c:f>
              <c:numCache>
                <c:formatCode>General</c:formatCode>
                <c:ptCount val="1"/>
                <c:pt idx="0">
                  <c:v>268</c:v>
                </c:pt>
              </c:numCache>
            </c:numRef>
          </c:val>
          <c:extLst>
            <c:ext xmlns:c16="http://schemas.microsoft.com/office/drawing/2014/chart" uri="{C3380CC4-5D6E-409C-BE32-E72D297353CC}">
              <c16:uniqueId val="{00000002-BFE5-423D-B948-9770340870EB}"/>
            </c:ext>
          </c:extLst>
        </c:ser>
        <c:ser>
          <c:idx val="3"/>
          <c:order val="3"/>
          <c:tx>
            <c:strRef>
              <c:f>'Armor Set Pivot H.'!$E$1</c:f>
              <c:strCache>
                <c:ptCount val="1"/>
                <c:pt idx="0">
                  <c:v>Set Steel</c:v>
                </c:pt>
              </c:strCache>
            </c:strRef>
          </c:tx>
          <c:spPr>
            <a:gradFill>
              <a:gsLst>
                <a:gs pos="51000">
                  <a:schemeClr val="accent3">
                    <a:lumMod val="60000"/>
                    <a:lumOff val="4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H.'!$E$2</c:f>
              <c:numCache>
                <c:formatCode>General</c:formatCode>
                <c:ptCount val="1"/>
                <c:pt idx="0">
                  <c:v>261.3</c:v>
                </c:pt>
              </c:numCache>
            </c:numRef>
          </c:val>
          <c:extLst>
            <c:ext xmlns:c16="http://schemas.microsoft.com/office/drawing/2014/chart" uri="{C3380CC4-5D6E-409C-BE32-E72D297353CC}">
              <c16:uniqueId val="{00000003-BFE5-423D-B948-9770340870EB}"/>
            </c:ext>
          </c:extLst>
        </c:ser>
        <c:ser>
          <c:idx val="4"/>
          <c:order val="4"/>
          <c:tx>
            <c:strRef>
              <c:f>'Armor Set Pivot H.'!$F$1</c:f>
              <c:strCache>
                <c:ptCount val="1"/>
                <c:pt idx="0">
                  <c:v>Set Elite Cleric</c:v>
                </c:pt>
              </c:strCache>
            </c:strRef>
          </c:tx>
          <c:spPr>
            <a:gradFill>
              <a:gsLst>
                <a:gs pos="51000">
                  <a:schemeClr val="accent3">
                    <a:lumMod val="40000"/>
                    <a:lumOff val="6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H.'!$F$2</c:f>
              <c:numCache>
                <c:formatCode>General</c:formatCode>
                <c:ptCount val="1"/>
                <c:pt idx="0">
                  <c:v>254.1</c:v>
                </c:pt>
              </c:numCache>
            </c:numRef>
          </c:val>
          <c:extLst>
            <c:ext xmlns:c16="http://schemas.microsoft.com/office/drawing/2014/chart" uri="{C3380CC4-5D6E-409C-BE32-E72D297353CC}">
              <c16:uniqueId val="{00000004-BFE5-423D-B948-9770340870EB}"/>
            </c:ext>
          </c:extLst>
        </c:ser>
        <c:ser>
          <c:idx val="5"/>
          <c:order val="5"/>
          <c:tx>
            <c:strRef>
              <c:f>'Armor Set Pivot H.'!$G$1</c:f>
              <c:strCache>
                <c:ptCount val="1"/>
                <c:pt idx="0">
                  <c:v>Set Cleric</c:v>
                </c:pt>
              </c:strCache>
            </c:strRef>
          </c:tx>
          <c:spPr>
            <a:gradFill>
              <a:gsLst>
                <a:gs pos="51000">
                  <a:srgbClr val="6A130C"/>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H.'!$G$2</c:f>
              <c:numCache>
                <c:formatCode>General</c:formatCode>
                <c:ptCount val="1"/>
                <c:pt idx="0">
                  <c:v>249.29999999999998</c:v>
                </c:pt>
              </c:numCache>
            </c:numRef>
          </c:val>
          <c:extLst>
            <c:ext xmlns:c16="http://schemas.microsoft.com/office/drawing/2014/chart" uri="{C3380CC4-5D6E-409C-BE32-E72D297353CC}">
              <c16:uniqueId val="{00000005-BFE5-423D-B948-9770340870EB}"/>
            </c:ext>
          </c:extLst>
        </c:ser>
        <c:ser>
          <c:idx val="6"/>
          <c:order val="6"/>
          <c:tx>
            <c:strRef>
              <c:f>'Armor Set Pivot H.'!$H$1</c:f>
              <c:strCache>
                <c:ptCount val="1"/>
                <c:pt idx="0">
                  <c:v>Set Havel</c:v>
                </c:pt>
              </c:strCache>
            </c:strRef>
          </c:tx>
          <c:spPr>
            <a:gradFill>
              <a:gsLst>
                <a:gs pos="51000">
                  <a:schemeClr val="accent2">
                    <a:lumMod val="5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H.'!$H$2</c:f>
              <c:numCache>
                <c:formatCode>General</c:formatCode>
                <c:ptCount val="1"/>
                <c:pt idx="0">
                  <c:v>236</c:v>
                </c:pt>
              </c:numCache>
            </c:numRef>
          </c:val>
          <c:extLst>
            <c:ext xmlns:c16="http://schemas.microsoft.com/office/drawing/2014/chart" uri="{C3380CC4-5D6E-409C-BE32-E72D297353CC}">
              <c16:uniqueId val="{00000006-BFE5-423D-B948-9770340870EB}"/>
            </c:ext>
          </c:extLst>
        </c:ser>
        <c:ser>
          <c:idx val="7"/>
          <c:order val="7"/>
          <c:tx>
            <c:strRef>
              <c:f>'Armor Set Pivot H.'!$I$1</c:f>
              <c:strCache>
                <c:ptCount val="1"/>
                <c:pt idx="0">
                  <c:v>Set Guardian</c:v>
                </c:pt>
              </c:strCache>
            </c:strRef>
          </c:tx>
          <c:spPr>
            <a:gradFill>
              <a:gsLst>
                <a:gs pos="51000">
                  <a:schemeClr val="accent2">
                    <a:lumMod val="75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H.'!$I$2</c:f>
              <c:numCache>
                <c:formatCode>General</c:formatCode>
                <c:ptCount val="1"/>
                <c:pt idx="0">
                  <c:v>235</c:v>
                </c:pt>
              </c:numCache>
            </c:numRef>
          </c:val>
          <c:extLst>
            <c:ext xmlns:c16="http://schemas.microsoft.com/office/drawing/2014/chart" uri="{C3380CC4-5D6E-409C-BE32-E72D297353CC}">
              <c16:uniqueId val="{00000007-BFE5-423D-B948-9770340870EB}"/>
            </c:ext>
          </c:extLst>
        </c:ser>
        <c:ser>
          <c:idx val="8"/>
          <c:order val="8"/>
          <c:tx>
            <c:strRef>
              <c:f>'Armor Set Pivot H.'!$J$1</c:f>
              <c:strCache>
                <c:ptCount val="1"/>
                <c:pt idx="0">
                  <c:v>Set Paladin</c:v>
                </c:pt>
              </c:strCache>
            </c:strRef>
          </c:tx>
          <c:spPr>
            <a:gradFill>
              <a:gsLst>
                <a:gs pos="51000">
                  <a:schemeClr val="accent2">
                    <a:lumMod val="60000"/>
                    <a:lumOff val="4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H.'!$J$2</c:f>
              <c:numCache>
                <c:formatCode>General</c:formatCode>
                <c:ptCount val="1"/>
                <c:pt idx="0">
                  <c:v>234.2</c:v>
                </c:pt>
              </c:numCache>
            </c:numRef>
          </c:val>
          <c:extLst>
            <c:ext xmlns:c16="http://schemas.microsoft.com/office/drawing/2014/chart" uri="{C3380CC4-5D6E-409C-BE32-E72D297353CC}">
              <c16:uniqueId val="{00000008-BFE5-423D-B948-9770340870EB}"/>
            </c:ext>
          </c:extLst>
        </c:ser>
        <c:ser>
          <c:idx val="9"/>
          <c:order val="9"/>
          <c:tx>
            <c:strRef>
              <c:f>'Armor Set Pivot H.'!$K$1</c:f>
              <c:strCache>
                <c:ptCount val="1"/>
                <c:pt idx="0">
                  <c:v>Set Stone</c:v>
                </c:pt>
              </c:strCache>
            </c:strRef>
          </c:tx>
          <c:spPr>
            <a:gradFill>
              <a:gsLst>
                <a:gs pos="51000">
                  <a:schemeClr val="accent4">
                    <a:lumMod val="5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H.'!$K$2</c:f>
              <c:numCache>
                <c:formatCode>General</c:formatCode>
                <c:ptCount val="1"/>
                <c:pt idx="0">
                  <c:v>234</c:v>
                </c:pt>
              </c:numCache>
            </c:numRef>
          </c:val>
          <c:extLst>
            <c:ext xmlns:c16="http://schemas.microsoft.com/office/drawing/2014/chart" uri="{C3380CC4-5D6E-409C-BE32-E72D297353CC}">
              <c16:uniqueId val="{00000009-BFE5-423D-B948-9770340870EB}"/>
            </c:ext>
          </c:extLst>
        </c:ser>
        <c:ser>
          <c:idx val="10"/>
          <c:order val="10"/>
          <c:tx>
            <c:strRef>
              <c:f>'Armor Set Pivot H.'!$L$1</c:f>
              <c:strCache>
                <c:ptCount val="1"/>
                <c:pt idx="0">
                  <c:v>Set iron Golem</c:v>
                </c:pt>
              </c:strCache>
            </c:strRef>
          </c:tx>
          <c:spPr>
            <a:gradFill>
              <a:gsLst>
                <a:gs pos="51000">
                  <a:schemeClr val="accent4">
                    <a:lumMod val="75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H.'!$L$2</c:f>
              <c:numCache>
                <c:formatCode>General</c:formatCode>
                <c:ptCount val="1"/>
                <c:pt idx="0">
                  <c:v>234</c:v>
                </c:pt>
              </c:numCache>
            </c:numRef>
          </c:val>
          <c:extLst>
            <c:ext xmlns:c16="http://schemas.microsoft.com/office/drawing/2014/chart" uri="{C3380CC4-5D6E-409C-BE32-E72D297353CC}">
              <c16:uniqueId val="{0000000A-BFE5-423D-B948-9770340870EB}"/>
            </c:ext>
          </c:extLst>
        </c:ser>
        <c:ser>
          <c:idx val="11"/>
          <c:order val="11"/>
          <c:tx>
            <c:strRef>
              <c:f>'Armor Set Pivot H.'!$M$1</c:f>
              <c:strCache>
                <c:ptCount val="1"/>
                <c:pt idx="0">
                  <c:v>Set Elite Knight</c:v>
                </c:pt>
              </c:strCache>
            </c:strRef>
          </c:tx>
          <c:spPr>
            <a:gradFill>
              <a:gsLst>
                <a:gs pos="51000">
                  <a:schemeClr val="accent4">
                    <a:lumMod val="60000"/>
                    <a:lumOff val="4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H.'!$M$2</c:f>
              <c:numCache>
                <c:formatCode>General</c:formatCode>
                <c:ptCount val="1"/>
                <c:pt idx="0">
                  <c:v>230</c:v>
                </c:pt>
              </c:numCache>
            </c:numRef>
          </c:val>
          <c:extLst>
            <c:ext xmlns:c16="http://schemas.microsoft.com/office/drawing/2014/chart" uri="{C3380CC4-5D6E-409C-BE32-E72D297353CC}">
              <c16:uniqueId val="{0000000B-BFE5-423D-B948-9770340870EB}"/>
            </c:ext>
          </c:extLst>
        </c:ser>
        <c:ser>
          <c:idx val="12"/>
          <c:order val="12"/>
          <c:tx>
            <c:strRef>
              <c:f>'Armor Set Pivot H.'!$N$1</c:f>
              <c:strCache>
                <c:ptCount val="1"/>
                <c:pt idx="0">
                  <c:v>Set Catarina</c:v>
                </c:pt>
              </c:strCache>
            </c:strRef>
          </c:tx>
          <c:spPr>
            <a:gradFill>
              <a:gsLst>
                <a:gs pos="51000">
                  <a:schemeClr val="accent4">
                    <a:lumMod val="40000"/>
                    <a:lumOff val="6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H.'!$N$2</c:f>
              <c:numCache>
                <c:formatCode>General</c:formatCode>
                <c:ptCount val="1"/>
                <c:pt idx="0">
                  <c:v>227.89999999999998</c:v>
                </c:pt>
              </c:numCache>
            </c:numRef>
          </c:val>
          <c:extLst>
            <c:ext xmlns:c16="http://schemas.microsoft.com/office/drawing/2014/chart" uri="{C3380CC4-5D6E-409C-BE32-E72D297353CC}">
              <c16:uniqueId val="{0000000C-BFE5-423D-B948-9770340870EB}"/>
            </c:ext>
          </c:extLst>
        </c:ser>
        <c:ser>
          <c:idx val="13"/>
          <c:order val="13"/>
          <c:tx>
            <c:strRef>
              <c:f>'Armor Set Pivot H.'!$O$1</c:f>
              <c:strCache>
                <c:ptCount val="1"/>
                <c:pt idx="0">
                  <c:v>Set Knight </c:v>
                </c:pt>
              </c:strCache>
            </c:strRef>
          </c:tx>
          <c:spPr>
            <a:gradFill>
              <a:gsLst>
                <a:gs pos="51000">
                  <a:srgbClr val="1B5155"/>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H.'!$O$2</c:f>
              <c:numCache>
                <c:formatCode>General</c:formatCode>
                <c:ptCount val="1"/>
                <c:pt idx="0">
                  <c:v>217.7</c:v>
                </c:pt>
              </c:numCache>
            </c:numRef>
          </c:val>
          <c:extLst>
            <c:ext xmlns:c16="http://schemas.microsoft.com/office/drawing/2014/chart" uri="{C3380CC4-5D6E-409C-BE32-E72D297353CC}">
              <c16:uniqueId val="{0000000D-BFE5-423D-B948-9770340870EB}"/>
            </c:ext>
          </c:extLst>
        </c:ser>
        <c:ser>
          <c:idx val="14"/>
          <c:order val="14"/>
          <c:tx>
            <c:strRef>
              <c:f>'Armor Set Pivot H.'!$P$1</c:f>
              <c:strCache>
                <c:ptCount val="1"/>
                <c:pt idx="0">
                  <c:v>Set Balder</c:v>
                </c:pt>
              </c:strCache>
            </c:strRef>
          </c:tx>
          <c:spPr>
            <a:gradFill>
              <a:gsLst>
                <a:gs pos="51000">
                  <a:schemeClr val="accent6">
                    <a:lumMod val="5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H.'!$P$2</c:f>
              <c:numCache>
                <c:formatCode>General</c:formatCode>
                <c:ptCount val="1"/>
                <c:pt idx="0">
                  <c:v>217.7</c:v>
                </c:pt>
              </c:numCache>
            </c:numRef>
          </c:val>
          <c:extLst>
            <c:ext xmlns:c16="http://schemas.microsoft.com/office/drawing/2014/chart" uri="{C3380CC4-5D6E-409C-BE32-E72D297353CC}">
              <c16:uniqueId val="{0000000E-BFE5-423D-B948-9770340870EB}"/>
            </c:ext>
          </c:extLst>
        </c:ser>
        <c:ser>
          <c:idx val="15"/>
          <c:order val="15"/>
          <c:tx>
            <c:strRef>
              <c:f>'Armor Set Pivot H.'!$Q$1</c:f>
              <c:strCache>
                <c:ptCount val="1"/>
                <c:pt idx="0">
                  <c:v>Set Solair </c:v>
                </c:pt>
              </c:strCache>
            </c:strRef>
          </c:tx>
          <c:spPr>
            <a:gradFill>
              <a:gsLst>
                <a:gs pos="51000">
                  <a:schemeClr val="accent6">
                    <a:lumMod val="75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H.'!$Q$2</c:f>
              <c:numCache>
                <c:formatCode>General</c:formatCode>
                <c:ptCount val="1"/>
                <c:pt idx="0">
                  <c:v>210.5</c:v>
                </c:pt>
              </c:numCache>
            </c:numRef>
          </c:val>
          <c:extLst>
            <c:ext xmlns:c16="http://schemas.microsoft.com/office/drawing/2014/chart" uri="{C3380CC4-5D6E-409C-BE32-E72D297353CC}">
              <c16:uniqueId val="{0000000F-BFE5-423D-B948-9770340870EB}"/>
            </c:ext>
          </c:extLst>
        </c:ser>
        <c:ser>
          <c:idx val="16"/>
          <c:order val="16"/>
          <c:tx>
            <c:strRef>
              <c:f>'Armor Set Pivot H.'!$R$1</c:f>
              <c:strCache>
                <c:ptCount val="1"/>
                <c:pt idx="0">
                  <c:v>Set Black Knight</c:v>
                </c:pt>
              </c:strCache>
            </c:strRef>
          </c:tx>
          <c:spPr>
            <a:gradFill>
              <a:gsLst>
                <a:gs pos="51000">
                  <a:schemeClr val="accent6">
                    <a:lumMod val="60000"/>
                    <a:lumOff val="4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H.'!$R$2</c:f>
              <c:numCache>
                <c:formatCode>General</c:formatCode>
                <c:ptCount val="1"/>
                <c:pt idx="0">
                  <c:v>207.8</c:v>
                </c:pt>
              </c:numCache>
            </c:numRef>
          </c:val>
          <c:extLst>
            <c:ext xmlns:c16="http://schemas.microsoft.com/office/drawing/2014/chart" uri="{C3380CC4-5D6E-409C-BE32-E72D297353CC}">
              <c16:uniqueId val="{00000010-BFE5-423D-B948-9770340870EB}"/>
            </c:ext>
          </c:extLst>
        </c:ser>
        <c:ser>
          <c:idx val="17"/>
          <c:order val="17"/>
          <c:tx>
            <c:strRef>
              <c:f>'Armor Set Pivot H.'!$S$1</c:f>
              <c:strCache>
                <c:ptCount val="1"/>
                <c:pt idx="0">
                  <c:v>Set Gough</c:v>
                </c:pt>
              </c:strCache>
            </c:strRef>
          </c:tx>
          <c:spPr>
            <a:gradFill>
              <a:gsLst>
                <a:gs pos="51000">
                  <a:srgbClr val="A6E0E4"/>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H.'!$S$2</c:f>
              <c:numCache>
                <c:formatCode>General</c:formatCode>
                <c:ptCount val="1"/>
                <c:pt idx="0">
                  <c:v>206.29999999999998</c:v>
                </c:pt>
              </c:numCache>
            </c:numRef>
          </c:val>
          <c:extLst>
            <c:ext xmlns:c16="http://schemas.microsoft.com/office/drawing/2014/chart" uri="{C3380CC4-5D6E-409C-BE32-E72D297353CC}">
              <c16:uniqueId val="{00000011-BFE5-423D-B948-9770340870EB}"/>
            </c:ext>
          </c:extLst>
        </c:ser>
        <c:ser>
          <c:idx val="18"/>
          <c:order val="18"/>
          <c:tx>
            <c:strRef>
              <c:f>'Armor Set Pivot H.'!$T$1</c:f>
              <c:strCache>
                <c:ptCount val="1"/>
                <c:pt idx="0">
                  <c:v>Set Silver Knight</c:v>
                </c:pt>
              </c:strCache>
            </c:strRef>
          </c:tx>
          <c:spPr>
            <a:gradFill>
              <a:gsLst>
                <a:gs pos="51000">
                  <a:srgbClr val="0A47AA"/>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H.'!$T$2</c:f>
              <c:numCache>
                <c:formatCode>General</c:formatCode>
                <c:ptCount val="1"/>
                <c:pt idx="0">
                  <c:v>195.4</c:v>
                </c:pt>
              </c:numCache>
            </c:numRef>
          </c:val>
          <c:extLst>
            <c:ext xmlns:c16="http://schemas.microsoft.com/office/drawing/2014/chart" uri="{C3380CC4-5D6E-409C-BE32-E72D297353CC}">
              <c16:uniqueId val="{00000012-BFE5-423D-B948-9770340870EB}"/>
            </c:ext>
          </c:extLst>
        </c:ser>
        <c:ser>
          <c:idx val="19"/>
          <c:order val="19"/>
          <c:tx>
            <c:strRef>
              <c:f>'Armor Set Pivot H.'!$U$1</c:f>
              <c:strCache>
                <c:ptCount val="1"/>
                <c:pt idx="0">
                  <c:v>Set Unique</c:v>
                </c:pt>
              </c:strCache>
            </c:strRef>
          </c:tx>
          <c:spPr>
            <a:gradFill>
              <a:gsLst>
                <a:gs pos="51000">
                  <a:srgbClr val="0E5CDC"/>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H.'!$U$2</c:f>
              <c:numCache>
                <c:formatCode>General</c:formatCode>
                <c:ptCount val="1"/>
                <c:pt idx="0">
                  <c:v>192.8</c:v>
                </c:pt>
              </c:numCache>
            </c:numRef>
          </c:val>
          <c:extLst>
            <c:ext xmlns:c16="http://schemas.microsoft.com/office/drawing/2014/chart" uri="{C3380CC4-5D6E-409C-BE32-E72D297353CC}">
              <c16:uniqueId val="{00000013-BFE5-423D-B948-9770340870EB}"/>
            </c:ext>
          </c:extLst>
        </c:ser>
        <c:ser>
          <c:idx val="20"/>
          <c:order val="20"/>
          <c:tx>
            <c:strRef>
              <c:f>'Armor Set Pivot H.'!$V$1</c:f>
              <c:strCache>
                <c:ptCount val="1"/>
                <c:pt idx="0">
                  <c:v>Set Brass</c:v>
                </c:pt>
              </c:strCache>
            </c:strRef>
          </c:tx>
          <c:spPr>
            <a:gradFill>
              <a:gsLst>
                <a:gs pos="51000">
                  <a:srgbClr val="2A76F2"/>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H.'!$V$2</c:f>
              <c:numCache>
                <c:formatCode>General</c:formatCode>
                <c:ptCount val="1"/>
                <c:pt idx="0">
                  <c:v>186</c:v>
                </c:pt>
              </c:numCache>
            </c:numRef>
          </c:val>
          <c:extLst>
            <c:ext xmlns:c16="http://schemas.microsoft.com/office/drawing/2014/chart" uri="{C3380CC4-5D6E-409C-BE32-E72D297353CC}">
              <c16:uniqueId val="{00000014-BFE5-423D-B948-9770340870EB}"/>
            </c:ext>
          </c:extLst>
        </c:ser>
        <c:ser>
          <c:idx val="21"/>
          <c:order val="21"/>
          <c:tx>
            <c:strRef>
              <c:f>'Armor Set Pivot H.'!$W$1</c:f>
              <c:strCache>
                <c:ptCount val="1"/>
                <c:pt idx="0">
                  <c:v>Set Dark</c:v>
                </c:pt>
              </c:strCache>
            </c:strRef>
          </c:tx>
          <c:spPr>
            <a:gradFill>
              <a:gsLst>
                <a:gs pos="51000">
                  <a:srgbClr val="6199F5"/>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H.'!$W$2</c:f>
              <c:numCache>
                <c:formatCode>General</c:formatCode>
                <c:ptCount val="1"/>
                <c:pt idx="0">
                  <c:v>181.5</c:v>
                </c:pt>
              </c:numCache>
            </c:numRef>
          </c:val>
          <c:extLst>
            <c:ext xmlns:c16="http://schemas.microsoft.com/office/drawing/2014/chart" uri="{C3380CC4-5D6E-409C-BE32-E72D297353CC}">
              <c16:uniqueId val="{00000015-BFE5-423D-B948-9770340870EB}"/>
            </c:ext>
          </c:extLst>
        </c:ser>
        <c:ser>
          <c:idx val="22"/>
          <c:order val="22"/>
          <c:tx>
            <c:strRef>
              <c:f>'Armor Set Pivot H.'!$X$1</c:f>
              <c:strCache>
                <c:ptCount val="1"/>
                <c:pt idx="0">
                  <c:v>Set Favor</c:v>
                </c:pt>
              </c:strCache>
            </c:strRef>
          </c:tx>
          <c:spPr>
            <a:gradFill>
              <a:gsLst>
                <a:gs pos="51000">
                  <a:srgbClr val="4B1975"/>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H.'!$X$2</c:f>
              <c:numCache>
                <c:formatCode>General</c:formatCode>
                <c:ptCount val="1"/>
                <c:pt idx="0">
                  <c:v>178.3</c:v>
                </c:pt>
              </c:numCache>
            </c:numRef>
          </c:val>
          <c:extLst>
            <c:ext xmlns:c16="http://schemas.microsoft.com/office/drawing/2014/chart" uri="{C3380CC4-5D6E-409C-BE32-E72D297353CC}">
              <c16:uniqueId val="{00000016-BFE5-423D-B948-9770340870EB}"/>
            </c:ext>
          </c:extLst>
        </c:ser>
        <c:ser>
          <c:idx val="23"/>
          <c:order val="23"/>
          <c:tx>
            <c:strRef>
              <c:f>'Armor Set Pivot H.'!$Y$1</c:f>
              <c:strCache>
                <c:ptCount val="1"/>
                <c:pt idx="0">
                  <c:v>Set Thorns</c:v>
                </c:pt>
              </c:strCache>
            </c:strRef>
          </c:tx>
          <c:spPr>
            <a:gradFill>
              <a:gsLst>
                <a:gs pos="51000">
                  <a:srgbClr val="6A23A5"/>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H.'!$Y$2</c:f>
              <c:numCache>
                <c:formatCode>General</c:formatCode>
                <c:ptCount val="1"/>
                <c:pt idx="0">
                  <c:v>176.8</c:v>
                </c:pt>
              </c:numCache>
            </c:numRef>
          </c:val>
          <c:extLst>
            <c:ext xmlns:c16="http://schemas.microsoft.com/office/drawing/2014/chart" uri="{C3380CC4-5D6E-409C-BE32-E72D297353CC}">
              <c16:uniqueId val="{00000017-BFE5-423D-B948-9770340870EB}"/>
            </c:ext>
          </c:extLst>
        </c:ser>
        <c:ser>
          <c:idx val="24"/>
          <c:order val="24"/>
          <c:tx>
            <c:strRef>
              <c:f>'Armor Set Pivot H.'!$Z$1</c:f>
              <c:strCache>
                <c:ptCount val="1"/>
                <c:pt idx="0">
                  <c:v>Set Chain</c:v>
                </c:pt>
              </c:strCache>
            </c:strRef>
          </c:tx>
          <c:spPr>
            <a:gradFill>
              <a:gsLst>
                <a:gs pos="51000">
                  <a:srgbClr val="9341D7"/>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H.'!$Z$2</c:f>
              <c:numCache>
                <c:formatCode>General</c:formatCode>
                <c:ptCount val="1"/>
                <c:pt idx="0">
                  <c:v>174.2</c:v>
                </c:pt>
              </c:numCache>
            </c:numRef>
          </c:val>
          <c:extLst>
            <c:ext xmlns:c16="http://schemas.microsoft.com/office/drawing/2014/chart" uri="{C3380CC4-5D6E-409C-BE32-E72D297353CC}">
              <c16:uniqueId val="{00000018-BFE5-423D-B948-9770340870EB}"/>
            </c:ext>
          </c:extLst>
        </c:ser>
        <c:ser>
          <c:idx val="25"/>
          <c:order val="25"/>
          <c:tx>
            <c:strRef>
              <c:f>'Armor Set Pivot H.'!$AA$1</c:f>
              <c:strCache>
                <c:ptCount val="1"/>
                <c:pt idx="0">
                  <c:v>Set Ornstein</c:v>
                </c:pt>
              </c:strCache>
            </c:strRef>
          </c:tx>
          <c:spPr>
            <a:gradFill>
              <a:gsLst>
                <a:gs pos="51000">
                  <a:srgbClr val="B780E4"/>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H.'!$AA$2</c:f>
              <c:numCache>
                <c:formatCode>General</c:formatCode>
                <c:ptCount val="1"/>
                <c:pt idx="0">
                  <c:v>171</c:v>
                </c:pt>
              </c:numCache>
            </c:numRef>
          </c:val>
          <c:extLst>
            <c:ext xmlns:c16="http://schemas.microsoft.com/office/drawing/2014/chart" uri="{C3380CC4-5D6E-409C-BE32-E72D297353CC}">
              <c16:uniqueId val="{00000019-BFE5-423D-B948-9770340870EB}"/>
            </c:ext>
          </c:extLst>
        </c:ser>
        <c:ser>
          <c:idx val="26"/>
          <c:order val="26"/>
          <c:tx>
            <c:strRef>
              <c:f>'Armor Set Pivot H.'!$AB$1</c:f>
              <c:strCache>
                <c:ptCount val="1"/>
                <c:pt idx="0">
                  <c:v>Set Warrior</c:v>
                </c:pt>
              </c:strCache>
            </c:strRef>
          </c:tx>
          <c:spPr>
            <a:gradFill>
              <a:gsLst>
                <a:gs pos="51000">
                  <a:srgbClr val="D4B3EF"/>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H.'!$AB$2</c:f>
              <c:numCache>
                <c:formatCode>General</c:formatCode>
                <c:ptCount val="1"/>
                <c:pt idx="0">
                  <c:v>159.80000000000001</c:v>
                </c:pt>
              </c:numCache>
            </c:numRef>
          </c:val>
          <c:extLst>
            <c:ext xmlns:c16="http://schemas.microsoft.com/office/drawing/2014/chart" uri="{C3380CC4-5D6E-409C-BE32-E72D297353CC}">
              <c16:uniqueId val="{0000001A-BFE5-423D-B948-9770340870EB}"/>
            </c:ext>
          </c:extLst>
        </c:ser>
        <c:ser>
          <c:idx val="27"/>
          <c:order val="27"/>
          <c:tx>
            <c:strRef>
              <c:f>'Armor Set Pivot H.'!$AC$1</c:f>
              <c:strCache>
                <c:ptCount val="1"/>
                <c:pt idx="0">
                  <c:v>Set Artorias</c:v>
                </c:pt>
              </c:strCache>
            </c:strRef>
          </c:tx>
          <c:spPr>
            <a:gradFill>
              <a:gsLst>
                <a:gs pos="51000">
                  <a:srgbClr val="B780E4"/>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H.'!$AC$2</c:f>
              <c:numCache>
                <c:formatCode>General</c:formatCode>
                <c:ptCount val="1"/>
                <c:pt idx="0">
                  <c:v>159.6</c:v>
                </c:pt>
              </c:numCache>
            </c:numRef>
          </c:val>
          <c:extLst>
            <c:ext xmlns:c16="http://schemas.microsoft.com/office/drawing/2014/chart" uri="{C3380CC4-5D6E-409C-BE32-E72D297353CC}">
              <c16:uniqueId val="{0000001B-BFE5-423D-B948-9770340870EB}"/>
            </c:ext>
          </c:extLst>
        </c:ser>
        <c:ser>
          <c:idx val="28"/>
          <c:order val="28"/>
          <c:tx>
            <c:strRef>
              <c:f>'Armor Set Pivot H.'!$AD$1</c:f>
              <c:strCache>
                <c:ptCount val="1"/>
                <c:pt idx="0">
                  <c:v>Set Crystalline</c:v>
                </c:pt>
              </c:strCache>
            </c:strRef>
          </c:tx>
          <c:spPr>
            <a:gradFill>
              <a:gsLst>
                <a:gs pos="51000">
                  <a:srgbClr val="9341D7"/>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H.'!$AD$2</c:f>
              <c:numCache>
                <c:formatCode>General</c:formatCode>
                <c:ptCount val="1"/>
                <c:pt idx="0">
                  <c:v>158</c:v>
                </c:pt>
              </c:numCache>
            </c:numRef>
          </c:val>
          <c:extLst>
            <c:ext xmlns:c16="http://schemas.microsoft.com/office/drawing/2014/chart" uri="{C3380CC4-5D6E-409C-BE32-E72D297353CC}">
              <c16:uniqueId val="{0000001C-BFE5-423D-B948-9770340870EB}"/>
            </c:ext>
          </c:extLst>
        </c:ser>
        <c:ser>
          <c:idx val="29"/>
          <c:order val="29"/>
          <c:tx>
            <c:strRef>
              <c:f>'Armor Set Pivot H.'!$AE$1</c:f>
              <c:strCache>
                <c:ptCount val="1"/>
                <c:pt idx="0">
                  <c:v>Set Xanthous</c:v>
                </c:pt>
              </c:strCache>
            </c:strRef>
          </c:tx>
          <c:spPr>
            <a:gradFill>
              <a:gsLst>
                <a:gs pos="51000">
                  <a:srgbClr val="6A23A5"/>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H.'!$AE$2</c:f>
              <c:numCache>
                <c:formatCode>General</c:formatCode>
                <c:ptCount val="1"/>
                <c:pt idx="0">
                  <c:v>155</c:v>
                </c:pt>
              </c:numCache>
            </c:numRef>
          </c:val>
          <c:extLst>
            <c:ext xmlns:c16="http://schemas.microsoft.com/office/drawing/2014/chart" uri="{C3380CC4-5D6E-409C-BE32-E72D297353CC}">
              <c16:uniqueId val="{0000001D-BFE5-423D-B948-9770340870EB}"/>
            </c:ext>
          </c:extLst>
        </c:ser>
        <c:ser>
          <c:idx val="30"/>
          <c:order val="30"/>
          <c:tx>
            <c:strRef>
              <c:f>'Armor Set Pivot H.'!$AF$1</c:f>
              <c:strCache>
                <c:ptCount val="1"/>
                <c:pt idx="0">
                  <c:v>Set Brigand</c:v>
                </c:pt>
              </c:strCache>
            </c:strRef>
          </c:tx>
          <c:spPr>
            <a:gradFill>
              <a:gsLst>
                <a:gs pos="51000">
                  <a:srgbClr val="4B1975"/>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H.'!$AF$2</c:f>
              <c:numCache>
                <c:formatCode>General</c:formatCode>
                <c:ptCount val="1"/>
                <c:pt idx="0">
                  <c:v>145.30000000000001</c:v>
                </c:pt>
              </c:numCache>
            </c:numRef>
          </c:val>
          <c:extLst>
            <c:ext xmlns:c16="http://schemas.microsoft.com/office/drawing/2014/chart" uri="{C3380CC4-5D6E-409C-BE32-E72D297353CC}">
              <c16:uniqueId val="{0000001E-BFE5-423D-B948-9770340870EB}"/>
            </c:ext>
          </c:extLst>
        </c:ser>
        <c:ser>
          <c:idx val="31"/>
          <c:order val="31"/>
          <c:tx>
            <c:strRef>
              <c:f>'Armor Set Pivot H.'!$AG$1</c:f>
              <c:strCache>
                <c:ptCount val="1"/>
                <c:pt idx="0">
                  <c:v>Set Wanderer</c:v>
                </c:pt>
              </c:strCache>
            </c:strRef>
          </c:tx>
          <c:spPr>
            <a:gradFill>
              <a:gsLst>
                <a:gs pos="0">
                  <a:schemeClr val="tx1">
                    <a:lumMod val="50000"/>
                    <a:lumOff val="50000"/>
                  </a:schemeClr>
                </a:gs>
                <a:gs pos="53000">
                  <a:schemeClr val="bg2">
                    <a:lumMod val="65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H.'!$AG$2</c:f>
              <c:numCache>
                <c:formatCode>General</c:formatCode>
                <c:ptCount val="1"/>
                <c:pt idx="0">
                  <c:v>145.30000000000001</c:v>
                </c:pt>
              </c:numCache>
            </c:numRef>
          </c:val>
          <c:extLst>
            <c:ext xmlns:c16="http://schemas.microsoft.com/office/drawing/2014/chart" uri="{C3380CC4-5D6E-409C-BE32-E72D297353CC}">
              <c16:uniqueId val="{0000001F-BFE5-423D-B948-9770340870EB}"/>
            </c:ext>
          </c:extLst>
        </c:ser>
        <c:ser>
          <c:idx val="32"/>
          <c:order val="32"/>
          <c:tx>
            <c:strRef>
              <c:f>'Armor Set Pivot H.'!$AH$1</c:f>
              <c:strCache>
                <c:ptCount val="1"/>
                <c:pt idx="0">
                  <c:v>Set Logan</c:v>
                </c:pt>
              </c:strCache>
            </c:strRef>
          </c:tx>
          <c:spPr>
            <a:gradFill>
              <a:gsLst>
                <a:gs pos="0">
                  <a:schemeClr val="tx1">
                    <a:lumMod val="50000"/>
                    <a:lumOff val="50000"/>
                  </a:schemeClr>
                </a:gs>
                <a:gs pos="53000">
                  <a:schemeClr val="bg2">
                    <a:lumMod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H.'!$AH$2</c:f>
              <c:numCache>
                <c:formatCode>General</c:formatCode>
                <c:ptCount val="1"/>
                <c:pt idx="0">
                  <c:v>143.30000000000001</c:v>
                </c:pt>
              </c:numCache>
            </c:numRef>
          </c:val>
          <c:extLst>
            <c:ext xmlns:c16="http://schemas.microsoft.com/office/drawing/2014/chart" uri="{C3380CC4-5D6E-409C-BE32-E72D297353CC}">
              <c16:uniqueId val="{00000020-BFE5-423D-B948-9770340870EB}"/>
            </c:ext>
          </c:extLst>
        </c:ser>
        <c:ser>
          <c:idx val="33"/>
          <c:order val="33"/>
          <c:tx>
            <c:strRef>
              <c:f>'Armor Set Pivot H.'!$AI$1</c:f>
              <c:strCache>
                <c:ptCount val="1"/>
                <c:pt idx="0">
                  <c:v>Set Ciaran</c:v>
                </c:pt>
              </c:strCache>
            </c:strRef>
          </c:tx>
          <c:spPr>
            <a:gradFill>
              <a:gsLst>
                <a:gs pos="0">
                  <a:schemeClr val="tx1">
                    <a:lumMod val="50000"/>
                    <a:lumOff val="50000"/>
                  </a:schemeClr>
                </a:gs>
                <a:gs pos="53000">
                  <a:schemeClr val="tx2">
                    <a:lumMod val="75000"/>
                    <a:lumOff val="25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H.'!$AI$2</c:f>
              <c:numCache>
                <c:formatCode>General</c:formatCode>
                <c:ptCount val="1"/>
                <c:pt idx="0">
                  <c:v>138.1</c:v>
                </c:pt>
              </c:numCache>
            </c:numRef>
          </c:val>
          <c:extLst>
            <c:ext xmlns:c16="http://schemas.microsoft.com/office/drawing/2014/chart" uri="{C3380CC4-5D6E-409C-BE32-E72D297353CC}">
              <c16:uniqueId val="{00000021-BFE5-423D-B948-9770340870EB}"/>
            </c:ext>
          </c:extLst>
        </c:ser>
        <c:ser>
          <c:idx val="34"/>
          <c:order val="34"/>
          <c:tx>
            <c:strRef>
              <c:f>'Armor Set Pivot H.'!$AJ$1</c:f>
              <c:strCache>
                <c:ptCount val="1"/>
                <c:pt idx="0">
                  <c:v>Set Thief</c:v>
                </c:pt>
              </c:strCache>
            </c:strRef>
          </c:tx>
          <c:spPr>
            <a:gradFill>
              <a:gsLst>
                <a:gs pos="0">
                  <a:schemeClr val="tx1">
                    <a:lumMod val="50000"/>
                    <a:lumOff val="50000"/>
                  </a:schemeClr>
                </a:gs>
                <a:gs pos="53000">
                  <a:schemeClr val="tx2">
                    <a:lumMod val="85000"/>
                    <a:lumOff val="15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H.'!$AJ$2</c:f>
              <c:numCache>
                <c:formatCode>General</c:formatCode>
                <c:ptCount val="1"/>
                <c:pt idx="0">
                  <c:v>138</c:v>
                </c:pt>
              </c:numCache>
            </c:numRef>
          </c:val>
          <c:extLst>
            <c:ext xmlns:c16="http://schemas.microsoft.com/office/drawing/2014/chart" uri="{C3380CC4-5D6E-409C-BE32-E72D297353CC}">
              <c16:uniqueId val="{00000022-BFE5-423D-B948-9770340870EB}"/>
            </c:ext>
          </c:extLst>
        </c:ser>
        <c:ser>
          <c:idx val="35"/>
          <c:order val="35"/>
          <c:tx>
            <c:strRef>
              <c:f>'Armor Set Pivot H.'!$AK$1</c:f>
              <c:strCache>
                <c:ptCount val="1"/>
                <c:pt idx="0">
                  <c:v>Set Pharis</c:v>
                </c:pt>
              </c:strCache>
            </c:strRef>
          </c:tx>
          <c:spPr>
            <a:gradFill>
              <a:gsLst>
                <a:gs pos="0">
                  <a:schemeClr val="tx1">
                    <a:lumMod val="50000"/>
                    <a:lumOff val="50000"/>
                  </a:schemeClr>
                </a:gs>
                <a:gs pos="53000">
                  <a:schemeClr val="tx2">
                    <a:lumMod val="95000"/>
                    <a:lumOff val="5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H.'!$AK$2</c:f>
              <c:numCache>
                <c:formatCode>General</c:formatCode>
                <c:ptCount val="1"/>
                <c:pt idx="0">
                  <c:v>133</c:v>
                </c:pt>
              </c:numCache>
            </c:numRef>
          </c:val>
          <c:extLst>
            <c:ext xmlns:c16="http://schemas.microsoft.com/office/drawing/2014/chart" uri="{C3380CC4-5D6E-409C-BE32-E72D297353CC}">
              <c16:uniqueId val="{00000023-BFE5-423D-B948-9770340870EB}"/>
            </c:ext>
          </c:extLst>
        </c:ser>
        <c:ser>
          <c:idx val="36"/>
          <c:order val="36"/>
          <c:tx>
            <c:strRef>
              <c:f>'Armor Set Pivot H.'!$AL$1</c:f>
              <c:strCache>
                <c:ptCount val="1"/>
                <c:pt idx="0">
                  <c:v>Set Eastern</c:v>
                </c:pt>
              </c:strCache>
            </c:strRef>
          </c:tx>
          <c:spPr>
            <a:gradFill>
              <a:gsLst>
                <a:gs pos="0">
                  <a:schemeClr val="tx1">
                    <a:lumMod val="50000"/>
                    <a:lumOff val="50000"/>
                  </a:schemeClr>
                </a:gs>
                <a:gs pos="53000">
                  <a:schemeClr val="accent3">
                    <a:lumMod val="40000"/>
                    <a:lumOff val="6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H.'!$AL$2</c:f>
              <c:numCache>
                <c:formatCode>General</c:formatCode>
                <c:ptCount val="1"/>
                <c:pt idx="0">
                  <c:v>128.79999999999998</c:v>
                </c:pt>
              </c:numCache>
            </c:numRef>
          </c:val>
          <c:extLst>
            <c:ext xmlns:c16="http://schemas.microsoft.com/office/drawing/2014/chart" uri="{C3380CC4-5D6E-409C-BE32-E72D297353CC}">
              <c16:uniqueId val="{00000024-BFE5-423D-B948-9770340870EB}"/>
            </c:ext>
          </c:extLst>
        </c:ser>
        <c:ser>
          <c:idx val="37"/>
          <c:order val="37"/>
          <c:tx>
            <c:strRef>
              <c:f>'Armor Set Pivot H.'!$AM$1</c:f>
              <c:strCache>
                <c:ptCount val="1"/>
                <c:pt idx="0">
                  <c:v>Set Pyromancer</c:v>
                </c:pt>
              </c:strCache>
            </c:strRef>
          </c:tx>
          <c:spPr>
            <a:gradFill>
              <a:gsLst>
                <a:gs pos="0">
                  <a:schemeClr val="tx1">
                    <a:lumMod val="50000"/>
                    <a:lumOff val="50000"/>
                  </a:schemeClr>
                </a:gs>
                <a:gs pos="53000">
                  <a:schemeClr val="accent3">
                    <a:lumMod val="60000"/>
                    <a:lumOff val="4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H.'!$AM$2</c:f>
              <c:numCache>
                <c:formatCode>General</c:formatCode>
                <c:ptCount val="1"/>
                <c:pt idx="0">
                  <c:v>128.19999999999999</c:v>
                </c:pt>
              </c:numCache>
            </c:numRef>
          </c:val>
          <c:extLst>
            <c:ext xmlns:c16="http://schemas.microsoft.com/office/drawing/2014/chart" uri="{C3380CC4-5D6E-409C-BE32-E72D297353CC}">
              <c16:uniqueId val="{00000025-BFE5-423D-B948-9770340870EB}"/>
            </c:ext>
          </c:extLst>
        </c:ser>
        <c:ser>
          <c:idx val="38"/>
          <c:order val="38"/>
          <c:tx>
            <c:strRef>
              <c:f>'Armor Set Pivot H.'!$AN$1</c:f>
              <c:strCache>
                <c:ptCount val="1"/>
                <c:pt idx="0">
                  <c:v>Set Mage Smith</c:v>
                </c:pt>
              </c:strCache>
            </c:strRef>
          </c:tx>
          <c:spPr>
            <a:gradFill>
              <a:gsLst>
                <a:gs pos="0">
                  <a:schemeClr val="tx1">
                    <a:lumMod val="50000"/>
                    <a:lumOff val="50000"/>
                  </a:schemeClr>
                </a:gs>
                <a:gs pos="53000">
                  <a:schemeClr val="accent3">
                    <a:lumMod val="75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H.'!$AN$2</c:f>
              <c:numCache>
                <c:formatCode>General</c:formatCode>
                <c:ptCount val="1"/>
                <c:pt idx="0">
                  <c:v>125.8</c:v>
                </c:pt>
              </c:numCache>
            </c:numRef>
          </c:val>
          <c:extLst>
            <c:ext xmlns:c16="http://schemas.microsoft.com/office/drawing/2014/chart" uri="{C3380CC4-5D6E-409C-BE32-E72D297353CC}">
              <c16:uniqueId val="{00000026-BFE5-423D-B948-9770340870EB}"/>
            </c:ext>
          </c:extLst>
        </c:ser>
        <c:ser>
          <c:idx val="39"/>
          <c:order val="39"/>
          <c:tx>
            <c:strRef>
              <c:f>'Armor Set Pivot H.'!$AO$1</c:f>
              <c:strCache>
                <c:ptCount val="1"/>
                <c:pt idx="0">
                  <c:v>Set Sorcerer</c:v>
                </c:pt>
              </c:strCache>
            </c:strRef>
          </c:tx>
          <c:spPr>
            <a:gradFill>
              <a:gsLst>
                <a:gs pos="0">
                  <a:schemeClr val="tx1">
                    <a:lumMod val="50000"/>
                    <a:lumOff val="50000"/>
                  </a:schemeClr>
                </a:gs>
                <a:gs pos="53000">
                  <a:schemeClr val="accent3">
                    <a:lumMod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H.'!$AO$2</c:f>
              <c:numCache>
                <c:formatCode>General</c:formatCode>
                <c:ptCount val="1"/>
                <c:pt idx="0">
                  <c:v>125.8</c:v>
                </c:pt>
              </c:numCache>
            </c:numRef>
          </c:val>
          <c:extLst>
            <c:ext xmlns:c16="http://schemas.microsoft.com/office/drawing/2014/chart" uri="{C3380CC4-5D6E-409C-BE32-E72D297353CC}">
              <c16:uniqueId val="{00000027-BFE5-423D-B948-9770340870EB}"/>
            </c:ext>
          </c:extLst>
        </c:ser>
        <c:ser>
          <c:idx val="40"/>
          <c:order val="40"/>
          <c:tx>
            <c:strRef>
              <c:f>'Armor Set Pivot H.'!$AP$1</c:f>
              <c:strCache>
                <c:ptCount val="1"/>
                <c:pt idx="0">
                  <c:v>Set Crimson</c:v>
                </c:pt>
              </c:strCache>
            </c:strRef>
          </c:tx>
          <c:spPr>
            <a:gradFill>
              <a:gsLst>
                <a:gs pos="0">
                  <a:schemeClr val="tx1">
                    <a:lumMod val="50000"/>
                    <a:lumOff val="50000"/>
                  </a:schemeClr>
                </a:gs>
                <a:gs pos="53000">
                  <a:schemeClr val="accent5">
                    <a:lumMod val="40000"/>
                    <a:lumOff val="6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H.'!$AP$2</c:f>
              <c:numCache>
                <c:formatCode>General</c:formatCode>
                <c:ptCount val="1"/>
                <c:pt idx="0">
                  <c:v>123.9</c:v>
                </c:pt>
              </c:numCache>
            </c:numRef>
          </c:val>
          <c:extLst>
            <c:ext xmlns:c16="http://schemas.microsoft.com/office/drawing/2014/chart" uri="{C3380CC4-5D6E-409C-BE32-E72D297353CC}">
              <c16:uniqueId val="{00000028-BFE5-423D-B948-9770340870EB}"/>
            </c:ext>
          </c:extLst>
        </c:ser>
        <c:ser>
          <c:idx val="41"/>
          <c:order val="41"/>
          <c:tx>
            <c:strRef>
              <c:f>'Armor Set Pivot H.'!$AQ$1</c:f>
              <c:strCache>
                <c:ptCount val="1"/>
                <c:pt idx="0">
                  <c:v>Set Dingy</c:v>
                </c:pt>
              </c:strCache>
            </c:strRef>
          </c:tx>
          <c:spPr>
            <a:gradFill>
              <a:gsLst>
                <a:gs pos="0">
                  <a:schemeClr val="tx1">
                    <a:lumMod val="50000"/>
                    <a:lumOff val="50000"/>
                  </a:schemeClr>
                </a:gs>
                <a:gs pos="53000">
                  <a:schemeClr val="accent5">
                    <a:lumMod val="60000"/>
                    <a:lumOff val="4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H.'!$AQ$2</c:f>
              <c:numCache>
                <c:formatCode>General</c:formatCode>
                <c:ptCount val="1"/>
                <c:pt idx="0">
                  <c:v>123.5</c:v>
                </c:pt>
              </c:numCache>
            </c:numRef>
          </c:val>
          <c:extLst>
            <c:ext xmlns:c16="http://schemas.microsoft.com/office/drawing/2014/chart" uri="{C3380CC4-5D6E-409C-BE32-E72D297353CC}">
              <c16:uniqueId val="{00000029-BFE5-423D-B948-9770340870EB}"/>
            </c:ext>
          </c:extLst>
        </c:ser>
        <c:ser>
          <c:idx val="42"/>
          <c:order val="42"/>
          <c:tx>
            <c:strRef>
              <c:f>'Armor Set Pivot H.'!$AR$1</c:f>
              <c:strCache>
                <c:ptCount val="1"/>
                <c:pt idx="0">
                  <c:v>Set Maiden</c:v>
                </c:pt>
              </c:strCache>
            </c:strRef>
          </c:tx>
          <c:spPr>
            <a:gradFill>
              <a:gsLst>
                <a:gs pos="0">
                  <a:schemeClr val="tx1">
                    <a:lumMod val="50000"/>
                    <a:lumOff val="50000"/>
                  </a:schemeClr>
                </a:gs>
                <a:gs pos="53000">
                  <a:schemeClr val="accent5">
                    <a:lumMod val="75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H.'!$AR$2</c:f>
              <c:numCache>
                <c:formatCode>General</c:formatCode>
                <c:ptCount val="1"/>
                <c:pt idx="0">
                  <c:v>123.4</c:v>
                </c:pt>
              </c:numCache>
            </c:numRef>
          </c:val>
          <c:extLst>
            <c:ext xmlns:c16="http://schemas.microsoft.com/office/drawing/2014/chart" uri="{C3380CC4-5D6E-409C-BE32-E72D297353CC}">
              <c16:uniqueId val="{0000002A-BFE5-423D-B948-9770340870EB}"/>
            </c:ext>
          </c:extLst>
        </c:ser>
        <c:ser>
          <c:idx val="43"/>
          <c:order val="43"/>
          <c:tx>
            <c:strRef>
              <c:f>'Armor Set Pivot H.'!$AS$1</c:f>
              <c:strCache>
                <c:ptCount val="1"/>
                <c:pt idx="0">
                  <c:v>Set Channelers</c:v>
                </c:pt>
              </c:strCache>
            </c:strRef>
          </c:tx>
          <c:spPr>
            <a:gradFill>
              <a:gsLst>
                <a:gs pos="0">
                  <a:schemeClr val="tx1">
                    <a:lumMod val="50000"/>
                    <a:lumOff val="50000"/>
                  </a:schemeClr>
                </a:gs>
                <a:gs pos="53000">
                  <a:schemeClr val="accent5">
                    <a:lumMod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H.'!$AS$2</c:f>
              <c:numCache>
                <c:formatCode>General</c:formatCode>
                <c:ptCount val="1"/>
                <c:pt idx="0">
                  <c:v>122</c:v>
                </c:pt>
              </c:numCache>
            </c:numRef>
          </c:val>
          <c:extLst>
            <c:ext xmlns:c16="http://schemas.microsoft.com/office/drawing/2014/chart" uri="{C3380CC4-5D6E-409C-BE32-E72D297353CC}">
              <c16:uniqueId val="{0000002B-BFE5-423D-B948-9770340870EB}"/>
            </c:ext>
          </c:extLst>
        </c:ser>
        <c:ser>
          <c:idx val="44"/>
          <c:order val="44"/>
          <c:tx>
            <c:strRef>
              <c:f>'Armor Set Pivot H.'!$AT$1</c:f>
              <c:strCache>
                <c:ptCount val="1"/>
                <c:pt idx="0">
                  <c:v>Set Hollow Soldier</c:v>
                </c:pt>
              </c:strCache>
            </c:strRef>
          </c:tx>
          <c:spPr>
            <a:gradFill>
              <a:gsLst>
                <a:gs pos="0">
                  <a:schemeClr val="tx1">
                    <a:lumMod val="50000"/>
                    <a:lumOff val="50000"/>
                  </a:schemeClr>
                </a:gs>
                <a:gs pos="53000">
                  <a:schemeClr val="accent2">
                    <a:lumMod val="40000"/>
                    <a:lumOff val="6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H.'!$AT$2</c:f>
              <c:numCache>
                <c:formatCode>General</c:formatCode>
                <c:ptCount val="1"/>
                <c:pt idx="0">
                  <c:v>118.6</c:v>
                </c:pt>
              </c:numCache>
            </c:numRef>
          </c:val>
          <c:extLst>
            <c:ext xmlns:c16="http://schemas.microsoft.com/office/drawing/2014/chart" uri="{C3380CC4-5D6E-409C-BE32-E72D297353CC}">
              <c16:uniqueId val="{0000002C-BFE5-423D-B948-9770340870EB}"/>
            </c:ext>
          </c:extLst>
        </c:ser>
        <c:ser>
          <c:idx val="45"/>
          <c:order val="45"/>
          <c:tx>
            <c:strRef>
              <c:f>'Armor Set Pivot H.'!$AU$1</c:f>
              <c:strCache>
                <c:ptCount val="1"/>
                <c:pt idx="0">
                  <c:v>Set Holy</c:v>
                </c:pt>
              </c:strCache>
            </c:strRef>
          </c:tx>
          <c:spPr>
            <a:gradFill>
              <a:gsLst>
                <a:gs pos="0">
                  <a:schemeClr val="tx1">
                    <a:lumMod val="50000"/>
                    <a:lumOff val="50000"/>
                  </a:schemeClr>
                </a:gs>
                <a:gs pos="53000">
                  <a:schemeClr val="accent2">
                    <a:lumMod val="60000"/>
                    <a:lumOff val="4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H.'!$AU$2</c:f>
              <c:numCache>
                <c:formatCode>General</c:formatCode>
                <c:ptCount val="1"/>
                <c:pt idx="0">
                  <c:v>118.6</c:v>
                </c:pt>
              </c:numCache>
            </c:numRef>
          </c:val>
          <c:extLst>
            <c:ext xmlns:c16="http://schemas.microsoft.com/office/drawing/2014/chart" uri="{C3380CC4-5D6E-409C-BE32-E72D297353CC}">
              <c16:uniqueId val="{0000002D-BFE5-423D-B948-9770340870EB}"/>
            </c:ext>
          </c:extLst>
        </c:ser>
        <c:ser>
          <c:idx val="46"/>
          <c:order val="46"/>
          <c:tx>
            <c:strRef>
              <c:f>'Armor Set Pivot H.'!$AV$1</c:f>
              <c:strCache>
                <c:ptCount val="1"/>
                <c:pt idx="0">
                  <c:v>Set Hollow Warrior</c:v>
                </c:pt>
              </c:strCache>
            </c:strRef>
          </c:tx>
          <c:spPr>
            <a:gradFill>
              <a:gsLst>
                <a:gs pos="0">
                  <a:schemeClr val="tx1">
                    <a:lumMod val="50000"/>
                    <a:lumOff val="50000"/>
                  </a:schemeClr>
                </a:gs>
                <a:gs pos="53000">
                  <a:schemeClr val="accent2">
                    <a:lumMod val="75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H.'!$AV$2</c:f>
              <c:numCache>
                <c:formatCode>General</c:formatCode>
                <c:ptCount val="1"/>
                <c:pt idx="0">
                  <c:v>113.8</c:v>
                </c:pt>
              </c:numCache>
            </c:numRef>
          </c:val>
          <c:extLst>
            <c:ext xmlns:c16="http://schemas.microsoft.com/office/drawing/2014/chart" uri="{C3380CC4-5D6E-409C-BE32-E72D297353CC}">
              <c16:uniqueId val="{0000002E-BFE5-423D-B948-9770340870EB}"/>
            </c:ext>
          </c:extLst>
        </c:ser>
        <c:ser>
          <c:idx val="47"/>
          <c:order val="47"/>
          <c:tx>
            <c:strRef>
              <c:f>'Armor Set Pivot H.'!$AW$1</c:f>
              <c:strCache>
                <c:ptCount val="1"/>
                <c:pt idx="0">
                  <c:v>Set Witch</c:v>
                </c:pt>
              </c:strCache>
            </c:strRef>
          </c:tx>
          <c:spPr>
            <a:gradFill>
              <a:gsLst>
                <a:gs pos="0">
                  <a:schemeClr val="tx1">
                    <a:lumMod val="50000"/>
                    <a:lumOff val="50000"/>
                  </a:schemeClr>
                </a:gs>
                <a:gs pos="53000">
                  <a:schemeClr val="accent2">
                    <a:lumMod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H.'!$AW$2</c:f>
              <c:numCache>
                <c:formatCode>General</c:formatCode>
                <c:ptCount val="1"/>
                <c:pt idx="0">
                  <c:v>113.19999999999999</c:v>
                </c:pt>
              </c:numCache>
            </c:numRef>
          </c:val>
          <c:extLst>
            <c:ext xmlns:c16="http://schemas.microsoft.com/office/drawing/2014/chart" uri="{C3380CC4-5D6E-409C-BE32-E72D297353CC}">
              <c16:uniqueId val="{0000002F-BFE5-423D-B948-9770340870EB}"/>
            </c:ext>
          </c:extLst>
        </c:ser>
        <c:ser>
          <c:idx val="48"/>
          <c:order val="48"/>
          <c:tx>
            <c:strRef>
              <c:f>'Armor Set Pivot H.'!$AX$1</c:f>
              <c:strCache>
                <c:ptCount val="1"/>
                <c:pt idx="0">
                  <c:v>Set Chester</c:v>
                </c:pt>
              </c:strCache>
            </c:strRef>
          </c:tx>
          <c:spPr>
            <a:gradFill>
              <a:gsLst>
                <a:gs pos="0">
                  <a:schemeClr val="tx1">
                    <a:lumMod val="50000"/>
                    <a:lumOff val="50000"/>
                  </a:schemeClr>
                </a:gs>
                <a:gs pos="53000">
                  <a:schemeClr val="accent4">
                    <a:lumMod val="40000"/>
                    <a:lumOff val="6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H.'!$AX$2</c:f>
              <c:numCache>
                <c:formatCode>General</c:formatCode>
                <c:ptCount val="1"/>
                <c:pt idx="0">
                  <c:v>105.5</c:v>
                </c:pt>
              </c:numCache>
            </c:numRef>
          </c:val>
          <c:extLst>
            <c:ext xmlns:c16="http://schemas.microsoft.com/office/drawing/2014/chart" uri="{C3380CC4-5D6E-409C-BE32-E72D297353CC}">
              <c16:uniqueId val="{00000030-BFE5-423D-B948-9770340870EB}"/>
            </c:ext>
          </c:extLst>
        </c:ser>
        <c:ser>
          <c:idx val="49"/>
          <c:order val="49"/>
          <c:tx>
            <c:strRef>
              <c:f>'Armor Set Pivot H.'!$AY$1</c:f>
              <c:strCache>
                <c:ptCount val="1"/>
                <c:pt idx="0">
                  <c:v>Set Hollow Thief</c:v>
                </c:pt>
              </c:strCache>
            </c:strRef>
          </c:tx>
          <c:spPr>
            <a:gradFill>
              <a:gsLst>
                <a:gs pos="0">
                  <a:schemeClr val="tx1">
                    <a:lumMod val="50000"/>
                    <a:lumOff val="50000"/>
                  </a:schemeClr>
                </a:gs>
                <a:gs pos="53000">
                  <a:schemeClr val="accent4">
                    <a:lumMod val="60000"/>
                    <a:lumOff val="4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H.'!$AY$2</c:f>
              <c:numCache>
                <c:formatCode>General</c:formatCode>
                <c:ptCount val="1"/>
                <c:pt idx="0">
                  <c:v>99.199999999999989</c:v>
                </c:pt>
              </c:numCache>
            </c:numRef>
          </c:val>
          <c:extLst>
            <c:ext xmlns:c16="http://schemas.microsoft.com/office/drawing/2014/chart" uri="{C3380CC4-5D6E-409C-BE32-E72D297353CC}">
              <c16:uniqueId val="{00000031-BFE5-423D-B948-9770340870EB}"/>
            </c:ext>
          </c:extLst>
        </c:ser>
        <c:ser>
          <c:idx val="50"/>
          <c:order val="50"/>
          <c:tx>
            <c:strRef>
              <c:f>'Armor Set Pivot H.'!$AZ$1</c:f>
              <c:strCache>
                <c:ptCount val="1"/>
                <c:pt idx="0">
                  <c:v>Set Velka</c:v>
                </c:pt>
              </c:strCache>
            </c:strRef>
          </c:tx>
          <c:spPr>
            <a:gradFill>
              <a:gsLst>
                <a:gs pos="0">
                  <a:schemeClr val="tx1">
                    <a:lumMod val="50000"/>
                    <a:lumOff val="50000"/>
                  </a:schemeClr>
                </a:gs>
                <a:gs pos="53000">
                  <a:schemeClr val="accent4">
                    <a:lumMod val="75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H.'!$AZ$2</c:f>
              <c:numCache>
                <c:formatCode>General</c:formatCode>
                <c:ptCount val="1"/>
                <c:pt idx="0">
                  <c:v>96.100000000000009</c:v>
                </c:pt>
              </c:numCache>
            </c:numRef>
          </c:val>
          <c:extLst>
            <c:ext xmlns:c16="http://schemas.microsoft.com/office/drawing/2014/chart" uri="{C3380CC4-5D6E-409C-BE32-E72D297353CC}">
              <c16:uniqueId val="{00000032-BFE5-423D-B948-9770340870EB}"/>
            </c:ext>
          </c:extLst>
        </c:ser>
        <c:ser>
          <c:idx val="51"/>
          <c:order val="51"/>
          <c:tx>
            <c:strRef>
              <c:f>'Armor Set Pivot H.'!$BA$1</c:f>
              <c:strCache>
                <c:ptCount val="1"/>
                <c:pt idx="0">
                  <c:v>Set Adventurer</c:v>
                </c:pt>
              </c:strCache>
            </c:strRef>
          </c:tx>
          <c:spPr>
            <a:gradFill>
              <a:gsLst>
                <a:gs pos="0">
                  <a:schemeClr val="tx1">
                    <a:lumMod val="50000"/>
                    <a:lumOff val="50000"/>
                  </a:schemeClr>
                </a:gs>
                <a:gs pos="53000">
                  <a:schemeClr val="accent4">
                    <a:lumMod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H.'!$BA$2</c:f>
              <c:numCache>
                <c:formatCode>General</c:formatCode>
                <c:ptCount val="1"/>
                <c:pt idx="0">
                  <c:v>90</c:v>
                </c:pt>
              </c:numCache>
            </c:numRef>
          </c:val>
          <c:extLst>
            <c:ext xmlns:c16="http://schemas.microsoft.com/office/drawing/2014/chart" uri="{C3380CC4-5D6E-409C-BE32-E72D297353CC}">
              <c16:uniqueId val="{00000033-BFE5-423D-B948-9770340870EB}"/>
            </c:ext>
          </c:extLst>
        </c:ser>
        <c:ser>
          <c:idx val="52"/>
          <c:order val="52"/>
          <c:tx>
            <c:strRef>
              <c:f>'Armor Set Pivot H.'!$BB$1</c:f>
              <c:strCache>
                <c:ptCount val="1"/>
                <c:pt idx="0">
                  <c:v>Set Shadow</c:v>
                </c:pt>
              </c:strCache>
            </c:strRef>
          </c:tx>
          <c:spPr>
            <a:gradFill>
              <a:gsLst>
                <a:gs pos="0">
                  <a:schemeClr val="tx1">
                    <a:lumMod val="50000"/>
                    <a:lumOff val="50000"/>
                  </a:schemeClr>
                </a:gs>
                <a:gs pos="53000">
                  <a:schemeClr val="accent6">
                    <a:lumMod val="75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H.'!$BB$2</c:f>
              <c:numCache>
                <c:formatCode>General</c:formatCode>
                <c:ptCount val="1"/>
                <c:pt idx="0">
                  <c:v>90</c:v>
                </c:pt>
              </c:numCache>
            </c:numRef>
          </c:val>
          <c:extLst>
            <c:ext xmlns:c16="http://schemas.microsoft.com/office/drawing/2014/chart" uri="{C3380CC4-5D6E-409C-BE32-E72D297353CC}">
              <c16:uniqueId val="{00000034-BFE5-423D-B948-9770340870EB}"/>
            </c:ext>
          </c:extLst>
        </c:ser>
        <c:ser>
          <c:idx val="53"/>
          <c:order val="53"/>
          <c:tx>
            <c:strRef>
              <c:f>'Armor Set Pivot H.'!$BC$1</c:f>
              <c:strCache>
                <c:ptCount val="1"/>
                <c:pt idx="0">
                  <c:v>Set Black Sorcerer</c:v>
                </c:pt>
              </c:strCache>
            </c:strRef>
          </c:tx>
          <c:spPr>
            <a:gradFill>
              <a:gsLst>
                <a:gs pos="0">
                  <a:schemeClr val="tx1">
                    <a:lumMod val="50000"/>
                    <a:lumOff val="50000"/>
                  </a:schemeClr>
                </a:gs>
                <a:gs pos="53000">
                  <a:schemeClr val="accent6">
                    <a:lumMod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H.'!$BC$2</c:f>
              <c:numCache>
                <c:formatCode>General</c:formatCode>
                <c:ptCount val="1"/>
                <c:pt idx="0">
                  <c:v>82.4</c:v>
                </c:pt>
              </c:numCache>
            </c:numRef>
          </c:val>
          <c:extLst>
            <c:ext xmlns:c16="http://schemas.microsoft.com/office/drawing/2014/chart" uri="{C3380CC4-5D6E-409C-BE32-E72D297353CC}">
              <c16:uniqueId val="{00000035-BFE5-423D-B948-9770340870EB}"/>
            </c:ext>
          </c:extLst>
        </c:ser>
        <c:ser>
          <c:idx val="54"/>
          <c:order val="54"/>
          <c:tx>
            <c:strRef>
              <c:f>'Armor Set Pivot H.'!$BD$1</c:f>
              <c:strCache>
                <c:ptCount val="1"/>
                <c:pt idx="0">
                  <c:v>Set Gwyn </c:v>
                </c:pt>
              </c:strCache>
            </c:strRef>
          </c:tx>
          <c:spPr>
            <a:gradFill>
              <a:gsLst>
                <a:gs pos="0">
                  <a:schemeClr val="tx1">
                    <a:lumMod val="50000"/>
                    <a:lumOff val="50000"/>
                  </a:schemeClr>
                </a:gs>
                <a:gs pos="53000">
                  <a:srgbClr val="6199F5"/>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H.'!$BD$2</c:f>
              <c:numCache>
                <c:formatCode>General</c:formatCode>
                <c:ptCount val="1"/>
                <c:pt idx="0">
                  <c:v>78</c:v>
                </c:pt>
              </c:numCache>
            </c:numRef>
          </c:val>
          <c:extLst>
            <c:ext xmlns:c16="http://schemas.microsoft.com/office/drawing/2014/chart" uri="{C3380CC4-5D6E-409C-BE32-E72D297353CC}">
              <c16:uniqueId val="{00000036-BFE5-423D-B948-9770340870EB}"/>
            </c:ext>
          </c:extLst>
        </c:ser>
        <c:ser>
          <c:idx val="55"/>
          <c:order val="55"/>
          <c:tx>
            <c:strRef>
              <c:f>'Armor Set Pivot H.'!$BE$1</c:f>
              <c:strCache>
                <c:ptCount val="1"/>
                <c:pt idx="0">
                  <c:v>Set Gold-Hemmed Black</c:v>
                </c:pt>
              </c:strCache>
            </c:strRef>
          </c:tx>
          <c:spPr>
            <a:gradFill>
              <a:gsLst>
                <a:gs pos="0">
                  <a:schemeClr val="tx1">
                    <a:lumMod val="50000"/>
                    <a:lumOff val="50000"/>
                  </a:schemeClr>
                </a:gs>
                <a:gs pos="53000">
                  <a:srgbClr val="2A76F2"/>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H.'!$BE$2</c:f>
              <c:numCache>
                <c:formatCode>General</c:formatCode>
                <c:ptCount val="1"/>
                <c:pt idx="0">
                  <c:v>77</c:v>
                </c:pt>
              </c:numCache>
            </c:numRef>
          </c:val>
          <c:extLst>
            <c:ext xmlns:c16="http://schemas.microsoft.com/office/drawing/2014/chart" uri="{C3380CC4-5D6E-409C-BE32-E72D297353CC}">
              <c16:uniqueId val="{00000037-BFE5-423D-B948-9770340870EB}"/>
            </c:ext>
          </c:extLst>
        </c:ser>
        <c:ser>
          <c:idx val="56"/>
          <c:order val="56"/>
          <c:tx>
            <c:strRef>
              <c:f>'Armor Set Pivot H.'!$BF$1</c:f>
              <c:strCache>
                <c:ptCount val="1"/>
                <c:pt idx="0">
                  <c:v>Set Antiquated</c:v>
                </c:pt>
              </c:strCache>
            </c:strRef>
          </c:tx>
          <c:spPr>
            <a:gradFill>
              <a:gsLst>
                <a:gs pos="0">
                  <a:schemeClr val="tx1">
                    <a:lumMod val="50000"/>
                    <a:lumOff val="50000"/>
                  </a:schemeClr>
                </a:gs>
                <a:gs pos="53000">
                  <a:srgbClr val="0E5CDC"/>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H.'!$BF$2</c:f>
              <c:numCache>
                <c:formatCode>General</c:formatCode>
                <c:ptCount val="1"/>
                <c:pt idx="0">
                  <c:v>62.400000000000006</c:v>
                </c:pt>
              </c:numCache>
            </c:numRef>
          </c:val>
          <c:extLst>
            <c:ext xmlns:c16="http://schemas.microsoft.com/office/drawing/2014/chart" uri="{C3380CC4-5D6E-409C-BE32-E72D297353CC}">
              <c16:uniqueId val="{00000038-BFE5-423D-B948-9770340870EB}"/>
            </c:ext>
          </c:extLst>
        </c:ser>
        <c:ser>
          <c:idx val="57"/>
          <c:order val="57"/>
          <c:tx>
            <c:strRef>
              <c:f>'Armor Set Pivot H.'!$BG$1</c:f>
              <c:strCache>
                <c:ptCount val="1"/>
                <c:pt idx="0">
                  <c:v>Set Painting Guardian</c:v>
                </c:pt>
              </c:strCache>
            </c:strRef>
          </c:tx>
          <c:spPr>
            <a:gradFill>
              <a:gsLst>
                <a:gs pos="0">
                  <a:schemeClr val="tx1">
                    <a:lumMod val="50000"/>
                    <a:lumOff val="50000"/>
                  </a:schemeClr>
                </a:gs>
                <a:gs pos="53000">
                  <a:srgbClr val="0A47AA"/>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H.'!$BG$2</c:f>
              <c:numCache>
                <c:formatCode>General</c:formatCode>
                <c:ptCount val="1"/>
                <c:pt idx="0">
                  <c:v>62</c:v>
                </c:pt>
              </c:numCache>
            </c:numRef>
          </c:val>
          <c:extLst>
            <c:ext xmlns:c16="http://schemas.microsoft.com/office/drawing/2014/chart" uri="{C3380CC4-5D6E-409C-BE32-E72D297353CC}">
              <c16:uniqueId val="{00000039-BFE5-423D-B948-9770340870EB}"/>
            </c:ext>
          </c:extLst>
        </c:ser>
        <c:ser>
          <c:idx val="58"/>
          <c:order val="58"/>
          <c:tx>
            <c:strRef>
              <c:f>'Armor Set Pivot H.'!$BH$1</c:f>
              <c:strCache>
                <c:ptCount val="1"/>
                <c:pt idx="0">
                  <c:v>Set Gwyndolin</c:v>
                </c:pt>
              </c:strCache>
            </c:strRef>
          </c:tx>
          <c:spPr>
            <a:gradFill flip="none" rotWithShape="1">
              <a:gsLst>
                <a:gs pos="0">
                  <a:schemeClr val="tx1">
                    <a:lumMod val="75000"/>
                    <a:lumOff val="25000"/>
                  </a:schemeClr>
                </a:gs>
                <a:gs pos="53000">
                  <a:srgbClr val="062962"/>
                </a:gs>
              </a:gsLst>
              <a:lin ang="0" scaled="1"/>
              <a:tileRect/>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'Armor Set Pivot H.'!$A$2</c:f>
              <c:strCache>
                <c:ptCount val="1"/>
                <c:pt idx="0">
                  <c:v>Physical Protection</c:v>
                </c:pt>
              </c:strCache>
            </c:strRef>
          </c:cat>
          <c:val>
            <c:numRef>
              <c:f>'Armor Set Pivot H.'!$BH$2</c:f>
              <c:numCache>
                <c:formatCode>General</c:formatCode>
                <c:ptCount val="1"/>
                <c:pt idx="0">
                  <c:v>47</c:v>
                </c:pt>
              </c:numCache>
            </c:numRef>
          </c:val>
          <c:extLst>
            <c:ext xmlns:c16="http://schemas.microsoft.com/office/drawing/2014/chart" uri="{C3380CC4-5D6E-409C-BE32-E72D297353CC}">
              <c16:uniqueId val="{0000003A-BFE5-423D-B948-9770340870EB}"/>
            </c:ext>
          </c:extLst>
        </c:ser>
        <c:dLbls>
          <c:dLblPos val="outEnd"/>
          <c:showLegendKey val="0"/>
          <c:showVal val="1"/>
          <c:showCatName val="0"/>
          <c:showSerName val="0"/>
          <c:showPercent val="0"/>
          <c:showBubbleSize val="0"/>
        </c:dLbls>
        <c:gapWidth val="182"/>
        <c:axId val="116287679"/>
        <c:axId val="116288639"/>
      </c:barChart>
      <c:catAx>
        <c:axId val="1162876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crossAx val="116288639"/>
        <c:crosses val="autoZero"/>
        <c:auto val="1"/>
        <c:lblAlgn val="ctr"/>
        <c:lblOffset val="100"/>
        <c:noMultiLvlLbl val="0"/>
      </c:catAx>
      <c:valAx>
        <c:axId val="116288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crossAx val="116287679"/>
        <c:crosses val="autoZero"/>
        <c:crossBetween val="between"/>
      </c:valAx>
      <c:spPr>
        <a:noFill/>
        <a:ln>
          <a:noFill/>
        </a:ln>
        <a:effectLst/>
      </c:spPr>
    </c:plotArea>
    <c:legend>
      <c:legendPos val="r"/>
      <c:layout>
        <c:manualLayout>
          <c:xMode val="edge"/>
          <c:yMode val="edge"/>
          <c:x val="0.92053975435233704"/>
          <c:y val="4.7475997496122233E-2"/>
          <c:w val="7.5489731870996238E-2"/>
          <c:h val="0.91740747727106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[DARK_SOULS_DATA_DEMO.xlsx]Pivot Table Armor Type Table!PivotTable9</c:name>
    <c:fmtId val="1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s-MX"/>
              <a:t>Heavy</a:t>
            </a:r>
            <a:r>
              <a:rPr lang="es-MX" baseline="0"/>
              <a:t> Armors Per Stats</a:t>
            </a:r>
            <a:endParaRPr lang="es-MX"/>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s-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8"/>
        <c:spPr>
          <a:gradFill>
            <a:gsLst>
              <a:gs pos="51000">
                <a:srgbClr val="5A4302"/>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9"/>
        <c:spPr>
          <a:gradFill>
            <a:gsLst>
              <a:gs pos="51000">
                <a:schemeClr val="accent3">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0"/>
        <c:spPr>
          <a:gradFill>
            <a:gsLst>
              <a:gs pos="51000">
                <a:schemeClr val="accent3">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1"/>
        <c:spPr>
          <a:gradFill>
            <a:gsLst>
              <a:gs pos="51000">
                <a:schemeClr val="accent3">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2"/>
        <c:spPr>
          <a:gradFill>
            <a:gsLst>
              <a:gs pos="51000">
                <a:schemeClr val="accent3">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3"/>
        <c:spPr>
          <a:gradFill>
            <a:gsLst>
              <a:gs pos="51000">
                <a:srgbClr val="6A130C"/>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4"/>
        <c:spPr>
          <a:gradFill>
            <a:gsLst>
              <a:gs pos="51000">
                <a:schemeClr val="accent2">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5"/>
        <c:spPr>
          <a:gradFill>
            <a:gsLst>
              <a:gs pos="51000">
                <a:schemeClr val="accent2">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6"/>
        <c:spPr>
          <a:gradFill>
            <a:gsLst>
              <a:gs pos="51000">
                <a:schemeClr val="accent2">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7"/>
        <c:spPr>
          <a:gradFill>
            <a:gsLst>
              <a:gs pos="51000">
                <a:schemeClr val="accent4">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8"/>
        <c:spPr>
          <a:gradFill>
            <a:gsLst>
              <a:gs pos="51000">
                <a:schemeClr val="accent4">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9"/>
        <c:spPr>
          <a:gradFill>
            <a:gsLst>
              <a:gs pos="51000">
                <a:schemeClr val="accent4">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0"/>
        <c:spPr>
          <a:gradFill>
            <a:gsLst>
              <a:gs pos="51000">
                <a:schemeClr val="accent4">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1"/>
        <c:spPr>
          <a:gradFill>
            <a:gsLst>
              <a:gs pos="51000">
                <a:srgbClr val="1B515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2"/>
        <c:spPr>
          <a:gradFill>
            <a:gsLst>
              <a:gs pos="51000">
                <a:schemeClr val="accent6">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3"/>
        <c:spPr>
          <a:gradFill>
            <a:gsLst>
              <a:gs pos="51000">
                <a:schemeClr val="accent6">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4"/>
        <c:spPr>
          <a:gradFill>
            <a:gsLst>
              <a:gs pos="51000">
                <a:schemeClr val="accent6">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5"/>
        <c:spPr>
          <a:gradFill>
            <a:gsLst>
              <a:gs pos="51000">
                <a:srgbClr val="A6E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6"/>
        <c:spPr>
          <a:gradFill>
            <a:gsLst>
              <a:gs pos="51000">
                <a:srgbClr val="0A47AA"/>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7"/>
        <c:spPr>
          <a:gradFill>
            <a:gsLst>
              <a:gs pos="51000">
                <a:srgbClr val="0E5CDC"/>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8"/>
        <c:spPr>
          <a:gradFill>
            <a:gsLst>
              <a:gs pos="51000">
                <a:srgbClr val="2A76F2"/>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9"/>
        <c:spPr>
          <a:gradFill>
            <a:gsLst>
              <a:gs pos="51000">
                <a:srgbClr val="6199F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0"/>
        <c:spPr>
          <a:gradFill>
            <a:gsLst>
              <a:gs pos="51000">
                <a:srgbClr val="4B197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1"/>
        <c:spPr>
          <a:gradFill>
            <a:gsLst>
              <a:gs pos="51000">
                <a:srgbClr val="6A23A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2"/>
        <c:spPr>
          <a:gradFill>
            <a:gsLst>
              <a:gs pos="51000">
                <a:srgbClr val="9341D7"/>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3"/>
        <c:spPr>
          <a:gradFill>
            <a:gsLst>
              <a:gs pos="51000">
                <a:srgbClr val="B78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4"/>
        <c:spPr>
          <a:gradFill>
            <a:gsLst>
              <a:gs pos="51000">
                <a:srgbClr val="D4B3EF"/>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5"/>
        <c:spPr>
          <a:gradFill>
            <a:gsLst>
              <a:gs pos="51000">
                <a:srgbClr val="B78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6"/>
        <c:spPr>
          <a:gradFill>
            <a:gsLst>
              <a:gs pos="51000">
                <a:srgbClr val="9341D7"/>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7"/>
        <c:spPr>
          <a:gradFill>
            <a:gsLst>
              <a:gs pos="51000">
                <a:srgbClr val="6A23A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8"/>
        <c:spPr>
          <a:gradFill>
            <a:gsLst>
              <a:gs pos="51000">
                <a:srgbClr val="4B197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9"/>
        <c:spPr>
          <a:gradFill>
            <a:gsLst>
              <a:gs pos="0">
                <a:schemeClr val="tx1">
                  <a:lumMod val="50000"/>
                  <a:lumOff val="50000"/>
                </a:schemeClr>
              </a:gs>
              <a:gs pos="53000">
                <a:schemeClr val="bg2">
                  <a:lumMod val="6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0"/>
        <c:spPr>
          <a:gradFill>
            <a:gsLst>
              <a:gs pos="0">
                <a:schemeClr val="tx1">
                  <a:lumMod val="50000"/>
                  <a:lumOff val="50000"/>
                </a:schemeClr>
              </a:gs>
              <a:gs pos="53000">
                <a:schemeClr val="bg2">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1"/>
        <c:spPr>
          <a:gradFill>
            <a:gsLst>
              <a:gs pos="0">
                <a:schemeClr val="tx1">
                  <a:lumMod val="50000"/>
                  <a:lumOff val="50000"/>
                </a:schemeClr>
              </a:gs>
              <a:gs pos="53000">
                <a:schemeClr val="tx2">
                  <a:lumMod val="75000"/>
                  <a:lumOff val="2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2"/>
        <c:spPr>
          <a:gradFill>
            <a:gsLst>
              <a:gs pos="0">
                <a:schemeClr val="tx1">
                  <a:lumMod val="50000"/>
                  <a:lumOff val="50000"/>
                </a:schemeClr>
              </a:gs>
              <a:gs pos="53000">
                <a:schemeClr val="tx2">
                  <a:lumMod val="85000"/>
                  <a:lumOff val="1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3"/>
        <c:spPr>
          <a:gradFill>
            <a:gsLst>
              <a:gs pos="0">
                <a:schemeClr val="tx1">
                  <a:lumMod val="50000"/>
                  <a:lumOff val="50000"/>
                </a:schemeClr>
              </a:gs>
              <a:gs pos="53000">
                <a:schemeClr val="tx2">
                  <a:lumMod val="95000"/>
                  <a:lumOff val="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4"/>
        <c:spPr>
          <a:gradFill>
            <a:gsLst>
              <a:gs pos="0">
                <a:schemeClr val="tx1">
                  <a:lumMod val="50000"/>
                  <a:lumOff val="50000"/>
                </a:schemeClr>
              </a:gs>
              <a:gs pos="53000">
                <a:schemeClr val="accent3">
                  <a:lumMod val="40000"/>
                  <a:lumOff val="6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5"/>
        <c:spPr>
          <a:gradFill>
            <a:gsLst>
              <a:gs pos="0">
                <a:schemeClr val="tx1">
                  <a:lumMod val="50000"/>
                  <a:lumOff val="50000"/>
                </a:schemeClr>
              </a:gs>
              <a:gs pos="53000">
                <a:schemeClr val="accent3">
                  <a:lumMod val="60000"/>
                  <a:lumOff val="4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6"/>
        <c:spPr>
          <a:gradFill>
            <a:gsLst>
              <a:gs pos="0">
                <a:schemeClr val="tx1">
                  <a:lumMod val="50000"/>
                  <a:lumOff val="50000"/>
                </a:schemeClr>
              </a:gs>
              <a:gs pos="53000">
                <a:schemeClr val="accent3">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7"/>
        <c:spPr>
          <a:gradFill>
            <a:gsLst>
              <a:gs pos="0">
                <a:schemeClr val="tx1">
                  <a:lumMod val="50000"/>
                  <a:lumOff val="50000"/>
                </a:schemeClr>
              </a:gs>
              <a:gs pos="53000">
                <a:schemeClr val="accent3">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8"/>
        <c:spPr>
          <a:gradFill>
            <a:gsLst>
              <a:gs pos="0">
                <a:schemeClr val="tx1">
                  <a:lumMod val="50000"/>
                  <a:lumOff val="50000"/>
                </a:schemeClr>
              </a:gs>
              <a:gs pos="53000">
                <a:schemeClr val="accent5">
                  <a:lumMod val="40000"/>
                  <a:lumOff val="6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9"/>
        <c:spPr>
          <a:gradFill>
            <a:gsLst>
              <a:gs pos="0">
                <a:schemeClr val="tx1">
                  <a:lumMod val="50000"/>
                  <a:lumOff val="50000"/>
                </a:schemeClr>
              </a:gs>
              <a:gs pos="53000">
                <a:schemeClr val="accent5">
                  <a:lumMod val="60000"/>
                  <a:lumOff val="4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0"/>
        <c:spPr>
          <a:gradFill>
            <a:gsLst>
              <a:gs pos="0">
                <a:schemeClr val="tx1">
                  <a:lumMod val="50000"/>
                  <a:lumOff val="50000"/>
                </a:schemeClr>
              </a:gs>
              <a:gs pos="53000">
                <a:schemeClr val="accent5">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1"/>
        <c:spPr>
          <a:gradFill>
            <a:gsLst>
              <a:gs pos="0">
                <a:schemeClr val="tx1">
                  <a:lumMod val="50000"/>
                  <a:lumOff val="50000"/>
                </a:schemeClr>
              </a:gs>
              <a:gs pos="53000">
                <a:schemeClr val="accent5">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2"/>
        <c:spPr>
          <a:gradFill>
            <a:gsLst>
              <a:gs pos="0">
                <a:schemeClr val="tx1">
                  <a:lumMod val="50000"/>
                  <a:lumOff val="50000"/>
                </a:schemeClr>
              </a:gs>
              <a:gs pos="53000">
                <a:schemeClr val="accent2">
                  <a:lumMod val="40000"/>
                  <a:lumOff val="6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3"/>
        <c:spPr>
          <a:gradFill>
            <a:gsLst>
              <a:gs pos="0">
                <a:schemeClr val="tx1">
                  <a:lumMod val="50000"/>
                  <a:lumOff val="50000"/>
                </a:schemeClr>
              </a:gs>
              <a:gs pos="53000">
                <a:schemeClr val="accent2">
                  <a:lumMod val="60000"/>
                  <a:lumOff val="4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4"/>
        <c:spPr>
          <a:gradFill>
            <a:gsLst>
              <a:gs pos="0">
                <a:schemeClr val="tx1">
                  <a:lumMod val="50000"/>
                  <a:lumOff val="50000"/>
                </a:schemeClr>
              </a:gs>
              <a:gs pos="53000">
                <a:schemeClr val="accent2">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5"/>
        <c:spPr>
          <a:gradFill>
            <a:gsLst>
              <a:gs pos="0">
                <a:schemeClr val="tx1">
                  <a:lumMod val="50000"/>
                  <a:lumOff val="50000"/>
                </a:schemeClr>
              </a:gs>
              <a:gs pos="53000">
                <a:schemeClr val="accent2">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6"/>
        <c:spPr>
          <a:gradFill>
            <a:gsLst>
              <a:gs pos="0">
                <a:schemeClr val="tx1">
                  <a:lumMod val="50000"/>
                  <a:lumOff val="50000"/>
                </a:schemeClr>
              </a:gs>
              <a:gs pos="53000">
                <a:schemeClr val="accent4">
                  <a:lumMod val="40000"/>
                  <a:lumOff val="6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7"/>
        <c:spPr>
          <a:gradFill>
            <a:gsLst>
              <a:gs pos="0">
                <a:schemeClr val="tx1">
                  <a:lumMod val="50000"/>
                  <a:lumOff val="50000"/>
                </a:schemeClr>
              </a:gs>
              <a:gs pos="53000">
                <a:schemeClr val="accent4">
                  <a:lumMod val="60000"/>
                  <a:lumOff val="4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8"/>
        <c:spPr>
          <a:gradFill>
            <a:gsLst>
              <a:gs pos="0">
                <a:schemeClr val="tx1">
                  <a:lumMod val="50000"/>
                  <a:lumOff val="50000"/>
                </a:schemeClr>
              </a:gs>
              <a:gs pos="53000">
                <a:schemeClr val="accent4">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9"/>
        <c:spPr>
          <a:gradFill>
            <a:gsLst>
              <a:gs pos="0">
                <a:schemeClr val="tx1">
                  <a:lumMod val="50000"/>
                  <a:lumOff val="50000"/>
                </a:schemeClr>
              </a:gs>
              <a:gs pos="53000">
                <a:schemeClr val="accent4">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0"/>
        <c:spPr>
          <a:gradFill>
            <a:gsLst>
              <a:gs pos="0">
                <a:schemeClr val="tx1">
                  <a:lumMod val="50000"/>
                  <a:lumOff val="50000"/>
                </a:schemeClr>
              </a:gs>
              <a:gs pos="53000">
                <a:schemeClr val="accent6">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1"/>
        <c:spPr>
          <a:gradFill>
            <a:gsLst>
              <a:gs pos="0">
                <a:schemeClr val="tx1">
                  <a:lumMod val="50000"/>
                  <a:lumOff val="50000"/>
                </a:schemeClr>
              </a:gs>
              <a:gs pos="53000">
                <a:schemeClr val="accent6">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2"/>
        <c:spPr>
          <a:gradFill>
            <a:gsLst>
              <a:gs pos="0">
                <a:schemeClr val="tx1">
                  <a:lumMod val="50000"/>
                  <a:lumOff val="50000"/>
                </a:schemeClr>
              </a:gs>
              <a:gs pos="53000">
                <a:srgbClr val="6199F5"/>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3"/>
        <c:spPr>
          <a:gradFill>
            <a:gsLst>
              <a:gs pos="0">
                <a:schemeClr val="tx1">
                  <a:lumMod val="50000"/>
                  <a:lumOff val="50000"/>
                </a:schemeClr>
              </a:gs>
              <a:gs pos="53000">
                <a:srgbClr val="2A76F2"/>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4"/>
        <c:spPr>
          <a:gradFill>
            <a:gsLst>
              <a:gs pos="0">
                <a:schemeClr val="tx1">
                  <a:lumMod val="50000"/>
                  <a:lumOff val="50000"/>
                </a:schemeClr>
              </a:gs>
              <a:gs pos="53000">
                <a:srgbClr val="0E5CDC"/>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5"/>
        <c:spPr>
          <a:gradFill>
            <a:gsLst>
              <a:gs pos="0">
                <a:schemeClr val="tx1">
                  <a:lumMod val="50000"/>
                  <a:lumOff val="50000"/>
                </a:schemeClr>
              </a:gs>
              <a:gs pos="53000">
                <a:srgbClr val="0A47AA"/>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6"/>
        <c:spPr>
          <a:gradFill flip="none" rotWithShape="1">
            <a:gsLst>
              <a:gs pos="0">
                <a:schemeClr val="tx1">
                  <a:lumMod val="75000"/>
                  <a:lumOff val="25000"/>
                </a:schemeClr>
              </a:gs>
              <a:gs pos="53000">
                <a:srgbClr val="062962"/>
              </a:gs>
            </a:gsLst>
            <a:lin ang="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7"/>
        <c:spPr>
          <a:gradFill>
            <a:gsLst>
              <a:gs pos="51000">
                <a:srgbClr val="5A4302"/>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8"/>
        <c:spPr>
          <a:gradFill>
            <a:gsLst>
              <a:gs pos="51000">
                <a:schemeClr val="accent3">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9"/>
        <c:spPr>
          <a:gradFill>
            <a:gsLst>
              <a:gs pos="51000">
                <a:schemeClr val="accent3">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0"/>
        <c:spPr>
          <a:gradFill>
            <a:gsLst>
              <a:gs pos="51000">
                <a:schemeClr val="accent3">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1"/>
        <c:spPr>
          <a:gradFill>
            <a:gsLst>
              <a:gs pos="51000">
                <a:schemeClr val="accent3">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2"/>
        <c:spPr>
          <a:gradFill>
            <a:gsLst>
              <a:gs pos="51000">
                <a:srgbClr val="6A130C"/>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3"/>
        <c:spPr>
          <a:gradFill>
            <a:gsLst>
              <a:gs pos="51000">
                <a:schemeClr val="accent2">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4"/>
        <c:spPr>
          <a:gradFill>
            <a:gsLst>
              <a:gs pos="51000">
                <a:schemeClr val="accent2">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5"/>
        <c:spPr>
          <a:gradFill>
            <a:gsLst>
              <a:gs pos="51000">
                <a:schemeClr val="accent2">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6"/>
        <c:spPr>
          <a:gradFill>
            <a:gsLst>
              <a:gs pos="51000">
                <a:schemeClr val="accent4">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7"/>
        <c:spPr>
          <a:gradFill>
            <a:gsLst>
              <a:gs pos="51000">
                <a:schemeClr val="accent4">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8"/>
        <c:spPr>
          <a:gradFill>
            <a:gsLst>
              <a:gs pos="51000">
                <a:schemeClr val="accent4">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9"/>
        <c:spPr>
          <a:gradFill>
            <a:gsLst>
              <a:gs pos="51000">
                <a:srgbClr val="5A4302"/>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0"/>
        <c:spPr>
          <a:gradFill>
            <a:gsLst>
              <a:gs pos="51000">
                <a:schemeClr val="accent3">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1"/>
        <c:spPr>
          <a:gradFill>
            <a:gsLst>
              <a:gs pos="51000">
                <a:schemeClr val="accent3">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2"/>
        <c:spPr>
          <a:gradFill>
            <a:gsLst>
              <a:gs pos="51000">
                <a:schemeClr val="accent3">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3"/>
        <c:spPr>
          <a:gradFill>
            <a:gsLst>
              <a:gs pos="51000">
                <a:schemeClr val="accent3">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4"/>
        <c:spPr>
          <a:gradFill>
            <a:gsLst>
              <a:gs pos="51000">
                <a:srgbClr val="6A130C"/>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5"/>
        <c:spPr>
          <a:gradFill>
            <a:gsLst>
              <a:gs pos="51000">
                <a:schemeClr val="accent2">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6"/>
        <c:spPr>
          <a:gradFill>
            <a:gsLst>
              <a:gs pos="51000">
                <a:schemeClr val="accent2">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7"/>
        <c:spPr>
          <a:gradFill>
            <a:gsLst>
              <a:gs pos="51000">
                <a:schemeClr val="accent2">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8"/>
        <c:spPr>
          <a:gradFill>
            <a:gsLst>
              <a:gs pos="51000">
                <a:schemeClr val="accent4">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9"/>
        <c:spPr>
          <a:gradFill>
            <a:gsLst>
              <a:gs pos="51000">
                <a:schemeClr val="accent4">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0"/>
        <c:spPr>
          <a:gradFill>
            <a:gsLst>
              <a:gs pos="51000">
                <a:schemeClr val="accent4">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1"/>
        <c:spPr>
          <a:gradFill>
            <a:gsLst>
              <a:gs pos="51000">
                <a:srgbClr val="5A4302"/>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2"/>
        <c:spPr>
          <a:gradFill>
            <a:gsLst>
              <a:gs pos="51000">
                <a:schemeClr val="accent3">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3"/>
        <c:spPr>
          <a:gradFill>
            <a:gsLst>
              <a:gs pos="51000">
                <a:schemeClr val="accent3">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4"/>
        <c:spPr>
          <a:gradFill>
            <a:gsLst>
              <a:gs pos="51000">
                <a:schemeClr val="accent3">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5"/>
        <c:spPr>
          <a:gradFill>
            <a:gsLst>
              <a:gs pos="51000">
                <a:schemeClr val="accent3">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6"/>
        <c:spPr>
          <a:gradFill>
            <a:gsLst>
              <a:gs pos="51000">
                <a:srgbClr val="6A130C"/>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7"/>
        <c:spPr>
          <a:gradFill>
            <a:gsLst>
              <a:gs pos="51000">
                <a:schemeClr val="accent2">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8"/>
        <c:spPr>
          <a:gradFill>
            <a:gsLst>
              <a:gs pos="51000">
                <a:schemeClr val="accent2">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9"/>
        <c:spPr>
          <a:gradFill>
            <a:gsLst>
              <a:gs pos="51000">
                <a:schemeClr val="accent2">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0"/>
        <c:spPr>
          <a:gradFill>
            <a:gsLst>
              <a:gs pos="51000">
                <a:schemeClr val="accent4">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1"/>
        <c:spPr>
          <a:gradFill>
            <a:gsLst>
              <a:gs pos="51000">
                <a:schemeClr val="accent4">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2"/>
        <c:spPr>
          <a:gradFill>
            <a:gsLst>
              <a:gs pos="51000">
                <a:schemeClr val="accent4">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682420669648596E-2"/>
          <c:y val="7.6287415919827059E-2"/>
          <c:w val="0.86249222476881249"/>
          <c:h val="0.88057215319073978"/>
        </c:manualLayout>
      </c:layout>
      <c:barChart>
        <c:barDir val="col"/>
        <c:grouping val="clustered"/>
        <c:varyColors val="0"/>
        <c:ser>
          <c:idx val="0"/>
          <c:order val="0"/>
          <c:tx>
            <c:strRef>
              <c:f>'Pivot Table Armor Type Table'!$P$33</c:f>
              <c:strCache>
                <c:ptCount val="1"/>
                <c:pt idx="0">
                  <c:v>-Black Iron</c:v>
                </c:pt>
              </c:strCache>
            </c:strRef>
          </c:tx>
          <c:spPr>
            <a:gradFill>
              <a:gsLst>
                <a:gs pos="51000">
                  <a:srgbClr val="5A4302"/>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Table'!$O$34</c:f>
              <c:strCache>
                <c:ptCount val="1"/>
                <c:pt idx="0">
                  <c:v>Fire</c:v>
                </c:pt>
              </c:strCache>
            </c:strRef>
          </c:cat>
          <c:val>
            <c:numRef>
              <c:f>'Pivot Table Armor Type Table'!$P$34</c:f>
              <c:numCache>
                <c:formatCode>General</c:formatCode>
                <c:ptCount val="1"/>
                <c:pt idx="0">
                  <c:v>201.5</c:v>
                </c:pt>
              </c:numCache>
            </c:numRef>
          </c:val>
          <c:extLst>
            <c:ext xmlns:c16="http://schemas.microsoft.com/office/drawing/2014/chart" uri="{C3380CC4-5D6E-409C-BE32-E72D297353CC}">
              <c16:uniqueId val="{00000000-B1AA-483B-B1E4-857EE0A4358E}"/>
            </c:ext>
          </c:extLst>
        </c:ser>
        <c:ser>
          <c:idx val="1"/>
          <c:order val="1"/>
          <c:tx>
            <c:strRef>
              <c:f>'Pivot Table Armor Type Table'!$Q$33</c:f>
              <c:strCache>
                <c:ptCount val="1"/>
                <c:pt idx="0">
                  <c:v>-Cleric</c:v>
                </c:pt>
              </c:strCache>
            </c:strRef>
          </c:tx>
          <c:spPr>
            <a:gradFill>
              <a:gsLst>
                <a:gs pos="51000">
                  <a:schemeClr val="accent3">
                    <a:lumMod val="5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Table'!$O$34</c:f>
              <c:strCache>
                <c:ptCount val="1"/>
                <c:pt idx="0">
                  <c:v>Fire</c:v>
                </c:pt>
              </c:strCache>
            </c:strRef>
          </c:cat>
          <c:val>
            <c:numRef>
              <c:f>'Pivot Table Armor Type Table'!$Q$34</c:f>
              <c:numCache>
                <c:formatCode>General</c:formatCode>
                <c:ptCount val="1"/>
                <c:pt idx="0">
                  <c:v>128.19999999999999</c:v>
                </c:pt>
              </c:numCache>
            </c:numRef>
          </c:val>
          <c:extLst>
            <c:ext xmlns:c16="http://schemas.microsoft.com/office/drawing/2014/chart" uri="{C3380CC4-5D6E-409C-BE32-E72D297353CC}">
              <c16:uniqueId val="{00000001-B1AA-483B-B1E4-857EE0A4358E}"/>
            </c:ext>
          </c:extLst>
        </c:ser>
        <c:ser>
          <c:idx val="2"/>
          <c:order val="2"/>
          <c:tx>
            <c:strRef>
              <c:f>'Pivot Table Armor Type Table'!$R$33</c:f>
              <c:strCache>
                <c:ptCount val="1"/>
                <c:pt idx="0">
                  <c:v>-Elite Cleric</c:v>
                </c:pt>
              </c:strCache>
            </c:strRef>
          </c:tx>
          <c:spPr>
            <a:gradFill>
              <a:gsLst>
                <a:gs pos="51000">
                  <a:schemeClr val="accent3">
                    <a:lumMod val="75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Table'!$O$34</c:f>
              <c:strCache>
                <c:ptCount val="1"/>
                <c:pt idx="0">
                  <c:v>Fire</c:v>
                </c:pt>
              </c:strCache>
            </c:strRef>
          </c:cat>
          <c:val>
            <c:numRef>
              <c:f>'Pivot Table Armor Type Table'!$R$34</c:f>
              <c:numCache>
                <c:formatCode>General</c:formatCode>
                <c:ptCount val="1"/>
                <c:pt idx="0">
                  <c:v>128.19999999999999</c:v>
                </c:pt>
              </c:numCache>
            </c:numRef>
          </c:val>
          <c:extLst>
            <c:ext xmlns:c16="http://schemas.microsoft.com/office/drawing/2014/chart" uri="{C3380CC4-5D6E-409C-BE32-E72D297353CC}">
              <c16:uniqueId val="{00000002-B1AA-483B-B1E4-857EE0A4358E}"/>
            </c:ext>
          </c:extLst>
        </c:ser>
        <c:ser>
          <c:idx val="3"/>
          <c:order val="3"/>
          <c:tx>
            <c:strRef>
              <c:f>'Pivot Table Armor Type Table'!$S$33</c:f>
              <c:strCache>
                <c:ptCount val="1"/>
                <c:pt idx="0">
                  <c:v>-Giant</c:v>
                </c:pt>
              </c:strCache>
            </c:strRef>
          </c:tx>
          <c:spPr>
            <a:gradFill>
              <a:gsLst>
                <a:gs pos="51000">
                  <a:schemeClr val="accent3">
                    <a:lumMod val="60000"/>
                    <a:lumOff val="4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Table'!$O$34</c:f>
              <c:strCache>
                <c:ptCount val="1"/>
                <c:pt idx="0">
                  <c:v>Fire</c:v>
                </c:pt>
              </c:strCache>
            </c:strRef>
          </c:cat>
          <c:val>
            <c:numRef>
              <c:f>'Pivot Table Armor Type Table'!$S$34</c:f>
              <c:numCache>
                <c:formatCode>General</c:formatCode>
                <c:ptCount val="1"/>
                <c:pt idx="0">
                  <c:v>193.70000000000002</c:v>
                </c:pt>
              </c:numCache>
            </c:numRef>
          </c:val>
          <c:extLst>
            <c:ext xmlns:c16="http://schemas.microsoft.com/office/drawing/2014/chart" uri="{C3380CC4-5D6E-409C-BE32-E72D297353CC}">
              <c16:uniqueId val="{00000003-B1AA-483B-B1E4-857EE0A4358E}"/>
            </c:ext>
          </c:extLst>
        </c:ser>
        <c:ser>
          <c:idx val="4"/>
          <c:order val="4"/>
          <c:tx>
            <c:strRef>
              <c:f>'Pivot Table Armor Type Table'!$T$33</c:f>
              <c:strCache>
                <c:ptCount val="1"/>
                <c:pt idx="0">
                  <c:v>-Gough</c:v>
                </c:pt>
              </c:strCache>
            </c:strRef>
          </c:tx>
          <c:spPr>
            <a:gradFill>
              <a:gsLst>
                <a:gs pos="51000">
                  <a:schemeClr val="accent3">
                    <a:lumMod val="40000"/>
                    <a:lumOff val="6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Table'!$O$34</c:f>
              <c:strCache>
                <c:ptCount val="1"/>
                <c:pt idx="0">
                  <c:v>Fire</c:v>
                </c:pt>
              </c:strCache>
            </c:strRef>
          </c:cat>
          <c:val>
            <c:numRef>
              <c:f>'Pivot Table Armor Type Table'!$T$34</c:f>
              <c:numCache>
                <c:formatCode>General</c:formatCode>
                <c:ptCount val="1"/>
                <c:pt idx="0">
                  <c:v>169.1</c:v>
                </c:pt>
              </c:numCache>
            </c:numRef>
          </c:val>
          <c:extLst>
            <c:ext xmlns:c16="http://schemas.microsoft.com/office/drawing/2014/chart" uri="{C3380CC4-5D6E-409C-BE32-E72D297353CC}">
              <c16:uniqueId val="{00000004-B1AA-483B-B1E4-857EE0A4358E}"/>
            </c:ext>
          </c:extLst>
        </c:ser>
        <c:ser>
          <c:idx val="5"/>
          <c:order val="5"/>
          <c:tx>
            <c:strRef>
              <c:f>'Pivot Table Armor Type Table'!$U$33</c:f>
              <c:strCache>
                <c:ptCount val="1"/>
                <c:pt idx="0">
                  <c:v>-Guardian</c:v>
                </c:pt>
              </c:strCache>
            </c:strRef>
          </c:tx>
          <c:spPr>
            <a:gradFill>
              <a:gsLst>
                <a:gs pos="51000">
                  <a:srgbClr val="6A130C"/>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Table'!$O$34</c:f>
              <c:strCache>
                <c:ptCount val="1"/>
                <c:pt idx="0">
                  <c:v>Fire</c:v>
                </c:pt>
              </c:strCache>
            </c:strRef>
          </c:cat>
          <c:val>
            <c:numRef>
              <c:f>'Pivot Table Armor Type Table'!$U$34</c:f>
              <c:numCache>
                <c:formatCode>General</c:formatCode>
                <c:ptCount val="1"/>
                <c:pt idx="0">
                  <c:v>115</c:v>
                </c:pt>
              </c:numCache>
            </c:numRef>
          </c:val>
          <c:extLst>
            <c:ext xmlns:c16="http://schemas.microsoft.com/office/drawing/2014/chart" uri="{C3380CC4-5D6E-409C-BE32-E72D297353CC}">
              <c16:uniqueId val="{00000005-B1AA-483B-B1E4-857EE0A4358E}"/>
            </c:ext>
          </c:extLst>
        </c:ser>
        <c:ser>
          <c:idx val="6"/>
          <c:order val="6"/>
          <c:tx>
            <c:strRef>
              <c:f>'Pivot Table Armor Type Table'!$V$33</c:f>
              <c:strCache>
                <c:ptCount val="1"/>
                <c:pt idx="0">
                  <c:v>-Havel</c:v>
                </c:pt>
              </c:strCache>
            </c:strRef>
          </c:tx>
          <c:spPr>
            <a:gradFill>
              <a:gsLst>
                <a:gs pos="51000">
                  <a:schemeClr val="accent2">
                    <a:lumMod val="5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Table'!$O$34</c:f>
              <c:strCache>
                <c:ptCount val="1"/>
                <c:pt idx="0">
                  <c:v>Fire</c:v>
                </c:pt>
              </c:strCache>
            </c:strRef>
          </c:cat>
          <c:val>
            <c:numRef>
              <c:f>'Pivot Table Armor Type Table'!$V$34</c:f>
              <c:numCache>
                <c:formatCode>General</c:formatCode>
                <c:ptCount val="1"/>
                <c:pt idx="0">
                  <c:v>140</c:v>
                </c:pt>
              </c:numCache>
            </c:numRef>
          </c:val>
          <c:extLst>
            <c:ext xmlns:c16="http://schemas.microsoft.com/office/drawing/2014/chart" uri="{C3380CC4-5D6E-409C-BE32-E72D297353CC}">
              <c16:uniqueId val="{00000006-B1AA-483B-B1E4-857EE0A4358E}"/>
            </c:ext>
          </c:extLst>
        </c:ser>
        <c:ser>
          <c:idx val="7"/>
          <c:order val="7"/>
          <c:tx>
            <c:strRef>
              <c:f>'Pivot Table Armor Type Table'!$W$33</c:f>
              <c:strCache>
                <c:ptCount val="1"/>
                <c:pt idx="0">
                  <c:v>-iron Golem</c:v>
                </c:pt>
              </c:strCache>
            </c:strRef>
          </c:tx>
          <c:spPr>
            <a:gradFill>
              <a:gsLst>
                <a:gs pos="51000">
                  <a:schemeClr val="accent2">
                    <a:lumMod val="75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Table'!$O$34</c:f>
              <c:strCache>
                <c:ptCount val="1"/>
                <c:pt idx="0">
                  <c:v>Fire</c:v>
                </c:pt>
              </c:strCache>
            </c:strRef>
          </c:cat>
          <c:val>
            <c:numRef>
              <c:f>'Pivot Table Armor Type Table'!$W$34</c:f>
              <c:numCache>
                <c:formatCode>General</c:formatCode>
                <c:ptCount val="1"/>
                <c:pt idx="0">
                  <c:v>103</c:v>
                </c:pt>
              </c:numCache>
            </c:numRef>
          </c:val>
          <c:extLst>
            <c:ext xmlns:c16="http://schemas.microsoft.com/office/drawing/2014/chart" uri="{C3380CC4-5D6E-409C-BE32-E72D297353CC}">
              <c16:uniqueId val="{00000007-B1AA-483B-B1E4-857EE0A4358E}"/>
            </c:ext>
          </c:extLst>
        </c:ser>
        <c:ser>
          <c:idx val="8"/>
          <c:order val="8"/>
          <c:tx>
            <c:strRef>
              <c:f>'Pivot Table Armor Type Table'!$X$33</c:f>
              <c:strCache>
                <c:ptCount val="1"/>
                <c:pt idx="0">
                  <c:v>-Paladin</c:v>
                </c:pt>
              </c:strCache>
            </c:strRef>
          </c:tx>
          <c:spPr>
            <a:gradFill>
              <a:gsLst>
                <a:gs pos="51000">
                  <a:schemeClr val="accent2">
                    <a:lumMod val="60000"/>
                    <a:lumOff val="4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Table'!$O$34</c:f>
              <c:strCache>
                <c:ptCount val="1"/>
                <c:pt idx="0">
                  <c:v>Fire</c:v>
                </c:pt>
              </c:strCache>
            </c:strRef>
          </c:cat>
          <c:val>
            <c:numRef>
              <c:f>'Pivot Table Armor Type Table'!$X$34</c:f>
              <c:numCache>
                <c:formatCode>General</c:formatCode>
                <c:ptCount val="1"/>
                <c:pt idx="0">
                  <c:v>142.79999999999998</c:v>
                </c:pt>
              </c:numCache>
            </c:numRef>
          </c:val>
          <c:extLst>
            <c:ext xmlns:c16="http://schemas.microsoft.com/office/drawing/2014/chart" uri="{C3380CC4-5D6E-409C-BE32-E72D297353CC}">
              <c16:uniqueId val="{00000008-B1AA-483B-B1E4-857EE0A4358E}"/>
            </c:ext>
          </c:extLst>
        </c:ser>
        <c:ser>
          <c:idx val="9"/>
          <c:order val="9"/>
          <c:tx>
            <c:strRef>
              <c:f>'Pivot Table Armor Type Table'!$Y$33</c:f>
              <c:strCache>
                <c:ptCount val="1"/>
                <c:pt idx="0">
                  <c:v>-Smough</c:v>
                </c:pt>
              </c:strCache>
            </c:strRef>
          </c:tx>
          <c:spPr>
            <a:gradFill>
              <a:gsLst>
                <a:gs pos="51000">
                  <a:schemeClr val="accent4">
                    <a:lumMod val="5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Table'!$O$34</c:f>
              <c:strCache>
                <c:ptCount val="1"/>
                <c:pt idx="0">
                  <c:v>Fire</c:v>
                </c:pt>
              </c:strCache>
            </c:strRef>
          </c:cat>
          <c:val>
            <c:numRef>
              <c:f>'Pivot Table Armor Type Table'!$Y$34</c:f>
              <c:numCache>
                <c:formatCode>General</c:formatCode>
                <c:ptCount val="1"/>
                <c:pt idx="0">
                  <c:v>172</c:v>
                </c:pt>
              </c:numCache>
            </c:numRef>
          </c:val>
          <c:extLst>
            <c:ext xmlns:c16="http://schemas.microsoft.com/office/drawing/2014/chart" uri="{C3380CC4-5D6E-409C-BE32-E72D297353CC}">
              <c16:uniqueId val="{00000009-B1AA-483B-B1E4-857EE0A4358E}"/>
            </c:ext>
          </c:extLst>
        </c:ser>
        <c:ser>
          <c:idx val="10"/>
          <c:order val="10"/>
          <c:tx>
            <c:strRef>
              <c:f>'Pivot Table Armor Type Table'!$Z$33</c:f>
              <c:strCache>
                <c:ptCount val="1"/>
                <c:pt idx="0">
                  <c:v>-Steel</c:v>
                </c:pt>
              </c:strCache>
            </c:strRef>
          </c:tx>
          <c:spPr>
            <a:gradFill>
              <a:gsLst>
                <a:gs pos="51000">
                  <a:schemeClr val="accent4">
                    <a:lumMod val="75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Table'!$O$34</c:f>
              <c:strCache>
                <c:ptCount val="1"/>
                <c:pt idx="0">
                  <c:v>Fire</c:v>
                </c:pt>
              </c:strCache>
            </c:strRef>
          </c:cat>
          <c:val>
            <c:numRef>
              <c:f>'Pivot Table Armor Type Table'!$Z$34</c:f>
              <c:numCache>
                <c:formatCode>General</c:formatCode>
                <c:ptCount val="1"/>
                <c:pt idx="0">
                  <c:v>128.19999999999999</c:v>
                </c:pt>
              </c:numCache>
            </c:numRef>
          </c:val>
          <c:extLst>
            <c:ext xmlns:c16="http://schemas.microsoft.com/office/drawing/2014/chart" uri="{C3380CC4-5D6E-409C-BE32-E72D297353CC}">
              <c16:uniqueId val="{0000000A-B1AA-483B-B1E4-857EE0A4358E}"/>
            </c:ext>
          </c:extLst>
        </c:ser>
        <c:ser>
          <c:idx val="11"/>
          <c:order val="11"/>
          <c:tx>
            <c:strRef>
              <c:f>'Pivot Table Armor Type Table'!$AA$33</c:f>
              <c:strCache>
                <c:ptCount val="1"/>
                <c:pt idx="0">
                  <c:v>-Stone</c:v>
                </c:pt>
              </c:strCache>
            </c:strRef>
          </c:tx>
          <c:spPr>
            <a:gradFill>
              <a:gsLst>
                <a:gs pos="51000">
                  <a:schemeClr val="accent4">
                    <a:lumMod val="60000"/>
                    <a:lumOff val="4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Table'!$O$34</c:f>
              <c:strCache>
                <c:ptCount val="1"/>
                <c:pt idx="0">
                  <c:v>Fire</c:v>
                </c:pt>
              </c:strCache>
            </c:strRef>
          </c:cat>
          <c:val>
            <c:numRef>
              <c:f>'Pivot Table Armor Type Table'!$AA$34</c:f>
              <c:numCache>
                <c:formatCode>General</c:formatCode>
                <c:ptCount val="1"/>
                <c:pt idx="0">
                  <c:v>141</c:v>
                </c:pt>
              </c:numCache>
            </c:numRef>
          </c:val>
          <c:extLst>
            <c:ext xmlns:c16="http://schemas.microsoft.com/office/drawing/2014/chart" uri="{C3380CC4-5D6E-409C-BE32-E72D297353CC}">
              <c16:uniqueId val="{0000000B-B1AA-483B-B1E4-857EE0A4358E}"/>
            </c:ext>
          </c:extLst>
        </c:ser>
        <c:dLbls>
          <c:dLblPos val="outEnd"/>
          <c:showLegendKey val="0"/>
          <c:showVal val="1"/>
          <c:showCatName val="0"/>
          <c:showSerName val="0"/>
          <c:showPercent val="0"/>
          <c:showBubbleSize val="0"/>
        </c:dLbls>
        <c:gapWidth val="50"/>
        <c:overlap val="-40"/>
        <c:axId val="116287679"/>
        <c:axId val="116288639"/>
      </c:barChart>
      <c:catAx>
        <c:axId val="1162876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crossAx val="116288639"/>
        <c:crosses val="autoZero"/>
        <c:auto val="1"/>
        <c:lblAlgn val="ctr"/>
        <c:lblOffset val="100"/>
        <c:noMultiLvlLbl val="0"/>
      </c:catAx>
      <c:valAx>
        <c:axId val="116288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crossAx val="116287679"/>
        <c:crosses val="autoZero"/>
        <c:crossBetween val="between"/>
      </c:valAx>
      <c:spPr>
        <a:noFill/>
        <a:ln>
          <a:noFill/>
        </a:ln>
        <a:effectLst/>
      </c:spPr>
    </c:plotArea>
    <c:legend>
      <c:legendPos val="r"/>
      <c:layout>
        <c:manualLayout>
          <c:xMode val="edge"/>
          <c:yMode val="edge"/>
          <c:x val="0.92053975435233704"/>
          <c:y val="4.7475997496122233E-2"/>
          <c:w val="7.5489731870996238E-2"/>
          <c:h val="0.91740747727106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legend>
    <c:plotVisOnly val="1"/>
    <c:dispBlanksAs val="gap"/>
    <c:showDLblsOverMax val="0"/>
    <c:extLst/>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[DARK_SOULS_DATA_DEMO.xlsx]Pivot Table Armor Type Table!PivotTable7</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s-MX"/>
              <a:t>Medium Armors Per Stats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s-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8"/>
        <c:spPr>
          <a:gradFill>
            <a:gsLst>
              <a:gs pos="51000">
                <a:srgbClr val="5A4302"/>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9"/>
        <c:spPr>
          <a:gradFill>
            <a:gsLst>
              <a:gs pos="51000">
                <a:schemeClr val="accent3">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0"/>
        <c:spPr>
          <a:gradFill>
            <a:gsLst>
              <a:gs pos="51000">
                <a:schemeClr val="accent3">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1"/>
        <c:spPr>
          <a:gradFill>
            <a:gsLst>
              <a:gs pos="51000">
                <a:schemeClr val="accent3">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2"/>
        <c:spPr>
          <a:gradFill>
            <a:gsLst>
              <a:gs pos="51000">
                <a:schemeClr val="accent3">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3"/>
        <c:spPr>
          <a:gradFill>
            <a:gsLst>
              <a:gs pos="51000">
                <a:srgbClr val="6A130C"/>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4"/>
        <c:spPr>
          <a:gradFill>
            <a:gsLst>
              <a:gs pos="51000">
                <a:schemeClr val="accent2">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5"/>
        <c:spPr>
          <a:gradFill>
            <a:gsLst>
              <a:gs pos="51000">
                <a:schemeClr val="accent2">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6"/>
        <c:spPr>
          <a:gradFill>
            <a:gsLst>
              <a:gs pos="51000">
                <a:schemeClr val="accent2">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7"/>
        <c:spPr>
          <a:gradFill>
            <a:gsLst>
              <a:gs pos="51000">
                <a:schemeClr val="accent4">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8"/>
        <c:spPr>
          <a:gradFill>
            <a:gsLst>
              <a:gs pos="51000">
                <a:schemeClr val="accent4">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9"/>
        <c:spPr>
          <a:gradFill>
            <a:gsLst>
              <a:gs pos="51000">
                <a:schemeClr val="accent4">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0"/>
        <c:spPr>
          <a:gradFill>
            <a:gsLst>
              <a:gs pos="51000">
                <a:schemeClr val="accent4">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1"/>
        <c:spPr>
          <a:gradFill>
            <a:gsLst>
              <a:gs pos="51000">
                <a:srgbClr val="1B515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2"/>
        <c:spPr>
          <a:gradFill>
            <a:gsLst>
              <a:gs pos="51000">
                <a:schemeClr val="accent6">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3"/>
        <c:spPr>
          <a:gradFill>
            <a:gsLst>
              <a:gs pos="51000">
                <a:schemeClr val="accent6">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4"/>
        <c:spPr>
          <a:gradFill>
            <a:gsLst>
              <a:gs pos="51000">
                <a:schemeClr val="accent6">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5"/>
        <c:spPr>
          <a:gradFill>
            <a:gsLst>
              <a:gs pos="51000">
                <a:srgbClr val="A6E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6"/>
        <c:spPr>
          <a:gradFill>
            <a:gsLst>
              <a:gs pos="51000">
                <a:srgbClr val="0A47AA"/>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7"/>
        <c:spPr>
          <a:gradFill>
            <a:gsLst>
              <a:gs pos="51000">
                <a:srgbClr val="0E5CDC"/>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8"/>
        <c:spPr>
          <a:gradFill>
            <a:gsLst>
              <a:gs pos="51000">
                <a:srgbClr val="2A76F2"/>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9"/>
        <c:spPr>
          <a:gradFill>
            <a:gsLst>
              <a:gs pos="51000">
                <a:srgbClr val="6199F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0"/>
        <c:spPr>
          <a:gradFill>
            <a:gsLst>
              <a:gs pos="51000">
                <a:srgbClr val="4B197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1"/>
        <c:spPr>
          <a:gradFill>
            <a:gsLst>
              <a:gs pos="51000">
                <a:srgbClr val="6A23A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2"/>
        <c:spPr>
          <a:gradFill>
            <a:gsLst>
              <a:gs pos="51000">
                <a:srgbClr val="9341D7"/>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3"/>
        <c:spPr>
          <a:gradFill>
            <a:gsLst>
              <a:gs pos="51000">
                <a:srgbClr val="B78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4"/>
        <c:spPr>
          <a:gradFill>
            <a:gsLst>
              <a:gs pos="51000">
                <a:srgbClr val="D4B3EF"/>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5"/>
        <c:spPr>
          <a:gradFill>
            <a:gsLst>
              <a:gs pos="51000">
                <a:srgbClr val="B78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6"/>
        <c:spPr>
          <a:gradFill>
            <a:gsLst>
              <a:gs pos="51000">
                <a:srgbClr val="9341D7"/>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7"/>
        <c:spPr>
          <a:gradFill>
            <a:gsLst>
              <a:gs pos="51000">
                <a:srgbClr val="6A23A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8"/>
        <c:spPr>
          <a:gradFill>
            <a:gsLst>
              <a:gs pos="51000">
                <a:srgbClr val="4B197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9"/>
        <c:spPr>
          <a:gradFill>
            <a:gsLst>
              <a:gs pos="0">
                <a:schemeClr val="tx1">
                  <a:lumMod val="50000"/>
                  <a:lumOff val="50000"/>
                </a:schemeClr>
              </a:gs>
              <a:gs pos="53000">
                <a:schemeClr val="bg2">
                  <a:lumMod val="6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0"/>
        <c:spPr>
          <a:gradFill>
            <a:gsLst>
              <a:gs pos="0">
                <a:schemeClr val="tx1">
                  <a:lumMod val="50000"/>
                  <a:lumOff val="50000"/>
                </a:schemeClr>
              </a:gs>
              <a:gs pos="53000">
                <a:schemeClr val="bg2">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1"/>
        <c:spPr>
          <a:gradFill>
            <a:gsLst>
              <a:gs pos="0">
                <a:schemeClr val="tx1">
                  <a:lumMod val="50000"/>
                  <a:lumOff val="50000"/>
                </a:schemeClr>
              </a:gs>
              <a:gs pos="53000">
                <a:schemeClr val="tx2">
                  <a:lumMod val="75000"/>
                  <a:lumOff val="2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2"/>
        <c:spPr>
          <a:gradFill>
            <a:gsLst>
              <a:gs pos="0">
                <a:schemeClr val="tx1">
                  <a:lumMod val="50000"/>
                  <a:lumOff val="50000"/>
                </a:schemeClr>
              </a:gs>
              <a:gs pos="53000">
                <a:schemeClr val="tx2">
                  <a:lumMod val="85000"/>
                  <a:lumOff val="1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3"/>
        <c:spPr>
          <a:gradFill>
            <a:gsLst>
              <a:gs pos="0">
                <a:schemeClr val="tx1">
                  <a:lumMod val="50000"/>
                  <a:lumOff val="50000"/>
                </a:schemeClr>
              </a:gs>
              <a:gs pos="53000">
                <a:schemeClr val="tx2">
                  <a:lumMod val="95000"/>
                  <a:lumOff val="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4"/>
        <c:spPr>
          <a:gradFill>
            <a:gsLst>
              <a:gs pos="0">
                <a:schemeClr val="tx1">
                  <a:lumMod val="50000"/>
                  <a:lumOff val="50000"/>
                </a:schemeClr>
              </a:gs>
              <a:gs pos="53000">
                <a:schemeClr val="accent3">
                  <a:lumMod val="40000"/>
                  <a:lumOff val="6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5"/>
        <c:spPr>
          <a:gradFill>
            <a:gsLst>
              <a:gs pos="0">
                <a:schemeClr val="tx1">
                  <a:lumMod val="50000"/>
                  <a:lumOff val="50000"/>
                </a:schemeClr>
              </a:gs>
              <a:gs pos="53000">
                <a:schemeClr val="accent3">
                  <a:lumMod val="60000"/>
                  <a:lumOff val="4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6"/>
        <c:spPr>
          <a:gradFill>
            <a:gsLst>
              <a:gs pos="0">
                <a:schemeClr val="tx1">
                  <a:lumMod val="50000"/>
                  <a:lumOff val="50000"/>
                </a:schemeClr>
              </a:gs>
              <a:gs pos="53000">
                <a:schemeClr val="accent3">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7"/>
        <c:spPr>
          <a:gradFill>
            <a:gsLst>
              <a:gs pos="0">
                <a:schemeClr val="tx1">
                  <a:lumMod val="50000"/>
                  <a:lumOff val="50000"/>
                </a:schemeClr>
              </a:gs>
              <a:gs pos="53000">
                <a:schemeClr val="accent3">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8"/>
        <c:spPr>
          <a:gradFill>
            <a:gsLst>
              <a:gs pos="0">
                <a:schemeClr val="tx1">
                  <a:lumMod val="50000"/>
                  <a:lumOff val="50000"/>
                </a:schemeClr>
              </a:gs>
              <a:gs pos="53000">
                <a:schemeClr val="accent5">
                  <a:lumMod val="40000"/>
                  <a:lumOff val="6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9"/>
        <c:spPr>
          <a:gradFill>
            <a:gsLst>
              <a:gs pos="0">
                <a:schemeClr val="tx1">
                  <a:lumMod val="50000"/>
                  <a:lumOff val="50000"/>
                </a:schemeClr>
              </a:gs>
              <a:gs pos="53000">
                <a:schemeClr val="accent5">
                  <a:lumMod val="60000"/>
                  <a:lumOff val="4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0"/>
        <c:spPr>
          <a:gradFill>
            <a:gsLst>
              <a:gs pos="0">
                <a:schemeClr val="tx1">
                  <a:lumMod val="50000"/>
                  <a:lumOff val="50000"/>
                </a:schemeClr>
              </a:gs>
              <a:gs pos="53000">
                <a:schemeClr val="accent5">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1"/>
        <c:spPr>
          <a:gradFill>
            <a:gsLst>
              <a:gs pos="0">
                <a:schemeClr val="tx1">
                  <a:lumMod val="50000"/>
                  <a:lumOff val="50000"/>
                </a:schemeClr>
              </a:gs>
              <a:gs pos="53000">
                <a:schemeClr val="accent5">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2"/>
        <c:spPr>
          <a:gradFill>
            <a:gsLst>
              <a:gs pos="0">
                <a:schemeClr val="tx1">
                  <a:lumMod val="50000"/>
                  <a:lumOff val="50000"/>
                </a:schemeClr>
              </a:gs>
              <a:gs pos="53000">
                <a:schemeClr val="accent2">
                  <a:lumMod val="40000"/>
                  <a:lumOff val="6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3"/>
        <c:spPr>
          <a:gradFill>
            <a:gsLst>
              <a:gs pos="0">
                <a:schemeClr val="tx1">
                  <a:lumMod val="50000"/>
                  <a:lumOff val="50000"/>
                </a:schemeClr>
              </a:gs>
              <a:gs pos="53000">
                <a:schemeClr val="accent2">
                  <a:lumMod val="60000"/>
                  <a:lumOff val="4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4"/>
        <c:spPr>
          <a:gradFill>
            <a:gsLst>
              <a:gs pos="0">
                <a:schemeClr val="tx1">
                  <a:lumMod val="50000"/>
                  <a:lumOff val="50000"/>
                </a:schemeClr>
              </a:gs>
              <a:gs pos="53000">
                <a:schemeClr val="accent2">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5"/>
        <c:spPr>
          <a:gradFill>
            <a:gsLst>
              <a:gs pos="0">
                <a:schemeClr val="tx1">
                  <a:lumMod val="50000"/>
                  <a:lumOff val="50000"/>
                </a:schemeClr>
              </a:gs>
              <a:gs pos="53000">
                <a:schemeClr val="accent2">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6"/>
        <c:spPr>
          <a:gradFill>
            <a:gsLst>
              <a:gs pos="0">
                <a:schemeClr val="tx1">
                  <a:lumMod val="50000"/>
                  <a:lumOff val="50000"/>
                </a:schemeClr>
              </a:gs>
              <a:gs pos="53000">
                <a:schemeClr val="accent4">
                  <a:lumMod val="40000"/>
                  <a:lumOff val="6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7"/>
        <c:spPr>
          <a:gradFill>
            <a:gsLst>
              <a:gs pos="0">
                <a:schemeClr val="tx1">
                  <a:lumMod val="50000"/>
                  <a:lumOff val="50000"/>
                </a:schemeClr>
              </a:gs>
              <a:gs pos="53000">
                <a:schemeClr val="accent4">
                  <a:lumMod val="60000"/>
                  <a:lumOff val="4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8"/>
        <c:spPr>
          <a:gradFill>
            <a:gsLst>
              <a:gs pos="0">
                <a:schemeClr val="tx1">
                  <a:lumMod val="50000"/>
                  <a:lumOff val="50000"/>
                </a:schemeClr>
              </a:gs>
              <a:gs pos="53000">
                <a:schemeClr val="accent4">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9"/>
        <c:spPr>
          <a:gradFill>
            <a:gsLst>
              <a:gs pos="0">
                <a:schemeClr val="tx1">
                  <a:lumMod val="50000"/>
                  <a:lumOff val="50000"/>
                </a:schemeClr>
              </a:gs>
              <a:gs pos="53000">
                <a:schemeClr val="accent4">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0"/>
        <c:spPr>
          <a:gradFill>
            <a:gsLst>
              <a:gs pos="0">
                <a:schemeClr val="tx1">
                  <a:lumMod val="50000"/>
                  <a:lumOff val="50000"/>
                </a:schemeClr>
              </a:gs>
              <a:gs pos="53000">
                <a:schemeClr val="accent6">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1"/>
        <c:spPr>
          <a:gradFill>
            <a:gsLst>
              <a:gs pos="0">
                <a:schemeClr val="tx1">
                  <a:lumMod val="50000"/>
                  <a:lumOff val="50000"/>
                </a:schemeClr>
              </a:gs>
              <a:gs pos="53000">
                <a:schemeClr val="accent6">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2"/>
        <c:spPr>
          <a:gradFill>
            <a:gsLst>
              <a:gs pos="0">
                <a:schemeClr val="tx1">
                  <a:lumMod val="50000"/>
                  <a:lumOff val="50000"/>
                </a:schemeClr>
              </a:gs>
              <a:gs pos="53000">
                <a:srgbClr val="6199F5"/>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3"/>
        <c:spPr>
          <a:gradFill>
            <a:gsLst>
              <a:gs pos="0">
                <a:schemeClr val="tx1">
                  <a:lumMod val="50000"/>
                  <a:lumOff val="50000"/>
                </a:schemeClr>
              </a:gs>
              <a:gs pos="53000">
                <a:srgbClr val="2A76F2"/>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4"/>
        <c:spPr>
          <a:gradFill>
            <a:gsLst>
              <a:gs pos="0">
                <a:schemeClr val="tx1">
                  <a:lumMod val="50000"/>
                  <a:lumOff val="50000"/>
                </a:schemeClr>
              </a:gs>
              <a:gs pos="53000">
                <a:srgbClr val="0E5CDC"/>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5"/>
        <c:spPr>
          <a:gradFill>
            <a:gsLst>
              <a:gs pos="0">
                <a:schemeClr val="tx1">
                  <a:lumMod val="50000"/>
                  <a:lumOff val="50000"/>
                </a:schemeClr>
              </a:gs>
              <a:gs pos="53000">
                <a:srgbClr val="0A47AA"/>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6"/>
        <c:spPr>
          <a:gradFill flip="none" rotWithShape="1">
            <a:gsLst>
              <a:gs pos="0">
                <a:schemeClr val="tx1">
                  <a:lumMod val="75000"/>
                  <a:lumOff val="25000"/>
                </a:schemeClr>
              </a:gs>
              <a:gs pos="53000">
                <a:srgbClr val="062962"/>
              </a:gs>
            </a:gsLst>
            <a:lin ang="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7"/>
        <c:spPr>
          <a:gradFill>
            <a:gsLst>
              <a:gs pos="51000">
                <a:srgbClr val="5A4302"/>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8"/>
        <c:spPr>
          <a:gradFill>
            <a:gsLst>
              <a:gs pos="51000">
                <a:schemeClr val="accent3">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9"/>
        <c:spPr>
          <a:gradFill>
            <a:gsLst>
              <a:gs pos="51000">
                <a:schemeClr val="accent3">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0"/>
        <c:spPr>
          <a:gradFill>
            <a:gsLst>
              <a:gs pos="51000">
                <a:schemeClr val="accent3">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1"/>
        <c:spPr>
          <a:gradFill>
            <a:gsLst>
              <a:gs pos="51000">
                <a:schemeClr val="accent3">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2"/>
        <c:spPr>
          <a:gradFill>
            <a:gsLst>
              <a:gs pos="51000">
                <a:srgbClr val="6A130C"/>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3"/>
        <c:spPr>
          <a:gradFill>
            <a:gsLst>
              <a:gs pos="51000">
                <a:schemeClr val="accent2">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4"/>
        <c:spPr>
          <a:gradFill>
            <a:gsLst>
              <a:gs pos="51000">
                <a:schemeClr val="accent2">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5"/>
        <c:spPr>
          <a:gradFill>
            <a:gsLst>
              <a:gs pos="51000">
                <a:schemeClr val="accent2">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6"/>
        <c:spPr>
          <a:gradFill>
            <a:gsLst>
              <a:gs pos="51000">
                <a:schemeClr val="accent4">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7"/>
        <c:spPr>
          <a:gradFill>
            <a:gsLst>
              <a:gs pos="51000">
                <a:schemeClr val="accent4">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8"/>
        <c:spPr>
          <a:gradFill>
            <a:gsLst>
              <a:gs pos="51000">
                <a:schemeClr val="accent4">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9"/>
        <c:spPr>
          <a:gradFill>
            <a:gsLst>
              <a:gs pos="51000">
                <a:schemeClr val="accent4">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0"/>
        <c:spPr>
          <a:gradFill>
            <a:gsLst>
              <a:gs pos="51000">
                <a:srgbClr val="1B515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1"/>
        <c:spPr>
          <a:gradFill>
            <a:gsLst>
              <a:gs pos="51000">
                <a:schemeClr val="accent6">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2"/>
        <c:spPr>
          <a:gradFill>
            <a:gsLst>
              <a:gs pos="51000">
                <a:schemeClr val="accent6">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3"/>
        <c:spPr>
          <a:gradFill>
            <a:gsLst>
              <a:gs pos="51000">
                <a:schemeClr val="accent6">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Armor Type Table'!$P$92</c:f>
              <c:strCache>
                <c:ptCount val="1"/>
                <c:pt idx="0">
                  <c:v>-Adventurer</c:v>
                </c:pt>
              </c:strCache>
            </c:strRef>
          </c:tx>
          <c:spPr>
            <a:gradFill>
              <a:gsLst>
                <a:gs pos="51000">
                  <a:srgbClr val="5A4302"/>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Table'!$O$93</c:f>
              <c:strCache>
                <c:ptCount val="1"/>
                <c:pt idx="0">
                  <c:v>Poise</c:v>
                </c:pt>
              </c:strCache>
            </c:strRef>
          </c:cat>
          <c:val>
            <c:numRef>
              <c:f>'Pivot Table Armor Type Table'!$P$93</c:f>
              <c:numCache>
                <c:formatCode>General</c:formatCode>
                <c:ptCount val="1"/>
                <c:pt idx="0">
                  <c:v>38</c:v>
                </c:pt>
              </c:numCache>
            </c:numRef>
          </c:val>
          <c:extLst>
            <c:ext xmlns:c16="http://schemas.microsoft.com/office/drawing/2014/chart" uri="{C3380CC4-5D6E-409C-BE32-E72D297353CC}">
              <c16:uniqueId val="{00000000-BFE5-423D-B948-9770340870EB}"/>
            </c:ext>
          </c:extLst>
        </c:ser>
        <c:ser>
          <c:idx val="1"/>
          <c:order val="1"/>
          <c:tx>
            <c:strRef>
              <c:f>'Pivot Table Armor Type Table'!$Q$92</c:f>
              <c:strCache>
                <c:ptCount val="1"/>
                <c:pt idx="0">
                  <c:v>-Artorias</c:v>
                </c:pt>
              </c:strCache>
            </c:strRef>
          </c:tx>
          <c:spPr>
            <a:gradFill>
              <a:gsLst>
                <a:gs pos="51000">
                  <a:schemeClr val="accent3">
                    <a:lumMod val="5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Table'!$O$93</c:f>
              <c:strCache>
                <c:ptCount val="1"/>
                <c:pt idx="0">
                  <c:v>Poise</c:v>
                </c:pt>
              </c:strCache>
            </c:strRef>
          </c:cat>
          <c:val>
            <c:numRef>
              <c:f>'Pivot Table Armor Type Table'!$Q$93</c:f>
              <c:numCache>
                <c:formatCode>General</c:formatCode>
                <c:ptCount val="1"/>
                <c:pt idx="0">
                  <c:v>37</c:v>
                </c:pt>
              </c:numCache>
            </c:numRef>
          </c:val>
          <c:extLst>
            <c:ext xmlns:c16="http://schemas.microsoft.com/office/drawing/2014/chart" uri="{C3380CC4-5D6E-409C-BE32-E72D297353CC}">
              <c16:uniqueId val="{00000001-BFE5-423D-B948-9770340870EB}"/>
            </c:ext>
          </c:extLst>
        </c:ser>
        <c:ser>
          <c:idx val="2"/>
          <c:order val="2"/>
          <c:tx>
            <c:strRef>
              <c:f>'Pivot Table Armor Type Table'!$R$92</c:f>
              <c:strCache>
                <c:ptCount val="1"/>
                <c:pt idx="0">
                  <c:v>-Balder</c:v>
                </c:pt>
              </c:strCache>
            </c:strRef>
          </c:tx>
          <c:spPr>
            <a:gradFill>
              <a:gsLst>
                <a:gs pos="51000">
                  <a:schemeClr val="accent3">
                    <a:lumMod val="75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Table'!$O$93</c:f>
              <c:strCache>
                <c:ptCount val="1"/>
                <c:pt idx="0">
                  <c:v>Poise</c:v>
                </c:pt>
              </c:strCache>
            </c:strRef>
          </c:cat>
          <c:val>
            <c:numRef>
              <c:f>'Pivot Table Armor Type Table'!$R$93</c:f>
              <c:numCache>
                <c:formatCode>General</c:formatCode>
                <c:ptCount val="1"/>
                <c:pt idx="0">
                  <c:v>36</c:v>
                </c:pt>
              </c:numCache>
            </c:numRef>
          </c:val>
          <c:extLst>
            <c:ext xmlns:c16="http://schemas.microsoft.com/office/drawing/2014/chart" uri="{C3380CC4-5D6E-409C-BE32-E72D297353CC}">
              <c16:uniqueId val="{00000002-BFE5-423D-B948-9770340870EB}"/>
            </c:ext>
          </c:extLst>
        </c:ser>
        <c:ser>
          <c:idx val="3"/>
          <c:order val="3"/>
          <c:tx>
            <c:strRef>
              <c:f>'Pivot Table Armor Type Table'!$S$92</c:f>
              <c:strCache>
                <c:ptCount val="1"/>
                <c:pt idx="0">
                  <c:v>-Black Knight</c:v>
                </c:pt>
              </c:strCache>
            </c:strRef>
          </c:tx>
          <c:spPr>
            <a:gradFill>
              <a:gsLst>
                <a:gs pos="51000">
                  <a:schemeClr val="accent3">
                    <a:lumMod val="60000"/>
                    <a:lumOff val="4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Table'!$O$93</c:f>
              <c:strCache>
                <c:ptCount val="1"/>
                <c:pt idx="0">
                  <c:v>Poise</c:v>
                </c:pt>
              </c:strCache>
            </c:strRef>
          </c:cat>
          <c:val>
            <c:numRef>
              <c:f>'Pivot Table Armor Type Table'!$S$93</c:f>
              <c:numCache>
                <c:formatCode>General</c:formatCode>
                <c:ptCount val="1"/>
                <c:pt idx="0">
                  <c:v>50</c:v>
                </c:pt>
              </c:numCache>
            </c:numRef>
          </c:val>
          <c:extLst>
            <c:ext xmlns:c16="http://schemas.microsoft.com/office/drawing/2014/chart" uri="{C3380CC4-5D6E-409C-BE32-E72D297353CC}">
              <c16:uniqueId val="{00000003-BFE5-423D-B948-9770340870EB}"/>
            </c:ext>
          </c:extLst>
        </c:ser>
        <c:ser>
          <c:idx val="4"/>
          <c:order val="4"/>
          <c:tx>
            <c:strRef>
              <c:f>'Pivot Table Armor Type Table'!$T$92</c:f>
              <c:strCache>
                <c:ptCount val="1"/>
                <c:pt idx="0">
                  <c:v>-Brass</c:v>
                </c:pt>
              </c:strCache>
            </c:strRef>
          </c:tx>
          <c:spPr>
            <a:gradFill>
              <a:gsLst>
                <a:gs pos="51000">
                  <a:schemeClr val="accent3">
                    <a:lumMod val="40000"/>
                    <a:lumOff val="6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Table'!$O$93</c:f>
              <c:strCache>
                <c:ptCount val="1"/>
                <c:pt idx="0">
                  <c:v>Poise</c:v>
                </c:pt>
              </c:strCache>
            </c:strRef>
          </c:cat>
          <c:val>
            <c:numRef>
              <c:f>'Pivot Table Armor Type Table'!$T$93</c:f>
              <c:numCache>
                <c:formatCode>General</c:formatCode>
                <c:ptCount val="1"/>
                <c:pt idx="0">
                  <c:v>41</c:v>
                </c:pt>
              </c:numCache>
            </c:numRef>
          </c:val>
          <c:extLst>
            <c:ext xmlns:c16="http://schemas.microsoft.com/office/drawing/2014/chart" uri="{C3380CC4-5D6E-409C-BE32-E72D297353CC}">
              <c16:uniqueId val="{00000004-BFE5-423D-B948-9770340870EB}"/>
            </c:ext>
          </c:extLst>
        </c:ser>
        <c:ser>
          <c:idx val="5"/>
          <c:order val="5"/>
          <c:tx>
            <c:strRef>
              <c:f>'Pivot Table Armor Type Table'!$U$92</c:f>
              <c:strCache>
                <c:ptCount val="1"/>
                <c:pt idx="0">
                  <c:v>-Catarina</c:v>
                </c:pt>
              </c:strCache>
            </c:strRef>
          </c:tx>
          <c:spPr>
            <a:gradFill>
              <a:gsLst>
                <a:gs pos="51000">
                  <a:srgbClr val="6A130C"/>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Table'!$O$93</c:f>
              <c:strCache>
                <c:ptCount val="1"/>
                <c:pt idx="0">
                  <c:v>Poise</c:v>
                </c:pt>
              </c:strCache>
            </c:strRef>
          </c:cat>
          <c:val>
            <c:numRef>
              <c:f>'Pivot Table Armor Type Table'!$U$93</c:f>
              <c:numCache>
                <c:formatCode>General</c:formatCode>
                <c:ptCount val="1"/>
                <c:pt idx="0">
                  <c:v>55</c:v>
                </c:pt>
              </c:numCache>
            </c:numRef>
          </c:val>
          <c:extLst>
            <c:ext xmlns:c16="http://schemas.microsoft.com/office/drawing/2014/chart" uri="{C3380CC4-5D6E-409C-BE32-E72D297353CC}">
              <c16:uniqueId val="{00000005-BFE5-423D-B948-9770340870EB}"/>
            </c:ext>
          </c:extLst>
        </c:ser>
        <c:ser>
          <c:idx val="6"/>
          <c:order val="6"/>
          <c:tx>
            <c:strRef>
              <c:f>'Pivot Table Armor Type Table'!$V$92</c:f>
              <c:strCache>
                <c:ptCount val="1"/>
                <c:pt idx="0">
                  <c:v>-Channelers</c:v>
                </c:pt>
              </c:strCache>
            </c:strRef>
          </c:tx>
          <c:spPr>
            <a:gradFill>
              <a:gsLst>
                <a:gs pos="51000">
                  <a:schemeClr val="accent2">
                    <a:lumMod val="5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Table'!$O$93</c:f>
              <c:strCache>
                <c:ptCount val="1"/>
                <c:pt idx="0">
                  <c:v>Poise</c:v>
                </c:pt>
              </c:strCache>
            </c:strRef>
          </c:cat>
          <c:val>
            <c:numRef>
              <c:f>'Pivot Table Armor Type Table'!$V$93</c:f>
              <c:numCache>
                <c:formatCode>General</c:formatCode>
                <c:ptCount val="1"/>
                <c:pt idx="0">
                  <c:v>27</c:v>
                </c:pt>
              </c:numCache>
            </c:numRef>
          </c:val>
          <c:extLst>
            <c:ext xmlns:c16="http://schemas.microsoft.com/office/drawing/2014/chart" uri="{C3380CC4-5D6E-409C-BE32-E72D297353CC}">
              <c16:uniqueId val="{00000006-BFE5-423D-B948-9770340870EB}"/>
            </c:ext>
          </c:extLst>
        </c:ser>
        <c:ser>
          <c:idx val="7"/>
          <c:order val="7"/>
          <c:tx>
            <c:strRef>
              <c:f>'Pivot Table Armor Type Table'!$W$92</c:f>
              <c:strCache>
                <c:ptCount val="1"/>
                <c:pt idx="0">
                  <c:v>-Crystalline</c:v>
                </c:pt>
              </c:strCache>
            </c:strRef>
          </c:tx>
          <c:spPr>
            <a:gradFill>
              <a:gsLst>
                <a:gs pos="51000">
                  <a:schemeClr val="accent2">
                    <a:lumMod val="75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Table'!$O$93</c:f>
              <c:strCache>
                <c:ptCount val="1"/>
                <c:pt idx="0">
                  <c:v>Poise</c:v>
                </c:pt>
              </c:strCache>
            </c:strRef>
          </c:cat>
          <c:val>
            <c:numRef>
              <c:f>'Pivot Table Armor Type Table'!$W$93</c:f>
              <c:numCache>
                <c:formatCode>General</c:formatCode>
                <c:ptCount val="1"/>
                <c:pt idx="0">
                  <c:v>40</c:v>
                </c:pt>
              </c:numCache>
            </c:numRef>
          </c:val>
          <c:extLst>
            <c:ext xmlns:c16="http://schemas.microsoft.com/office/drawing/2014/chart" uri="{C3380CC4-5D6E-409C-BE32-E72D297353CC}">
              <c16:uniqueId val="{00000007-BFE5-423D-B948-9770340870EB}"/>
            </c:ext>
          </c:extLst>
        </c:ser>
        <c:ser>
          <c:idx val="8"/>
          <c:order val="8"/>
          <c:tx>
            <c:strRef>
              <c:f>'Pivot Table Armor Type Table'!$X$92</c:f>
              <c:strCache>
                <c:ptCount val="1"/>
                <c:pt idx="0">
                  <c:v>-Dark</c:v>
                </c:pt>
              </c:strCache>
            </c:strRef>
          </c:tx>
          <c:spPr>
            <a:gradFill>
              <a:gsLst>
                <a:gs pos="51000">
                  <a:schemeClr val="accent2">
                    <a:lumMod val="60000"/>
                    <a:lumOff val="4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Table'!$O$93</c:f>
              <c:strCache>
                <c:ptCount val="1"/>
                <c:pt idx="0">
                  <c:v>Poise</c:v>
                </c:pt>
              </c:strCache>
            </c:strRef>
          </c:cat>
          <c:val>
            <c:numRef>
              <c:f>'Pivot Table Armor Type Table'!$X$93</c:f>
              <c:numCache>
                <c:formatCode>General</c:formatCode>
                <c:ptCount val="1"/>
                <c:pt idx="0">
                  <c:v>40</c:v>
                </c:pt>
              </c:numCache>
            </c:numRef>
          </c:val>
          <c:extLst>
            <c:ext xmlns:c16="http://schemas.microsoft.com/office/drawing/2014/chart" uri="{C3380CC4-5D6E-409C-BE32-E72D297353CC}">
              <c16:uniqueId val="{00000008-BFE5-423D-B948-9770340870EB}"/>
            </c:ext>
          </c:extLst>
        </c:ser>
        <c:ser>
          <c:idx val="9"/>
          <c:order val="9"/>
          <c:tx>
            <c:strRef>
              <c:f>'Pivot Table Armor Type Table'!$Y$92</c:f>
              <c:strCache>
                <c:ptCount val="1"/>
                <c:pt idx="0">
                  <c:v>-Eastern</c:v>
                </c:pt>
              </c:strCache>
            </c:strRef>
          </c:tx>
          <c:spPr>
            <a:gradFill>
              <a:gsLst>
                <a:gs pos="51000">
                  <a:schemeClr val="accent4">
                    <a:lumMod val="5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Table'!$O$93</c:f>
              <c:strCache>
                <c:ptCount val="1"/>
                <c:pt idx="0">
                  <c:v>Poise</c:v>
                </c:pt>
              </c:strCache>
            </c:strRef>
          </c:cat>
          <c:val>
            <c:numRef>
              <c:f>'Pivot Table Armor Type Table'!$Y$93</c:f>
              <c:numCache>
                <c:formatCode>General</c:formatCode>
                <c:ptCount val="1"/>
                <c:pt idx="0">
                  <c:v>36</c:v>
                </c:pt>
              </c:numCache>
            </c:numRef>
          </c:val>
          <c:extLst>
            <c:ext xmlns:c16="http://schemas.microsoft.com/office/drawing/2014/chart" uri="{C3380CC4-5D6E-409C-BE32-E72D297353CC}">
              <c16:uniqueId val="{00000009-BFE5-423D-B948-9770340870EB}"/>
            </c:ext>
          </c:extLst>
        </c:ser>
        <c:ser>
          <c:idx val="10"/>
          <c:order val="10"/>
          <c:tx>
            <c:strRef>
              <c:f>'Pivot Table Armor Type Table'!$Z$92</c:f>
              <c:strCache>
                <c:ptCount val="1"/>
                <c:pt idx="0">
                  <c:v>-Elite Knight</c:v>
                </c:pt>
              </c:strCache>
            </c:strRef>
          </c:tx>
          <c:spPr>
            <a:gradFill>
              <a:gsLst>
                <a:gs pos="51000">
                  <a:schemeClr val="accent4">
                    <a:lumMod val="75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Table'!$O$93</c:f>
              <c:strCache>
                <c:ptCount val="1"/>
                <c:pt idx="0">
                  <c:v>Poise</c:v>
                </c:pt>
              </c:strCache>
            </c:strRef>
          </c:cat>
          <c:val>
            <c:numRef>
              <c:f>'Pivot Table Armor Type Table'!$Z$93</c:f>
              <c:numCache>
                <c:formatCode>General</c:formatCode>
                <c:ptCount val="1"/>
                <c:pt idx="0">
                  <c:v>46</c:v>
                </c:pt>
              </c:numCache>
            </c:numRef>
          </c:val>
          <c:extLst>
            <c:ext xmlns:c16="http://schemas.microsoft.com/office/drawing/2014/chart" uri="{C3380CC4-5D6E-409C-BE32-E72D297353CC}">
              <c16:uniqueId val="{0000000A-BFE5-423D-B948-9770340870EB}"/>
            </c:ext>
          </c:extLst>
        </c:ser>
        <c:ser>
          <c:idx val="11"/>
          <c:order val="11"/>
          <c:tx>
            <c:strRef>
              <c:f>'Pivot Table Armor Type Table'!$AA$92</c:f>
              <c:strCache>
                <c:ptCount val="1"/>
                <c:pt idx="0">
                  <c:v>-Favor</c:v>
                </c:pt>
              </c:strCache>
            </c:strRef>
          </c:tx>
          <c:spPr>
            <a:gradFill>
              <a:gsLst>
                <a:gs pos="51000">
                  <a:schemeClr val="accent4">
                    <a:lumMod val="60000"/>
                    <a:lumOff val="4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Table'!$O$93</c:f>
              <c:strCache>
                <c:ptCount val="1"/>
                <c:pt idx="0">
                  <c:v>Poise</c:v>
                </c:pt>
              </c:strCache>
            </c:strRef>
          </c:cat>
          <c:val>
            <c:numRef>
              <c:f>'Pivot Table Armor Type Table'!$AA$93</c:f>
              <c:numCache>
                <c:formatCode>General</c:formatCode>
                <c:ptCount val="1"/>
                <c:pt idx="0">
                  <c:v>47</c:v>
                </c:pt>
              </c:numCache>
            </c:numRef>
          </c:val>
          <c:extLst>
            <c:ext xmlns:c16="http://schemas.microsoft.com/office/drawing/2014/chart" uri="{C3380CC4-5D6E-409C-BE32-E72D297353CC}">
              <c16:uniqueId val="{0000000B-BFE5-423D-B948-9770340870EB}"/>
            </c:ext>
          </c:extLst>
        </c:ser>
        <c:ser>
          <c:idx val="12"/>
          <c:order val="12"/>
          <c:tx>
            <c:strRef>
              <c:f>'Pivot Table Armor Type Table'!$AB$92</c:f>
              <c:strCache>
                <c:ptCount val="1"/>
                <c:pt idx="0">
                  <c:v>-Knight </c:v>
                </c:pt>
              </c:strCache>
            </c:strRef>
          </c:tx>
          <c:spPr>
            <a:gradFill>
              <a:gsLst>
                <a:gs pos="51000">
                  <a:schemeClr val="accent4">
                    <a:lumMod val="40000"/>
                    <a:lumOff val="6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Table'!$O$93</c:f>
              <c:strCache>
                <c:ptCount val="1"/>
                <c:pt idx="0">
                  <c:v>Poise</c:v>
                </c:pt>
              </c:strCache>
            </c:strRef>
          </c:cat>
          <c:val>
            <c:numRef>
              <c:f>'Pivot Table Armor Type Table'!$AB$93</c:f>
              <c:numCache>
                <c:formatCode>General</c:formatCode>
                <c:ptCount val="1"/>
                <c:pt idx="0">
                  <c:v>46</c:v>
                </c:pt>
              </c:numCache>
            </c:numRef>
          </c:val>
          <c:extLst>
            <c:ext xmlns:c16="http://schemas.microsoft.com/office/drawing/2014/chart" uri="{C3380CC4-5D6E-409C-BE32-E72D297353CC}">
              <c16:uniqueId val="{0000000C-BFE5-423D-B948-9770340870EB}"/>
            </c:ext>
          </c:extLst>
        </c:ser>
        <c:ser>
          <c:idx val="13"/>
          <c:order val="13"/>
          <c:tx>
            <c:strRef>
              <c:f>'Pivot Table Armor Type Table'!$AC$92</c:f>
              <c:strCache>
                <c:ptCount val="1"/>
                <c:pt idx="0">
                  <c:v>-Ornstein</c:v>
                </c:pt>
              </c:strCache>
            </c:strRef>
          </c:tx>
          <c:spPr>
            <a:gradFill>
              <a:gsLst>
                <a:gs pos="51000">
                  <a:srgbClr val="1B5155"/>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Table'!$O$93</c:f>
              <c:strCache>
                <c:ptCount val="1"/>
                <c:pt idx="0">
                  <c:v>Poise</c:v>
                </c:pt>
              </c:strCache>
            </c:strRef>
          </c:cat>
          <c:val>
            <c:numRef>
              <c:f>'Pivot Table Armor Type Table'!$AC$93</c:f>
              <c:numCache>
                <c:formatCode>General</c:formatCode>
                <c:ptCount val="1"/>
                <c:pt idx="0">
                  <c:v>45</c:v>
                </c:pt>
              </c:numCache>
            </c:numRef>
          </c:val>
          <c:extLst>
            <c:ext xmlns:c16="http://schemas.microsoft.com/office/drawing/2014/chart" uri="{C3380CC4-5D6E-409C-BE32-E72D297353CC}">
              <c16:uniqueId val="{0000000D-BFE5-423D-B948-9770340870EB}"/>
            </c:ext>
          </c:extLst>
        </c:ser>
        <c:ser>
          <c:idx val="14"/>
          <c:order val="14"/>
          <c:tx>
            <c:strRef>
              <c:f>'Pivot Table Armor Type Table'!$AD$92</c:f>
              <c:strCache>
                <c:ptCount val="1"/>
                <c:pt idx="0">
                  <c:v>-Silver Knight</c:v>
                </c:pt>
              </c:strCache>
            </c:strRef>
          </c:tx>
          <c:spPr>
            <a:gradFill>
              <a:gsLst>
                <a:gs pos="51000">
                  <a:schemeClr val="accent6">
                    <a:lumMod val="5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Table'!$O$93</c:f>
              <c:strCache>
                <c:ptCount val="1"/>
                <c:pt idx="0">
                  <c:v>Poise</c:v>
                </c:pt>
              </c:strCache>
            </c:strRef>
          </c:cat>
          <c:val>
            <c:numRef>
              <c:f>'Pivot Table Armor Type Table'!$AD$93</c:f>
              <c:numCache>
                <c:formatCode>General</c:formatCode>
                <c:ptCount val="1"/>
                <c:pt idx="0">
                  <c:v>47</c:v>
                </c:pt>
              </c:numCache>
            </c:numRef>
          </c:val>
          <c:extLst>
            <c:ext xmlns:c16="http://schemas.microsoft.com/office/drawing/2014/chart" uri="{C3380CC4-5D6E-409C-BE32-E72D297353CC}">
              <c16:uniqueId val="{0000000E-BFE5-423D-B948-9770340870EB}"/>
            </c:ext>
          </c:extLst>
        </c:ser>
        <c:ser>
          <c:idx val="15"/>
          <c:order val="15"/>
          <c:tx>
            <c:strRef>
              <c:f>'Pivot Table Armor Type Table'!$AE$92</c:f>
              <c:strCache>
                <c:ptCount val="1"/>
                <c:pt idx="0">
                  <c:v>-Solair </c:v>
                </c:pt>
              </c:strCache>
            </c:strRef>
          </c:tx>
          <c:spPr>
            <a:gradFill>
              <a:gsLst>
                <a:gs pos="51000">
                  <a:schemeClr val="accent6">
                    <a:lumMod val="75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Table'!$O$93</c:f>
              <c:strCache>
                <c:ptCount val="1"/>
                <c:pt idx="0">
                  <c:v>Poise</c:v>
                </c:pt>
              </c:strCache>
            </c:strRef>
          </c:cat>
          <c:val>
            <c:numRef>
              <c:f>'Pivot Table Armor Type Table'!$AE$93</c:f>
              <c:numCache>
                <c:formatCode>General</c:formatCode>
                <c:ptCount val="1"/>
                <c:pt idx="0">
                  <c:v>40</c:v>
                </c:pt>
              </c:numCache>
            </c:numRef>
          </c:val>
          <c:extLst>
            <c:ext xmlns:c16="http://schemas.microsoft.com/office/drawing/2014/chart" uri="{C3380CC4-5D6E-409C-BE32-E72D297353CC}">
              <c16:uniqueId val="{0000000F-BFE5-423D-B948-9770340870EB}"/>
            </c:ext>
          </c:extLst>
        </c:ser>
        <c:ser>
          <c:idx val="16"/>
          <c:order val="16"/>
          <c:tx>
            <c:strRef>
              <c:f>'Pivot Table Armor Type Table'!$AF$92</c:f>
              <c:strCache>
                <c:ptCount val="1"/>
                <c:pt idx="0">
                  <c:v>-Thorns</c:v>
                </c:pt>
              </c:strCache>
            </c:strRef>
          </c:tx>
          <c:spPr>
            <a:gradFill>
              <a:gsLst>
                <a:gs pos="51000">
                  <a:schemeClr val="accent6">
                    <a:lumMod val="60000"/>
                    <a:lumOff val="4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Table'!$O$93</c:f>
              <c:strCache>
                <c:ptCount val="1"/>
                <c:pt idx="0">
                  <c:v>Poise</c:v>
                </c:pt>
              </c:strCache>
            </c:strRef>
          </c:cat>
          <c:val>
            <c:numRef>
              <c:f>'Pivot Table Armor Type Table'!$AF$93</c:f>
              <c:numCache>
                <c:formatCode>General</c:formatCode>
                <c:ptCount val="1"/>
                <c:pt idx="0">
                  <c:v>40</c:v>
                </c:pt>
              </c:numCache>
            </c:numRef>
          </c:val>
          <c:extLst>
            <c:ext xmlns:c16="http://schemas.microsoft.com/office/drawing/2014/chart" uri="{C3380CC4-5D6E-409C-BE32-E72D297353CC}">
              <c16:uniqueId val="{00000010-BFE5-423D-B948-9770340870EB}"/>
            </c:ext>
          </c:extLst>
        </c:ser>
        <c:dLbls>
          <c:dLblPos val="outEnd"/>
          <c:showLegendKey val="0"/>
          <c:showVal val="1"/>
          <c:showCatName val="0"/>
          <c:showSerName val="0"/>
          <c:showPercent val="0"/>
          <c:showBubbleSize val="0"/>
        </c:dLbls>
        <c:gapWidth val="50"/>
        <c:overlap val="-40"/>
        <c:axId val="116287679"/>
        <c:axId val="116288639"/>
      </c:barChart>
      <c:catAx>
        <c:axId val="1162876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crossAx val="116288639"/>
        <c:crosses val="autoZero"/>
        <c:auto val="1"/>
        <c:lblAlgn val="ctr"/>
        <c:lblOffset val="100"/>
        <c:noMultiLvlLbl val="0"/>
      </c:catAx>
      <c:valAx>
        <c:axId val="116288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crossAx val="116287679"/>
        <c:crosses val="autoZero"/>
        <c:crossBetween val="between"/>
      </c:valAx>
      <c:spPr>
        <a:noFill/>
        <a:ln>
          <a:noFill/>
        </a:ln>
        <a:effectLst/>
      </c:spPr>
    </c:plotArea>
    <c:legend>
      <c:legendPos val="r"/>
      <c:layout>
        <c:manualLayout>
          <c:xMode val="edge"/>
          <c:yMode val="edge"/>
          <c:x val="0.92053975435233704"/>
          <c:y val="4.7475997496122233E-2"/>
          <c:w val="7.5489731870996238E-2"/>
          <c:h val="0.91740747727106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legend>
    <c:plotVisOnly val="1"/>
    <c:dispBlanksAs val="gap"/>
    <c:showDLblsOverMax val="0"/>
    <c:extLst/>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[DARK_SOULS_DATA_DEMO.xlsx]Pivot Table Armor Type Table!PivotTable8</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s-MX"/>
              <a:t>Light</a:t>
            </a:r>
            <a:r>
              <a:rPr lang="es-MX" baseline="0"/>
              <a:t> Armors Per Stats</a:t>
            </a:r>
            <a:endParaRPr lang="es-MX"/>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s-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8"/>
        <c:spPr>
          <a:gradFill>
            <a:gsLst>
              <a:gs pos="51000">
                <a:srgbClr val="5A4302"/>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9"/>
        <c:spPr>
          <a:gradFill>
            <a:gsLst>
              <a:gs pos="51000">
                <a:schemeClr val="accent3">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0"/>
        <c:spPr>
          <a:gradFill>
            <a:gsLst>
              <a:gs pos="51000">
                <a:schemeClr val="accent3">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1"/>
        <c:spPr>
          <a:gradFill>
            <a:gsLst>
              <a:gs pos="51000">
                <a:schemeClr val="accent3">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2"/>
        <c:spPr>
          <a:gradFill>
            <a:gsLst>
              <a:gs pos="51000">
                <a:schemeClr val="accent3">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3"/>
        <c:spPr>
          <a:gradFill>
            <a:gsLst>
              <a:gs pos="51000">
                <a:srgbClr val="6A130C"/>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4"/>
        <c:spPr>
          <a:gradFill>
            <a:gsLst>
              <a:gs pos="51000">
                <a:schemeClr val="accent2">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5"/>
        <c:spPr>
          <a:gradFill>
            <a:gsLst>
              <a:gs pos="51000">
                <a:schemeClr val="accent2">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6"/>
        <c:spPr>
          <a:gradFill>
            <a:gsLst>
              <a:gs pos="51000">
                <a:schemeClr val="accent2">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7"/>
        <c:spPr>
          <a:gradFill>
            <a:gsLst>
              <a:gs pos="51000">
                <a:schemeClr val="accent4">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8"/>
        <c:spPr>
          <a:gradFill>
            <a:gsLst>
              <a:gs pos="51000">
                <a:schemeClr val="accent4">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9"/>
        <c:spPr>
          <a:gradFill>
            <a:gsLst>
              <a:gs pos="51000">
                <a:schemeClr val="accent4">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0"/>
        <c:spPr>
          <a:gradFill>
            <a:gsLst>
              <a:gs pos="51000">
                <a:schemeClr val="accent4">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1"/>
        <c:spPr>
          <a:gradFill>
            <a:gsLst>
              <a:gs pos="51000">
                <a:srgbClr val="1B515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2"/>
        <c:spPr>
          <a:gradFill>
            <a:gsLst>
              <a:gs pos="51000">
                <a:schemeClr val="accent6">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3"/>
        <c:spPr>
          <a:gradFill>
            <a:gsLst>
              <a:gs pos="51000">
                <a:schemeClr val="accent6">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4"/>
        <c:spPr>
          <a:gradFill>
            <a:gsLst>
              <a:gs pos="51000">
                <a:schemeClr val="accent6">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5"/>
        <c:spPr>
          <a:gradFill>
            <a:gsLst>
              <a:gs pos="51000">
                <a:srgbClr val="A6E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6"/>
        <c:spPr>
          <a:gradFill>
            <a:gsLst>
              <a:gs pos="51000">
                <a:srgbClr val="0A47AA"/>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7"/>
        <c:spPr>
          <a:gradFill>
            <a:gsLst>
              <a:gs pos="51000">
                <a:srgbClr val="0E5CDC"/>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8"/>
        <c:spPr>
          <a:gradFill>
            <a:gsLst>
              <a:gs pos="51000">
                <a:srgbClr val="2A76F2"/>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9"/>
        <c:spPr>
          <a:gradFill>
            <a:gsLst>
              <a:gs pos="51000">
                <a:srgbClr val="6199F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0"/>
        <c:spPr>
          <a:gradFill>
            <a:gsLst>
              <a:gs pos="51000">
                <a:srgbClr val="4B197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1"/>
        <c:spPr>
          <a:gradFill>
            <a:gsLst>
              <a:gs pos="51000">
                <a:srgbClr val="6A23A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2"/>
        <c:spPr>
          <a:gradFill>
            <a:gsLst>
              <a:gs pos="51000">
                <a:srgbClr val="9341D7"/>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3"/>
        <c:spPr>
          <a:gradFill>
            <a:gsLst>
              <a:gs pos="51000">
                <a:srgbClr val="B78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4"/>
        <c:spPr>
          <a:gradFill>
            <a:gsLst>
              <a:gs pos="51000">
                <a:srgbClr val="D4B3EF"/>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5"/>
        <c:spPr>
          <a:gradFill>
            <a:gsLst>
              <a:gs pos="51000">
                <a:srgbClr val="B78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6"/>
        <c:spPr>
          <a:gradFill>
            <a:gsLst>
              <a:gs pos="51000">
                <a:srgbClr val="9341D7"/>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7"/>
        <c:spPr>
          <a:gradFill>
            <a:gsLst>
              <a:gs pos="51000">
                <a:srgbClr val="6A23A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8"/>
        <c:spPr>
          <a:gradFill>
            <a:gsLst>
              <a:gs pos="51000">
                <a:srgbClr val="4B197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9"/>
        <c:spPr>
          <a:gradFill>
            <a:gsLst>
              <a:gs pos="0">
                <a:schemeClr val="tx1">
                  <a:lumMod val="50000"/>
                  <a:lumOff val="50000"/>
                </a:schemeClr>
              </a:gs>
              <a:gs pos="53000">
                <a:schemeClr val="bg2">
                  <a:lumMod val="6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0"/>
        <c:spPr>
          <a:gradFill>
            <a:gsLst>
              <a:gs pos="0">
                <a:schemeClr val="tx1">
                  <a:lumMod val="50000"/>
                  <a:lumOff val="50000"/>
                </a:schemeClr>
              </a:gs>
              <a:gs pos="53000">
                <a:schemeClr val="bg2">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1"/>
        <c:spPr>
          <a:gradFill>
            <a:gsLst>
              <a:gs pos="0">
                <a:schemeClr val="tx1">
                  <a:lumMod val="50000"/>
                  <a:lumOff val="50000"/>
                </a:schemeClr>
              </a:gs>
              <a:gs pos="53000">
                <a:schemeClr val="tx2">
                  <a:lumMod val="75000"/>
                  <a:lumOff val="2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2"/>
        <c:spPr>
          <a:gradFill>
            <a:gsLst>
              <a:gs pos="0">
                <a:schemeClr val="tx1">
                  <a:lumMod val="50000"/>
                  <a:lumOff val="50000"/>
                </a:schemeClr>
              </a:gs>
              <a:gs pos="53000">
                <a:schemeClr val="tx2">
                  <a:lumMod val="85000"/>
                  <a:lumOff val="1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3"/>
        <c:spPr>
          <a:gradFill>
            <a:gsLst>
              <a:gs pos="0">
                <a:schemeClr val="tx1">
                  <a:lumMod val="50000"/>
                  <a:lumOff val="50000"/>
                </a:schemeClr>
              </a:gs>
              <a:gs pos="53000">
                <a:schemeClr val="tx2">
                  <a:lumMod val="95000"/>
                  <a:lumOff val="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4"/>
        <c:spPr>
          <a:gradFill>
            <a:gsLst>
              <a:gs pos="0">
                <a:schemeClr val="tx1">
                  <a:lumMod val="50000"/>
                  <a:lumOff val="50000"/>
                </a:schemeClr>
              </a:gs>
              <a:gs pos="53000">
                <a:schemeClr val="accent3">
                  <a:lumMod val="40000"/>
                  <a:lumOff val="6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5"/>
        <c:spPr>
          <a:gradFill>
            <a:gsLst>
              <a:gs pos="0">
                <a:schemeClr val="tx1">
                  <a:lumMod val="50000"/>
                  <a:lumOff val="50000"/>
                </a:schemeClr>
              </a:gs>
              <a:gs pos="53000">
                <a:schemeClr val="accent3">
                  <a:lumMod val="60000"/>
                  <a:lumOff val="4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6"/>
        <c:spPr>
          <a:gradFill>
            <a:gsLst>
              <a:gs pos="0">
                <a:schemeClr val="tx1">
                  <a:lumMod val="50000"/>
                  <a:lumOff val="50000"/>
                </a:schemeClr>
              </a:gs>
              <a:gs pos="53000">
                <a:schemeClr val="accent3">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7"/>
        <c:spPr>
          <a:gradFill>
            <a:gsLst>
              <a:gs pos="0">
                <a:schemeClr val="tx1">
                  <a:lumMod val="50000"/>
                  <a:lumOff val="50000"/>
                </a:schemeClr>
              </a:gs>
              <a:gs pos="53000">
                <a:schemeClr val="accent3">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8"/>
        <c:spPr>
          <a:gradFill>
            <a:gsLst>
              <a:gs pos="0">
                <a:schemeClr val="tx1">
                  <a:lumMod val="50000"/>
                  <a:lumOff val="50000"/>
                </a:schemeClr>
              </a:gs>
              <a:gs pos="53000">
                <a:schemeClr val="accent5">
                  <a:lumMod val="40000"/>
                  <a:lumOff val="6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9"/>
        <c:spPr>
          <a:gradFill>
            <a:gsLst>
              <a:gs pos="0">
                <a:schemeClr val="tx1">
                  <a:lumMod val="50000"/>
                  <a:lumOff val="50000"/>
                </a:schemeClr>
              </a:gs>
              <a:gs pos="53000">
                <a:schemeClr val="accent5">
                  <a:lumMod val="60000"/>
                  <a:lumOff val="4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0"/>
        <c:spPr>
          <a:gradFill>
            <a:gsLst>
              <a:gs pos="0">
                <a:schemeClr val="tx1">
                  <a:lumMod val="50000"/>
                  <a:lumOff val="50000"/>
                </a:schemeClr>
              </a:gs>
              <a:gs pos="53000">
                <a:schemeClr val="accent5">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1"/>
        <c:spPr>
          <a:gradFill>
            <a:gsLst>
              <a:gs pos="0">
                <a:schemeClr val="tx1">
                  <a:lumMod val="50000"/>
                  <a:lumOff val="50000"/>
                </a:schemeClr>
              </a:gs>
              <a:gs pos="53000">
                <a:schemeClr val="accent5">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2"/>
        <c:spPr>
          <a:gradFill>
            <a:gsLst>
              <a:gs pos="0">
                <a:schemeClr val="tx1">
                  <a:lumMod val="50000"/>
                  <a:lumOff val="50000"/>
                </a:schemeClr>
              </a:gs>
              <a:gs pos="53000">
                <a:schemeClr val="accent2">
                  <a:lumMod val="40000"/>
                  <a:lumOff val="6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3"/>
        <c:spPr>
          <a:gradFill>
            <a:gsLst>
              <a:gs pos="0">
                <a:schemeClr val="tx1">
                  <a:lumMod val="50000"/>
                  <a:lumOff val="50000"/>
                </a:schemeClr>
              </a:gs>
              <a:gs pos="53000">
                <a:schemeClr val="accent2">
                  <a:lumMod val="60000"/>
                  <a:lumOff val="4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4"/>
        <c:spPr>
          <a:gradFill>
            <a:gsLst>
              <a:gs pos="0">
                <a:schemeClr val="tx1">
                  <a:lumMod val="50000"/>
                  <a:lumOff val="50000"/>
                </a:schemeClr>
              </a:gs>
              <a:gs pos="53000">
                <a:schemeClr val="accent2">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5"/>
        <c:spPr>
          <a:gradFill>
            <a:gsLst>
              <a:gs pos="0">
                <a:schemeClr val="tx1">
                  <a:lumMod val="50000"/>
                  <a:lumOff val="50000"/>
                </a:schemeClr>
              </a:gs>
              <a:gs pos="53000">
                <a:schemeClr val="accent2">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6"/>
        <c:spPr>
          <a:gradFill>
            <a:gsLst>
              <a:gs pos="0">
                <a:schemeClr val="tx1">
                  <a:lumMod val="50000"/>
                  <a:lumOff val="50000"/>
                </a:schemeClr>
              </a:gs>
              <a:gs pos="53000">
                <a:schemeClr val="accent4">
                  <a:lumMod val="40000"/>
                  <a:lumOff val="6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7"/>
        <c:spPr>
          <a:gradFill>
            <a:gsLst>
              <a:gs pos="0">
                <a:schemeClr val="tx1">
                  <a:lumMod val="50000"/>
                  <a:lumOff val="50000"/>
                </a:schemeClr>
              </a:gs>
              <a:gs pos="53000">
                <a:schemeClr val="accent4">
                  <a:lumMod val="60000"/>
                  <a:lumOff val="4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8"/>
        <c:spPr>
          <a:gradFill>
            <a:gsLst>
              <a:gs pos="0">
                <a:schemeClr val="tx1">
                  <a:lumMod val="50000"/>
                  <a:lumOff val="50000"/>
                </a:schemeClr>
              </a:gs>
              <a:gs pos="53000">
                <a:schemeClr val="accent4">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9"/>
        <c:spPr>
          <a:gradFill>
            <a:gsLst>
              <a:gs pos="0">
                <a:schemeClr val="tx1">
                  <a:lumMod val="50000"/>
                  <a:lumOff val="50000"/>
                </a:schemeClr>
              </a:gs>
              <a:gs pos="53000">
                <a:schemeClr val="accent4">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0"/>
        <c:spPr>
          <a:gradFill>
            <a:gsLst>
              <a:gs pos="0">
                <a:schemeClr val="tx1">
                  <a:lumMod val="50000"/>
                  <a:lumOff val="50000"/>
                </a:schemeClr>
              </a:gs>
              <a:gs pos="53000">
                <a:schemeClr val="accent6">
                  <a:lumMod val="75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1"/>
        <c:spPr>
          <a:gradFill>
            <a:gsLst>
              <a:gs pos="0">
                <a:schemeClr val="tx1">
                  <a:lumMod val="50000"/>
                  <a:lumOff val="50000"/>
                </a:schemeClr>
              </a:gs>
              <a:gs pos="53000">
                <a:schemeClr val="accent6">
                  <a:lumMod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2"/>
        <c:spPr>
          <a:gradFill>
            <a:gsLst>
              <a:gs pos="0">
                <a:schemeClr val="tx1">
                  <a:lumMod val="50000"/>
                  <a:lumOff val="50000"/>
                </a:schemeClr>
              </a:gs>
              <a:gs pos="53000">
                <a:srgbClr val="6199F5"/>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3"/>
        <c:spPr>
          <a:gradFill>
            <a:gsLst>
              <a:gs pos="0">
                <a:schemeClr val="tx1">
                  <a:lumMod val="50000"/>
                  <a:lumOff val="50000"/>
                </a:schemeClr>
              </a:gs>
              <a:gs pos="53000">
                <a:srgbClr val="2A76F2"/>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4"/>
        <c:spPr>
          <a:gradFill>
            <a:gsLst>
              <a:gs pos="0">
                <a:schemeClr val="tx1">
                  <a:lumMod val="50000"/>
                  <a:lumOff val="50000"/>
                </a:schemeClr>
              </a:gs>
              <a:gs pos="53000">
                <a:srgbClr val="0E5CDC"/>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5"/>
        <c:spPr>
          <a:gradFill>
            <a:gsLst>
              <a:gs pos="0">
                <a:schemeClr val="tx1">
                  <a:lumMod val="50000"/>
                  <a:lumOff val="50000"/>
                </a:schemeClr>
              </a:gs>
              <a:gs pos="53000">
                <a:srgbClr val="0A47AA"/>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6"/>
        <c:spPr>
          <a:gradFill flip="none" rotWithShape="1">
            <a:gsLst>
              <a:gs pos="0">
                <a:schemeClr val="tx1">
                  <a:lumMod val="75000"/>
                  <a:lumOff val="25000"/>
                </a:schemeClr>
              </a:gs>
              <a:gs pos="53000">
                <a:srgbClr val="062962"/>
              </a:gs>
            </a:gsLst>
            <a:lin ang="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7"/>
        <c:spPr>
          <a:gradFill>
            <a:gsLst>
              <a:gs pos="51000">
                <a:srgbClr val="5A4302"/>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8"/>
        <c:spPr>
          <a:gradFill>
            <a:gsLst>
              <a:gs pos="51000">
                <a:schemeClr val="accent3">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9"/>
        <c:spPr>
          <a:gradFill>
            <a:gsLst>
              <a:gs pos="51000">
                <a:schemeClr val="accent3">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0"/>
        <c:spPr>
          <a:gradFill>
            <a:gsLst>
              <a:gs pos="51000">
                <a:schemeClr val="accent3">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1"/>
        <c:spPr>
          <a:gradFill>
            <a:gsLst>
              <a:gs pos="51000">
                <a:schemeClr val="accent3">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2"/>
        <c:spPr>
          <a:gradFill>
            <a:gsLst>
              <a:gs pos="51000">
                <a:srgbClr val="6A130C"/>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3"/>
        <c:spPr>
          <a:gradFill>
            <a:gsLst>
              <a:gs pos="51000">
                <a:schemeClr val="accent2">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4"/>
        <c:spPr>
          <a:gradFill>
            <a:gsLst>
              <a:gs pos="51000">
                <a:schemeClr val="accent2">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5"/>
        <c:spPr>
          <a:gradFill>
            <a:gsLst>
              <a:gs pos="51000">
                <a:schemeClr val="accent2">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6"/>
        <c:spPr>
          <a:gradFill>
            <a:gsLst>
              <a:gs pos="51000">
                <a:schemeClr val="accent4">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7"/>
        <c:spPr>
          <a:gradFill>
            <a:gsLst>
              <a:gs pos="51000">
                <a:schemeClr val="accent4">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8"/>
        <c:spPr>
          <a:gradFill>
            <a:gsLst>
              <a:gs pos="51000">
                <a:schemeClr val="accent4">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9"/>
        <c:spPr>
          <a:gradFill>
            <a:gsLst>
              <a:gs pos="51000">
                <a:schemeClr val="accent4">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0"/>
        <c:spPr>
          <a:gradFill>
            <a:gsLst>
              <a:gs pos="51000">
                <a:srgbClr val="1B515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1"/>
        <c:spPr>
          <a:gradFill>
            <a:gsLst>
              <a:gs pos="51000">
                <a:schemeClr val="accent6">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2"/>
        <c:spPr>
          <a:gradFill>
            <a:gsLst>
              <a:gs pos="51000">
                <a:schemeClr val="accent6">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3"/>
        <c:spPr>
          <a:gradFill>
            <a:gsLst>
              <a:gs pos="51000">
                <a:schemeClr val="accent6">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4"/>
        <c:spPr>
          <a:gradFill>
            <a:gsLst>
              <a:gs pos="51000">
                <a:srgbClr val="A6E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5"/>
        <c:spPr>
          <a:gradFill>
            <a:gsLst>
              <a:gs pos="51000">
                <a:srgbClr val="0A47AA"/>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6"/>
        <c:spPr>
          <a:gradFill>
            <a:gsLst>
              <a:gs pos="51000">
                <a:srgbClr val="0E5CDC"/>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7"/>
        <c:spPr>
          <a:gradFill>
            <a:gsLst>
              <a:gs pos="51000">
                <a:srgbClr val="2A76F2"/>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8"/>
        <c:spPr>
          <a:gradFill>
            <a:gsLst>
              <a:gs pos="51000">
                <a:srgbClr val="6199F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9"/>
        <c:spPr>
          <a:gradFill>
            <a:gsLst>
              <a:gs pos="51000">
                <a:srgbClr val="4B197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0"/>
        <c:spPr>
          <a:gradFill>
            <a:gsLst>
              <a:gs pos="51000">
                <a:srgbClr val="6A23A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1"/>
        <c:spPr>
          <a:gradFill>
            <a:gsLst>
              <a:gs pos="51000">
                <a:srgbClr val="9341D7"/>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2"/>
        <c:spPr>
          <a:gradFill>
            <a:gsLst>
              <a:gs pos="51000">
                <a:srgbClr val="B78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3"/>
        <c:spPr>
          <a:gradFill>
            <a:gsLst>
              <a:gs pos="51000">
                <a:srgbClr val="D4B3EF"/>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4"/>
        <c:spPr>
          <a:gradFill>
            <a:gsLst>
              <a:gs pos="51000">
                <a:srgbClr val="B78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5"/>
        <c:spPr>
          <a:gradFill>
            <a:gsLst>
              <a:gs pos="51000">
                <a:srgbClr val="9341D7"/>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6"/>
        <c:spPr>
          <a:gradFill>
            <a:gsLst>
              <a:gs pos="51000">
                <a:srgbClr val="5A4302"/>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7"/>
        <c:spPr>
          <a:gradFill>
            <a:gsLst>
              <a:gs pos="51000">
                <a:schemeClr val="accent3">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8"/>
        <c:spPr>
          <a:gradFill>
            <a:gsLst>
              <a:gs pos="51000">
                <a:schemeClr val="accent3">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9"/>
        <c:spPr>
          <a:gradFill>
            <a:gsLst>
              <a:gs pos="51000">
                <a:schemeClr val="accent3">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0"/>
        <c:spPr>
          <a:gradFill>
            <a:gsLst>
              <a:gs pos="51000">
                <a:schemeClr val="accent3">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1"/>
        <c:spPr>
          <a:gradFill>
            <a:gsLst>
              <a:gs pos="51000">
                <a:srgbClr val="6A130C"/>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2"/>
        <c:spPr>
          <a:gradFill>
            <a:gsLst>
              <a:gs pos="51000">
                <a:schemeClr val="accent2">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3"/>
        <c:spPr>
          <a:gradFill>
            <a:gsLst>
              <a:gs pos="51000">
                <a:schemeClr val="accent2">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4"/>
        <c:spPr>
          <a:gradFill>
            <a:gsLst>
              <a:gs pos="51000">
                <a:schemeClr val="accent2">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5"/>
        <c:spPr>
          <a:gradFill>
            <a:gsLst>
              <a:gs pos="51000">
                <a:schemeClr val="accent4">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6"/>
        <c:spPr>
          <a:gradFill>
            <a:gsLst>
              <a:gs pos="51000">
                <a:schemeClr val="accent4">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7"/>
        <c:spPr>
          <a:gradFill>
            <a:gsLst>
              <a:gs pos="51000">
                <a:schemeClr val="accent4">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8"/>
        <c:spPr>
          <a:gradFill>
            <a:gsLst>
              <a:gs pos="51000">
                <a:schemeClr val="accent4">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9"/>
        <c:spPr>
          <a:gradFill>
            <a:gsLst>
              <a:gs pos="51000">
                <a:srgbClr val="1B515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0"/>
        <c:spPr>
          <a:gradFill>
            <a:gsLst>
              <a:gs pos="51000">
                <a:schemeClr val="accent6">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1"/>
        <c:spPr>
          <a:gradFill>
            <a:gsLst>
              <a:gs pos="51000">
                <a:schemeClr val="accent6">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2"/>
        <c:spPr>
          <a:gradFill>
            <a:gsLst>
              <a:gs pos="51000">
                <a:schemeClr val="accent6">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3"/>
        <c:spPr>
          <a:gradFill>
            <a:gsLst>
              <a:gs pos="51000">
                <a:srgbClr val="A6E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4"/>
        <c:spPr>
          <a:gradFill>
            <a:gsLst>
              <a:gs pos="51000">
                <a:srgbClr val="0A47AA"/>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5"/>
        <c:spPr>
          <a:gradFill>
            <a:gsLst>
              <a:gs pos="51000">
                <a:srgbClr val="0E5CDC"/>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6"/>
        <c:spPr>
          <a:gradFill>
            <a:gsLst>
              <a:gs pos="51000">
                <a:srgbClr val="2A76F2"/>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7"/>
        <c:spPr>
          <a:gradFill>
            <a:gsLst>
              <a:gs pos="51000">
                <a:srgbClr val="6199F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8"/>
        <c:spPr>
          <a:gradFill>
            <a:gsLst>
              <a:gs pos="51000">
                <a:srgbClr val="4B197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9"/>
        <c:spPr>
          <a:gradFill>
            <a:gsLst>
              <a:gs pos="51000">
                <a:srgbClr val="6A23A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0"/>
        <c:spPr>
          <a:gradFill>
            <a:gsLst>
              <a:gs pos="51000">
                <a:srgbClr val="9341D7"/>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1"/>
        <c:spPr>
          <a:gradFill>
            <a:gsLst>
              <a:gs pos="51000">
                <a:srgbClr val="B78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2"/>
        <c:spPr>
          <a:gradFill>
            <a:gsLst>
              <a:gs pos="51000">
                <a:srgbClr val="D4B3EF"/>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3"/>
        <c:spPr>
          <a:gradFill>
            <a:gsLst>
              <a:gs pos="51000">
                <a:srgbClr val="B78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4"/>
        <c:spPr>
          <a:gradFill>
            <a:gsLst>
              <a:gs pos="51000">
                <a:srgbClr val="9341D7"/>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5"/>
        <c:spPr>
          <a:gradFill>
            <a:gsLst>
              <a:gs pos="51000">
                <a:srgbClr val="5A4302"/>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6"/>
        <c:spPr>
          <a:gradFill>
            <a:gsLst>
              <a:gs pos="51000">
                <a:schemeClr val="accent3">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7"/>
        <c:spPr>
          <a:gradFill>
            <a:gsLst>
              <a:gs pos="51000">
                <a:schemeClr val="accent3">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8"/>
        <c:spPr>
          <a:gradFill>
            <a:gsLst>
              <a:gs pos="51000">
                <a:schemeClr val="accent3">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9"/>
        <c:spPr>
          <a:gradFill>
            <a:gsLst>
              <a:gs pos="51000">
                <a:schemeClr val="accent3">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0"/>
        <c:spPr>
          <a:gradFill>
            <a:gsLst>
              <a:gs pos="51000">
                <a:srgbClr val="6A130C"/>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1"/>
        <c:spPr>
          <a:gradFill>
            <a:gsLst>
              <a:gs pos="51000">
                <a:schemeClr val="accent2">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2"/>
        <c:spPr>
          <a:gradFill>
            <a:gsLst>
              <a:gs pos="51000">
                <a:schemeClr val="accent2">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3"/>
        <c:spPr>
          <a:gradFill>
            <a:gsLst>
              <a:gs pos="51000">
                <a:schemeClr val="accent2">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4"/>
        <c:spPr>
          <a:gradFill>
            <a:gsLst>
              <a:gs pos="51000">
                <a:schemeClr val="accent4">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5"/>
        <c:spPr>
          <a:gradFill>
            <a:gsLst>
              <a:gs pos="51000">
                <a:schemeClr val="accent4">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6"/>
        <c:spPr>
          <a:gradFill>
            <a:gsLst>
              <a:gs pos="51000">
                <a:schemeClr val="accent4">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7"/>
        <c:spPr>
          <a:gradFill>
            <a:gsLst>
              <a:gs pos="51000">
                <a:schemeClr val="accent4">
                  <a:lumMod val="40000"/>
                  <a:lumOff val="6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8"/>
        <c:spPr>
          <a:gradFill>
            <a:gsLst>
              <a:gs pos="51000">
                <a:srgbClr val="1B515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9"/>
        <c:spPr>
          <a:gradFill>
            <a:gsLst>
              <a:gs pos="51000">
                <a:schemeClr val="accent6">
                  <a:lumMod val="5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0"/>
        <c:spPr>
          <a:gradFill>
            <a:gsLst>
              <a:gs pos="51000">
                <a:schemeClr val="accent6">
                  <a:lumMod val="75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1"/>
        <c:spPr>
          <a:gradFill>
            <a:gsLst>
              <a:gs pos="51000">
                <a:schemeClr val="accent6">
                  <a:lumMod val="60000"/>
                  <a:lumOff val="40000"/>
                </a:schemeClr>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2"/>
        <c:spPr>
          <a:gradFill>
            <a:gsLst>
              <a:gs pos="51000">
                <a:srgbClr val="A6E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3"/>
        <c:spPr>
          <a:gradFill>
            <a:gsLst>
              <a:gs pos="51000">
                <a:srgbClr val="0A47AA"/>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4"/>
        <c:spPr>
          <a:gradFill>
            <a:gsLst>
              <a:gs pos="51000">
                <a:srgbClr val="0E5CDC"/>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5"/>
        <c:spPr>
          <a:gradFill>
            <a:gsLst>
              <a:gs pos="51000">
                <a:srgbClr val="2A76F2"/>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6"/>
        <c:spPr>
          <a:gradFill>
            <a:gsLst>
              <a:gs pos="51000">
                <a:srgbClr val="6199F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7"/>
        <c:spPr>
          <a:gradFill>
            <a:gsLst>
              <a:gs pos="51000">
                <a:srgbClr val="4B197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8"/>
        <c:spPr>
          <a:gradFill>
            <a:gsLst>
              <a:gs pos="51000">
                <a:srgbClr val="6A23A5"/>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9"/>
        <c:spPr>
          <a:gradFill>
            <a:gsLst>
              <a:gs pos="51000">
                <a:srgbClr val="9341D7"/>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0"/>
        <c:spPr>
          <a:gradFill>
            <a:gsLst>
              <a:gs pos="51000">
                <a:srgbClr val="B78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1"/>
        <c:spPr>
          <a:gradFill>
            <a:gsLst>
              <a:gs pos="51000">
                <a:srgbClr val="D4B3EF"/>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2"/>
        <c:spPr>
          <a:gradFill>
            <a:gsLst>
              <a:gs pos="51000">
                <a:srgbClr val="B780E4"/>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3"/>
        <c:spPr>
          <a:gradFill>
            <a:gsLst>
              <a:gs pos="51000">
                <a:srgbClr val="9341D7"/>
              </a:gs>
              <a:gs pos="0">
                <a:schemeClr val="tx1">
                  <a:lumMod val="50000"/>
                  <a:lumOff val="5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Armor Type Table'!$P$178</c:f>
              <c:strCache>
                <c:ptCount val="1"/>
                <c:pt idx="0">
                  <c:v>-Antiquated</c:v>
                </c:pt>
              </c:strCache>
            </c:strRef>
          </c:tx>
          <c:spPr>
            <a:gradFill>
              <a:gsLst>
                <a:gs pos="51000">
                  <a:srgbClr val="5A4302"/>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Table'!$P$179</c:f>
              <c:numCache>
                <c:formatCode>General</c:formatCode>
                <c:ptCount val="1"/>
                <c:pt idx="0">
                  <c:v>62.4</c:v>
                </c:pt>
              </c:numCache>
            </c:numRef>
          </c:val>
          <c:extLst>
            <c:ext xmlns:c16="http://schemas.microsoft.com/office/drawing/2014/chart" uri="{C3380CC4-5D6E-409C-BE32-E72D297353CC}">
              <c16:uniqueId val="{00000000-E5A9-4595-813B-8C99FDC178F5}"/>
            </c:ext>
          </c:extLst>
        </c:ser>
        <c:ser>
          <c:idx val="1"/>
          <c:order val="1"/>
          <c:tx>
            <c:strRef>
              <c:f>'Pivot Table Armor Type Table'!$Q$178</c:f>
              <c:strCache>
                <c:ptCount val="1"/>
                <c:pt idx="0">
                  <c:v>-Black Sorcerer</c:v>
                </c:pt>
              </c:strCache>
            </c:strRef>
          </c:tx>
          <c:spPr>
            <a:gradFill>
              <a:gsLst>
                <a:gs pos="51000">
                  <a:schemeClr val="accent3">
                    <a:lumMod val="5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Table'!$Q$179</c:f>
              <c:numCache>
                <c:formatCode>General</c:formatCode>
                <c:ptCount val="1"/>
                <c:pt idx="0">
                  <c:v>82.399999999999991</c:v>
                </c:pt>
              </c:numCache>
            </c:numRef>
          </c:val>
          <c:extLst>
            <c:ext xmlns:c16="http://schemas.microsoft.com/office/drawing/2014/chart" uri="{C3380CC4-5D6E-409C-BE32-E72D297353CC}">
              <c16:uniqueId val="{00000001-E5A9-4595-813B-8C99FDC178F5}"/>
            </c:ext>
          </c:extLst>
        </c:ser>
        <c:ser>
          <c:idx val="2"/>
          <c:order val="2"/>
          <c:tx>
            <c:strRef>
              <c:f>'Pivot Table Armor Type Table'!$R$178</c:f>
              <c:strCache>
                <c:ptCount val="1"/>
                <c:pt idx="0">
                  <c:v>-Brigand</c:v>
                </c:pt>
              </c:strCache>
            </c:strRef>
          </c:tx>
          <c:spPr>
            <a:gradFill>
              <a:gsLst>
                <a:gs pos="51000">
                  <a:schemeClr val="accent3">
                    <a:lumMod val="75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Table'!$R$179</c:f>
              <c:numCache>
                <c:formatCode>General</c:formatCode>
                <c:ptCount val="1"/>
                <c:pt idx="0">
                  <c:v>145.30000000000001</c:v>
                </c:pt>
              </c:numCache>
            </c:numRef>
          </c:val>
          <c:extLst>
            <c:ext xmlns:c16="http://schemas.microsoft.com/office/drawing/2014/chart" uri="{C3380CC4-5D6E-409C-BE32-E72D297353CC}">
              <c16:uniqueId val="{00000002-E5A9-4595-813B-8C99FDC178F5}"/>
            </c:ext>
          </c:extLst>
        </c:ser>
        <c:ser>
          <c:idx val="3"/>
          <c:order val="3"/>
          <c:tx>
            <c:strRef>
              <c:f>'Pivot Table Armor Type Table'!$S$178</c:f>
              <c:strCache>
                <c:ptCount val="1"/>
                <c:pt idx="0">
                  <c:v>-Chain</c:v>
                </c:pt>
              </c:strCache>
            </c:strRef>
          </c:tx>
          <c:spPr>
            <a:gradFill>
              <a:gsLst>
                <a:gs pos="51000">
                  <a:schemeClr val="accent3">
                    <a:lumMod val="60000"/>
                    <a:lumOff val="4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Table'!$S$179</c:f>
              <c:numCache>
                <c:formatCode>General</c:formatCode>
                <c:ptCount val="1"/>
                <c:pt idx="0">
                  <c:v>174.2</c:v>
                </c:pt>
              </c:numCache>
            </c:numRef>
          </c:val>
          <c:extLst>
            <c:ext xmlns:c16="http://schemas.microsoft.com/office/drawing/2014/chart" uri="{C3380CC4-5D6E-409C-BE32-E72D297353CC}">
              <c16:uniqueId val="{00000003-E5A9-4595-813B-8C99FDC178F5}"/>
            </c:ext>
          </c:extLst>
        </c:ser>
        <c:ser>
          <c:idx val="4"/>
          <c:order val="4"/>
          <c:tx>
            <c:strRef>
              <c:f>'Pivot Table Armor Type Table'!$T$178</c:f>
              <c:strCache>
                <c:ptCount val="1"/>
                <c:pt idx="0">
                  <c:v>-Chester</c:v>
                </c:pt>
              </c:strCache>
            </c:strRef>
          </c:tx>
          <c:spPr>
            <a:gradFill>
              <a:gsLst>
                <a:gs pos="51000">
                  <a:schemeClr val="accent3">
                    <a:lumMod val="40000"/>
                    <a:lumOff val="6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Table'!$T$179</c:f>
              <c:numCache>
                <c:formatCode>General</c:formatCode>
                <c:ptCount val="1"/>
                <c:pt idx="0">
                  <c:v>105.5</c:v>
                </c:pt>
              </c:numCache>
            </c:numRef>
          </c:val>
          <c:extLst>
            <c:ext xmlns:c16="http://schemas.microsoft.com/office/drawing/2014/chart" uri="{C3380CC4-5D6E-409C-BE32-E72D297353CC}">
              <c16:uniqueId val="{00000004-E5A9-4595-813B-8C99FDC178F5}"/>
            </c:ext>
          </c:extLst>
        </c:ser>
        <c:ser>
          <c:idx val="5"/>
          <c:order val="5"/>
          <c:tx>
            <c:strRef>
              <c:f>'Pivot Table Armor Type Table'!$U$178</c:f>
              <c:strCache>
                <c:ptCount val="1"/>
                <c:pt idx="0">
                  <c:v>-Ciaran</c:v>
                </c:pt>
              </c:strCache>
            </c:strRef>
          </c:tx>
          <c:spPr>
            <a:gradFill>
              <a:gsLst>
                <a:gs pos="51000">
                  <a:srgbClr val="6A130C"/>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Table'!$U$179</c:f>
              <c:numCache>
                <c:formatCode>General</c:formatCode>
                <c:ptCount val="1"/>
                <c:pt idx="0">
                  <c:v>138.1</c:v>
                </c:pt>
              </c:numCache>
            </c:numRef>
          </c:val>
          <c:extLst>
            <c:ext xmlns:c16="http://schemas.microsoft.com/office/drawing/2014/chart" uri="{C3380CC4-5D6E-409C-BE32-E72D297353CC}">
              <c16:uniqueId val="{00000005-E5A9-4595-813B-8C99FDC178F5}"/>
            </c:ext>
          </c:extLst>
        </c:ser>
        <c:ser>
          <c:idx val="6"/>
          <c:order val="6"/>
          <c:tx>
            <c:strRef>
              <c:f>'Pivot Table Armor Type Table'!$V$178</c:f>
              <c:strCache>
                <c:ptCount val="1"/>
                <c:pt idx="0">
                  <c:v>-Crimson</c:v>
                </c:pt>
              </c:strCache>
            </c:strRef>
          </c:tx>
          <c:spPr>
            <a:gradFill>
              <a:gsLst>
                <a:gs pos="51000">
                  <a:schemeClr val="accent2">
                    <a:lumMod val="5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Table'!$V$179</c:f>
              <c:numCache>
                <c:formatCode>General</c:formatCode>
                <c:ptCount val="1"/>
                <c:pt idx="0">
                  <c:v>123.89999999999999</c:v>
                </c:pt>
              </c:numCache>
            </c:numRef>
          </c:val>
          <c:extLst>
            <c:ext xmlns:c16="http://schemas.microsoft.com/office/drawing/2014/chart" uri="{C3380CC4-5D6E-409C-BE32-E72D297353CC}">
              <c16:uniqueId val="{00000006-E5A9-4595-813B-8C99FDC178F5}"/>
            </c:ext>
          </c:extLst>
        </c:ser>
        <c:ser>
          <c:idx val="7"/>
          <c:order val="7"/>
          <c:tx>
            <c:strRef>
              <c:f>'Pivot Table Armor Type Table'!$W$178</c:f>
              <c:strCache>
                <c:ptCount val="1"/>
                <c:pt idx="0">
                  <c:v>-Dingy</c:v>
                </c:pt>
              </c:strCache>
            </c:strRef>
          </c:tx>
          <c:spPr>
            <a:gradFill>
              <a:gsLst>
                <a:gs pos="51000">
                  <a:schemeClr val="accent2">
                    <a:lumMod val="75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Table'!$W$179</c:f>
              <c:numCache>
                <c:formatCode>General</c:formatCode>
                <c:ptCount val="1"/>
                <c:pt idx="0">
                  <c:v>123.5</c:v>
                </c:pt>
              </c:numCache>
            </c:numRef>
          </c:val>
          <c:extLst>
            <c:ext xmlns:c16="http://schemas.microsoft.com/office/drawing/2014/chart" uri="{C3380CC4-5D6E-409C-BE32-E72D297353CC}">
              <c16:uniqueId val="{00000007-E5A9-4595-813B-8C99FDC178F5}"/>
            </c:ext>
          </c:extLst>
        </c:ser>
        <c:ser>
          <c:idx val="8"/>
          <c:order val="8"/>
          <c:tx>
            <c:strRef>
              <c:f>'Pivot Table Armor Type Table'!$X$178</c:f>
              <c:strCache>
                <c:ptCount val="1"/>
                <c:pt idx="0">
                  <c:v>-Gold-Hemmed Black</c:v>
                </c:pt>
              </c:strCache>
            </c:strRef>
          </c:tx>
          <c:spPr>
            <a:gradFill>
              <a:gsLst>
                <a:gs pos="51000">
                  <a:schemeClr val="accent2">
                    <a:lumMod val="60000"/>
                    <a:lumOff val="4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Table'!$X$179</c:f>
              <c:numCache>
                <c:formatCode>General</c:formatCode>
                <c:ptCount val="1"/>
                <c:pt idx="0">
                  <c:v>77</c:v>
                </c:pt>
              </c:numCache>
            </c:numRef>
          </c:val>
          <c:extLst>
            <c:ext xmlns:c16="http://schemas.microsoft.com/office/drawing/2014/chart" uri="{C3380CC4-5D6E-409C-BE32-E72D297353CC}">
              <c16:uniqueId val="{00000008-E5A9-4595-813B-8C99FDC178F5}"/>
            </c:ext>
          </c:extLst>
        </c:ser>
        <c:ser>
          <c:idx val="9"/>
          <c:order val="9"/>
          <c:tx>
            <c:strRef>
              <c:f>'Pivot Table Armor Type Table'!$Y$178</c:f>
              <c:strCache>
                <c:ptCount val="1"/>
                <c:pt idx="0">
                  <c:v>-Gwyn </c:v>
                </c:pt>
              </c:strCache>
            </c:strRef>
          </c:tx>
          <c:spPr>
            <a:gradFill>
              <a:gsLst>
                <a:gs pos="51000">
                  <a:schemeClr val="accent4">
                    <a:lumMod val="5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Table'!$Y$179</c:f>
              <c:numCache>
                <c:formatCode>General</c:formatCode>
                <c:ptCount val="1"/>
                <c:pt idx="0">
                  <c:v>78</c:v>
                </c:pt>
              </c:numCache>
            </c:numRef>
          </c:val>
          <c:extLst>
            <c:ext xmlns:c16="http://schemas.microsoft.com/office/drawing/2014/chart" uri="{C3380CC4-5D6E-409C-BE32-E72D297353CC}">
              <c16:uniqueId val="{00000009-E5A9-4595-813B-8C99FDC178F5}"/>
            </c:ext>
          </c:extLst>
        </c:ser>
        <c:ser>
          <c:idx val="10"/>
          <c:order val="10"/>
          <c:tx>
            <c:strRef>
              <c:f>'Pivot Table Armor Type Table'!$Z$178</c:f>
              <c:strCache>
                <c:ptCount val="1"/>
                <c:pt idx="0">
                  <c:v>-Gwyndolin</c:v>
                </c:pt>
              </c:strCache>
            </c:strRef>
          </c:tx>
          <c:spPr>
            <a:gradFill>
              <a:gsLst>
                <a:gs pos="51000">
                  <a:schemeClr val="accent4">
                    <a:lumMod val="75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Table'!$Z$179</c:f>
              <c:numCache>
                <c:formatCode>General</c:formatCode>
                <c:ptCount val="1"/>
                <c:pt idx="0">
                  <c:v>47</c:v>
                </c:pt>
              </c:numCache>
            </c:numRef>
          </c:val>
          <c:extLst>
            <c:ext xmlns:c16="http://schemas.microsoft.com/office/drawing/2014/chart" uri="{C3380CC4-5D6E-409C-BE32-E72D297353CC}">
              <c16:uniqueId val="{0000000A-E5A9-4595-813B-8C99FDC178F5}"/>
            </c:ext>
          </c:extLst>
        </c:ser>
        <c:ser>
          <c:idx val="11"/>
          <c:order val="11"/>
          <c:tx>
            <c:strRef>
              <c:f>'Pivot Table Armor Type Table'!$AA$178</c:f>
              <c:strCache>
                <c:ptCount val="1"/>
                <c:pt idx="0">
                  <c:v>-Hollow Soldier</c:v>
                </c:pt>
              </c:strCache>
            </c:strRef>
          </c:tx>
          <c:spPr>
            <a:gradFill>
              <a:gsLst>
                <a:gs pos="51000">
                  <a:schemeClr val="accent4">
                    <a:lumMod val="60000"/>
                    <a:lumOff val="4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Table'!$AA$179</c:f>
              <c:numCache>
                <c:formatCode>General</c:formatCode>
                <c:ptCount val="1"/>
                <c:pt idx="0">
                  <c:v>118.6</c:v>
                </c:pt>
              </c:numCache>
            </c:numRef>
          </c:val>
          <c:extLst>
            <c:ext xmlns:c16="http://schemas.microsoft.com/office/drawing/2014/chart" uri="{C3380CC4-5D6E-409C-BE32-E72D297353CC}">
              <c16:uniqueId val="{0000000B-E5A9-4595-813B-8C99FDC178F5}"/>
            </c:ext>
          </c:extLst>
        </c:ser>
        <c:ser>
          <c:idx val="12"/>
          <c:order val="12"/>
          <c:tx>
            <c:strRef>
              <c:f>'Pivot Table Armor Type Table'!$AB$178</c:f>
              <c:strCache>
                <c:ptCount val="1"/>
                <c:pt idx="0">
                  <c:v>-Hollow Thief</c:v>
                </c:pt>
              </c:strCache>
            </c:strRef>
          </c:tx>
          <c:spPr>
            <a:gradFill>
              <a:gsLst>
                <a:gs pos="51000">
                  <a:schemeClr val="accent4">
                    <a:lumMod val="40000"/>
                    <a:lumOff val="6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Table'!$AB$179</c:f>
              <c:numCache>
                <c:formatCode>General</c:formatCode>
                <c:ptCount val="1"/>
                <c:pt idx="0">
                  <c:v>99.199999999999989</c:v>
                </c:pt>
              </c:numCache>
            </c:numRef>
          </c:val>
          <c:extLst>
            <c:ext xmlns:c16="http://schemas.microsoft.com/office/drawing/2014/chart" uri="{C3380CC4-5D6E-409C-BE32-E72D297353CC}">
              <c16:uniqueId val="{0000000C-E5A9-4595-813B-8C99FDC178F5}"/>
            </c:ext>
          </c:extLst>
        </c:ser>
        <c:ser>
          <c:idx val="13"/>
          <c:order val="13"/>
          <c:tx>
            <c:strRef>
              <c:f>'Pivot Table Armor Type Table'!$AC$178</c:f>
              <c:strCache>
                <c:ptCount val="1"/>
                <c:pt idx="0">
                  <c:v>-Hollow Warrior</c:v>
                </c:pt>
              </c:strCache>
            </c:strRef>
          </c:tx>
          <c:spPr>
            <a:gradFill>
              <a:gsLst>
                <a:gs pos="51000">
                  <a:srgbClr val="1B5155"/>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Table'!$AC$179</c:f>
              <c:numCache>
                <c:formatCode>General</c:formatCode>
                <c:ptCount val="1"/>
                <c:pt idx="0">
                  <c:v>113.8</c:v>
                </c:pt>
              </c:numCache>
            </c:numRef>
          </c:val>
          <c:extLst>
            <c:ext xmlns:c16="http://schemas.microsoft.com/office/drawing/2014/chart" uri="{C3380CC4-5D6E-409C-BE32-E72D297353CC}">
              <c16:uniqueId val="{0000000D-E5A9-4595-813B-8C99FDC178F5}"/>
            </c:ext>
          </c:extLst>
        </c:ser>
        <c:ser>
          <c:idx val="14"/>
          <c:order val="14"/>
          <c:tx>
            <c:strRef>
              <c:f>'Pivot Table Armor Type Table'!$AD$178</c:f>
              <c:strCache>
                <c:ptCount val="1"/>
                <c:pt idx="0">
                  <c:v>-Holy</c:v>
                </c:pt>
              </c:strCache>
            </c:strRef>
          </c:tx>
          <c:spPr>
            <a:gradFill>
              <a:gsLst>
                <a:gs pos="51000">
                  <a:schemeClr val="accent6">
                    <a:lumMod val="5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Table'!$AD$179</c:f>
              <c:numCache>
                <c:formatCode>General</c:formatCode>
                <c:ptCount val="1"/>
                <c:pt idx="0">
                  <c:v>118.6</c:v>
                </c:pt>
              </c:numCache>
            </c:numRef>
          </c:val>
          <c:extLst>
            <c:ext xmlns:c16="http://schemas.microsoft.com/office/drawing/2014/chart" uri="{C3380CC4-5D6E-409C-BE32-E72D297353CC}">
              <c16:uniqueId val="{0000000E-E5A9-4595-813B-8C99FDC178F5}"/>
            </c:ext>
          </c:extLst>
        </c:ser>
        <c:ser>
          <c:idx val="15"/>
          <c:order val="15"/>
          <c:tx>
            <c:strRef>
              <c:f>'Pivot Table Armor Type Table'!$AE$178</c:f>
              <c:strCache>
                <c:ptCount val="1"/>
                <c:pt idx="0">
                  <c:v>-Logan</c:v>
                </c:pt>
              </c:strCache>
            </c:strRef>
          </c:tx>
          <c:spPr>
            <a:gradFill>
              <a:gsLst>
                <a:gs pos="51000">
                  <a:schemeClr val="accent6">
                    <a:lumMod val="75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Table'!$AE$179</c:f>
              <c:numCache>
                <c:formatCode>General</c:formatCode>
                <c:ptCount val="1"/>
                <c:pt idx="0">
                  <c:v>143.30000000000001</c:v>
                </c:pt>
              </c:numCache>
            </c:numRef>
          </c:val>
          <c:extLst>
            <c:ext xmlns:c16="http://schemas.microsoft.com/office/drawing/2014/chart" uri="{C3380CC4-5D6E-409C-BE32-E72D297353CC}">
              <c16:uniqueId val="{0000000F-E5A9-4595-813B-8C99FDC178F5}"/>
            </c:ext>
          </c:extLst>
        </c:ser>
        <c:ser>
          <c:idx val="16"/>
          <c:order val="16"/>
          <c:tx>
            <c:strRef>
              <c:f>'Pivot Table Armor Type Table'!$AF$178</c:f>
              <c:strCache>
                <c:ptCount val="1"/>
                <c:pt idx="0">
                  <c:v>-Mage Smith</c:v>
                </c:pt>
              </c:strCache>
            </c:strRef>
          </c:tx>
          <c:spPr>
            <a:gradFill>
              <a:gsLst>
                <a:gs pos="51000">
                  <a:schemeClr val="accent6">
                    <a:lumMod val="60000"/>
                    <a:lumOff val="40000"/>
                  </a:schemeClr>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Table'!$AF$179</c:f>
              <c:numCache>
                <c:formatCode>General</c:formatCode>
                <c:ptCount val="1"/>
                <c:pt idx="0">
                  <c:v>125.80000000000001</c:v>
                </c:pt>
              </c:numCache>
            </c:numRef>
          </c:val>
          <c:extLst>
            <c:ext xmlns:c16="http://schemas.microsoft.com/office/drawing/2014/chart" uri="{C3380CC4-5D6E-409C-BE32-E72D297353CC}">
              <c16:uniqueId val="{00000010-E5A9-4595-813B-8C99FDC178F5}"/>
            </c:ext>
          </c:extLst>
        </c:ser>
        <c:ser>
          <c:idx val="17"/>
          <c:order val="17"/>
          <c:tx>
            <c:strRef>
              <c:f>'Pivot Table Armor Type Table'!$AG$178</c:f>
              <c:strCache>
                <c:ptCount val="1"/>
                <c:pt idx="0">
                  <c:v>-Maiden</c:v>
                </c:pt>
              </c:strCache>
            </c:strRef>
          </c:tx>
          <c:spPr>
            <a:gradFill>
              <a:gsLst>
                <a:gs pos="51000">
                  <a:srgbClr val="A6E0E4"/>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Table'!$AG$179</c:f>
              <c:numCache>
                <c:formatCode>General</c:formatCode>
                <c:ptCount val="1"/>
                <c:pt idx="0">
                  <c:v>123.4</c:v>
                </c:pt>
              </c:numCache>
            </c:numRef>
          </c:val>
          <c:extLst>
            <c:ext xmlns:c16="http://schemas.microsoft.com/office/drawing/2014/chart" uri="{C3380CC4-5D6E-409C-BE32-E72D297353CC}">
              <c16:uniqueId val="{00000011-E5A9-4595-813B-8C99FDC178F5}"/>
            </c:ext>
          </c:extLst>
        </c:ser>
        <c:ser>
          <c:idx val="18"/>
          <c:order val="18"/>
          <c:tx>
            <c:strRef>
              <c:f>'Pivot Table Armor Type Table'!$AH$178</c:f>
              <c:strCache>
                <c:ptCount val="1"/>
                <c:pt idx="0">
                  <c:v>-Painting Guardian</c:v>
                </c:pt>
              </c:strCache>
            </c:strRef>
          </c:tx>
          <c:spPr>
            <a:gradFill>
              <a:gsLst>
                <a:gs pos="51000">
                  <a:srgbClr val="0A47AA"/>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Table'!$AH$179</c:f>
              <c:numCache>
                <c:formatCode>General</c:formatCode>
                <c:ptCount val="1"/>
                <c:pt idx="0">
                  <c:v>62.000000000000007</c:v>
                </c:pt>
              </c:numCache>
            </c:numRef>
          </c:val>
          <c:extLst>
            <c:ext xmlns:c16="http://schemas.microsoft.com/office/drawing/2014/chart" uri="{C3380CC4-5D6E-409C-BE32-E72D297353CC}">
              <c16:uniqueId val="{00000012-E5A9-4595-813B-8C99FDC178F5}"/>
            </c:ext>
          </c:extLst>
        </c:ser>
        <c:ser>
          <c:idx val="19"/>
          <c:order val="19"/>
          <c:tx>
            <c:strRef>
              <c:f>'Pivot Table Armor Type Table'!$AI$178</c:f>
              <c:strCache>
                <c:ptCount val="1"/>
                <c:pt idx="0">
                  <c:v>-Pharis</c:v>
                </c:pt>
              </c:strCache>
            </c:strRef>
          </c:tx>
          <c:spPr>
            <a:gradFill>
              <a:gsLst>
                <a:gs pos="51000">
                  <a:srgbClr val="0E5CDC"/>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Table'!$AI$179</c:f>
              <c:numCache>
                <c:formatCode>General</c:formatCode>
                <c:ptCount val="1"/>
                <c:pt idx="0">
                  <c:v>133</c:v>
                </c:pt>
              </c:numCache>
            </c:numRef>
          </c:val>
          <c:extLst>
            <c:ext xmlns:c16="http://schemas.microsoft.com/office/drawing/2014/chart" uri="{C3380CC4-5D6E-409C-BE32-E72D297353CC}">
              <c16:uniqueId val="{00000013-E5A9-4595-813B-8C99FDC178F5}"/>
            </c:ext>
          </c:extLst>
        </c:ser>
        <c:ser>
          <c:idx val="20"/>
          <c:order val="20"/>
          <c:tx>
            <c:strRef>
              <c:f>'Pivot Table Armor Type Table'!$AJ$178</c:f>
              <c:strCache>
                <c:ptCount val="1"/>
                <c:pt idx="0">
                  <c:v>-Pyromancer</c:v>
                </c:pt>
              </c:strCache>
            </c:strRef>
          </c:tx>
          <c:spPr>
            <a:gradFill>
              <a:gsLst>
                <a:gs pos="51000">
                  <a:srgbClr val="2A76F2"/>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Table'!$AJ$179</c:f>
              <c:numCache>
                <c:formatCode>General</c:formatCode>
                <c:ptCount val="1"/>
                <c:pt idx="0">
                  <c:v>128.19999999999999</c:v>
                </c:pt>
              </c:numCache>
            </c:numRef>
          </c:val>
          <c:extLst>
            <c:ext xmlns:c16="http://schemas.microsoft.com/office/drawing/2014/chart" uri="{C3380CC4-5D6E-409C-BE32-E72D297353CC}">
              <c16:uniqueId val="{00000014-E5A9-4595-813B-8C99FDC178F5}"/>
            </c:ext>
          </c:extLst>
        </c:ser>
        <c:ser>
          <c:idx val="21"/>
          <c:order val="21"/>
          <c:tx>
            <c:strRef>
              <c:f>'Pivot Table Armor Type Table'!$AK$178</c:f>
              <c:strCache>
                <c:ptCount val="1"/>
                <c:pt idx="0">
                  <c:v>-Shadow</c:v>
                </c:pt>
              </c:strCache>
            </c:strRef>
          </c:tx>
          <c:spPr>
            <a:gradFill>
              <a:gsLst>
                <a:gs pos="51000">
                  <a:srgbClr val="6199F5"/>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Table'!$AK$179</c:f>
              <c:numCache>
                <c:formatCode>General</c:formatCode>
                <c:ptCount val="1"/>
                <c:pt idx="0">
                  <c:v>90</c:v>
                </c:pt>
              </c:numCache>
            </c:numRef>
          </c:val>
          <c:extLst>
            <c:ext xmlns:c16="http://schemas.microsoft.com/office/drawing/2014/chart" uri="{C3380CC4-5D6E-409C-BE32-E72D297353CC}">
              <c16:uniqueId val="{00000015-E5A9-4595-813B-8C99FDC178F5}"/>
            </c:ext>
          </c:extLst>
        </c:ser>
        <c:ser>
          <c:idx val="22"/>
          <c:order val="22"/>
          <c:tx>
            <c:strRef>
              <c:f>'Pivot Table Armor Type Table'!$AL$178</c:f>
              <c:strCache>
                <c:ptCount val="1"/>
                <c:pt idx="0">
                  <c:v>-Sorcerer</c:v>
                </c:pt>
              </c:strCache>
            </c:strRef>
          </c:tx>
          <c:spPr>
            <a:gradFill>
              <a:gsLst>
                <a:gs pos="51000">
                  <a:srgbClr val="4B1975"/>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Table'!$AL$179</c:f>
              <c:numCache>
                <c:formatCode>General</c:formatCode>
                <c:ptCount val="1"/>
                <c:pt idx="0">
                  <c:v>125.80000000000001</c:v>
                </c:pt>
              </c:numCache>
            </c:numRef>
          </c:val>
          <c:extLst>
            <c:ext xmlns:c16="http://schemas.microsoft.com/office/drawing/2014/chart" uri="{C3380CC4-5D6E-409C-BE32-E72D297353CC}">
              <c16:uniqueId val="{00000016-E5A9-4595-813B-8C99FDC178F5}"/>
            </c:ext>
          </c:extLst>
        </c:ser>
        <c:ser>
          <c:idx val="23"/>
          <c:order val="23"/>
          <c:tx>
            <c:strRef>
              <c:f>'Pivot Table Armor Type Table'!$AM$178</c:f>
              <c:strCache>
                <c:ptCount val="1"/>
                <c:pt idx="0">
                  <c:v>-Thief</c:v>
                </c:pt>
              </c:strCache>
            </c:strRef>
          </c:tx>
          <c:spPr>
            <a:gradFill>
              <a:gsLst>
                <a:gs pos="51000">
                  <a:srgbClr val="6A23A5"/>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Table'!$AM$179</c:f>
              <c:numCache>
                <c:formatCode>General</c:formatCode>
                <c:ptCount val="1"/>
                <c:pt idx="0">
                  <c:v>138</c:v>
                </c:pt>
              </c:numCache>
            </c:numRef>
          </c:val>
          <c:extLst>
            <c:ext xmlns:c16="http://schemas.microsoft.com/office/drawing/2014/chart" uri="{C3380CC4-5D6E-409C-BE32-E72D297353CC}">
              <c16:uniqueId val="{00000017-E5A9-4595-813B-8C99FDC178F5}"/>
            </c:ext>
          </c:extLst>
        </c:ser>
        <c:ser>
          <c:idx val="24"/>
          <c:order val="24"/>
          <c:tx>
            <c:strRef>
              <c:f>'Pivot Table Armor Type Table'!$AN$178</c:f>
              <c:strCache>
                <c:ptCount val="1"/>
                <c:pt idx="0">
                  <c:v>-Velka</c:v>
                </c:pt>
              </c:strCache>
            </c:strRef>
          </c:tx>
          <c:spPr>
            <a:gradFill>
              <a:gsLst>
                <a:gs pos="51000">
                  <a:srgbClr val="9341D7"/>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Table'!$AN$179</c:f>
              <c:numCache>
                <c:formatCode>General</c:formatCode>
                <c:ptCount val="1"/>
                <c:pt idx="0">
                  <c:v>96.1</c:v>
                </c:pt>
              </c:numCache>
            </c:numRef>
          </c:val>
          <c:extLst>
            <c:ext xmlns:c16="http://schemas.microsoft.com/office/drawing/2014/chart" uri="{C3380CC4-5D6E-409C-BE32-E72D297353CC}">
              <c16:uniqueId val="{00000018-E5A9-4595-813B-8C99FDC178F5}"/>
            </c:ext>
          </c:extLst>
        </c:ser>
        <c:ser>
          <c:idx val="25"/>
          <c:order val="25"/>
          <c:tx>
            <c:strRef>
              <c:f>'Pivot Table Armor Type Table'!$AO$178</c:f>
              <c:strCache>
                <c:ptCount val="1"/>
                <c:pt idx="0">
                  <c:v>-Wanderer</c:v>
                </c:pt>
              </c:strCache>
            </c:strRef>
          </c:tx>
          <c:spPr>
            <a:gradFill>
              <a:gsLst>
                <a:gs pos="51000">
                  <a:srgbClr val="B780E4"/>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Table'!$AO$179</c:f>
              <c:numCache>
                <c:formatCode>General</c:formatCode>
                <c:ptCount val="1"/>
                <c:pt idx="0">
                  <c:v>145.30000000000001</c:v>
                </c:pt>
              </c:numCache>
            </c:numRef>
          </c:val>
          <c:extLst>
            <c:ext xmlns:c16="http://schemas.microsoft.com/office/drawing/2014/chart" uri="{C3380CC4-5D6E-409C-BE32-E72D297353CC}">
              <c16:uniqueId val="{00000019-E5A9-4595-813B-8C99FDC178F5}"/>
            </c:ext>
          </c:extLst>
        </c:ser>
        <c:ser>
          <c:idx val="26"/>
          <c:order val="26"/>
          <c:tx>
            <c:strRef>
              <c:f>'Pivot Table Armor Type Table'!$AP$178</c:f>
              <c:strCache>
                <c:ptCount val="1"/>
                <c:pt idx="0">
                  <c:v>-Warrior</c:v>
                </c:pt>
              </c:strCache>
            </c:strRef>
          </c:tx>
          <c:spPr>
            <a:gradFill>
              <a:gsLst>
                <a:gs pos="51000">
                  <a:srgbClr val="D4B3EF"/>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Table'!$AP$179</c:f>
              <c:numCache>
                <c:formatCode>General</c:formatCode>
                <c:ptCount val="1"/>
                <c:pt idx="0">
                  <c:v>159.80000000000001</c:v>
                </c:pt>
              </c:numCache>
            </c:numRef>
          </c:val>
          <c:extLst>
            <c:ext xmlns:c16="http://schemas.microsoft.com/office/drawing/2014/chart" uri="{C3380CC4-5D6E-409C-BE32-E72D297353CC}">
              <c16:uniqueId val="{0000001A-E5A9-4595-813B-8C99FDC178F5}"/>
            </c:ext>
          </c:extLst>
        </c:ser>
        <c:ser>
          <c:idx val="27"/>
          <c:order val="27"/>
          <c:tx>
            <c:strRef>
              <c:f>'Pivot Table Armor Type Table'!$AQ$178</c:f>
              <c:strCache>
                <c:ptCount val="1"/>
                <c:pt idx="0">
                  <c:v>-Witch</c:v>
                </c:pt>
              </c:strCache>
            </c:strRef>
          </c:tx>
          <c:spPr>
            <a:gradFill>
              <a:gsLst>
                <a:gs pos="51000">
                  <a:srgbClr val="B780E4"/>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Table'!$AQ$179</c:f>
              <c:numCache>
                <c:formatCode>General</c:formatCode>
                <c:ptCount val="1"/>
                <c:pt idx="0">
                  <c:v>113.2</c:v>
                </c:pt>
              </c:numCache>
            </c:numRef>
          </c:val>
          <c:extLst>
            <c:ext xmlns:c16="http://schemas.microsoft.com/office/drawing/2014/chart" uri="{C3380CC4-5D6E-409C-BE32-E72D297353CC}">
              <c16:uniqueId val="{0000001B-E5A9-4595-813B-8C99FDC178F5}"/>
            </c:ext>
          </c:extLst>
        </c:ser>
        <c:ser>
          <c:idx val="28"/>
          <c:order val="28"/>
          <c:tx>
            <c:strRef>
              <c:f>'Pivot Table Armor Type Table'!$AR$178</c:f>
              <c:strCache>
                <c:ptCount val="1"/>
                <c:pt idx="0">
                  <c:v>-Xanthous</c:v>
                </c:pt>
              </c:strCache>
            </c:strRef>
          </c:tx>
          <c:spPr>
            <a:gradFill>
              <a:gsLst>
                <a:gs pos="51000">
                  <a:srgbClr val="9341D7"/>
                </a:gs>
                <a:gs pos="0">
                  <a:schemeClr val="tx1">
                    <a:lumMod val="50000"/>
                    <a:lumOff val="50000"/>
                  </a:schemeClr>
                </a:gs>
              </a:gsLst>
              <a:lin ang="0" scaled="1"/>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Armor Type Table'!$O$179</c:f>
              <c:strCache>
                <c:ptCount val="1"/>
                <c:pt idx="0">
                  <c:v>Physical</c:v>
                </c:pt>
              </c:strCache>
            </c:strRef>
          </c:cat>
          <c:val>
            <c:numRef>
              <c:f>'Pivot Table Armor Type Table'!$AR$179</c:f>
              <c:numCache>
                <c:formatCode>General</c:formatCode>
                <c:ptCount val="1"/>
                <c:pt idx="0">
                  <c:v>155</c:v>
                </c:pt>
              </c:numCache>
            </c:numRef>
          </c:val>
          <c:extLst>
            <c:ext xmlns:c16="http://schemas.microsoft.com/office/drawing/2014/chart" uri="{C3380CC4-5D6E-409C-BE32-E72D297353CC}">
              <c16:uniqueId val="{0000001C-E5A9-4595-813B-8C99FDC178F5}"/>
            </c:ext>
          </c:extLst>
        </c:ser>
        <c:dLbls>
          <c:dLblPos val="outEnd"/>
          <c:showLegendKey val="0"/>
          <c:showVal val="1"/>
          <c:showCatName val="0"/>
          <c:showSerName val="0"/>
          <c:showPercent val="0"/>
          <c:showBubbleSize val="0"/>
        </c:dLbls>
        <c:gapWidth val="50"/>
        <c:overlap val="-40"/>
        <c:axId val="116287679"/>
        <c:axId val="116288639"/>
      </c:barChart>
      <c:catAx>
        <c:axId val="1162876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crossAx val="116288639"/>
        <c:crosses val="autoZero"/>
        <c:auto val="1"/>
        <c:lblAlgn val="ctr"/>
        <c:lblOffset val="100"/>
        <c:noMultiLvlLbl val="0"/>
      </c:catAx>
      <c:valAx>
        <c:axId val="116288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crossAx val="116287679"/>
        <c:crosses val="autoZero"/>
        <c:crossBetween val="between"/>
      </c:valAx>
      <c:spPr>
        <a:noFill/>
        <a:ln>
          <a:noFill/>
        </a:ln>
        <a:effectLst/>
      </c:spPr>
    </c:plotArea>
    <c:legend>
      <c:legendPos val="r"/>
      <c:layout>
        <c:manualLayout>
          <c:xMode val="edge"/>
          <c:yMode val="edge"/>
          <c:x val="0.89031990177368914"/>
          <c:y val="4.7475997496122233E-2"/>
          <c:w val="0.10570956294685277"/>
          <c:h val="0.91740747727106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MX"/>
        </a:p>
      </c:txPr>
    </c:legend>
    <c:plotVisOnly val="1"/>
    <c:dispBlanksAs val="gap"/>
    <c:showDLblsOverMax val="0"/>
    <c:extLst/>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7.png"/><Relationship Id="rId18" Type="http://schemas.microsoft.com/office/2007/relationships/hdphoto" Target="../media/hdphoto6.wdp"/><Relationship Id="rId26" Type="http://schemas.openxmlformats.org/officeDocument/2006/relationships/hyperlink" Target="#'Set Armor Pictures'!A1"/><Relationship Id="rId3" Type="http://schemas.openxmlformats.org/officeDocument/2006/relationships/image" Target="../media/image3.png"/><Relationship Id="rId21" Type="http://schemas.openxmlformats.org/officeDocument/2006/relationships/hyperlink" Target="#'Armor Set Chart (Stats)'!A1"/><Relationship Id="rId7" Type="http://schemas.openxmlformats.org/officeDocument/2006/relationships/hyperlink" Target="#'Armor Set Pivot Table'!A1"/><Relationship Id="rId12" Type="http://schemas.openxmlformats.org/officeDocument/2006/relationships/hyperlink" Target="#'Armor Set Stats Chart'!A1"/><Relationship Id="rId17" Type="http://schemas.openxmlformats.org/officeDocument/2006/relationships/image" Target="../media/image8.png"/><Relationship Id="rId25" Type="http://schemas.microsoft.com/office/2007/relationships/hdphoto" Target="../media/hdphoto9.wdp"/><Relationship Id="rId2" Type="http://schemas.openxmlformats.org/officeDocument/2006/relationships/hyperlink" Target="#'Armor Pieces Table'!A1"/><Relationship Id="rId16" Type="http://schemas.openxmlformats.org/officeDocument/2006/relationships/hyperlink" Target="#'Armor Set Table (Transpose)'!A1"/><Relationship Id="rId20" Type="http://schemas.microsoft.com/office/2007/relationships/hdphoto" Target="../media/hdphoto7.wdp"/><Relationship Id="rId29" Type="http://schemas.microsoft.com/office/2007/relationships/hdphoto" Target="../media/hdphoto10.wdp"/><Relationship Id="rId1" Type="http://schemas.openxmlformats.org/officeDocument/2006/relationships/image" Target="../media/image2.jpg"/><Relationship Id="rId6" Type="http://schemas.microsoft.com/office/2007/relationships/hdphoto" Target="../media/hdphoto2.wdp"/><Relationship Id="rId11" Type="http://schemas.microsoft.com/office/2007/relationships/hdphoto" Target="../media/hdphoto4.wdp"/><Relationship Id="rId24" Type="http://schemas.openxmlformats.org/officeDocument/2006/relationships/image" Target="../media/image11.png"/><Relationship Id="rId5" Type="http://schemas.openxmlformats.org/officeDocument/2006/relationships/image" Target="../media/image4.png"/><Relationship Id="rId15" Type="http://schemas.openxmlformats.org/officeDocument/2006/relationships/hyperlink" Target="#'Armor Set Stats Comparison'!A1"/><Relationship Id="rId23" Type="http://schemas.microsoft.com/office/2007/relationships/hdphoto" Target="../media/hdphoto8.wdp"/><Relationship Id="rId28" Type="http://schemas.openxmlformats.org/officeDocument/2006/relationships/image" Target="../media/image12.png"/><Relationship Id="rId10" Type="http://schemas.openxmlformats.org/officeDocument/2006/relationships/image" Target="../media/image6.png"/><Relationship Id="rId19" Type="http://schemas.openxmlformats.org/officeDocument/2006/relationships/image" Target="../media/image9.png"/><Relationship Id="rId31" Type="http://schemas.openxmlformats.org/officeDocument/2006/relationships/image" Target="../media/image14.svg"/><Relationship Id="rId4" Type="http://schemas.microsoft.com/office/2007/relationships/hdphoto" Target="../media/hdphoto1.wdp"/><Relationship Id="rId9" Type="http://schemas.microsoft.com/office/2007/relationships/hdphoto" Target="../media/hdphoto3.wdp"/><Relationship Id="rId14" Type="http://schemas.microsoft.com/office/2007/relationships/hdphoto" Target="../media/hdphoto5.wdp"/><Relationship Id="rId22" Type="http://schemas.openxmlformats.org/officeDocument/2006/relationships/image" Target="../media/image10.png"/><Relationship Id="rId27" Type="http://schemas.openxmlformats.org/officeDocument/2006/relationships/hyperlink" Target="#'Armor Type Chart'!A1"/><Relationship Id="rId30" Type="http://schemas.openxmlformats.org/officeDocument/2006/relationships/image" Target="../media/image13.png"/></Relationships>
</file>

<file path=xl/drawings/_rels/drawing2.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hyperlink" Target="#'Armor Menu'!A1"/><Relationship Id="rId1" Type="http://schemas.openxmlformats.org/officeDocument/2006/relationships/image" Target="../media/image2.jpg"/><Relationship Id="rId6" Type="http://schemas.openxmlformats.org/officeDocument/2006/relationships/image" Target="../media/image14.svg"/><Relationship Id="rId5" Type="http://schemas.openxmlformats.org/officeDocument/2006/relationships/image" Target="../media/image13.png"/><Relationship Id="rId4" Type="http://schemas.openxmlformats.org/officeDocument/2006/relationships/image" Target="../media/image16.svg"/></Relationships>
</file>

<file path=xl/drawings/_rels/drawing3.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14.svg"/><Relationship Id="rId3" Type="http://schemas.openxmlformats.org/officeDocument/2006/relationships/image" Target="../media/image2.jpg"/><Relationship Id="rId7" Type="http://schemas.openxmlformats.org/officeDocument/2006/relationships/hyperlink" Target="#'Armor Set Stats Chart'!A1"/><Relationship Id="rId12" Type="http://schemas.openxmlformats.org/officeDocument/2006/relationships/image" Target="../media/image13.png"/><Relationship Id="rId2" Type="http://schemas.microsoft.com/office/2007/relationships/hdphoto" Target="../media/hdphoto11.wdp"/><Relationship Id="rId1" Type="http://schemas.openxmlformats.org/officeDocument/2006/relationships/image" Target="../media/image17.png"/><Relationship Id="rId6" Type="http://schemas.openxmlformats.org/officeDocument/2006/relationships/image" Target="../media/image16.svg"/><Relationship Id="rId11" Type="http://schemas.openxmlformats.org/officeDocument/2006/relationships/image" Target="../media/image19.svg"/><Relationship Id="rId5" Type="http://schemas.openxmlformats.org/officeDocument/2006/relationships/image" Target="../media/image15.png"/><Relationship Id="rId10" Type="http://schemas.openxmlformats.org/officeDocument/2006/relationships/image" Target="../media/image18.png"/><Relationship Id="rId4" Type="http://schemas.openxmlformats.org/officeDocument/2006/relationships/hyperlink" Target="#'Armor Menu'!A1"/><Relationship Id="rId9" Type="http://schemas.microsoft.com/office/2007/relationships/hdphoto" Target="../media/hdphoto2.wdp"/></Relationships>
</file>

<file path=xl/drawings/_rels/drawing4.xml.rels><?xml version="1.0" encoding="UTF-8" standalone="yes"?>
<Relationships xmlns="http://schemas.openxmlformats.org/package/2006/relationships"><Relationship Id="rId8" Type="http://schemas.openxmlformats.org/officeDocument/2006/relationships/hyperlink" Target="#'Armor Set Pivot Table'!A1"/><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16.svg"/><Relationship Id="rId12" Type="http://schemas.openxmlformats.org/officeDocument/2006/relationships/image" Target="../media/image19.svg"/><Relationship Id="rId2" Type="http://schemas.openxmlformats.org/officeDocument/2006/relationships/image" Target="../media/image2.jpg"/><Relationship Id="rId1" Type="http://schemas.openxmlformats.org/officeDocument/2006/relationships/chart" Target="../charts/chart1.xml"/><Relationship Id="rId6" Type="http://schemas.openxmlformats.org/officeDocument/2006/relationships/image" Target="../media/image15.png"/><Relationship Id="rId11" Type="http://schemas.openxmlformats.org/officeDocument/2006/relationships/image" Target="../media/image18.png"/><Relationship Id="rId5" Type="http://schemas.openxmlformats.org/officeDocument/2006/relationships/hyperlink" Target="#'Armor Menu'!A1"/><Relationship Id="rId10" Type="http://schemas.microsoft.com/office/2007/relationships/hdphoto" Target="../media/hdphoto2.wdp"/><Relationship Id="rId4" Type="http://schemas.microsoft.com/office/2007/relationships/hdphoto" Target="../media/hdphoto11.wdp"/><Relationship Id="rId9" Type="http://schemas.openxmlformats.org/officeDocument/2006/relationships/image" Target="../media/image4.png"/><Relationship Id="rId14" Type="http://schemas.openxmlformats.org/officeDocument/2006/relationships/image" Target="../media/image14.svg"/></Relationships>
</file>

<file path=xl/drawings/_rels/drawing5.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22.jpeg"/><Relationship Id="rId7" Type="http://schemas.openxmlformats.org/officeDocument/2006/relationships/image" Target="../media/image16.svg"/><Relationship Id="rId2" Type="http://schemas.microsoft.com/office/2007/relationships/hdphoto" Target="../media/hdphoto12.wdp"/><Relationship Id="rId1" Type="http://schemas.openxmlformats.org/officeDocument/2006/relationships/image" Target="../media/image21.png"/><Relationship Id="rId6" Type="http://schemas.openxmlformats.org/officeDocument/2006/relationships/image" Target="../media/image15.png"/><Relationship Id="rId11" Type="http://schemas.openxmlformats.org/officeDocument/2006/relationships/image" Target="../media/image14.svg"/><Relationship Id="rId5" Type="http://schemas.openxmlformats.org/officeDocument/2006/relationships/hyperlink" Target="#'Armor Menu'!A1"/><Relationship Id="rId10" Type="http://schemas.openxmlformats.org/officeDocument/2006/relationships/image" Target="../media/image13.png"/><Relationship Id="rId4" Type="http://schemas.openxmlformats.org/officeDocument/2006/relationships/image" Target="../media/image2.jpg"/><Relationship Id="rId9"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hyperlink" Target="#'Armor Menu'!A1"/><Relationship Id="rId1" Type="http://schemas.openxmlformats.org/officeDocument/2006/relationships/image" Target="../media/image2.jpg"/><Relationship Id="rId6" Type="http://schemas.openxmlformats.org/officeDocument/2006/relationships/image" Target="../media/image14.svg"/><Relationship Id="rId5" Type="http://schemas.openxmlformats.org/officeDocument/2006/relationships/image" Target="../media/image13.png"/><Relationship Id="rId4" Type="http://schemas.openxmlformats.org/officeDocument/2006/relationships/image" Target="../media/image16.svg"/></Relationships>
</file>

<file path=xl/drawings/_rels/drawing8.xml.rels><?xml version="1.0" encoding="UTF-8" standalone="yes"?>
<Relationships xmlns="http://schemas.openxmlformats.org/package/2006/relationships"><Relationship Id="rId3" Type="http://schemas.openxmlformats.org/officeDocument/2006/relationships/hyperlink" Target="#'Armor Menu'!A1"/><Relationship Id="rId7" Type="http://schemas.openxmlformats.org/officeDocument/2006/relationships/image" Target="../media/image14.svg"/><Relationship Id="rId2" Type="http://schemas.openxmlformats.org/officeDocument/2006/relationships/image" Target="../media/image2.jpg"/><Relationship Id="rId1" Type="http://schemas.openxmlformats.org/officeDocument/2006/relationships/chart" Target="../charts/chart4.xml"/><Relationship Id="rId6" Type="http://schemas.openxmlformats.org/officeDocument/2006/relationships/image" Target="../media/image13.png"/><Relationship Id="rId5" Type="http://schemas.openxmlformats.org/officeDocument/2006/relationships/image" Target="../media/image16.svg"/><Relationship Id="rId4" Type="http://schemas.openxmlformats.org/officeDocument/2006/relationships/image" Target="../media/image15.png"/></Relationships>
</file>

<file path=xl/drawings/_rels/drawing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hyperlink" Target="#'Armor Menu'!A1"/><Relationship Id="rId1" Type="http://schemas.openxmlformats.org/officeDocument/2006/relationships/image" Target="../media/image2.jpg"/><Relationship Id="rId6" Type="http://schemas.openxmlformats.org/officeDocument/2006/relationships/image" Target="../media/image14.svg"/><Relationship Id="rId5" Type="http://schemas.openxmlformats.org/officeDocument/2006/relationships/image" Target="../media/image13.png"/><Relationship Id="rId4" Type="http://schemas.openxmlformats.org/officeDocument/2006/relationships/image" Target="../media/image16.svg"/></Relationships>
</file>

<file path=xl/drawings/_rels/drawing11.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13.png"/><Relationship Id="rId3" Type="http://schemas.openxmlformats.org/officeDocument/2006/relationships/image" Target="../media/image24.png"/><Relationship Id="rId7" Type="http://schemas.openxmlformats.org/officeDocument/2006/relationships/hyperlink" Target="#'Armor Menu'!A1"/><Relationship Id="rId12" Type="http://schemas.openxmlformats.org/officeDocument/2006/relationships/chart" Target="../charts/chart7.xml"/><Relationship Id="rId2" Type="http://schemas.microsoft.com/office/2007/relationships/hdphoto" Target="../media/hdphoto13.wdp"/><Relationship Id="rId1" Type="http://schemas.openxmlformats.org/officeDocument/2006/relationships/image" Target="../media/image23.png"/><Relationship Id="rId6" Type="http://schemas.openxmlformats.org/officeDocument/2006/relationships/image" Target="../media/image2.jpg"/><Relationship Id="rId11" Type="http://schemas.openxmlformats.org/officeDocument/2006/relationships/chart" Target="../charts/chart6.xml"/><Relationship Id="rId5" Type="http://schemas.openxmlformats.org/officeDocument/2006/relationships/image" Target="../media/image25.jpeg"/><Relationship Id="rId10" Type="http://schemas.openxmlformats.org/officeDocument/2006/relationships/chart" Target="../charts/chart5.xml"/><Relationship Id="rId4" Type="http://schemas.microsoft.com/office/2007/relationships/hdphoto" Target="../media/hdphoto14.wdp"/><Relationship Id="rId9" Type="http://schemas.openxmlformats.org/officeDocument/2006/relationships/image" Target="../media/image16.svg"/><Relationship Id="rId14" Type="http://schemas.openxmlformats.org/officeDocument/2006/relationships/image" Target="../media/image14.svg"/></Relationships>
</file>

<file path=xl/drawings/_rels/drawing12.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3" Type="http://schemas.openxmlformats.org/officeDocument/2006/relationships/image" Target="../media/image15.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hyperlink" Target="#'Armor Menu'!A1"/><Relationship Id="rId1" Type="http://schemas.openxmlformats.org/officeDocument/2006/relationships/image" Target="../media/image2.jp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0" Type="http://schemas.openxmlformats.org/officeDocument/2006/relationships/image" Target="../media/image31.png"/><Relationship Id="rId4" Type="http://schemas.openxmlformats.org/officeDocument/2006/relationships/image" Target="../media/image16.svg"/><Relationship Id="rId9"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xdr:from>
      <xdr:col>0</xdr:col>
      <xdr:colOff>77152</xdr:colOff>
      <xdr:row>0</xdr:row>
      <xdr:rowOff>56196</xdr:rowOff>
    </xdr:from>
    <xdr:to>
      <xdr:col>20</xdr:col>
      <xdr:colOff>701040</xdr:colOff>
      <xdr:row>9</xdr:row>
      <xdr:rowOff>40956</xdr:rowOff>
    </xdr:to>
    <xdr:sp macro="" textlink="">
      <xdr:nvSpPr>
        <xdr:cNvPr id="2" name="Pergamino: horizontal 1">
          <a:extLst>
            <a:ext uri="{FF2B5EF4-FFF2-40B4-BE49-F238E27FC236}">
              <a16:creationId xmlns:a16="http://schemas.microsoft.com/office/drawing/2014/main" id="{7EDAA36F-9A1C-4C5F-8F47-A52E59A8FD1D}"/>
            </a:ext>
          </a:extLst>
        </xdr:cNvPr>
        <xdr:cNvSpPr/>
      </xdr:nvSpPr>
      <xdr:spPr>
        <a:xfrm>
          <a:off x="77152" y="56196"/>
          <a:ext cx="16340138" cy="1484948"/>
        </a:xfrm>
        <a:prstGeom prst="horizontalScroll">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solidFill>
            <a:schemeClr val="bg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0">
              <a:ln>
                <a:solidFill>
                  <a:schemeClr val="accent5">
                    <a:lumMod val="75000"/>
                  </a:schemeClr>
                </a:solidFill>
              </a:ln>
              <a:solidFill>
                <a:schemeClr val="bg1"/>
              </a:solidFill>
              <a:latin typeface="Baskerville Old Face" panose="020F0502020204030204" pitchFamily="18" charset="0"/>
            </a:rPr>
            <a:t>Armor</a:t>
          </a:r>
          <a:r>
            <a:rPr lang="es-MX" sz="8000" baseline="0">
              <a:ln>
                <a:solidFill>
                  <a:schemeClr val="accent5">
                    <a:lumMod val="75000"/>
                  </a:schemeClr>
                </a:solidFill>
              </a:ln>
              <a:solidFill>
                <a:schemeClr val="bg1"/>
              </a:solidFill>
              <a:latin typeface="Baskerville Old Face" panose="020F0502020204030204" pitchFamily="18" charset="0"/>
            </a:rPr>
            <a:t> Menu</a:t>
          </a:r>
          <a:endParaRPr lang="es-MX" sz="8000">
            <a:ln>
              <a:solidFill>
                <a:schemeClr val="accent5">
                  <a:lumMod val="75000"/>
                </a:schemeClr>
              </a:solidFill>
            </a:ln>
            <a:solidFill>
              <a:schemeClr val="bg1"/>
            </a:solidFill>
            <a:latin typeface="Baskerville Old Face" panose="020F0502020204030204" pitchFamily="18" charset="0"/>
          </a:endParaRPr>
        </a:p>
      </xdr:txBody>
    </xdr:sp>
    <xdr:clientData/>
  </xdr:twoCellAnchor>
  <xdr:twoCellAnchor>
    <xdr:from>
      <xdr:col>1</xdr:col>
      <xdr:colOff>781528</xdr:colOff>
      <xdr:row>10</xdr:row>
      <xdr:rowOff>93346</xdr:rowOff>
    </xdr:from>
    <xdr:to>
      <xdr:col>8</xdr:col>
      <xdr:colOff>551973</xdr:colOff>
      <xdr:row>18</xdr:row>
      <xdr:rowOff>0</xdr:rowOff>
    </xdr:to>
    <xdr:grpSp>
      <xdr:nvGrpSpPr>
        <xdr:cNvPr id="9" name="Group 8">
          <a:hlinkClick xmlns:r="http://schemas.openxmlformats.org/officeDocument/2006/relationships" r:id="rId2"/>
          <a:extLst>
            <a:ext uri="{FF2B5EF4-FFF2-40B4-BE49-F238E27FC236}">
              <a16:creationId xmlns:a16="http://schemas.microsoft.com/office/drawing/2014/main" id="{398E632A-7EC2-DCE3-80A8-B2CAB24D23FE}"/>
            </a:ext>
          </a:extLst>
        </xdr:cNvPr>
        <xdr:cNvGrpSpPr/>
      </xdr:nvGrpSpPr>
      <xdr:grpSpPr>
        <a:xfrm>
          <a:off x="1568928" y="1744346"/>
          <a:ext cx="5282245" cy="1227454"/>
          <a:chOff x="396718" y="1764031"/>
          <a:chExt cx="5278753" cy="1236344"/>
        </a:xfrm>
      </xdr:grpSpPr>
      <xdr:sp macro="" textlink="">
        <xdr:nvSpPr>
          <xdr:cNvPr id="8" name="Diagrama de flujo: cinta perforada 7">
            <a:extLst>
              <a:ext uri="{FF2B5EF4-FFF2-40B4-BE49-F238E27FC236}">
                <a16:creationId xmlns:a16="http://schemas.microsoft.com/office/drawing/2014/main" id="{0F15367F-E2A0-59E4-CC3F-3B94F75026C9}"/>
              </a:ext>
            </a:extLst>
          </xdr:cNvPr>
          <xdr:cNvSpPr/>
        </xdr:nvSpPr>
        <xdr:spPr>
          <a:xfrm>
            <a:off x="2357438" y="1833563"/>
            <a:ext cx="3318033" cy="1060132"/>
          </a:xfrm>
          <a:prstGeom prst="flowChartPunchedTape">
            <a:avLst/>
          </a:prstGeom>
          <a:blipFill dpi="0" rotWithShape="1">
            <a:blip xmlns:r="http://schemas.openxmlformats.org/officeDocument/2006/relationships" r:embed="rId3" cstate="print">
              <a:extLst>
                <a:ext uri="{BEBA8EAE-BF5A-486C-A8C5-ECC9F3942E4B}">
                  <a14:imgProps xmlns:a14="http://schemas.microsoft.com/office/drawing/2010/main">
                    <a14:imgLayer r:embed="rId4">
                      <a14:imgEffect>
                        <a14:saturation sat="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600">
                <a:solidFill>
                  <a:schemeClr val="tx2"/>
                </a:solidFill>
                <a:latin typeface="Baskerville Old Face" panose="02020602080505020303" pitchFamily="18" charset="0"/>
              </a:rPr>
              <a:t>You can check each armor piece</a:t>
            </a:r>
            <a:r>
              <a:rPr lang="es-MX" sz="1600" baseline="0">
                <a:solidFill>
                  <a:schemeClr val="tx2"/>
                </a:solidFill>
                <a:latin typeface="Baskerville Old Face" panose="02020602080505020303" pitchFamily="18" charset="0"/>
              </a:rPr>
              <a:t> per armor set.</a:t>
            </a:r>
            <a:endParaRPr lang="es-MX" sz="1600">
              <a:solidFill>
                <a:schemeClr val="tx2"/>
              </a:solidFill>
              <a:latin typeface="Baskerville Old Face" panose="02020602080505020303" pitchFamily="18" charset="0"/>
            </a:endParaRPr>
          </a:p>
        </xdr:txBody>
      </xdr:sp>
      <xdr:sp macro="" textlink="">
        <xdr:nvSpPr>
          <xdr:cNvPr id="10" name="Pergamino: vertical 9">
            <a:extLst>
              <a:ext uri="{FF2B5EF4-FFF2-40B4-BE49-F238E27FC236}">
                <a16:creationId xmlns:a16="http://schemas.microsoft.com/office/drawing/2014/main" id="{E8E6EF4F-E094-9D07-53F6-2CE4B8C376BC}"/>
              </a:ext>
            </a:extLst>
          </xdr:cNvPr>
          <xdr:cNvSpPr/>
        </xdr:nvSpPr>
        <xdr:spPr>
          <a:xfrm>
            <a:off x="396718" y="1764031"/>
            <a:ext cx="2115505" cy="1236344"/>
          </a:xfrm>
          <a:prstGeom prst="verticalScroll">
            <a:avLst/>
          </a:prstGeom>
          <a:blipFill dpi="0" rotWithShape="1">
            <a:blip xmlns:r="http://schemas.openxmlformats.org/officeDocument/2006/relationships" r:embed="rId5" cstate="print">
              <a:extLst>
                <a:ext uri="{BEBA8EAE-BF5A-486C-A8C5-ECC9F3942E4B}">
                  <a14:imgProps xmlns:a14="http://schemas.microsoft.com/office/drawing/2010/main">
                    <a14:imgLayer r:embed="rId6">
                      <a14:imgEffect>
                        <a14:saturation sat="3300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MX" sz="2000" b="1">
                <a:solidFill>
                  <a:schemeClr val="tx2"/>
                </a:solidFill>
                <a:effectLst/>
                <a:latin typeface="Baskerville Old Face" panose="02020602080505020303" pitchFamily="18" charset="0"/>
                <a:ea typeface="+mn-ea"/>
                <a:cs typeface="+mn-cs"/>
              </a:rPr>
              <a:t>Armor Pieces Table</a:t>
            </a:r>
            <a:endParaRPr lang="es-MX" sz="2000" b="1">
              <a:solidFill>
                <a:schemeClr val="tx2"/>
              </a:solidFill>
              <a:effectLst/>
              <a:latin typeface="Baskerville Old Face" panose="02020602080505020303" pitchFamily="18" charset="0"/>
            </a:endParaRPr>
          </a:p>
          <a:p>
            <a:pPr algn="ctr"/>
            <a:endParaRPr lang="es-MX" sz="1400"/>
          </a:p>
        </xdr:txBody>
      </xdr:sp>
    </xdr:grpSp>
    <xdr:clientData/>
  </xdr:twoCellAnchor>
  <xdr:twoCellAnchor>
    <xdr:from>
      <xdr:col>1</xdr:col>
      <xdr:colOff>781528</xdr:colOff>
      <xdr:row>19</xdr:row>
      <xdr:rowOff>93345</xdr:rowOff>
    </xdr:from>
    <xdr:to>
      <xdr:col>8</xdr:col>
      <xdr:colOff>551973</xdr:colOff>
      <xdr:row>27</xdr:row>
      <xdr:rowOff>-1</xdr:rowOff>
    </xdr:to>
    <xdr:grpSp>
      <xdr:nvGrpSpPr>
        <xdr:cNvPr id="11" name="Group 10">
          <a:hlinkClick xmlns:r="http://schemas.openxmlformats.org/officeDocument/2006/relationships" r:id="rId7"/>
          <a:extLst>
            <a:ext uri="{FF2B5EF4-FFF2-40B4-BE49-F238E27FC236}">
              <a16:creationId xmlns:a16="http://schemas.microsoft.com/office/drawing/2014/main" id="{E074FC1D-BC4E-AB93-6817-8889807A44A3}"/>
            </a:ext>
          </a:extLst>
        </xdr:cNvPr>
        <xdr:cNvGrpSpPr/>
      </xdr:nvGrpSpPr>
      <xdr:grpSpPr>
        <a:xfrm>
          <a:off x="1568928" y="3230245"/>
          <a:ext cx="5282245" cy="1227454"/>
          <a:chOff x="400528" y="3260408"/>
          <a:chExt cx="5271133" cy="1240154"/>
        </a:xfrm>
      </xdr:grpSpPr>
      <xdr:sp macro="" textlink="">
        <xdr:nvSpPr>
          <xdr:cNvPr id="12" name="Diagrama de flujo: cinta perforada 11">
            <a:extLst>
              <a:ext uri="{FF2B5EF4-FFF2-40B4-BE49-F238E27FC236}">
                <a16:creationId xmlns:a16="http://schemas.microsoft.com/office/drawing/2014/main" id="{1DF11A5F-E2F0-ED78-8BD2-C31BBD3608AC}"/>
              </a:ext>
            </a:extLst>
          </xdr:cNvPr>
          <xdr:cNvSpPr/>
        </xdr:nvSpPr>
        <xdr:spPr>
          <a:xfrm>
            <a:off x="2357438" y="3333750"/>
            <a:ext cx="3314223" cy="1056322"/>
          </a:xfrm>
          <a:prstGeom prst="flowChartPunchedTape">
            <a:avLst/>
          </a:prstGeom>
          <a:blipFill dpi="0" rotWithShape="1">
            <a:blip xmlns:r="http://schemas.openxmlformats.org/officeDocument/2006/relationships" r:embed="rId8" cstate="print">
              <a:extLst>
                <a:ext uri="{BEBA8EAE-BF5A-486C-A8C5-ECC9F3942E4B}">
                  <a14:imgProps xmlns:a14="http://schemas.microsoft.com/office/drawing/2010/main">
                    <a14:imgLayer r:embed="rId9">
                      <a14:imgEffect>
                        <a14:saturation sat="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600">
                <a:solidFill>
                  <a:schemeClr val="tx2"/>
                </a:solidFill>
                <a:latin typeface="Baskerville Old Face" panose="02020602080505020303" pitchFamily="18" charset="0"/>
              </a:rPr>
              <a:t>You can check each armor set and their</a:t>
            </a:r>
            <a:r>
              <a:rPr lang="es-MX" sz="1600" baseline="0">
                <a:solidFill>
                  <a:schemeClr val="tx2"/>
                </a:solidFill>
                <a:latin typeface="Baskerville Old Face" panose="02020602080505020303" pitchFamily="18" charset="0"/>
              </a:rPr>
              <a:t> Stats and change sort order. </a:t>
            </a:r>
            <a:endParaRPr lang="es-MX" sz="1600">
              <a:solidFill>
                <a:schemeClr val="tx2"/>
              </a:solidFill>
              <a:latin typeface="Baskerville Old Face" panose="02020602080505020303" pitchFamily="18" charset="0"/>
            </a:endParaRPr>
          </a:p>
        </xdr:txBody>
      </xdr:sp>
      <xdr:sp macro="" textlink="">
        <xdr:nvSpPr>
          <xdr:cNvPr id="13" name="Pergamino: vertical 12">
            <a:extLst>
              <a:ext uri="{FF2B5EF4-FFF2-40B4-BE49-F238E27FC236}">
                <a16:creationId xmlns:a16="http://schemas.microsoft.com/office/drawing/2014/main" id="{B42F22EB-6642-C1D8-733F-34187F2BB478}"/>
              </a:ext>
            </a:extLst>
          </xdr:cNvPr>
          <xdr:cNvSpPr/>
        </xdr:nvSpPr>
        <xdr:spPr>
          <a:xfrm>
            <a:off x="400528" y="3260408"/>
            <a:ext cx="2111695" cy="1240154"/>
          </a:xfrm>
          <a:prstGeom prst="verticalScroll">
            <a:avLst/>
          </a:prstGeom>
          <a:blipFill dpi="0" rotWithShape="1">
            <a:blip xmlns:r="http://schemas.openxmlformats.org/officeDocument/2006/relationships" r:embed="rId10" cstate="print">
              <a:extLst>
                <a:ext uri="{BEBA8EAE-BF5A-486C-A8C5-ECC9F3942E4B}">
                  <a14:imgProps xmlns:a14="http://schemas.microsoft.com/office/drawing/2010/main">
                    <a14:imgLayer r:embed="rId11">
                      <a14:imgEffect>
                        <a14:saturation sat="3300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MX" sz="2000" b="1">
                <a:solidFill>
                  <a:schemeClr val="tx2"/>
                </a:solidFill>
                <a:effectLst/>
                <a:latin typeface="Baskerville Old Face" panose="02020602080505020303" pitchFamily="18" charset="0"/>
                <a:ea typeface="+mn-ea"/>
                <a:cs typeface="+mn-cs"/>
              </a:rPr>
              <a:t>Armor Set Pivot Table</a:t>
            </a:r>
            <a:endParaRPr lang="es-MX" sz="2000" b="1">
              <a:solidFill>
                <a:schemeClr val="tx2"/>
              </a:solidFill>
              <a:effectLst/>
              <a:latin typeface="Baskerville Old Face" panose="02020602080505020303" pitchFamily="18" charset="0"/>
            </a:endParaRPr>
          </a:p>
          <a:p>
            <a:pPr algn="ctr"/>
            <a:endParaRPr lang="es-MX" sz="1400"/>
          </a:p>
        </xdr:txBody>
      </xdr:sp>
    </xdr:grpSp>
    <xdr:clientData/>
  </xdr:twoCellAnchor>
  <xdr:twoCellAnchor>
    <xdr:from>
      <xdr:col>1</xdr:col>
      <xdr:colOff>781528</xdr:colOff>
      <xdr:row>28</xdr:row>
      <xdr:rowOff>152878</xdr:rowOff>
    </xdr:from>
    <xdr:to>
      <xdr:col>8</xdr:col>
      <xdr:colOff>551973</xdr:colOff>
      <xdr:row>36</xdr:row>
      <xdr:rowOff>59532</xdr:rowOff>
    </xdr:to>
    <xdr:grpSp>
      <xdr:nvGrpSpPr>
        <xdr:cNvPr id="22" name="Group 21">
          <a:hlinkClick xmlns:r="http://schemas.openxmlformats.org/officeDocument/2006/relationships" r:id="rId12"/>
          <a:extLst>
            <a:ext uri="{FF2B5EF4-FFF2-40B4-BE49-F238E27FC236}">
              <a16:creationId xmlns:a16="http://schemas.microsoft.com/office/drawing/2014/main" id="{87C75905-D5C6-94F8-B739-F589F5252DE3}"/>
            </a:ext>
          </a:extLst>
        </xdr:cNvPr>
        <xdr:cNvGrpSpPr/>
      </xdr:nvGrpSpPr>
      <xdr:grpSpPr>
        <a:xfrm>
          <a:off x="1568928" y="4775678"/>
          <a:ext cx="5282245" cy="1227454"/>
          <a:chOff x="396718" y="4820128"/>
          <a:chExt cx="5278753" cy="1236344"/>
        </a:xfrm>
      </xdr:grpSpPr>
      <xdr:sp macro="" textlink="">
        <xdr:nvSpPr>
          <xdr:cNvPr id="14" name="Diagrama de flujo: cinta perforada 13">
            <a:extLst>
              <a:ext uri="{FF2B5EF4-FFF2-40B4-BE49-F238E27FC236}">
                <a16:creationId xmlns:a16="http://schemas.microsoft.com/office/drawing/2014/main" id="{F6EFA3EC-1B9D-5A94-67DA-26DA96B93682}"/>
              </a:ext>
            </a:extLst>
          </xdr:cNvPr>
          <xdr:cNvSpPr/>
        </xdr:nvSpPr>
        <xdr:spPr>
          <a:xfrm>
            <a:off x="2357438" y="4889660"/>
            <a:ext cx="3318033" cy="1060132"/>
          </a:xfrm>
          <a:prstGeom prst="flowChartPunchedTape">
            <a:avLst/>
          </a:prstGeom>
          <a:blipFill dpi="0" rotWithShape="1">
            <a:blip xmlns:r="http://schemas.openxmlformats.org/officeDocument/2006/relationships" r:embed="rId13" cstate="print">
              <a:extLst>
                <a:ext uri="{BEBA8EAE-BF5A-486C-A8C5-ECC9F3942E4B}">
                  <a14:imgProps xmlns:a14="http://schemas.microsoft.com/office/drawing/2010/main">
                    <a14:imgLayer r:embed="rId14">
                      <a14:imgEffect>
                        <a14:saturation sat="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600">
                <a:solidFill>
                  <a:schemeClr val="tx2"/>
                </a:solidFill>
                <a:latin typeface="Baskerville Old Face" panose="02020602080505020303" pitchFamily="18" charset="0"/>
              </a:rPr>
              <a:t>You can visualize each armor set</a:t>
            </a:r>
            <a:r>
              <a:rPr lang="es-MX" sz="1600" baseline="0">
                <a:solidFill>
                  <a:schemeClr val="tx2"/>
                </a:solidFill>
                <a:latin typeface="Baskerville Old Face" panose="02020602080505020303" pitchFamily="18" charset="0"/>
              </a:rPr>
              <a:t> Stats.</a:t>
            </a:r>
            <a:endParaRPr lang="es-MX" sz="1600">
              <a:solidFill>
                <a:schemeClr val="tx2"/>
              </a:solidFill>
              <a:latin typeface="Baskerville Old Face" panose="02020602080505020303" pitchFamily="18" charset="0"/>
            </a:endParaRPr>
          </a:p>
        </xdr:txBody>
      </xdr:sp>
      <xdr:sp macro="" textlink="">
        <xdr:nvSpPr>
          <xdr:cNvPr id="15" name="Pergamino: vertical 14">
            <a:extLst>
              <a:ext uri="{FF2B5EF4-FFF2-40B4-BE49-F238E27FC236}">
                <a16:creationId xmlns:a16="http://schemas.microsoft.com/office/drawing/2014/main" id="{B82A9A36-9C16-37EA-257C-3709B36E347A}"/>
              </a:ext>
            </a:extLst>
          </xdr:cNvPr>
          <xdr:cNvSpPr/>
        </xdr:nvSpPr>
        <xdr:spPr>
          <a:xfrm>
            <a:off x="396718" y="4820128"/>
            <a:ext cx="2115505" cy="1236344"/>
          </a:xfrm>
          <a:prstGeom prst="verticalScroll">
            <a:avLst/>
          </a:prstGeom>
          <a:blipFill dpi="0" rotWithShape="1">
            <a:blip xmlns:r="http://schemas.openxmlformats.org/officeDocument/2006/relationships" r:embed="rId5" cstate="print">
              <a:extLst>
                <a:ext uri="{BEBA8EAE-BF5A-486C-A8C5-ECC9F3942E4B}">
                  <a14:imgProps xmlns:a14="http://schemas.microsoft.com/office/drawing/2010/main">
                    <a14:imgLayer r:embed="rId6">
                      <a14:imgEffect>
                        <a14:saturation sat="3300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MX" sz="2000" b="1">
                <a:solidFill>
                  <a:schemeClr val="tx2"/>
                </a:solidFill>
                <a:effectLst/>
                <a:latin typeface="Baskerville Old Face" panose="02020602080505020303" pitchFamily="18" charset="0"/>
                <a:ea typeface="+mn-ea"/>
                <a:cs typeface="+mn-cs"/>
              </a:rPr>
              <a:t>Armor Set stats Chart</a:t>
            </a:r>
            <a:endParaRPr lang="es-MX" sz="2000" b="1">
              <a:solidFill>
                <a:schemeClr val="tx2"/>
              </a:solidFill>
              <a:effectLst/>
              <a:latin typeface="Baskerville Old Face" panose="02020602080505020303" pitchFamily="18" charset="0"/>
            </a:endParaRPr>
          </a:p>
          <a:p>
            <a:pPr algn="ctr"/>
            <a:endParaRPr lang="es-MX" sz="1400"/>
          </a:p>
        </xdr:txBody>
      </xdr:sp>
    </xdr:grpSp>
    <xdr:clientData/>
  </xdr:twoCellAnchor>
  <xdr:twoCellAnchor>
    <xdr:from>
      <xdr:col>2</xdr:col>
      <xdr:colOff>5240</xdr:colOff>
      <xdr:row>38</xdr:row>
      <xdr:rowOff>97156</xdr:rowOff>
    </xdr:from>
    <xdr:to>
      <xdr:col>8</xdr:col>
      <xdr:colOff>579595</xdr:colOff>
      <xdr:row>46</xdr:row>
      <xdr:rowOff>0</xdr:rowOff>
    </xdr:to>
    <xdr:grpSp>
      <xdr:nvGrpSpPr>
        <xdr:cNvPr id="23" name="Group 22">
          <a:hlinkClick xmlns:r="http://schemas.openxmlformats.org/officeDocument/2006/relationships" r:id="rId15"/>
          <a:extLst>
            <a:ext uri="{FF2B5EF4-FFF2-40B4-BE49-F238E27FC236}">
              <a16:creationId xmlns:a16="http://schemas.microsoft.com/office/drawing/2014/main" id="{AD547F4D-D1E0-651A-4971-BA73523ECA79}"/>
            </a:ext>
          </a:extLst>
        </xdr:cNvPr>
        <xdr:cNvGrpSpPr/>
      </xdr:nvGrpSpPr>
      <xdr:grpSpPr>
        <a:xfrm>
          <a:off x="1580040" y="6370956"/>
          <a:ext cx="5298755" cy="1223644"/>
          <a:chOff x="416720" y="6427471"/>
          <a:chExt cx="5280658" cy="1240154"/>
        </a:xfrm>
      </xdr:grpSpPr>
      <xdr:sp macro="" textlink="">
        <xdr:nvSpPr>
          <xdr:cNvPr id="16" name="Diagrama de flujo: cinta perforada 15">
            <a:extLst>
              <a:ext uri="{FF2B5EF4-FFF2-40B4-BE49-F238E27FC236}">
                <a16:creationId xmlns:a16="http://schemas.microsoft.com/office/drawing/2014/main" id="{CC6A8B87-06F4-F118-722A-24E2F9C60912}"/>
              </a:ext>
            </a:extLst>
          </xdr:cNvPr>
          <xdr:cNvSpPr/>
        </xdr:nvSpPr>
        <xdr:spPr>
          <a:xfrm>
            <a:off x="2373630" y="6500813"/>
            <a:ext cx="3323748" cy="1056322"/>
          </a:xfrm>
          <a:prstGeom prst="flowChartPunchedTape">
            <a:avLst/>
          </a:prstGeom>
          <a:blipFill dpi="0" rotWithShape="1">
            <a:blip xmlns:r="http://schemas.openxmlformats.org/officeDocument/2006/relationships" r:embed="rId8" cstate="print">
              <a:extLst>
                <a:ext uri="{BEBA8EAE-BF5A-486C-A8C5-ECC9F3942E4B}">
                  <a14:imgProps xmlns:a14="http://schemas.microsoft.com/office/drawing/2010/main">
                    <a14:imgLayer r:embed="rId9">
                      <a14:imgEffect>
                        <a14:saturation sat="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600">
                <a:solidFill>
                  <a:schemeClr val="tx2"/>
                </a:solidFill>
                <a:latin typeface="Baskerville Old Face" panose="02020602080505020303" pitchFamily="18" charset="0"/>
              </a:rPr>
              <a:t>You can compare 2 armors stats.</a:t>
            </a:r>
          </a:p>
        </xdr:txBody>
      </xdr:sp>
      <xdr:sp macro="" textlink="">
        <xdr:nvSpPr>
          <xdr:cNvPr id="17" name="Pergamino: vertical 16">
            <a:extLst>
              <a:ext uri="{FF2B5EF4-FFF2-40B4-BE49-F238E27FC236}">
                <a16:creationId xmlns:a16="http://schemas.microsoft.com/office/drawing/2014/main" id="{94B1D754-2B5D-60AD-F808-05ECBABB2678}"/>
              </a:ext>
            </a:extLst>
          </xdr:cNvPr>
          <xdr:cNvSpPr/>
        </xdr:nvSpPr>
        <xdr:spPr>
          <a:xfrm>
            <a:off x="416720" y="6427471"/>
            <a:ext cx="2111695" cy="1240154"/>
          </a:xfrm>
          <a:prstGeom prst="verticalScroll">
            <a:avLst/>
          </a:prstGeom>
          <a:blipFill dpi="0" rotWithShape="1">
            <a:blip xmlns:r="http://schemas.openxmlformats.org/officeDocument/2006/relationships" r:embed="rId10" cstate="print">
              <a:extLst>
                <a:ext uri="{BEBA8EAE-BF5A-486C-A8C5-ECC9F3942E4B}">
                  <a14:imgProps xmlns:a14="http://schemas.microsoft.com/office/drawing/2010/main">
                    <a14:imgLayer r:embed="rId11">
                      <a14:imgEffect>
                        <a14:saturation sat="3300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MX" sz="2000" b="1">
                <a:solidFill>
                  <a:schemeClr val="tx2"/>
                </a:solidFill>
                <a:effectLst/>
                <a:latin typeface="Baskerville Old Face" panose="02020602080505020303" pitchFamily="18" charset="0"/>
                <a:ea typeface="+mn-ea"/>
                <a:cs typeface="+mn-cs"/>
              </a:rPr>
              <a:t>Armor Set Stats comparison</a:t>
            </a:r>
            <a:endParaRPr lang="es-MX" sz="1400" b="1"/>
          </a:p>
        </xdr:txBody>
      </xdr:sp>
    </xdr:grpSp>
    <xdr:clientData/>
  </xdr:twoCellAnchor>
  <xdr:twoCellAnchor>
    <xdr:from>
      <xdr:col>12</xdr:col>
      <xdr:colOff>79060</xdr:colOff>
      <xdr:row>10</xdr:row>
      <xdr:rowOff>95251</xdr:rowOff>
    </xdr:from>
    <xdr:to>
      <xdr:col>18</xdr:col>
      <xdr:colOff>655320</xdr:colOff>
      <xdr:row>18</xdr:row>
      <xdr:rowOff>0</xdr:rowOff>
    </xdr:to>
    <xdr:grpSp>
      <xdr:nvGrpSpPr>
        <xdr:cNvPr id="24" name="Group 23">
          <a:hlinkClick xmlns:r="http://schemas.openxmlformats.org/officeDocument/2006/relationships" r:id="rId16"/>
          <a:extLst>
            <a:ext uri="{FF2B5EF4-FFF2-40B4-BE49-F238E27FC236}">
              <a16:creationId xmlns:a16="http://schemas.microsoft.com/office/drawing/2014/main" id="{A76F1866-7757-1B68-CC2C-F95BCBFE48E6}"/>
            </a:ext>
          </a:extLst>
        </xdr:cNvPr>
        <xdr:cNvGrpSpPr/>
      </xdr:nvGrpSpPr>
      <xdr:grpSpPr>
        <a:xfrm>
          <a:off x="9527860" y="1746251"/>
          <a:ext cx="5300660" cy="1225549"/>
          <a:chOff x="6506530" y="1692594"/>
          <a:chExt cx="5280658" cy="1234439"/>
        </a:xfrm>
      </xdr:grpSpPr>
      <xdr:sp macro="" textlink="">
        <xdr:nvSpPr>
          <xdr:cNvPr id="18" name="Diagrama de flujo: cinta perforada 17">
            <a:extLst>
              <a:ext uri="{FF2B5EF4-FFF2-40B4-BE49-F238E27FC236}">
                <a16:creationId xmlns:a16="http://schemas.microsoft.com/office/drawing/2014/main" id="{0B506F8B-4876-EB3D-EFC9-32C124C8CFC5}"/>
              </a:ext>
            </a:extLst>
          </xdr:cNvPr>
          <xdr:cNvSpPr/>
        </xdr:nvSpPr>
        <xdr:spPr>
          <a:xfrm>
            <a:off x="8469155" y="1760221"/>
            <a:ext cx="3318033" cy="1065847"/>
          </a:xfrm>
          <a:prstGeom prst="flowChartPunchedTape">
            <a:avLst/>
          </a:prstGeom>
          <a:blipFill dpi="0" rotWithShape="1">
            <a:blip xmlns:r="http://schemas.openxmlformats.org/officeDocument/2006/relationships" r:embed="rId17" cstate="print">
              <a:extLst>
                <a:ext uri="{BEBA8EAE-BF5A-486C-A8C5-ECC9F3942E4B}">
                  <a14:imgProps xmlns:a14="http://schemas.microsoft.com/office/drawing/2010/main">
                    <a14:imgLayer r:embed="rId18">
                      <a14:imgEffect>
                        <a14:saturation sat="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600">
                <a:solidFill>
                  <a:schemeClr val="tx2"/>
                </a:solidFill>
                <a:latin typeface="Baskerville Old Face" panose="02020602080505020303" pitchFamily="18" charset="0"/>
              </a:rPr>
              <a:t>You can check armor</a:t>
            </a:r>
            <a:r>
              <a:rPr lang="es-MX" sz="1600" baseline="0">
                <a:solidFill>
                  <a:schemeClr val="tx2"/>
                </a:solidFill>
                <a:latin typeface="Baskerville Old Face" panose="02020602080505020303" pitchFamily="18" charset="0"/>
              </a:rPr>
              <a:t> stats vertically.</a:t>
            </a:r>
            <a:endParaRPr lang="es-MX" sz="1600">
              <a:solidFill>
                <a:schemeClr val="tx2"/>
              </a:solidFill>
              <a:latin typeface="Baskerville Old Face" panose="02020602080505020303" pitchFamily="18" charset="0"/>
            </a:endParaRPr>
          </a:p>
        </xdr:txBody>
      </xdr:sp>
      <xdr:sp macro="" textlink="">
        <xdr:nvSpPr>
          <xdr:cNvPr id="19" name="Pergamino: vertical 18">
            <a:extLst>
              <a:ext uri="{FF2B5EF4-FFF2-40B4-BE49-F238E27FC236}">
                <a16:creationId xmlns:a16="http://schemas.microsoft.com/office/drawing/2014/main" id="{0D4CB4D4-0678-F9CD-58FC-2BACE67EC881}"/>
              </a:ext>
            </a:extLst>
          </xdr:cNvPr>
          <xdr:cNvSpPr/>
        </xdr:nvSpPr>
        <xdr:spPr>
          <a:xfrm>
            <a:off x="6506530" y="1692594"/>
            <a:ext cx="2119315" cy="1234439"/>
          </a:xfrm>
          <a:prstGeom prst="verticalScroll">
            <a:avLst/>
          </a:prstGeom>
          <a:blipFill dpi="0" rotWithShape="1">
            <a:blip xmlns:r="http://schemas.openxmlformats.org/officeDocument/2006/relationships" r:embed="rId19" cstate="print">
              <a:extLst>
                <a:ext uri="{BEBA8EAE-BF5A-486C-A8C5-ECC9F3942E4B}">
                  <a14:imgProps xmlns:a14="http://schemas.microsoft.com/office/drawing/2010/main">
                    <a14:imgLayer r:embed="rId20">
                      <a14:imgEffect>
                        <a14:saturation sat="3300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MX" sz="2000" b="1">
                <a:solidFill>
                  <a:schemeClr val="tx2"/>
                </a:solidFill>
                <a:effectLst/>
                <a:latin typeface="Baskerville Old Face" panose="02020602080505020303" pitchFamily="18" charset="0"/>
                <a:ea typeface="+mn-ea"/>
                <a:cs typeface="+mn-cs"/>
              </a:rPr>
              <a:t>Armor Set Table</a:t>
            </a:r>
            <a:r>
              <a:rPr lang="es-MX" sz="2000" b="1" baseline="0">
                <a:solidFill>
                  <a:schemeClr val="tx2"/>
                </a:solidFill>
                <a:effectLst/>
                <a:latin typeface="Baskerville Old Face" panose="02020602080505020303" pitchFamily="18" charset="0"/>
                <a:ea typeface="+mn-ea"/>
                <a:cs typeface="+mn-cs"/>
              </a:rPr>
              <a:t> (Transpose)</a:t>
            </a:r>
            <a:endParaRPr lang="es-MX" sz="2000" b="1">
              <a:solidFill>
                <a:schemeClr val="tx2"/>
              </a:solidFill>
              <a:effectLst/>
              <a:latin typeface="Baskerville Old Face" panose="02020602080505020303" pitchFamily="18" charset="0"/>
            </a:endParaRPr>
          </a:p>
          <a:p>
            <a:pPr algn="ctr"/>
            <a:endParaRPr lang="es-MX" sz="1400"/>
          </a:p>
        </xdr:txBody>
      </xdr:sp>
    </xdr:grpSp>
    <xdr:clientData/>
  </xdr:twoCellAnchor>
  <xdr:twoCellAnchor>
    <xdr:from>
      <xdr:col>12</xdr:col>
      <xdr:colOff>69535</xdr:colOff>
      <xdr:row>19</xdr:row>
      <xdr:rowOff>97155</xdr:rowOff>
    </xdr:from>
    <xdr:to>
      <xdr:col>18</xdr:col>
      <xdr:colOff>655320</xdr:colOff>
      <xdr:row>27</xdr:row>
      <xdr:rowOff>3809</xdr:rowOff>
    </xdr:to>
    <xdr:grpSp>
      <xdr:nvGrpSpPr>
        <xdr:cNvPr id="25" name="Group 24">
          <a:hlinkClick xmlns:r="http://schemas.openxmlformats.org/officeDocument/2006/relationships" r:id="rId21"/>
          <a:extLst>
            <a:ext uri="{FF2B5EF4-FFF2-40B4-BE49-F238E27FC236}">
              <a16:creationId xmlns:a16="http://schemas.microsoft.com/office/drawing/2014/main" id="{61B3DCDF-6EC4-813F-3CA1-AB739D830AFE}"/>
            </a:ext>
          </a:extLst>
        </xdr:cNvPr>
        <xdr:cNvGrpSpPr/>
      </xdr:nvGrpSpPr>
      <xdr:grpSpPr>
        <a:xfrm>
          <a:off x="9518335" y="3234055"/>
          <a:ext cx="5310185" cy="1227454"/>
          <a:chOff x="6504625" y="3187542"/>
          <a:chExt cx="5282563" cy="1232534"/>
        </a:xfrm>
      </xdr:grpSpPr>
      <xdr:sp macro="" textlink="">
        <xdr:nvSpPr>
          <xdr:cNvPr id="20" name="Diagrama de flujo: cinta perforada 19">
            <a:extLst>
              <a:ext uri="{FF2B5EF4-FFF2-40B4-BE49-F238E27FC236}">
                <a16:creationId xmlns:a16="http://schemas.microsoft.com/office/drawing/2014/main" id="{53E49FFF-779B-8DF2-4E30-9C65D3706F41}"/>
              </a:ext>
            </a:extLst>
          </xdr:cNvPr>
          <xdr:cNvSpPr/>
        </xdr:nvSpPr>
        <xdr:spPr>
          <a:xfrm>
            <a:off x="8469155" y="3253264"/>
            <a:ext cx="3318033" cy="1063942"/>
          </a:xfrm>
          <a:prstGeom prst="flowChartPunchedTape">
            <a:avLst/>
          </a:prstGeom>
          <a:blipFill dpi="0" rotWithShape="1">
            <a:blip xmlns:r="http://schemas.openxmlformats.org/officeDocument/2006/relationships" r:embed="rId22" cstate="print">
              <a:extLst>
                <a:ext uri="{BEBA8EAE-BF5A-486C-A8C5-ECC9F3942E4B}">
                  <a14:imgProps xmlns:a14="http://schemas.microsoft.com/office/drawing/2010/main">
                    <a14:imgLayer r:embed="rId23">
                      <a14:imgEffect>
                        <a14:saturation sat="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600">
                <a:solidFill>
                  <a:schemeClr val="tx2"/>
                </a:solidFill>
                <a:latin typeface="Baskerville Old Face" panose="02020602080505020303" pitchFamily="18" charset="0"/>
              </a:rPr>
              <a:t>You can check which</a:t>
            </a:r>
            <a:r>
              <a:rPr lang="es-MX" sz="1600" baseline="0">
                <a:solidFill>
                  <a:schemeClr val="tx2"/>
                </a:solidFill>
                <a:latin typeface="Baskerville Old Face" panose="02020602080505020303" pitchFamily="18" charset="0"/>
              </a:rPr>
              <a:t> set is better in each stat. </a:t>
            </a:r>
            <a:endParaRPr lang="es-MX" sz="1600">
              <a:solidFill>
                <a:schemeClr val="tx2"/>
              </a:solidFill>
              <a:latin typeface="Baskerville Old Face" panose="02020602080505020303" pitchFamily="18" charset="0"/>
            </a:endParaRPr>
          </a:p>
        </xdr:txBody>
      </xdr:sp>
      <xdr:sp macro="" textlink="">
        <xdr:nvSpPr>
          <xdr:cNvPr id="21" name="Pergamino: vertical 20">
            <a:extLst>
              <a:ext uri="{FF2B5EF4-FFF2-40B4-BE49-F238E27FC236}">
                <a16:creationId xmlns:a16="http://schemas.microsoft.com/office/drawing/2014/main" id="{F441155D-B790-5E26-87EB-176B17D1073E}"/>
              </a:ext>
            </a:extLst>
          </xdr:cNvPr>
          <xdr:cNvSpPr/>
        </xdr:nvSpPr>
        <xdr:spPr>
          <a:xfrm>
            <a:off x="6504625" y="3187542"/>
            <a:ext cx="2123125" cy="1232534"/>
          </a:xfrm>
          <a:prstGeom prst="verticalScroll">
            <a:avLst/>
          </a:prstGeom>
          <a:blipFill dpi="0" rotWithShape="1">
            <a:blip xmlns:r="http://schemas.openxmlformats.org/officeDocument/2006/relationships" r:embed="rId24" cstate="print">
              <a:extLst>
                <a:ext uri="{BEBA8EAE-BF5A-486C-A8C5-ECC9F3942E4B}">
                  <a14:imgProps xmlns:a14="http://schemas.microsoft.com/office/drawing/2010/main">
                    <a14:imgLayer r:embed="rId25">
                      <a14:imgEffect>
                        <a14:saturation sat="3300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MX" sz="2000" b="1">
                <a:solidFill>
                  <a:schemeClr val="tx2"/>
                </a:solidFill>
                <a:effectLst/>
                <a:latin typeface="Baskerville Old Face" panose="02020602080505020303" pitchFamily="18" charset="0"/>
                <a:ea typeface="+mn-ea"/>
                <a:cs typeface="+mn-cs"/>
              </a:rPr>
              <a:t>Armor Set Per Stats Chart</a:t>
            </a:r>
            <a:r>
              <a:rPr lang="es-MX" sz="2000" b="1" baseline="0">
                <a:solidFill>
                  <a:schemeClr val="tx2"/>
                </a:solidFill>
                <a:effectLst/>
                <a:latin typeface="Baskerville Old Face" panose="02020602080505020303" pitchFamily="18" charset="0"/>
                <a:ea typeface="+mn-ea"/>
                <a:cs typeface="+mn-cs"/>
              </a:rPr>
              <a:t> </a:t>
            </a:r>
            <a:endParaRPr lang="es-MX" sz="2000" b="1">
              <a:solidFill>
                <a:schemeClr val="tx2"/>
              </a:solidFill>
              <a:effectLst/>
              <a:latin typeface="Baskerville Old Face" panose="02020602080505020303" pitchFamily="18" charset="0"/>
            </a:endParaRPr>
          </a:p>
          <a:p>
            <a:pPr algn="ctr"/>
            <a:endParaRPr lang="es-MX" sz="1400"/>
          </a:p>
        </xdr:txBody>
      </xdr:sp>
    </xdr:grpSp>
    <xdr:clientData/>
  </xdr:twoCellAnchor>
  <xdr:twoCellAnchor>
    <xdr:from>
      <xdr:col>12</xdr:col>
      <xdr:colOff>92395</xdr:colOff>
      <xdr:row>38</xdr:row>
      <xdr:rowOff>97156</xdr:rowOff>
    </xdr:from>
    <xdr:to>
      <xdr:col>18</xdr:col>
      <xdr:colOff>662940</xdr:colOff>
      <xdr:row>45</xdr:row>
      <xdr:rowOff>151447</xdr:rowOff>
    </xdr:to>
    <xdr:grpSp>
      <xdr:nvGrpSpPr>
        <xdr:cNvPr id="4" name="Grupo 3">
          <a:hlinkClick xmlns:r="http://schemas.openxmlformats.org/officeDocument/2006/relationships" r:id="rId26"/>
          <a:extLst>
            <a:ext uri="{FF2B5EF4-FFF2-40B4-BE49-F238E27FC236}">
              <a16:creationId xmlns:a16="http://schemas.microsoft.com/office/drawing/2014/main" id="{02D0221B-4A10-71F2-588F-31AE57B03D3F}"/>
            </a:ext>
          </a:extLst>
        </xdr:cNvPr>
        <xdr:cNvGrpSpPr/>
      </xdr:nvGrpSpPr>
      <xdr:grpSpPr>
        <a:xfrm>
          <a:off x="9541195" y="6370956"/>
          <a:ext cx="5294945" cy="1209991"/>
          <a:chOff x="6419377" y="4868229"/>
          <a:chExt cx="5280658" cy="1228724"/>
        </a:xfrm>
      </xdr:grpSpPr>
      <xdr:sp macro="" textlink="">
        <xdr:nvSpPr>
          <xdr:cNvPr id="5" name="Diagrama de flujo: cinta perforada 19">
            <a:extLst>
              <a:ext uri="{FF2B5EF4-FFF2-40B4-BE49-F238E27FC236}">
                <a16:creationId xmlns:a16="http://schemas.microsoft.com/office/drawing/2014/main" id="{0A203113-203A-5825-97B1-519C78815347}"/>
              </a:ext>
            </a:extLst>
          </xdr:cNvPr>
          <xdr:cNvSpPr/>
        </xdr:nvSpPr>
        <xdr:spPr>
          <a:xfrm>
            <a:off x="8393432" y="4935856"/>
            <a:ext cx="3306603" cy="1065847"/>
          </a:xfrm>
          <a:prstGeom prst="flowChartPunchedTape">
            <a:avLst/>
          </a:prstGeom>
          <a:blipFill dpi="0" rotWithShape="1">
            <a:blip xmlns:r="http://schemas.openxmlformats.org/officeDocument/2006/relationships" r:embed="rId22" cstate="print">
              <a:extLst>
                <a:ext uri="{BEBA8EAE-BF5A-486C-A8C5-ECC9F3942E4B}">
                  <a14:imgProps xmlns:a14="http://schemas.microsoft.com/office/drawing/2010/main">
                    <a14:imgLayer r:embed="rId23">
                      <a14:imgEffect>
                        <a14:saturation sat="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600">
                <a:solidFill>
                  <a:schemeClr val="tx2"/>
                </a:solidFill>
                <a:latin typeface="Baskerville Old Face" panose="02020602080505020303" pitchFamily="18" charset="0"/>
              </a:rPr>
              <a:t>You can visualize armor</a:t>
            </a:r>
            <a:r>
              <a:rPr lang="es-MX" sz="1600" baseline="0">
                <a:solidFill>
                  <a:schemeClr val="tx2"/>
                </a:solidFill>
                <a:latin typeface="Baskerville Old Face" panose="02020602080505020303" pitchFamily="18" charset="0"/>
              </a:rPr>
              <a:t> set pictures</a:t>
            </a:r>
            <a:endParaRPr lang="es-MX" sz="1600">
              <a:solidFill>
                <a:schemeClr val="tx2"/>
              </a:solidFill>
              <a:latin typeface="Baskerville Old Face" panose="02020602080505020303" pitchFamily="18" charset="0"/>
            </a:endParaRPr>
          </a:p>
        </xdr:txBody>
      </xdr:sp>
      <xdr:sp macro="" textlink="">
        <xdr:nvSpPr>
          <xdr:cNvPr id="7" name="Pergamino: vertical 20">
            <a:extLst>
              <a:ext uri="{FF2B5EF4-FFF2-40B4-BE49-F238E27FC236}">
                <a16:creationId xmlns:a16="http://schemas.microsoft.com/office/drawing/2014/main" id="{57EBFD1C-0941-D91E-837A-4081CE859D80}"/>
              </a:ext>
            </a:extLst>
          </xdr:cNvPr>
          <xdr:cNvSpPr/>
        </xdr:nvSpPr>
        <xdr:spPr>
          <a:xfrm>
            <a:off x="6419377" y="4868229"/>
            <a:ext cx="2126935" cy="1228724"/>
          </a:xfrm>
          <a:prstGeom prst="verticalScroll">
            <a:avLst/>
          </a:prstGeom>
          <a:blipFill dpi="0" rotWithShape="1">
            <a:blip xmlns:r="http://schemas.openxmlformats.org/officeDocument/2006/relationships" r:embed="rId24" cstate="print">
              <a:extLst>
                <a:ext uri="{BEBA8EAE-BF5A-486C-A8C5-ECC9F3942E4B}">
                  <a14:imgProps xmlns:a14="http://schemas.microsoft.com/office/drawing/2010/main">
                    <a14:imgLayer r:embed="rId25">
                      <a14:imgEffect>
                        <a14:saturation sat="3300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MX" sz="2000" b="1">
                <a:solidFill>
                  <a:schemeClr val="tx2"/>
                </a:solidFill>
                <a:effectLst/>
                <a:latin typeface="Baskerville Old Face" panose="02020602080505020303" pitchFamily="18" charset="0"/>
                <a:ea typeface="+mn-ea"/>
                <a:cs typeface="+mn-cs"/>
              </a:rPr>
              <a:t>Set Armor Pictures</a:t>
            </a:r>
          </a:p>
        </xdr:txBody>
      </xdr:sp>
    </xdr:grpSp>
    <xdr:clientData/>
  </xdr:twoCellAnchor>
  <xdr:twoCellAnchor>
    <xdr:from>
      <xdr:col>5</xdr:col>
      <xdr:colOff>112872</xdr:colOff>
      <xdr:row>49</xdr:row>
      <xdr:rowOff>60006</xdr:rowOff>
    </xdr:from>
    <xdr:to>
      <xdr:col>15</xdr:col>
      <xdr:colOff>429102</xdr:colOff>
      <xdr:row>56</xdr:row>
      <xdr:rowOff>134779</xdr:rowOff>
    </xdr:to>
    <xdr:sp macro="" textlink="">
      <xdr:nvSpPr>
        <xdr:cNvPr id="30" name="Diagrama de flujo: cinta perforada 29">
          <a:extLst>
            <a:ext uri="{FF2B5EF4-FFF2-40B4-BE49-F238E27FC236}">
              <a16:creationId xmlns:a16="http://schemas.microsoft.com/office/drawing/2014/main" id="{2BF4C06B-DFA4-4BF0-A6DA-D3BBFCE0E63C}"/>
            </a:ext>
          </a:extLst>
        </xdr:cNvPr>
        <xdr:cNvSpPr/>
      </xdr:nvSpPr>
      <xdr:spPr>
        <a:xfrm>
          <a:off x="4075272" y="8274366"/>
          <a:ext cx="8241030" cy="1248253"/>
        </a:xfrm>
        <a:prstGeom prst="flowChartPunchedTape">
          <a:avLst/>
        </a:prstGeom>
        <a:solidFill>
          <a:schemeClr val="tx2">
            <a:lumMod val="95000"/>
            <a:lumOff val="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600">
              <a:latin typeface="Baskerville Old Face" panose="02020602080505020303" pitchFamily="18" charset="0"/>
            </a:rPr>
            <a:t>Unique Set Armor is</a:t>
          </a:r>
          <a:r>
            <a:rPr lang="es-MX" sz="1600" baseline="0">
              <a:latin typeface="Baskerville Old Face" panose="02020602080505020303" pitchFamily="18" charset="0"/>
            </a:rPr>
            <a:t> not an specific armor, it gathered different pieces which do not belong to a complete armor set, if you want to visualize those pieces, you can do it at "Armor Pieces Table" section</a:t>
          </a:r>
          <a:endParaRPr lang="es-MX" sz="1600">
            <a:latin typeface="Baskerville Old Face" panose="02020602080505020303" pitchFamily="18" charset="0"/>
          </a:endParaRPr>
        </a:p>
      </xdr:txBody>
    </xdr:sp>
    <xdr:clientData/>
  </xdr:twoCellAnchor>
  <xdr:twoCellAnchor>
    <xdr:from>
      <xdr:col>12</xdr:col>
      <xdr:colOff>92395</xdr:colOff>
      <xdr:row>28</xdr:row>
      <xdr:rowOff>152878</xdr:rowOff>
    </xdr:from>
    <xdr:to>
      <xdr:col>18</xdr:col>
      <xdr:colOff>655320</xdr:colOff>
      <xdr:row>36</xdr:row>
      <xdr:rowOff>19527</xdr:rowOff>
    </xdr:to>
    <xdr:grpSp>
      <xdr:nvGrpSpPr>
        <xdr:cNvPr id="27" name="Grupo 26">
          <a:hlinkClick xmlns:r="http://schemas.openxmlformats.org/officeDocument/2006/relationships" r:id="rId27"/>
          <a:extLst>
            <a:ext uri="{FF2B5EF4-FFF2-40B4-BE49-F238E27FC236}">
              <a16:creationId xmlns:a16="http://schemas.microsoft.com/office/drawing/2014/main" id="{B7827C2F-CB46-059C-9337-2703CABD5C16}"/>
            </a:ext>
          </a:extLst>
        </xdr:cNvPr>
        <xdr:cNvGrpSpPr/>
      </xdr:nvGrpSpPr>
      <xdr:grpSpPr>
        <a:xfrm>
          <a:off x="9541195" y="4775678"/>
          <a:ext cx="5287325" cy="1187449"/>
          <a:chOff x="6422712" y="6470809"/>
          <a:chExt cx="5255893" cy="1194434"/>
        </a:xfrm>
      </xdr:grpSpPr>
      <xdr:sp macro="" textlink="">
        <xdr:nvSpPr>
          <xdr:cNvPr id="3" name="Diagrama de flujo: cinta perforada 19">
            <a:extLst>
              <a:ext uri="{FF2B5EF4-FFF2-40B4-BE49-F238E27FC236}">
                <a16:creationId xmlns:a16="http://schemas.microsoft.com/office/drawing/2014/main" id="{22B984A3-8E72-E5BD-CFC9-153273C34455}"/>
              </a:ext>
            </a:extLst>
          </xdr:cNvPr>
          <xdr:cNvSpPr/>
        </xdr:nvSpPr>
        <xdr:spPr>
          <a:xfrm>
            <a:off x="8385337" y="6507956"/>
            <a:ext cx="3293268" cy="1084897"/>
          </a:xfrm>
          <a:prstGeom prst="flowChartPunchedTape">
            <a:avLst/>
          </a:prstGeom>
          <a:blipFill dpi="0" rotWithShape="1">
            <a:blip xmlns:r="http://schemas.openxmlformats.org/officeDocument/2006/relationships" r:embed="rId22" cstate="print">
              <a:extLst>
                <a:ext uri="{BEBA8EAE-BF5A-486C-A8C5-ECC9F3942E4B}">
                  <a14:imgProps xmlns:a14="http://schemas.microsoft.com/office/drawing/2010/main">
                    <a14:imgLayer r:embed="rId23">
                      <a14:imgEffect>
                        <a14:saturation sat="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600">
                <a:solidFill>
                  <a:schemeClr val="tx2"/>
                </a:solidFill>
                <a:latin typeface="Baskerville Old Face" panose="02020602080505020303" pitchFamily="18" charset="0"/>
              </a:rPr>
              <a:t>You</a:t>
            </a:r>
            <a:r>
              <a:rPr lang="es-MX" sz="1600" baseline="0">
                <a:solidFill>
                  <a:schemeClr val="tx2"/>
                </a:solidFill>
                <a:latin typeface="Baskerville Old Face" panose="02020602080505020303" pitchFamily="18" charset="0"/>
              </a:rPr>
              <a:t> can check stats per armor type and which is better in each stat</a:t>
            </a:r>
            <a:endParaRPr lang="es-MX" sz="1600">
              <a:solidFill>
                <a:schemeClr val="tx2"/>
              </a:solidFill>
              <a:latin typeface="Baskerville Old Face" panose="02020602080505020303" pitchFamily="18" charset="0"/>
            </a:endParaRPr>
          </a:p>
        </xdr:txBody>
      </xdr:sp>
      <xdr:sp macro="" textlink="">
        <xdr:nvSpPr>
          <xdr:cNvPr id="26" name="Pergamino: vertical 20">
            <a:extLst>
              <a:ext uri="{FF2B5EF4-FFF2-40B4-BE49-F238E27FC236}">
                <a16:creationId xmlns:a16="http://schemas.microsoft.com/office/drawing/2014/main" id="{17CA3E3A-21E6-637E-8F00-71D86EE5EA94}"/>
              </a:ext>
            </a:extLst>
          </xdr:cNvPr>
          <xdr:cNvSpPr/>
        </xdr:nvSpPr>
        <xdr:spPr>
          <a:xfrm>
            <a:off x="6422712" y="6470809"/>
            <a:ext cx="2104075" cy="1194434"/>
          </a:xfrm>
          <a:prstGeom prst="verticalScroll">
            <a:avLst/>
          </a:prstGeom>
          <a:blipFill dpi="0" rotWithShape="1">
            <a:blip xmlns:r="http://schemas.openxmlformats.org/officeDocument/2006/relationships" r:embed="rId28" cstate="print">
              <a:extLst>
                <a:ext uri="{BEBA8EAE-BF5A-486C-A8C5-ECC9F3942E4B}">
                  <a14:imgProps xmlns:a14="http://schemas.microsoft.com/office/drawing/2010/main">
                    <a14:imgLayer r:embed="rId29">
                      <a14:imgEffect>
                        <a14:saturation sat="3300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MX" sz="2000" b="1">
                <a:solidFill>
                  <a:schemeClr val="tx2"/>
                </a:solidFill>
                <a:effectLst/>
                <a:latin typeface="Baskerville Old Face" panose="02020602080505020303" pitchFamily="18" charset="0"/>
                <a:ea typeface="+mn-ea"/>
                <a:cs typeface="+mn-cs"/>
              </a:rPr>
              <a:t>Armor Set Stats Per Armor</a:t>
            </a:r>
            <a:r>
              <a:rPr lang="es-MX" sz="2000" b="1" baseline="0">
                <a:solidFill>
                  <a:schemeClr val="tx2"/>
                </a:solidFill>
                <a:effectLst/>
                <a:latin typeface="Baskerville Old Face" panose="02020602080505020303" pitchFamily="18" charset="0"/>
                <a:ea typeface="+mn-ea"/>
                <a:cs typeface="+mn-cs"/>
              </a:rPr>
              <a:t> Type</a:t>
            </a:r>
            <a:r>
              <a:rPr lang="es-MX" sz="2000" b="1">
                <a:solidFill>
                  <a:schemeClr val="tx2"/>
                </a:solidFill>
                <a:effectLst/>
                <a:latin typeface="Baskerville Old Face" panose="02020602080505020303" pitchFamily="18" charset="0"/>
                <a:ea typeface="+mn-ea"/>
                <a:cs typeface="+mn-cs"/>
              </a:rPr>
              <a:t>  Chart </a:t>
            </a:r>
          </a:p>
          <a:p>
            <a:pPr marL="0" marR="0" lvl="0" indent="0" algn="ctr" defTabSz="914400" eaLnBrk="1" fontAlgn="auto" latinLnBrk="0" hangingPunct="1">
              <a:lnSpc>
                <a:spcPct val="100000"/>
              </a:lnSpc>
              <a:spcBef>
                <a:spcPts val="0"/>
              </a:spcBef>
              <a:spcAft>
                <a:spcPts val="0"/>
              </a:spcAft>
              <a:buClrTx/>
              <a:buSzTx/>
              <a:buFontTx/>
              <a:buNone/>
              <a:tabLst/>
              <a:defRPr/>
            </a:pPr>
            <a:endParaRPr lang="es-MX" sz="2000" b="1">
              <a:solidFill>
                <a:schemeClr val="tx2"/>
              </a:solidFill>
              <a:effectLst/>
              <a:latin typeface="Baskerville Old Face" panose="02020602080505020303" pitchFamily="18" charset="0"/>
              <a:ea typeface="+mn-ea"/>
              <a:cs typeface="+mn-cs"/>
            </a:endParaRPr>
          </a:p>
        </xdr:txBody>
      </xdr:sp>
    </xdr:grpSp>
    <xdr:clientData/>
  </xdr:twoCellAnchor>
  <xdr:twoCellAnchor>
    <xdr:from>
      <xdr:col>15</xdr:col>
      <xdr:colOff>716280</xdr:colOff>
      <xdr:row>51</xdr:row>
      <xdr:rowOff>60960</xdr:rowOff>
    </xdr:from>
    <xdr:to>
      <xdr:col>19</xdr:col>
      <xdr:colOff>594360</xdr:colOff>
      <xdr:row>55</xdr:row>
      <xdr:rowOff>152400</xdr:rowOff>
    </xdr:to>
    <xdr:sp macro="" textlink="">
      <xdr:nvSpPr>
        <xdr:cNvPr id="28" name="CuadroTexto 27">
          <a:extLst>
            <a:ext uri="{FF2B5EF4-FFF2-40B4-BE49-F238E27FC236}">
              <a16:creationId xmlns:a16="http://schemas.microsoft.com/office/drawing/2014/main" id="{E5BE96A4-6887-3515-4108-F6D3B29B8672}"/>
            </a:ext>
          </a:extLst>
        </xdr:cNvPr>
        <xdr:cNvSpPr txBox="1"/>
      </xdr:nvSpPr>
      <xdr:spPr>
        <a:xfrm>
          <a:off x="12603480" y="8610600"/>
          <a:ext cx="30480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3600">
              <a:solidFill>
                <a:schemeClr val="bg1"/>
              </a:solidFill>
              <a:latin typeface="Blackadder ITC" panose="04020505050007020D02" pitchFamily="82" charset="0"/>
            </a:rPr>
            <a:t>Aldo</a:t>
          </a:r>
          <a:r>
            <a:rPr lang="es-MX" sz="3600" baseline="0">
              <a:solidFill>
                <a:schemeClr val="bg1"/>
              </a:solidFill>
              <a:latin typeface="Blackadder ITC" panose="04020505050007020D02" pitchFamily="82" charset="0"/>
            </a:rPr>
            <a:t> I. Vidal A.</a:t>
          </a:r>
          <a:endParaRPr lang="es-MX" sz="3600">
            <a:solidFill>
              <a:schemeClr val="bg1"/>
            </a:solidFill>
            <a:latin typeface="Blackadder ITC" panose="04020505050007020D02" pitchFamily="82" charset="0"/>
          </a:endParaRPr>
        </a:p>
      </xdr:txBody>
    </xdr:sp>
    <xdr:clientData/>
  </xdr:twoCellAnchor>
  <xdr:twoCellAnchor editAs="oneCell">
    <xdr:from>
      <xdr:col>19</xdr:col>
      <xdr:colOff>579120</xdr:colOff>
      <xdr:row>51</xdr:row>
      <xdr:rowOff>60960</xdr:rowOff>
    </xdr:from>
    <xdr:to>
      <xdr:col>20</xdr:col>
      <xdr:colOff>457200</xdr:colOff>
      <xdr:row>55</xdr:row>
      <xdr:rowOff>60960</xdr:rowOff>
    </xdr:to>
    <xdr:pic>
      <xdr:nvPicPr>
        <xdr:cNvPr id="33" name="Gráfico 32" descr="Insignia de derechos de autor con relleno sólido">
          <a:extLst>
            <a:ext uri="{FF2B5EF4-FFF2-40B4-BE49-F238E27FC236}">
              <a16:creationId xmlns:a16="http://schemas.microsoft.com/office/drawing/2014/main" id="{DD67CB59-0F09-F52C-769F-E4BD19069604}"/>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5636240" y="8610600"/>
          <a:ext cx="670560" cy="6705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77627</xdr:colOff>
      <xdr:row>0</xdr:row>
      <xdr:rowOff>53815</xdr:rowOff>
    </xdr:from>
    <xdr:to>
      <xdr:col>18</xdr:col>
      <xdr:colOff>711568</xdr:colOff>
      <xdr:row>6</xdr:row>
      <xdr:rowOff>27932</xdr:rowOff>
    </xdr:to>
    <xdr:sp macro="" textlink="">
      <xdr:nvSpPr>
        <xdr:cNvPr id="2" name="Pergamino: horizontal 1">
          <a:extLst>
            <a:ext uri="{FF2B5EF4-FFF2-40B4-BE49-F238E27FC236}">
              <a16:creationId xmlns:a16="http://schemas.microsoft.com/office/drawing/2014/main" id="{65FF2E90-DE18-475D-8F9B-892A10015BE6}"/>
            </a:ext>
          </a:extLst>
        </xdr:cNvPr>
        <xdr:cNvSpPr/>
      </xdr:nvSpPr>
      <xdr:spPr>
        <a:xfrm>
          <a:off x="77627" y="53815"/>
          <a:ext cx="16338285" cy="1474305"/>
        </a:xfrm>
        <a:prstGeom prst="horizontalScroll">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solidFill>
            <a:schemeClr val="bg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0">
              <a:ln>
                <a:solidFill>
                  <a:schemeClr val="accent5">
                    <a:lumMod val="75000"/>
                  </a:schemeClr>
                </a:solidFill>
              </a:ln>
              <a:solidFill>
                <a:schemeClr val="bg1"/>
              </a:solidFill>
              <a:latin typeface="Baskerville Old Face" panose="020F0502020204030204" pitchFamily="18" charset="0"/>
            </a:rPr>
            <a:t>Armor Pieces Table</a:t>
          </a:r>
        </a:p>
      </xdr:txBody>
    </xdr:sp>
    <xdr:clientData/>
  </xdr:twoCellAnchor>
  <xdr:twoCellAnchor editAs="oneCell">
    <xdr:from>
      <xdr:col>0</xdr:col>
      <xdr:colOff>472441</xdr:colOff>
      <xdr:row>1</xdr:row>
      <xdr:rowOff>244572</xdr:rowOff>
    </xdr:from>
    <xdr:to>
      <xdr:col>0</xdr:col>
      <xdr:colOff>1086593</xdr:colOff>
      <xdr:row>4</xdr:row>
      <xdr:rowOff>96732</xdr:rowOff>
    </xdr:to>
    <xdr:pic>
      <xdr:nvPicPr>
        <xdr:cNvPr id="3" name="Gráfico 2" descr="Atrás con relleno sólido">
          <a:hlinkClick xmlns:r="http://schemas.openxmlformats.org/officeDocument/2006/relationships" r:id="rId2"/>
          <a:extLst>
            <a:ext uri="{FF2B5EF4-FFF2-40B4-BE49-F238E27FC236}">
              <a16:creationId xmlns:a16="http://schemas.microsoft.com/office/drawing/2014/main" id="{76B4AFB1-0BB0-43CE-B5E1-4901B48B545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72441" y="494603"/>
          <a:ext cx="610342" cy="592729"/>
        </a:xfrm>
        <a:prstGeom prst="rect">
          <a:avLst/>
        </a:prstGeom>
        <a:effectLst>
          <a:outerShdw blurRad="152400" dist="317500" dir="5400000" sx="90000" sy="-19000" rotWithShape="0">
            <a:prstClr val="black">
              <a:alpha val="15000"/>
            </a:prstClr>
          </a:outerShdw>
        </a:effectLst>
      </xdr:spPr>
    </xdr:pic>
    <xdr:clientData/>
  </xdr:twoCellAnchor>
  <xdr:twoCellAnchor editAs="absolute">
    <xdr:from>
      <xdr:col>10</xdr:col>
      <xdr:colOff>73660</xdr:colOff>
      <xdr:row>239</xdr:row>
      <xdr:rowOff>25400</xdr:rowOff>
    </xdr:from>
    <xdr:to>
      <xdr:col>11</xdr:col>
      <xdr:colOff>7620</xdr:colOff>
      <xdr:row>243</xdr:row>
      <xdr:rowOff>35560</xdr:rowOff>
    </xdr:to>
    <xdr:pic>
      <xdr:nvPicPr>
        <xdr:cNvPr id="5" name="Gráfico 4" descr="Insignia de derechos de autor con relleno sólido">
          <a:extLst>
            <a:ext uri="{FF2B5EF4-FFF2-40B4-BE49-F238E27FC236}">
              <a16:creationId xmlns:a16="http://schemas.microsoft.com/office/drawing/2014/main" id="{1F4967E8-3817-47C9-9799-2A05667AC2B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78160" y="59931300"/>
          <a:ext cx="670560" cy="6705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79533</xdr:rowOff>
    </xdr:from>
    <xdr:to>
      <xdr:col>5</xdr:col>
      <xdr:colOff>320991</xdr:colOff>
      <xdr:row>17</xdr:row>
      <xdr:rowOff>73343</xdr:rowOff>
    </xdr:to>
    <xdr:sp macro="" textlink="">
      <xdr:nvSpPr>
        <xdr:cNvPr id="4" name="Diagrama de flujo: cinta perforada 7">
          <a:extLst>
            <a:ext uri="{FF2B5EF4-FFF2-40B4-BE49-F238E27FC236}">
              <a16:creationId xmlns:a16="http://schemas.microsoft.com/office/drawing/2014/main" id="{0370A3D1-C71E-481D-A863-24554A8F7946}"/>
            </a:ext>
          </a:extLst>
        </xdr:cNvPr>
        <xdr:cNvSpPr/>
      </xdr:nvSpPr>
      <xdr:spPr>
        <a:xfrm>
          <a:off x="0" y="1603533"/>
          <a:ext cx="7119460" cy="1708310"/>
        </a:xfrm>
        <a:prstGeom prst="flowChartPunchedTape">
          <a:avLst/>
        </a:prstGeom>
        <a:blipFill dpi="0" rotWithShape="1">
          <a:blip xmlns:r="http://schemas.openxmlformats.org/officeDocument/2006/relationships" r:embed="rId1" cstate="print">
            <a:extLst>
              <a:ext uri="{BEBA8EAE-BF5A-486C-A8C5-ECC9F3942E4B}">
                <a14:imgProps xmlns:a14="http://schemas.microsoft.com/office/drawing/2010/main">
                  <a14:imgLayer r:embed="rId2">
                    <a14:imgEffect>
                      <a14:saturation sat="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s-MX" sz="2000">
              <a:ln>
                <a:solidFill>
                  <a:schemeClr val="tx1"/>
                </a:solidFill>
              </a:ln>
              <a:solidFill>
                <a:schemeClr val="tx1"/>
              </a:solidFill>
              <a:latin typeface="Baskerville Old Face" panose="02020602080505020303" pitchFamily="18" charset="0"/>
            </a:rPr>
            <a:t>All</a:t>
          </a:r>
          <a:r>
            <a:rPr lang="es-MX" sz="2000" baseline="0">
              <a:ln>
                <a:solidFill>
                  <a:schemeClr val="tx1"/>
                </a:solidFill>
              </a:ln>
              <a:solidFill>
                <a:schemeClr val="tx1"/>
              </a:solidFill>
              <a:latin typeface="Baskerville Old Face" panose="02020602080505020303" pitchFamily="18" charset="0"/>
            </a:rPr>
            <a:t> modifications to this Table will affect Armor Set Chart. You can Sort each column as you prefer to visualize data as you prefer at chart. </a:t>
          </a:r>
        </a:p>
        <a:p>
          <a:pPr algn="ctr"/>
          <a:r>
            <a:rPr lang="es-MX" sz="2000" baseline="0">
              <a:ln>
                <a:solidFill>
                  <a:schemeClr val="tx1"/>
                </a:solidFill>
              </a:ln>
              <a:solidFill>
                <a:schemeClr val="tx1"/>
              </a:solidFill>
              <a:latin typeface="Baskerville Old Face" panose="02020602080505020303" pitchFamily="18" charset="0"/>
            </a:rPr>
            <a:t> </a:t>
          </a:r>
          <a:endParaRPr lang="es-MX" sz="2000">
            <a:ln>
              <a:solidFill>
                <a:schemeClr val="tx1"/>
              </a:solidFill>
            </a:ln>
            <a:solidFill>
              <a:schemeClr val="tx1"/>
            </a:solidFill>
            <a:latin typeface="Baskerville Old Face" panose="02020602080505020303" pitchFamily="18" charset="0"/>
          </a:endParaRPr>
        </a:p>
      </xdr:txBody>
    </xdr:sp>
    <xdr:clientData/>
  </xdr:twoCellAnchor>
  <xdr:twoCellAnchor>
    <xdr:from>
      <xdr:col>0</xdr:col>
      <xdr:colOff>75246</xdr:colOff>
      <xdr:row>0</xdr:row>
      <xdr:rowOff>69531</xdr:rowOff>
    </xdr:from>
    <xdr:to>
      <xdr:col>13</xdr:col>
      <xdr:colOff>358329</xdr:colOff>
      <xdr:row>8</xdr:row>
      <xdr:rowOff>17931</xdr:rowOff>
    </xdr:to>
    <xdr:sp macro="" textlink="">
      <xdr:nvSpPr>
        <xdr:cNvPr id="2" name="Pergamino: horizontal 1">
          <a:extLst>
            <a:ext uri="{FF2B5EF4-FFF2-40B4-BE49-F238E27FC236}">
              <a16:creationId xmlns:a16="http://schemas.microsoft.com/office/drawing/2014/main" id="{BE63CAE0-F92C-44BF-BC83-CC044FB80E69}"/>
            </a:ext>
          </a:extLst>
        </xdr:cNvPr>
        <xdr:cNvSpPr/>
      </xdr:nvSpPr>
      <xdr:spPr>
        <a:xfrm>
          <a:off x="75246" y="69531"/>
          <a:ext cx="16332708" cy="1472400"/>
        </a:xfrm>
        <a:prstGeom prst="horizontalScroll">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solidFill>
            <a:schemeClr val="bg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0">
              <a:ln>
                <a:solidFill>
                  <a:schemeClr val="accent5">
                    <a:lumMod val="75000"/>
                  </a:schemeClr>
                </a:solidFill>
              </a:ln>
              <a:solidFill>
                <a:schemeClr val="bg1"/>
              </a:solidFill>
              <a:latin typeface="Baskerville Old Face" panose="020F0502020204030204" pitchFamily="18" charset="0"/>
            </a:rPr>
            <a:t>Armor Set Pivot Table</a:t>
          </a:r>
        </a:p>
      </xdr:txBody>
    </xdr:sp>
    <xdr:clientData/>
  </xdr:twoCellAnchor>
  <xdr:twoCellAnchor editAs="oneCell">
    <xdr:from>
      <xdr:col>0</xdr:col>
      <xdr:colOff>459368</xdr:colOff>
      <xdr:row>2</xdr:row>
      <xdr:rowOff>128367</xdr:rowOff>
    </xdr:from>
    <xdr:to>
      <xdr:col>0</xdr:col>
      <xdr:colOff>1065900</xdr:colOff>
      <xdr:row>5</xdr:row>
      <xdr:rowOff>149596</xdr:rowOff>
    </xdr:to>
    <xdr:pic>
      <xdr:nvPicPr>
        <xdr:cNvPr id="3" name="Gráfico 2" descr="Atrás con relleno sólido">
          <a:hlinkClick xmlns:r="http://schemas.openxmlformats.org/officeDocument/2006/relationships" r:id="rId4"/>
          <a:extLst>
            <a:ext uri="{FF2B5EF4-FFF2-40B4-BE49-F238E27FC236}">
              <a16:creationId xmlns:a16="http://schemas.microsoft.com/office/drawing/2014/main" id="{8192176A-2DD7-4AAA-8A9C-88C7119DC69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59368" y="509367"/>
          <a:ext cx="610342" cy="592729"/>
        </a:xfrm>
        <a:prstGeom prst="rect">
          <a:avLst/>
        </a:prstGeom>
        <a:effectLst>
          <a:outerShdw blurRad="152400" dist="317500" dir="5400000" sx="90000" sy="-19000" rotWithShape="0">
            <a:prstClr val="black">
              <a:alpha val="15000"/>
            </a:prstClr>
          </a:outerShdw>
        </a:effectLst>
      </xdr:spPr>
    </xdr:pic>
    <xdr:clientData/>
  </xdr:twoCellAnchor>
  <xdr:twoCellAnchor>
    <xdr:from>
      <xdr:col>5</xdr:col>
      <xdr:colOff>112872</xdr:colOff>
      <xdr:row>8</xdr:row>
      <xdr:rowOff>134777</xdr:rowOff>
    </xdr:from>
    <xdr:to>
      <xdr:col>6</xdr:col>
      <xdr:colOff>1159196</xdr:colOff>
      <xdr:row>17</xdr:row>
      <xdr:rowOff>132873</xdr:rowOff>
    </xdr:to>
    <xdr:grpSp>
      <xdr:nvGrpSpPr>
        <xdr:cNvPr id="10" name="Group 9">
          <a:hlinkClick xmlns:r="http://schemas.openxmlformats.org/officeDocument/2006/relationships" r:id="rId7"/>
          <a:extLst>
            <a:ext uri="{FF2B5EF4-FFF2-40B4-BE49-F238E27FC236}">
              <a16:creationId xmlns:a16="http://schemas.microsoft.com/office/drawing/2014/main" id="{18700BD8-E028-7B93-50E9-CD3E1830251B}"/>
            </a:ext>
          </a:extLst>
        </xdr:cNvPr>
        <xdr:cNvGrpSpPr/>
      </xdr:nvGrpSpPr>
      <xdr:grpSpPr>
        <a:xfrm>
          <a:off x="7466172" y="1658777"/>
          <a:ext cx="2202024" cy="1712596"/>
          <a:chOff x="7647623" y="1698306"/>
          <a:chExt cx="2111695" cy="1712596"/>
        </a:xfrm>
      </xdr:grpSpPr>
      <xdr:sp macro="" textlink="">
        <xdr:nvSpPr>
          <xdr:cNvPr id="5" name="Pergamino: vertical 14">
            <a:extLst>
              <a:ext uri="{FF2B5EF4-FFF2-40B4-BE49-F238E27FC236}">
                <a16:creationId xmlns:a16="http://schemas.microsoft.com/office/drawing/2014/main" id="{E37F3364-1F67-473D-966B-AA4FEAFB0F79}"/>
              </a:ext>
            </a:extLst>
          </xdr:cNvPr>
          <xdr:cNvSpPr/>
        </xdr:nvSpPr>
        <xdr:spPr>
          <a:xfrm>
            <a:off x="7647623" y="1698306"/>
            <a:ext cx="2111695" cy="1560195"/>
          </a:xfrm>
          <a:prstGeom prst="verticalScroll">
            <a:avLst/>
          </a:prstGeom>
          <a:blipFill dpi="0" rotWithShape="1">
            <a:blip xmlns:r="http://schemas.openxmlformats.org/officeDocument/2006/relationships" r:embed="rId8" cstate="print">
              <a:extLst>
                <a:ext uri="{BEBA8EAE-BF5A-486C-A8C5-ECC9F3942E4B}">
                  <a14:imgProps xmlns:a14="http://schemas.microsoft.com/office/drawing/2010/main">
                    <a14:imgLayer r:embed="rId9">
                      <a14:imgEffect>
                        <a14:saturation sat="3300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MX" sz="2000" b="0">
                <a:solidFill>
                  <a:schemeClr val="tx2"/>
                </a:solidFill>
                <a:effectLst/>
                <a:latin typeface="Baskerville Old Face" panose="02020602080505020303" pitchFamily="18" charset="0"/>
                <a:ea typeface="+mn-ea"/>
                <a:cs typeface="+mn-cs"/>
              </a:rPr>
              <a:t>Go to Armor Set stats Chart</a:t>
            </a:r>
            <a:endParaRPr lang="es-MX" sz="2000" b="0">
              <a:solidFill>
                <a:schemeClr val="tx2"/>
              </a:solidFill>
              <a:effectLst/>
              <a:latin typeface="Baskerville Old Face" panose="02020602080505020303" pitchFamily="18" charset="0"/>
            </a:endParaRPr>
          </a:p>
          <a:p>
            <a:pPr algn="ctr"/>
            <a:endParaRPr lang="es-MX" sz="1400"/>
          </a:p>
        </xdr:txBody>
      </xdr:sp>
      <xdr:pic>
        <xdr:nvPicPr>
          <xdr:cNvPr id="9" name="Graphic 8" descr="Arrow: Slight curve with solid fill">
            <a:extLst>
              <a:ext uri="{FF2B5EF4-FFF2-40B4-BE49-F238E27FC236}">
                <a16:creationId xmlns:a16="http://schemas.microsoft.com/office/drawing/2014/main" id="{2AD4BCD7-7D48-1263-699F-3FB01CFF4F54}"/>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259128" y="2496502"/>
            <a:ext cx="922020" cy="914400"/>
          </a:xfrm>
          <a:prstGeom prst="rect">
            <a:avLst/>
          </a:prstGeom>
        </xdr:spPr>
      </xdr:pic>
    </xdr:grpSp>
    <xdr:clientData/>
  </xdr:twoCellAnchor>
  <xdr:twoCellAnchor>
    <xdr:from>
      <xdr:col>4</xdr:col>
      <xdr:colOff>272142</xdr:colOff>
      <xdr:row>80</xdr:row>
      <xdr:rowOff>21772</xdr:rowOff>
    </xdr:from>
    <xdr:to>
      <xdr:col>6</xdr:col>
      <xdr:colOff>957942</xdr:colOff>
      <xdr:row>84</xdr:row>
      <xdr:rowOff>130629</xdr:rowOff>
    </xdr:to>
    <xdr:sp macro="" textlink="">
      <xdr:nvSpPr>
        <xdr:cNvPr id="6" name="CuadroTexto 5">
          <a:extLst>
            <a:ext uri="{FF2B5EF4-FFF2-40B4-BE49-F238E27FC236}">
              <a16:creationId xmlns:a16="http://schemas.microsoft.com/office/drawing/2014/main" id="{948B2AB8-1CE7-4E62-90CA-CFE7A607B39D}"/>
            </a:ext>
          </a:extLst>
        </xdr:cNvPr>
        <xdr:cNvSpPr txBox="1"/>
      </xdr:nvSpPr>
      <xdr:spPr>
        <a:xfrm>
          <a:off x="5344885" y="15076715"/>
          <a:ext cx="30480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3600">
              <a:solidFill>
                <a:schemeClr val="bg1"/>
              </a:solidFill>
              <a:latin typeface="Blackadder ITC" panose="04020505050007020D02" pitchFamily="82" charset="0"/>
            </a:rPr>
            <a:t>Aldo</a:t>
          </a:r>
          <a:r>
            <a:rPr lang="es-MX" sz="3600" baseline="0">
              <a:solidFill>
                <a:schemeClr val="bg1"/>
              </a:solidFill>
              <a:latin typeface="Blackadder ITC" panose="04020505050007020D02" pitchFamily="82" charset="0"/>
            </a:rPr>
            <a:t> I. Vidal A.</a:t>
          </a:r>
          <a:endParaRPr lang="es-MX" sz="3600">
            <a:solidFill>
              <a:schemeClr val="bg1"/>
            </a:solidFill>
            <a:latin typeface="Blackadder ITC" panose="04020505050007020D02" pitchFamily="82" charset="0"/>
          </a:endParaRPr>
        </a:p>
      </xdr:txBody>
    </xdr:sp>
    <xdr:clientData/>
  </xdr:twoCellAnchor>
  <xdr:twoCellAnchor editAs="oneCell">
    <xdr:from>
      <xdr:col>6</xdr:col>
      <xdr:colOff>942702</xdr:colOff>
      <xdr:row>80</xdr:row>
      <xdr:rowOff>21772</xdr:rowOff>
    </xdr:from>
    <xdr:to>
      <xdr:col>7</xdr:col>
      <xdr:colOff>290648</xdr:colOff>
      <xdr:row>84</xdr:row>
      <xdr:rowOff>39189</xdr:rowOff>
    </xdr:to>
    <xdr:pic>
      <xdr:nvPicPr>
        <xdr:cNvPr id="7" name="Gráfico 6" descr="Insignia de derechos de autor con relleno sólido">
          <a:extLst>
            <a:ext uri="{FF2B5EF4-FFF2-40B4-BE49-F238E27FC236}">
              <a16:creationId xmlns:a16="http://schemas.microsoft.com/office/drawing/2014/main" id="{501717A1-18EC-48F2-8657-9D48993EA71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377645" y="15076715"/>
          <a:ext cx="670560" cy="6705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358811</xdr:colOff>
      <xdr:row>21</xdr:row>
      <xdr:rowOff>112057</xdr:rowOff>
    </xdr:from>
    <xdr:to>
      <xdr:col>19</xdr:col>
      <xdr:colOff>125170</xdr:colOff>
      <xdr:row>397</xdr:row>
      <xdr:rowOff>134470</xdr:rowOff>
    </xdr:to>
    <xdr:graphicFrame macro="">
      <xdr:nvGraphicFramePr>
        <xdr:cNvPr id="3" name="Gráfico 2">
          <a:extLst>
            <a:ext uri="{FF2B5EF4-FFF2-40B4-BE49-F238E27FC236}">
              <a16:creationId xmlns:a16="http://schemas.microsoft.com/office/drawing/2014/main" id="{AD4E5A14-CA4A-40C5-9826-D7DECB54E7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58154</xdr:colOff>
      <xdr:row>0</xdr:row>
      <xdr:rowOff>59392</xdr:rowOff>
    </xdr:from>
    <xdr:to>
      <xdr:col>20</xdr:col>
      <xdr:colOff>682232</xdr:colOff>
      <xdr:row>9</xdr:row>
      <xdr:rowOff>18998</xdr:rowOff>
    </xdr:to>
    <xdr:sp macro="" textlink="">
      <xdr:nvSpPr>
        <xdr:cNvPr id="2" name="Pergamino: horizontal 1">
          <a:extLst>
            <a:ext uri="{FF2B5EF4-FFF2-40B4-BE49-F238E27FC236}">
              <a16:creationId xmlns:a16="http://schemas.microsoft.com/office/drawing/2014/main" id="{9CB570E7-48F4-4BC1-BDEF-DDFC52F5A386}"/>
            </a:ext>
          </a:extLst>
        </xdr:cNvPr>
        <xdr:cNvSpPr/>
      </xdr:nvSpPr>
      <xdr:spPr>
        <a:xfrm>
          <a:off x="58154" y="59392"/>
          <a:ext cx="16340328" cy="1459794"/>
        </a:xfrm>
        <a:prstGeom prst="horizontalScroll">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a:solidFill>
            <a:schemeClr val="bg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0">
              <a:ln>
                <a:solidFill>
                  <a:schemeClr val="accent5">
                    <a:lumMod val="75000"/>
                  </a:schemeClr>
                </a:solidFill>
              </a:ln>
              <a:solidFill>
                <a:schemeClr val="bg1"/>
              </a:solidFill>
              <a:latin typeface="Baskerville Old Face" panose="020F0502020204030204" pitchFamily="18" charset="0"/>
            </a:rPr>
            <a:t>Armors Set Stats Chart</a:t>
          </a:r>
        </a:p>
      </xdr:txBody>
    </xdr:sp>
    <xdr:clientData/>
  </xdr:twoCellAnchor>
  <xdr:twoCellAnchor>
    <xdr:from>
      <xdr:col>0</xdr:col>
      <xdr:colOff>11206</xdr:colOff>
      <xdr:row>9</xdr:row>
      <xdr:rowOff>89647</xdr:rowOff>
    </xdr:from>
    <xdr:to>
      <xdr:col>8</xdr:col>
      <xdr:colOff>769535</xdr:colOff>
      <xdr:row>19</xdr:row>
      <xdr:rowOff>115170</xdr:rowOff>
    </xdr:to>
    <xdr:sp macro="" textlink="">
      <xdr:nvSpPr>
        <xdr:cNvPr id="4" name="Diagrama de flujo: cinta perforada 7">
          <a:extLst>
            <a:ext uri="{FF2B5EF4-FFF2-40B4-BE49-F238E27FC236}">
              <a16:creationId xmlns:a16="http://schemas.microsoft.com/office/drawing/2014/main" id="{91D8DF9E-4FEC-4D55-B222-7B0B709E6451}"/>
            </a:ext>
          </a:extLst>
        </xdr:cNvPr>
        <xdr:cNvSpPr/>
      </xdr:nvSpPr>
      <xdr:spPr>
        <a:xfrm>
          <a:off x="11206" y="1602441"/>
          <a:ext cx="7123270" cy="1706405"/>
        </a:xfrm>
        <a:prstGeom prst="flowChartPunchedTape">
          <a:avLst/>
        </a:prstGeom>
        <a:blipFill dpi="0" rotWithShape="1">
          <a:blip xmlns:r="http://schemas.openxmlformats.org/officeDocument/2006/relationships" r:embed="rId3" cstate="print">
            <a:extLst>
              <a:ext uri="{BEBA8EAE-BF5A-486C-A8C5-ECC9F3942E4B}">
                <a14:imgProps xmlns:a14="http://schemas.microsoft.com/office/drawing/2010/main">
                  <a14:imgLayer r:embed="rId4">
                    <a14:imgEffect>
                      <a14:saturation sat="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2000" baseline="0">
              <a:ln>
                <a:solidFill>
                  <a:schemeClr val="tx1"/>
                </a:solidFill>
              </a:ln>
              <a:solidFill>
                <a:schemeClr val="tx1"/>
              </a:solidFill>
              <a:latin typeface="Baskerville Old Face" panose="02020602080505020303" pitchFamily="18" charset="0"/>
            </a:rPr>
            <a:t>This chart will be affected by Armor Set Pivot Table. If you want to change how data is showed here, you can sort columns as you prefer at Armor Set Pivot Table </a:t>
          </a:r>
        </a:p>
        <a:p>
          <a:pPr algn="ctr"/>
          <a:r>
            <a:rPr lang="es-MX" sz="2000" baseline="0">
              <a:ln>
                <a:solidFill>
                  <a:schemeClr val="tx1"/>
                </a:solidFill>
              </a:ln>
              <a:solidFill>
                <a:schemeClr val="tx1"/>
              </a:solidFill>
              <a:latin typeface="Baskerville Old Face" panose="02020602080505020303" pitchFamily="18" charset="0"/>
            </a:rPr>
            <a:t> </a:t>
          </a:r>
          <a:endParaRPr lang="es-MX" sz="2000">
            <a:ln>
              <a:solidFill>
                <a:schemeClr val="tx1"/>
              </a:solidFill>
            </a:ln>
            <a:solidFill>
              <a:schemeClr val="tx1"/>
            </a:solidFill>
            <a:latin typeface="Baskerville Old Face" panose="02020602080505020303" pitchFamily="18" charset="0"/>
          </a:endParaRPr>
        </a:p>
      </xdr:txBody>
    </xdr:sp>
    <xdr:clientData/>
  </xdr:twoCellAnchor>
  <xdr:twoCellAnchor editAs="oneCell">
    <xdr:from>
      <xdr:col>0</xdr:col>
      <xdr:colOff>446330</xdr:colOff>
      <xdr:row>2</xdr:row>
      <xdr:rowOff>158541</xdr:rowOff>
    </xdr:from>
    <xdr:to>
      <xdr:col>1</xdr:col>
      <xdr:colOff>262959</xdr:colOff>
      <xdr:row>6</xdr:row>
      <xdr:rowOff>96062</xdr:rowOff>
    </xdr:to>
    <xdr:pic>
      <xdr:nvPicPr>
        <xdr:cNvPr id="6" name="Gráfico 2" descr="Atrás con relleno sólido">
          <a:hlinkClick xmlns:r="http://schemas.openxmlformats.org/officeDocument/2006/relationships" r:id="rId5"/>
          <a:extLst>
            <a:ext uri="{FF2B5EF4-FFF2-40B4-BE49-F238E27FC236}">
              <a16:creationId xmlns:a16="http://schemas.microsoft.com/office/drawing/2014/main" id="{005CBBA1-DA6D-4C51-BDF3-7D9EFCC4BBED}"/>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446330" y="491916"/>
          <a:ext cx="602442" cy="594746"/>
        </a:xfrm>
        <a:prstGeom prst="rect">
          <a:avLst/>
        </a:prstGeom>
        <a:effectLst>
          <a:outerShdw blurRad="152400" dist="317500" dir="5400000" sx="90000" sy="-19000" rotWithShape="0">
            <a:prstClr val="black">
              <a:alpha val="15000"/>
            </a:prstClr>
          </a:outerShdw>
        </a:effectLst>
      </xdr:spPr>
    </xdr:pic>
    <xdr:clientData/>
  </xdr:twoCellAnchor>
  <xdr:twoCellAnchor>
    <xdr:from>
      <xdr:col>8</xdr:col>
      <xdr:colOff>561975</xdr:colOff>
      <xdr:row>9</xdr:row>
      <xdr:rowOff>85838</xdr:rowOff>
    </xdr:from>
    <xdr:to>
      <xdr:col>11</xdr:col>
      <xdr:colOff>526900</xdr:colOff>
      <xdr:row>19</xdr:row>
      <xdr:rowOff>123267</xdr:rowOff>
    </xdr:to>
    <xdr:grpSp>
      <xdr:nvGrpSpPr>
        <xdr:cNvPr id="10" name="Group 9">
          <a:hlinkClick xmlns:r="http://schemas.openxmlformats.org/officeDocument/2006/relationships" r:id="rId8"/>
          <a:extLst>
            <a:ext uri="{FF2B5EF4-FFF2-40B4-BE49-F238E27FC236}">
              <a16:creationId xmlns:a16="http://schemas.microsoft.com/office/drawing/2014/main" id="{C025A5BB-F7DC-F41F-EFC0-DC6775796E41}"/>
            </a:ext>
          </a:extLst>
        </xdr:cNvPr>
        <xdr:cNvGrpSpPr/>
      </xdr:nvGrpSpPr>
      <xdr:grpSpPr>
        <a:xfrm>
          <a:off x="6861175" y="1571738"/>
          <a:ext cx="2327125" cy="1688429"/>
          <a:chOff x="7901828" y="1643455"/>
          <a:chExt cx="2344158" cy="1718311"/>
        </a:xfrm>
      </xdr:grpSpPr>
      <xdr:sp macro="" textlink="">
        <xdr:nvSpPr>
          <xdr:cNvPr id="8" name="Pergamino: vertical 14">
            <a:extLst>
              <a:ext uri="{FF2B5EF4-FFF2-40B4-BE49-F238E27FC236}">
                <a16:creationId xmlns:a16="http://schemas.microsoft.com/office/drawing/2014/main" id="{3EBD18DB-CBB5-3E92-4D48-78D3573F40E1}"/>
              </a:ext>
            </a:extLst>
          </xdr:cNvPr>
          <xdr:cNvSpPr/>
        </xdr:nvSpPr>
        <xdr:spPr>
          <a:xfrm>
            <a:off x="7901828" y="1643455"/>
            <a:ext cx="2344158" cy="1569550"/>
          </a:xfrm>
          <a:prstGeom prst="verticalScroll">
            <a:avLst/>
          </a:prstGeom>
          <a:blipFill dpi="0" rotWithShape="1">
            <a:blip xmlns:r="http://schemas.openxmlformats.org/officeDocument/2006/relationships" r:embed="rId9" cstate="print">
              <a:extLst>
                <a:ext uri="{BEBA8EAE-BF5A-486C-A8C5-ECC9F3942E4B}">
                  <a14:imgProps xmlns:a14="http://schemas.microsoft.com/office/drawing/2010/main">
                    <a14:imgLayer r:embed="rId10">
                      <a14:imgEffect>
                        <a14:saturation sat="33000"/>
                      </a14:imgEffect>
                    </a14:imgLayer>
                  </a14:imgProps>
                </a:ext>
                <a:ext uri="{28A0092B-C50C-407E-A947-70E740481C1C}">
                  <a14:useLocalDpi xmlns:a14="http://schemas.microsoft.com/office/drawing/2010/main" val="0"/>
                </a:ext>
              </a:extLst>
            </a:blip>
            <a:srcRect/>
            <a:stretch>
              <a:fillRect/>
            </a:stretch>
          </a:blip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MX" sz="2000" b="0">
                <a:solidFill>
                  <a:schemeClr val="tx2"/>
                </a:solidFill>
                <a:effectLst/>
                <a:latin typeface="Baskerville Old Face" panose="02020602080505020303" pitchFamily="18" charset="0"/>
                <a:ea typeface="+mn-ea"/>
                <a:cs typeface="+mn-cs"/>
              </a:rPr>
              <a:t>Go to Armor Set Pivot Table</a:t>
            </a:r>
            <a:endParaRPr lang="es-MX" sz="2000" b="0">
              <a:solidFill>
                <a:schemeClr val="tx2"/>
              </a:solidFill>
              <a:effectLst/>
              <a:latin typeface="Baskerville Old Face" panose="02020602080505020303" pitchFamily="18" charset="0"/>
            </a:endParaRPr>
          </a:p>
          <a:p>
            <a:pPr algn="ctr"/>
            <a:endParaRPr lang="es-MX" sz="1400"/>
          </a:p>
        </xdr:txBody>
      </xdr:sp>
      <xdr:pic>
        <xdr:nvPicPr>
          <xdr:cNvPr id="9" name="Graphic 8" descr="Arrow: Slight curve with solid fill">
            <a:extLst>
              <a:ext uri="{FF2B5EF4-FFF2-40B4-BE49-F238E27FC236}">
                <a16:creationId xmlns:a16="http://schemas.microsoft.com/office/drawing/2014/main" id="{098DC750-BAEC-AD01-47B4-B80728AD003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8586615" y="2450159"/>
            <a:ext cx="1021024" cy="911607"/>
          </a:xfrm>
          <a:prstGeom prst="rect">
            <a:avLst/>
          </a:prstGeom>
        </xdr:spPr>
      </xdr:pic>
    </xdr:grpSp>
    <xdr:clientData/>
  </xdr:twoCellAnchor>
  <xdr:twoCellAnchor editAs="oneCell">
    <xdr:from>
      <xdr:col>15</xdr:col>
      <xdr:colOff>745808</xdr:colOff>
      <xdr:row>16</xdr:row>
      <xdr:rowOff>55721</xdr:rowOff>
    </xdr:from>
    <xdr:to>
      <xdr:col>19</xdr:col>
      <xdr:colOff>134780</xdr:colOff>
      <xdr:row>21</xdr:row>
      <xdr:rowOff>18098</xdr:rowOff>
    </xdr:to>
    <mc:AlternateContent xmlns:mc="http://schemas.openxmlformats.org/markup-compatibility/2006" xmlns:a14="http://schemas.microsoft.com/office/drawing/2010/main">
      <mc:Choice Requires="a14">
        <xdr:graphicFrame macro="">
          <xdr:nvGraphicFramePr>
            <xdr:cNvPr id="14" name="Armor Type">
              <a:extLst>
                <a:ext uri="{FF2B5EF4-FFF2-40B4-BE49-F238E27FC236}">
                  <a16:creationId xmlns:a16="http://schemas.microsoft.com/office/drawing/2014/main" id="{8CCFC091-527D-C5A2-1060-1C559BFA20B0}"/>
                </a:ext>
              </a:extLst>
            </xdr:cNvPr>
            <xdr:cNvGraphicFramePr/>
          </xdr:nvGraphicFramePr>
          <xdr:xfrm>
            <a:off x="0" y="0"/>
            <a:ext cx="0" cy="0"/>
          </xdr:xfrm>
          <a:graphic>
            <a:graphicData uri="http://schemas.microsoft.com/office/drawing/2010/slicer">
              <sle:slicer xmlns:sle="http://schemas.microsoft.com/office/drawing/2010/slicer" name="Armor Type"/>
            </a:graphicData>
          </a:graphic>
        </xdr:graphicFrame>
      </mc:Choice>
      <mc:Fallback xmlns="">
        <xdr:sp macro="" textlink="">
          <xdr:nvSpPr>
            <xdr:cNvPr id="0" name=""/>
            <xdr:cNvSpPr>
              <a:spLocks noTextEdit="1"/>
            </xdr:cNvSpPr>
          </xdr:nvSpPr>
          <xdr:spPr>
            <a:xfrm>
              <a:off x="12529186" y="2726531"/>
              <a:ext cx="2532222" cy="7958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11</xdr:col>
      <xdr:colOff>156210</xdr:colOff>
      <xdr:row>398</xdr:row>
      <xdr:rowOff>158750</xdr:rowOff>
    </xdr:from>
    <xdr:to>
      <xdr:col>12</xdr:col>
      <xdr:colOff>36195</xdr:colOff>
      <xdr:row>402</xdr:row>
      <xdr:rowOff>143510</xdr:rowOff>
    </xdr:to>
    <xdr:pic>
      <xdr:nvPicPr>
        <xdr:cNvPr id="7" name="Gráfico 6" descr="Insignia de derechos de autor con relleno sólido">
          <a:extLst>
            <a:ext uri="{FF2B5EF4-FFF2-40B4-BE49-F238E27FC236}">
              <a16:creationId xmlns:a16="http://schemas.microsoft.com/office/drawing/2014/main" id="{F4E06F29-44ED-4CCD-B8F5-10D9288F7DC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8817610" y="65868550"/>
          <a:ext cx="667385" cy="6451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120968</xdr:rowOff>
    </xdr:from>
    <xdr:to>
      <xdr:col>8</xdr:col>
      <xdr:colOff>722463</xdr:colOff>
      <xdr:row>57</xdr:row>
      <xdr:rowOff>29528</xdr:rowOff>
    </xdr:to>
    <xdr:pic>
      <xdr:nvPicPr>
        <xdr:cNvPr id="7" name="Imagen 6">
          <a:extLst>
            <a:ext uri="{FF2B5EF4-FFF2-40B4-BE49-F238E27FC236}">
              <a16:creationId xmlns:a16="http://schemas.microsoft.com/office/drawing/2014/main" id="{1075CF54-9454-0FD2-4FDC-6B9ECAED9997}"/>
            </a:ext>
          </a:extLst>
        </xdr:cNvPr>
        <xdr:cNvPicPr>
          <a:picLocks noChangeAspect="1" noChangeArrowheads="1"/>
        </xdr:cNvPicPr>
      </xdr:nvPicPr>
      <xdr:blipFill rotWithShape="1">
        <a:blip xmlns:r="http://schemas.openxmlformats.org/officeDocument/2006/relationships" r:embed="rId1">
          <a:alphaModFix amt="70000"/>
          <a:extLst>
            <a:ext uri="{BEBA8EAE-BF5A-486C-A8C5-ECC9F3942E4B}">
              <a14:imgProps xmlns:a14="http://schemas.microsoft.com/office/drawing/2010/main">
                <a14:imgLayer r:embed="rId2">
                  <a14:imgEffect>
                    <a14:saturation sat="66000"/>
                  </a14:imgEffect>
                </a14:imgLayer>
              </a14:imgProps>
            </a:ext>
            <a:ext uri="{28A0092B-C50C-407E-A947-70E740481C1C}">
              <a14:useLocalDpi xmlns:a14="http://schemas.microsoft.com/office/drawing/2010/main" val="0"/>
            </a:ext>
          </a:extLst>
        </a:blip>
        <a:srcRect l="33826" r="17308"/>
        <a:stretch/>
      </xdr:blipFill>
      <xdr:spPr bwMode="auto">
        <a:xfrm>
          <a:off x="0" y="1454468"/>
          <a:ext cx="7008963" cy="8076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684371</xdr:colOff>
      <xdr:row>4</xdr:row>
      <xdr:rowOff>100964</xdr:rowOff>
    </xdr:from>
    <xdr:to>
      <xdr:col>27</xdr:col>
      <xdr:colOff>393752</xdr:colOff>
      <xdr:row>55</xdr:row>
      <xdr:rowOff>99059</xdr:rowOff>
    </xdr:to>
    <xdr:pic>
      <xdr:nvPicPr>
        <xdr:cNvPr id="6" name="Imagen 5">
          <a:extLst>
            <a:ext uri="{FF2B5EF4-FFF2-40B4-BE49-F238E27FC236}">
              <a16:creationId xmlns:a16="http://schemas.microsoft.com/office/drawing/2014/main" id="{AAE55D29-1C21-59F1-4A94-DB2CBDC18CD6}"/>
            </a:ext>
          </a:extLst>
        </xdr:cNvPr>
        <xdr:cNvPicPr>
          <a:picLocks noChangeAspect="1" noChangeArrowheads="1"/>
        </xdr:cNvPicPr>
      </xdr:nvPicPr>
      <xdr:blipFill rotWithShape="1">
        <a:blip xmlns:r="http://schemas.openxmlformats.org/officeDocument/2006/relationships" r:embed="rId3">
          <a:alphaModFix amt="35000"/>
          <a:extLst>
            <a:ext uri="{28A0092B-C50C-407E-A947-70E740481C1C}">
              <a14:useLocalDpi xmlns:a14="http://schemas.microsoft.com/office/drawing/2010/main" val="0"/>
            </a:ext>
          </a:extLst>
        </a:blip>
        <a:srcRect l="28935"/>
        <a:stretch/>
      </xdr:blipFill>
      <xdr:spPr bwMode="auto">
        <a:xfrm>
          <a:off x="10899934" y="767714"/>
          <a:ext cx="10710756" cy="8499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58577</xdr:colOff>
      <xdr:row>0</xdr:row>
      <xdr:rowOff>38099</xdr:rowOff>
    </xdr:from>
    <xdr:to>
      <xdr:col>20</xdr:col>
      <xdr:colOff>675035</xdr:colOff>
      <xdr:row>9</xdr:row>
      <xdr:rowOff>19620</xdr:rowOff>
    </xdr:to>
    <xdr:sp macro="" textlink="">
      <xdr:nvSpPr>
        <xdr:cNvPr id="2" name="Pergamino: horizontal 1">
          <a:extLst>
            <a:ext uri="{FF2B5EF4-FFF2-40B4-BE49-F238E27FC236}">
              <a16:creationId xmlns:a16="http://schemas.microsoft.com/office/drawing/2014/main" id="{A805127D-AE46-4D9D-8FB2-081483E10452}"/>
            </a:ext>
          </a:extLst>
        </xdr:cNvPr>
        <xdr:cNvSpPr/>
      </xdr:nvSpPr>
      <xdr:spPr>
        <a:xfrm>
          <a:off x="58577" y="38099"/>
          <a:ext cx="16332708" cy="1481709"/>
        </a:xfrm>
        <a:prstGeom prst="horizontalScroll">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n>
          <a:solidFill>
            <a:schemeClr val="bg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0">
              <a:ln>
                <a:solidFill>
                  <a:schemeClr val="accent5">
                    <a:lumMod val="75000"/>
                  </a:schemeClr>
                </a:solidFill>
              </a:ln>
              <a:solidFill>
                <a:schemeClr val="bg1"/>
              </a:solidFill>
              <a:latin typeface="Baskerville Old Face" panose="020F0502020204030204" pitchFamily="18" charset="0"/>
            </a:rPr>
            <a:t>Armor Set Stats comparison</a:t>
          </a:r>
        </a:p>
      </xdr:txBody>
    </xdr:sp>
    <xdr:clientData/>
  </xdr:twoCellAnchor>
  <xdr:twoCellAnchor editAs="oneCell">
    <xdr:from>
      <xdr:col>0</xdr:col>
      <xdr:colOff>374810</xdr:colOff>
      <xdr:row>2</xdr:row>
      <xdr:rowOff>142546</xdr:rowOff>
    </xdr:from>
    <xdr:to>
      <xdr:col>1</xdr:col>
      <xdr:colOff>187909</xdr:colOff>
      <xdr:row>6</xdr:row>
      <xdr:rowOff>74240</xdr:rowOff>
    </xdr:to>
    <xdr:pic>
      <xdr:nvPicPr>
        <xdr:cNvPr id="3" name="Gráfico 2" descr="Atrás con relleno sólido">
          <a:hlinkClick xmlns:r="http://schemas.openxmlformats.org/officeDocument/2006/relationships" r:id="rId5"/>
          <a:extLst>
            <a:ext uri="{FF2B5EF4-FFF2-40B4-BE49-F238E27FC236}">
              <a16:creationId xmlns:a16="http://schemas.microsoft.com/office/drawing/2014/main" id="{71858843-3F03-4272-8E96-8D01D86246EA}"/>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74810" y="475921"/>
          <a:ext cx="598912" cy="598444"/>
        </a:xfrm>
        <a:prstGeom prst="rect">
          <a:avLst/>
        </a:prstGeom>
        <a:effectLst>
          <a:outerShdw blurRad="152400" dist="317500" dir="5400000" sx="90000" sy="-19000" rotWithShape="0">
            <a:prstClr val="black">
              <a:alpha val="15000"/>
            </a:prstClr>
          </a:outerShdw>
        </a:effectLst>
      </xdr:spPr>
    </xdr:pic>
    <xdr:clientData/>
  </xdr:twoCellAnchor>
  <xdr:twoCellAnchor>
    <xdr:from>
      <xdr:col>2</xdr:col>
      <xdr:colOff>679100</xdr:colOff>
      <xdr:row>19</xdr:row>
      <xdr:rowOff>19523</xdr:rowOff>
    </xdr:from>
    <xdr:to>
      <xdr:col>10</xdr:col>
      <xdr:colOff>110590</xdr:colOff>
      <xdr:row>52</xdr:row>
      <xdr:rowOff>95200</xdr:rowOff>
    </xdr:to>
    <xdr:graphicFrame macro="">
      <xdr:nvGraphicFramePr>
        <xdr:cNvPr id="4" name="Gráfico 3">
          <a:extLst>
            <a:ext uri="{FF2B5EF4-FFF2-40B4-BE49-F238E27FC236}">
              <a16:creationId xmlns:a16="http://schemas.microsoft.com/office/drawing/2014/main" id="{6BCAE4EE-1ECA-402B-8980-170E3385D7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702063</xdr:colOff>
      <xdr:row>19</xdr:row>
      <xdr:rowOff>15711</xdr:rowOff>
    </xdr:from>
    <xdr:to>
      <xdr:col>19</xdr:col>
      <xdr:colOff>113548</xdr:colOff>
      <xdr:row>52</xdr:row>
      <xdr:rowOff>116149</xdr:rowOff>
    </xdr:to>
    <xdr:graphicFrame macro="">
      <xdr:nvGraphicFramePr>
        <xdr:cNvPr id="10" name="Gráfico 9">
          <a:extLst>
            <a:ext uri="{FF2B5EF4-FFF2-40B4-BE49-F238E27FC236}">
              <a16:creationId xmlns:a16="http://schemas.microsoft.com/office/drawing/2014/main" id="{0F2CB414-9D61-40E4-AC33-84780D929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198951</xdr:colOff>
      <xdr:row>32</xdr:row>
      <xdr:rowOff>19085</xdr:rowOff>
    </xdr:from>
    <xdr:to>
      <xdr:col>11</xdr:col>
      <xdr:colOff>639188</xdr:colOff>
      <xdr:row>38</xdr:row>
      <xdr:rowOff>75068</xdr:rowOff>
    </xdr:to>
    <xdr:sp macro="" textlink="">
      <xdr:nvSpPr>
        <xdr:cNvPr id="14" name="TextBox 13">
          <a:extLst>
            <a:ext uri="{FF2B5EF4-FFF2-40B4-BE49-F238E27FC236}">
              <a16:creationId xmlns:a16="http://schemas.microsoft.com/office/drawing/2014/main" id="{DEB78D24-4FFB-C6B3-2A86-6040CB3DA3B6}"/>
            </a:ext>
          </a:extLst>
        </xdr:cNvPr>
        <xdr:cNvSpPr txBox="1"/>
      </xdr:nvSpPr>
      <xdr:spPr>
        <a:xfrm>
          <a:off x="8057076" y="5353085"/>
          <a:ext cx="1226050" cy="1056108"/>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600">
              <a:ln>
                <a:solidFill>
                  <a:schemeClr val="accent5">
                    <a:lumMod val="60000"/>
                    <a:lumOff val="40000"/>
                  </a:schemeClr>
                </a:solidFill>
              </a:ln>
              <a:solidFill>
                <a:schemeClr val="bg2"/>
              </a:solidFill>
              <a:latin typeface="Baskerville Old Face" panose="02020602080505020303" pitchFamily="18" charset="0"/>
            </a:rPr>
            <a:t>VS</a:t>
          </a:r>
        </a:p>
      </xdr:txBody>
    </xdr:sp>
    <xdr:clientData/>
  </xdr:twoCellAnchor>
  <xdr:twoCellAnchor editAs="oneCell">
    <xdr:from>
      <xdr:col>3</xdr:col>
      <xdr:colOff>732411</xdr:colOff>
      <xdr:row>54</xdr:row>
      <xdr:rowOff>78103</xdr:rowOff>
    </xdr:from>
    <xdr:to>
      <xdr:col>9</xdr:col>
      <xdr:colOff>57279</xdr:colOff>
      <xdr:row>85</xdr:row>
      <xdr:rowOff>77150</xdr:rowOff>
    </xdr:to>
    <mc:AlternateContent xmlns:mc="http://schemas.openxmlformats.org/markup-compatibility/2006" xmlns:a14="http://schemas.microsoft.com/office/drawing/2010/main">
      <mc:Choice Requires="a14">
        <xdr:graphicFrame macro="">
          <xdr:nvGraphicFramePr>
            <xdr:cNvPr id="12" name="Armor set 1">
              <a:extLst>
                <a:ext uri="{FF2B5EF4-FFF2-40B4-BE49-F238E27FC236}">
                  <a16:creationId xmlns:a16="http://schemas.microsoft.com/office/drawing/2014/main" id="{2613AFF7-6215-4D32-8275-AD16A6CCC31E}"/>
                </a:ext>
              </a:extLst>
            </xdr:cNvPr>
            <xdr:cNvGraphicFramePr/>
          </xdr:nvGraphicFramePr>
          <xdr:xfrm>
            <a:off x="0" y="0"/>
            <a:ext cx="0" cy="0"/>
          </xdr:xfrm>
          <a:graphic>
            <a:graphicData uri="http://schemas.microsoft.com/office/drawing/2010/slicer">
              <sle:slicer xmlns:sle="http://schemas.microsoft.com/office/drawing/2010/slicer" name="Armor set 1"/>
            </a:graphicData>
          </a:graphic>
        </xdr:graphicFrame>
      </mc:Choice>
      <mc:Fallback xmlns="">
        <xdr:sp macro="" textlink="">
          <xdr:nvSpPr>
            <xdr:cNvPr id="0" name=""/>
            <xdr:cNvSpPr>
              <a:spLocks noTextEdit="1"/>
            </xdr:cNvSpPr>
          </xdr:nvSpPr>
          <xdr:spPr>
            <a:xfrm>
              <a:off x="3091754" y="9079228"/>
              <a:ext cx="4034028" cy="5166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746324</xdr:colOff>
      <xdr:row>54</xdr:row>
      <xdr:rowOff>54291</xdr:rowOff>
    </xdr:from>
    <xdr:to>
      <xdr:col>18</xdr:col>
      <xdr:colOff>69287</xdr:colOff>
      <xdr:row>85</xdr:row>
      <xdr:rowOff>60958</xdr:rowOff>
    </xdr:to>
    <mc:AlternateContent xmlns:mc="http://schemas.openxmlformats.org/markup-compatibility/2006" xmlns:a14="http://schemas.microsoft.com/office/drawing/2010/main">
      <mc:Choice Requires="a14">
        <xdr:graphicFrame macro="">
          <xdr:nvGraphicFramePr>
            <xdr:cNvPr id="13" name="Armor set 2">
              <a:extLst>
                <a:ext uri="{FF2B5EF4-FFF2-40B4-BE49-F238E27FC236}">
                  <a16:creationId xmlns:a16="http://schemas.microsoft.com/office/drawing/2014/main" id="{D33A178C-51E5-0C85-D374-35051615EC69}"/>
                </a:ext>
              </a:extLst>
            </xdr:cNvPr>
            <xdr:cNvGraphicFramePr/>
          </xdr:nvGraphicFramePr>
          <xdr:xfrm>
            <a:off x="0" y="0"/>
            <a:ext cx="0" cy="0"/>
          </xdr:xfrm>
          <a:graphic>
            <a:graphicData uri="http://schemas.microsoft.com/office/drawing/2010/slicer">
              <sle:slicer xmlns:sle="http://schemas.microsoft.com/office/drawing/2010/slicer" name="Armor set 2"/>
            </a:graphicData>
          </a:graphic>
        </xdr:graphicFrame>
      </mc:Choice>
      <mc:Fallback xmlns="">
        <xdr:sp macro="" textlink="">
          <xdr:nvSpPr>
            <xdr:cNvPr id="0" name=""/>
            <xdr:cNvSpPr>
              <a:spLocks noTextEdit="1"/>
            </xdr:cNvSpPr>
          </xdr:nvSpPr>
          <xdr:spPr>
            <a:xfrm>
              <a:off x="10172264" y="9059226"/>
              <a:ext cx="4039743" cy="5166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48260</xdr:colOff>
      <xdr:row>88</xdr:row>
      <xdr:rowOff>0</xdr:rowOff>
    </xdr:from>
    <xdr:to>
      <xdr:col>12</xdr:col>
      <xdr:colOff>718820</xdr:colOff>
      <xdr:row>92</xdr:row>
      <xdr:rowOff>10160</xdr:rowOff>
    </xdr:to>
    <xdr:pic>
      <xdr:nvPicPr>
        <xdr:cNvPr id="8" name="Gráfico 7" descr="Insignia de derechos de autor con relleno sólido">
          <a:extLst>
            <a:ext uri="{FF2B5EF4-FFF2-40B4-BE49-F238E27FC236}">
              <a16:creationId xmlns:a16="http://schemas.microsoft.com/office/drawing/2014/main" id="{488E51E0-11B6-489C-9871-7F1CBE0DD82B}"/>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9497060" y="14528800"/>
          <a:ext cx="670560" cy="670560"/>
        </a:xfrm>
        <a:prstGeom prst="rect">
          <a:avLst/>
        </a:prstGeom>
      </xdr:spPr>
    </xdr:pic>
    <xdr:clientData/>
  </xdr:twoCellAnchor>
</xdr:wsDr>
</file>

<file path=xl/drawings/drawing6.xml><?xml version="1.0" encoding="utf-8"?>
<c:userShapes xmlns:c="http://schemas.openxmlformats.org/drawingml/2006/chart">
  <cdr:relSizeAnchor xmlns:cdr="http://schemas.openxmlformats.org/drawingml/2006/chartDrawing">
    <cdr:from>
      <cdr:x>0.41996</cdr:x>
      <cdr:y>0.41843</cdr:y>
    </cdr:from>
    <cdr:to>
      <cdr:x>0.58004</cdr:x>
      <cdr:y>0.58157</cdr:y>
    </cdr:to>
    <cdr:sp macro="" textlink="">
      <cdr:nvSpPr>
        <cdr:cNvPr id="2" name="TextBox 1">
          <a:extLst xmlns:a="http://schemas.openxmlformats.org/drawingml/2006/main">
            <a:ext uri="{FF2B5EF4-FFF2-40B4-BE49-F238E27FC236}">
              <a16:creationId xmlns:a16="http://schemas.microsoft.com/office/drawing/2014/main" id="{6843001F-951E-F948-657C-3C79AF0E3695}"/>
            </a:ext>
          </a:extLst>
        </cdr:cNvPr>
        <cdr:cNvSpPr txBox="1"/>
      </cdr:nvSpPr>
      <cdr:spPr>
        <a:xfrm xmlns:a="http://schemas.openxmlformats.org/drawingml/2006/main">
          <a:off x="2398987" y="2345171"/>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59531</xdr:colOff>
      <xdr:row>0</xdr:row>
      <xdr:rowOff>59530</xdr:rowOff>
    </xdr:from>
    <xdr:to>
      <xdr:col>13</xdr:col>
      <xdr:colOff>763143</xdr:colOff>
      <xdr:row>6</xdr:row>
      <xdr:rowOff>94868</xdr:rowOff>
    </xdr:to>
    <xdr:sp macro="" textlink="">
      <xdr:nvSpPr>
        <xdr:cNvPr id="2" name="Pergamino: horizontal 1">
          <a:extLst>
            <a:ext uri="{FF2B5EF4-FFF2-40B4-BE49-F238E27FC236}">
              <a16:creationId xmlns:a16="http://schemas.microsoft.com/office/drawing/2014/main" id="{18B324AD-345C-4372-B19B-BA3B56EAA6E7}"/>
            </a:ext>
          </a:extLst>
        </xdr:cNvPr>
        <xdr:cNvSpPr/>
      </xdr:nvSpPr>
      <xdr:spPr>
        <a:xfrm>
          <a:off x="59531" y="59530"/>
          <a:ext cx="16336518" cy="1475994"/>
        </a:xfrm>
        <a:prstGeom prst="horizontalScroll">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solidFill>
            <a:schemeClr val="bg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0">
              <a:ln>
                <a:solidFill>
                  <a:schemeClr val="accent5">
                    <a:lumMod val="75000"/>
                  </a:schemeClr>
                </a:solidFill>
              </a:ln>
              <a:solidFill>
                <a:schemeClr val="bg1"/>
              </a:solidFill>
              <a:latin typeface="Baskerville Old Face" panose="020F0502020204030204" pitchFamily="18" charset="0"/>
            </a:rPr>
            <a:t>Armor Set Table (Transpose)</a:t>
          </a:r>
        </a:p>
      </xdr:txBody>
    </xdr:sp>
    <xdr:clientData/>
  </xdr:twoCellAnchor>
  <xdr:twoCellAnchor editAs="oneCell">
    <xdr:from>
      <xdr:col>0</xdr:col>
      <xdr:colOff>436721</xdr:colOff>
      <xdr:row>2</xdr:row>
      <xdr:rowOff>54861</xdr:rowOff>
    </xdr:from>
    <xdr:to>
      <xdr:col>0</xdr:col>
      <xdr:colOff>1046783</xdr:colOff>
      <xdr:row>4</xdr:row>
      <xdr:rowOff>168594</xdr:rowOff>
    </xdr:to>
    <xdr:pic>
      <xdr:nvPicPr>
        <xdr:cNvPr id="3" name="Gráfico 2" descr="Atrás con relleno sólido">
          <a:hlinkClick xmlns:r="http://schemas.openxmlformats.org/officeDocument/2006/relationships" r:id="rId2"/>
          <a:extLst>
            <a:ext uri="{FF2B5EF4-FFF2-40B4-BE49-F238E27FC236}">
              <a16:creationId xmlns:a16="http://schemas.microsoft.com/office/drawing/2014/main" id="{0C6D0B99-D827-4BE0-9A7C-84BF22B480F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36721" y="495392"/>
          <a:ext cx="610062" cy="604271"/>
        </a:xfrm>
        <a:prstGeom prst="rect">
          <a:avLst/>
        </a:prstGeom>
        <a:effectLst>
          <a:outerShdw blurRad="152400" dist="317500" dir="5400000" sx="90000" sy="-19000" rotWithShape="0">
            <a:prstClr val="black">
              <a:alpha val="15000"/>
            </a:prstClr>
          </a:outerShdw>
        </a:effectLst>
      </xdr:spPr>
    </xdr:pic>
    <xdr:clientData/>
  </xdr:twoCellAnchor>
  <xdr:twoCellAnchor>
    <xdr:from>
      <xdr:col>3</xdr:col>
      <xdr:colOff>602902</xdr:colOff>
      <xdr:row>27</xdr:row>
      <xdr:rowOff>75362</xdr:rowOff>
    </xdr:from>
    <xdr:to>
      <xdr:col>6</xdr:col>
      <xdr:colOff>83737</xdr:colOff>
      <xdr:row>31</xdr:row>
      <xdr:rowOff>167472</xdr:rowOff>
    </xdr:to>
    <xdr:sp macro="" textlink="">
      <xdr:nvSpPr>
        <xdr:cNvPr id="4" name="CuadroTexto 3">
          <a:extLst>
            <a:ext uri="{FF2B5EF4-FFF2-40B4-BE49-F238E27FC236}">
              <a16:creationId xmlns:a16="http://schemas.microsoft.com/office/drawing/2014/main" id="{885FB6A9-B8E1-4FAE-96CC-0F933D352286}"/>
            </a:ext>
          </a:extLst>
        </xdr:cNvPr>
        <xdr:cNvSpPr txBox="1"/>
      </xdr:nvSpPr>
      <xdr:spPr>
        <a:xfrm>
          <a:off x="4320792" y="5627076"/>
          <a:ext cx="30480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3600">
              <a:solidFill>
                <a:schemeClr val="bg1"/>
              </a:solidFill>
              <a:latin typeface="Blackadder ITC" panose="04020505050007020D02" pitchFamily="82" charset="0"/>
            </a:rPr>
            <a:t>Aldo</a:t>
          </a:r>
          <a:r>
            <a:rPr lang="es-MX" sz="3600" baseline="0">
              <a:solidFill>
                <a:schemeClr val="bg1"/>
              </a:solidFill>
              <a:latin typeface="Blackadder ITC" panose="04020505050007020D02" pitchFamily="82" charset="0"/>
            </a:rPr>
            <a:t> I. Vidal A.</a:t>
          </a:r>
          <a:endParaRPr lang="es-MX" sz="3600">
            <a:solidFill>
              <a:schemeClr val="bg1"/>
            </a:solidFill>
            <a:latin typeface="Blackadder ITC" panose="04020505050007020D02" pitchFamily="82" charset="0"/>
          </a:endParaRPr>
        </a:p>
      </xdr:txBody>
    </xdr:sp>
    <xdr:clientData/>
  </xdr:twoCellAnchor>
  <xdr:twoCellAnchor editAs="oneCell">
    <xdr:from>
      <xdr:col>6</xdr:col>
      <xdr:colOff>68497</xdr:colOff>
      <xdr:row>27</xdr:row>
      <xdr:rowOff>75362</xdr:rowOff>
    </xdr:from>
    <xdr:to>
      <xdr:col>6</xdr:col>
      <xdr:colOff>739057</xdr:colOff>
      <xdr:row>31</xdr:row>
      <xdr:rowOff>76032</xdr:rowOff>
    </xdr:to>
    <xdr:pic>
      <xdr:nvPicPr>
        <xdr:cNvPr id="5" name="Gráfico 4" descr="Insignia de derechos de autor con relleno sólido">
          <a:extLst>
            <a:ext uri="{FF2B5EF4-FFF2-40B4-BE49-F238E27FC236}">
              <a16:creationId xmlns:a16="http://schemas.microsoft.com/office/drawing/2014/main" id="{2801A2C5-00AA-46CD-92AF-54FE968E2CE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353552" y="5627076"/>
          <a:ext cx="670560" cy="67056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438024</xdr:colOff>
      <xdr:row>14</xdr:row>
      <xdr:rowOff>107624</xdr:rowOff>
    </xdr:from>
    <xdr:to>
      <xdr:col>24</xdr:col>
      <xdr:colOff>533817</xdr:colOff>
      <xdr:row>64</xdr:row>
      <xdr:rowOff>55182</xdr:rowOff>
    </xdr:to>
    <xdr:graphicFrame macro="">
      <xdr:nvGraphicFramePr>
        <xdr:cNvPr id="2" name="Gráfico 1">
          <a:extLst>
            <a:ext uri="{FF2B5EF4-FFF2-40B4-BE49-F238E27FC236}">
              <a16:creationId xmlns:a16="http://schemas.microsoft.com/office/drawing/2014/main" id="{10951788-C491-4BC5-97BD-59E0468812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667040</xdr:colOff>
      <xdr:row>10</xdr:row>
      <xdr:rowOff>26461</xdr:rowOff>
    </xdr:from>
    <xdr:to>
      <xdr:col>23</xdr:col>
      <xdr:colOff>228368</xdr:colOff>
      <xdr:row>14</xdr:row>
      <xdr:rowOff>19030</xdr:rowOff>
    </xdr:to>
    <mc:AlternateContent xmlns:mc="http://schemas.openxmlformats.org/markup-compatibility/2006" xmlns:a14="http://schemas.microsoft.com/office/drawing/2010/main">
      <mc:Choice Requires="a14">
        <xdr:graphicFrame macro="">
          <xdr:nvGraphicFramePr>
            <xdr:cNvPr id="3" name="Armor Set">
              <a:extLst>
                <a:ext uri="{FF2B5EF4-FFF2-40B4-BE49-F238E27FC236}">
                  <a16:creationId xmlns:a16="http://schemas.microsoft.com/office/drawing/2014/main" id="{4B9BF191-F1A6-5C21-3E04-E73710A9F429}"/>
                </a:ext>
              </a:extLst>
            </xdr:cNvPr>
            <xdr:cNvGraphicFramePr/>
          </xdr:nvGraphicFramePr>
          <xdr:xfrm>
            <a:off x="0" y="0"/>
            <a:ext cx="0" cy="0"/>
          </xdr:xfrm>
          <a:graphic>
            <a:graphicData uri="http://schemas.microsoft.com/office/drawing/2010/slicer">
              <sle:slicer xmlns:sle="http://schemas.microsoft.com/office/drawing/2010/slicer" name="Armor Set"/>
            </a:graphicData>
          </a:graphic>
        </xdr:graphicFrame>
      </mc:Choice>
      <mc:Fallback xmlns="">
        <xdr:sp macro="" textlink="">
          <xdr:nvSpPr>
            <xdr:cNvPr id="0" name=""/>
            <xdr:cNvSpPr>
              <a:spLocks noTextEdit="1"/>
            </xdr:cNvSpPr>
          </xdr:nvSpPr>
          <xdr:spPr>
            <a:xfrm>
              <a:off x="1458725" y="1697376"/>
              <a:ext cx="17066017" cy="67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27590</xdr:colOff>
      <xdr:row>0</xdr:row>
      <xdr:rowOff>47583</xdr:rowOff>
    </xdr:from>
    <xdr:to>
      <xdr:col>20</xdr:col>
      <xdr:colOff>583704</xdr:colOff>
      <xdr:row>9</xdr:row>
      <xdr:rowOff>22039</xdr:rowOff>
    </xdr:to>
    <xdr:sp macro="" textlink="">
      <xdr:nvSpPr>
        <xdr:cNvPr id="4" name="Pergamino: horizontal 1">
          <a:extLst>
            <a:ext uri="{FF2B5EF4-FFF2-40B4-BE49-F238E27FC236}">
              <a16:creationId xmlns:a16="http://schemas.microsoft.com/office/drawing/2014/main" id="{7599A0BB-A4C0-47E1-8F70-89F51E182E06}"/>
            </a:ext>
          </a:extLst>
        </xdr:cNvPr>
        <xdr:cNvSpPr/>
      </xdr:nvSpPr>
      <xdr:spPr>
        <a:xfrm>
          <a:off x="27590" y="47583"/>
          <a:ext cx="16340400" cy="1566492"/>
        </a:xfrm>
        <a:prstGeom prst="horizontalScroll">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a:solidFill>
            <a:schemeClr val="bg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0">
              <a:ln>
                <a:solidFill>
                  <a:schemeClr val="accent5">
                    <a:lumMod val="75000"/>
                  </a:schemeClr>
                </a:solidFill>
              </a:ln>
              <a:solidFill>
                <a:schemeClr val="bg1"/>
              </a:solidFill>
              <a:latin typeface="Baskerville Old Face" panose="020F0502020204030204" pitchFamily="18" charset="0"/>
            </a:rPr>
            <a:t>Armor Set Per Stats Chart</a:t>
          </a:r>
        </a:p>
      </xdr:txBody>
    </xdr:sp>
    <xdr:clientData/>
  </xdr:twoCellAnchor>
  <xdr:twoCellAnchor editAs="oneCell">
    <xdr:from>
      <xdr:col>0</xdr:col>
      <xdr:colOff>333041</xdr:colOff>
      <xdr:row>2</xdr:row>
      <xdr:rowOff>153262</xdr:rowOff>
    </xdr:from>
    <xdr:to>
      <xdr:col>1</xdr:col>
      <xdr:colOff>149513</xdr:colOff>
      <xdr:row>6</xdr:row>
      <xdr:rowOff>78118</xdr:rowOff>
    </xdr:to>
    <xdr:pic>
      <xdr:nvPicPr>
        <xdr:cNvPr id="5" name="Gráfico 2" descr="Atrás con relleno sólido">
          <a:hlinkClick xmlns:r="http://schemas.openxmlformats.org/officeDocument/2006/relationships" r:id="rId3"/>
          <a:extLst>
            <a:ext uri="{FF2B5EF4-FFF2-40B4-BE49-F238E27FC236}">
              <a16:creationId xmlns:a16="http://schemas.microsoft.com/office/drawing/2014/main" id="{A1C9B8FF-A839-44D4-B870-C29B8A32871A}"/>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33041" y="488207"/>
          <a:ext cx="611967" cy="594746"/>
        </a:xfrm>
        <a:prstGeom prst="rect">
          <a:avLst/>
        </a:prstGeom>
        <a:effectLst>
          <a:outerShdw blurRad="152400" dist="317500" dir="5400000" sx="90000" sy="-19000" rotWithShape="0">
            <a:prstClr val="black">
              <a:alpha val="15000"/>
            </a:prstClr>
          </a:outerShdw>
        </a:effectLst>
      </xdr:spPr>
    </xdr:pic>
    <xdr:clientData/>
  </xdr:twoCellAnchor>
  <xdr:twoCellAnchor editAs="oneCell">
    <xdr:from>
      <xdr:col>13</xdr:col>
      <xdr:colOff>170497</xdr:colOff>
      <xdr:row>67</xdr:row>
      <xdr:rowOff>23812</xdr:rowOff>
    </xdr:from>
    <xdr:to>
      <xdr:col>14</xdr:col>
      <xdr:colOff>43338</xdr:colOff>
      <xdr:row>71</xdr:row>
      <xdr:rowOff>27622</xdr:rowOff>
    </xdr:to>
    <xdr:pic>
      <xdr:nvPicPr>
        <xdr:cNvPr id="7" name="Gráfico 6" descr="Insignia de derechos de autor con relleno sólido">
          <a:extLst>
            <a:ext uri="{FF2B5EF4-FFF2-40B4-BE49-F238E27FC236}">
              <a16:creationId xmlns:a16="http://schemas.microsoft.com/office/drawing/2014/main" id="{B1AED502-E5DE-4A6C-957E-AF90B60F5A4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0406697" y="11085512"/>
          <a:ext cx="660241" cy="66421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77627</xdr:colOff>
      <xdr:row>0</xdr:row>
      <xdr:rowOff>53815</xdr:rowOff>
    </xdr:from>
    <xdr:to>
      <xdr:col>19</xdr:col>
      <xdr:colOff>711568</xdr:colOff>
      <xdr:row>6</xdr:row>
      <xdr:rowOff>27932</xdr:rowOff>
    </xdr:to>
    <xdr:sp macro="" textlink="">
      <xdr:nvSpPr>
        <xdr:cNvPr id="2" name="Pergamino: horizontal 1">
          <a:extLst>
            <a:ext uri="{FF2B5EF4-FFF2-40B4-BE49-F238E27FC236}">
              <a16:creationId xmlns:a16="http://schemas.microsoft.com/office/drawing/2014/main" id="{D40DBC5C-4EB6-4BDB-9844-21AADB7C1F0F}"/>
            </a:ext>
          </a:extLst>
        </xdr:cNvPr>
        <xdr:cNvSpPr/>
      </xdr:nvSpPr>
      <xdr:spPr>
        <a:xfrm>
          <a:off x="77627" y="57625"/>
          <a:ext cx="16413056" cy="1454302"/>
        </a:xfrm>
        <a:prstGeom prst="horizontalScroll">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solidFill>
            <a:schemeClr val="bg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0">
              <a:ln>
                <a:solidFill>
                  <a:schemeClr val="accent5">
                    <a:lumMod val="75000"/>
                  </a:schemeClr>
                </a:solidFill>
              </a:ln>
              <a:solidFill>
                <a:schemeClr val="bg1"/>
              </a:solidFill>
              <a:latin typeface="Baskerville Old Face" panose="020F0502020204030204" pitchFamily="18" charset="0"/>
            </a:rPr>
            <a:t>Armor Set Per Type Table</a:t>
          </a:r>
        </a:p>
      </xdr:txBody>
    </xdr:sp>
    <xdr:clientData/>
  </xdr:twoCellAnchor>
  <xdr:twoCellAnchor editAs="oneCell">
    <xdr:from>
      <xdr:col>0</xdr:col>
      <xdr:colOff>472441</xdr:colOff>
      <xdr:row>1</xdr:row>
      <xdr:rowOff>244572</xdr:rowOff>
    </xdr:from>
    <xdr:to>
      <xdr:col>0</xdr:col>
      <xdr:colOff>1086593</xdr:colOff>
      <xdr:row>4</xdr:row>
      <xdr:rowOff>92922</xdr:rowOff>
    </xdr:to>
    <xdr:pic>
      <xdr:nvPicPr>
        <xdr:cNvPr id="3" name="Gráfico 2" descr="Atrás con relleno sólido">
          <a:hlinkClick xmlns:r="http://schemas.openxmlformats.org/officeDocument/2006/relationships" r:id="rId2"/>
          <a:extLst>
            <a:ext uri="{FF2B5EF4-FFF2-40B4-BE49-F238E27FC236}">
              <a16:creationId xmlns:a16="http://schemas.microsoft.com/office/drawing/2014/main" id="{5180BDB2-E582-4F3A-81A4-5C2DAF09ECF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76251" y="496032"/>
          <a:ext cx="610342" cy="591300"/>
        </a:xfrm>
        <a:prstGeom prst="rect">
          <a:avLst/>
        </a:prstGeom>
        <a:effectLst>
          <a:outerShdw blurRad="152400" dist="317500" dir="5400000" sx="90000" sy="-19000" rotWithShape="0">
            <a:prstClr val="black">
              <a:alpha val="15000"/>
            </a:prstClr>
          </a:outerShdw>
        </a:effectLst>
      </xdr:spPr>
    </xdr:pic>
    <xdr:clientData/>
  </xdr:twoCellAnchor>
  <xdr:twoCellAnchor>
    <xdr:from>
      <xdr:col>2</xdr:col>
      <xdr:colOff>1193800</xdr:colOff>
      <xdr:row>250</xdr:row>
      <xdr:rowOff>0</xdr:rowOff>
    </xdr:from>
    <xdr:to>
      <xdr:col>6</xdr:col>
      <xdr:colOff>101600</xdr:colOff>
      <xdr:row>254</xdr:row>
      <xdr:rowOff>101600</xdr:rowOff>
    </xdr:to>
    <xdr:sp macro="" textlink="">
      <xdr:nvSpPr>
        <xdr:cNvPr id="4" name="CuadroTexto 3">
          <a:extLst>
            <a:ext uri="{FF2B5EF4-FFF2-40B4-BE49-F238E27FC236}">
              <a16:creationId xmlns:a16="http://schemas.microsoft.com/office/drawing/2014/main" id="{43379892-19E9-4878-9F27-122E6CFA2E23}"/>
            </a:ext>
          </a:extLst>
        </xdr:cNvPr>
        <xdr:cNvSpPr txBox="1"/>
      </xdr:nvSpPr>
      <xdr:spPr>
        <a:xfrm>
          <a:off x="5054600" y="61722000"/>
          <a:ext cx="30480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3600">
              <a:solidFill>
                <a:schemeClr val="bg1"/>
              </a:solidFill>
              <a:latin typeface="Blackadder ITC" panose="04020505050007020D02" pitchFamily="82" charset="0"/>
            </a:rPr>
            <a:t>Aldo</a:t>
          </a:r>
          <a:r>
            <a:rPr lang="es-MX" sz="3600" baseline="0">
              <a:solidFill>
                <a:schemeClr val="bg1"/>
              </a:solidFill>
              <a:latin typeface="Blackadder ITC" panose="04020505050007020D02" pitchFamily="82" charset="0"/>
            </a:rPr>
            <a:t> I. Vidal A.</a:t>
          </a:r>
          <a:endParaRPr lang="es-MX" sz="3600">
            <a:solidFill>
              <a:schemeClr val="bg1"/>
            </a:solidFill>
            <a:latin typeface="Blackadder ITC" panose="04020505050007020D02" pitchFamily="82" charset="0"/>
          </a:endParaRPr>
        </a:p>
      </xdr:txBody>
    </xdr:sp>
    <xdr:clientData/>
  </xdr:twoCellAnchor>
  <xdr:twoCellAnchor editAs="oneCell">
    <xdr:from>
      <xdr:col>6</xdr:col>
      <xdr:colOff>86360</xdr:colOff>
      <xdr:row>250</xdr:row>
      <xdr:rowOff>0</xdr:rowOff>
    </xdr:from>
    <xdr:to>
      <xdr:col>7</xdr:col>
      <xdr:colOff>20320</xdr:colOff>
      <xdr:row>254</xdr:row>
      <xdr:rowOff>10160</xdr:rowOff>
    </xdr:to>
    <xdr:pic>
      <xdr:nvPicPr>
        <xdr:cNvPr id="5" name="Gráfico 4" descr="Insignia de derechos de autor con relleno sólido">
          <a:extLst>
            <a:ext uri="{FF2B5EF4-FFF2-40B4-BE49-F238E27FC236}">
              <a16:creationId xmlns:a16="http://schemas.microsoft.com/office/drawing/2014/main" id="{2E1E7AC5-84C1-40A8-B996-1D7CC1E5F6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087360" y="61722000"/>
          <a:ext cx="670560" cy="67056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19</xdr:col>
      <xdr:colOff>723900</xdr:colOff>
      <xdr:row>13</xdr:row>
      <xdr:rowOff>95250</xdr:rowOff>
    </xdr:from>
    <xdr:to>
      <xdr:col>20</xdr:col>
      <xdr:colOff>9525</xdr:colOff>
      <xdr:row>15</xdr:row>
      <xdr:rowOff>85725</xdr:rowOff>
    </xdr:to>
    <xdr:sp macro="" textlink="">
      <xdr:nvSpPr>
        <xdr:cNvPr id="2" name="Arrow: Down 1">
          <a:extLst>
            <a:ext uri="{FF2B5EF4-FFF2-40B4-BE49-F238E27FC236}">
              <a16:creationId xmlns:a16="http://schemas.microsoft.com/office/drawing/2014/main" id="{FB32EAC2-81F9-C187-29BF-DEC0DAAF245E}"/>
            </a:ext>
          </a:extLst>
        </xdr:cNvPr>
        <xdr:cNvSpPr/>
      </xdr:nvSpPr>
      <xdr:spPr>
        <a:xfrm>
          <a:off x="14725650" y="2324100"/>
          <a:ext cx="228600" cy="333375"/>
        </a:xfrm>
        <a:prstGeom prst="downArrow">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742950</xdr:colOff>
      <xdr:row>29</xdr:row>
      <xdr:rowOff>76200</xdr:rowOff>
    </xdr:from>
    <xdr:to>
      <xdr:col>20</xdr:col>
      <xdr:colOff>17145</xdr:colOff>
      <xdr:row>31</xdr:row>
      <xdr:rowOff>76200</xdr:rowOff>
    </xdr:to>
    <xdr:sp macro="" textlink="">
      <xdr:nvSpPr>
        <xdr:cNvPr id="3" name="Arrow: Down 2">
          <a:extLst>
            <a:ext uri="{FF2B5EF4-FFF2-40B4-BE49-F238E27FC236}">
              <a16:creationId xmlns:a16="http://schemas.microsoft.com/office/drawing/2014/main" id="{CD0660B6-3D98-400B-B48C-0308D110508F}"/>
            </a:ext>
          </a:extLst>
        </xdr:cNvPr>
        <xdr:cNvSpPr/>
      </xdr:nvSpPr>
      <xdr:spPr>
        <a:xfrm>
          <a:off x="14744700" y="5048250"/>
          <a:ext cx="217170" cy="342900"/>
        </a:xfrm>
        <a:prstGeom prst="downArrow">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1019175</xdr:colOff>
      <xdr:row>72</xdr:row>
      <xdr:rowOff>104775</xdr:rowOff>
    </xdr:from>
    <xdr:to>
      <xdr:col>23</xdr:col>
      <xdr:colOff>0</xdr:colOff>
      <xdr:row>74</xdr:row>
      <xdr:rowOff>76200</xdr:rowOff>
    </xdr:to>
    <xdr:sp macro="" textlink="">
      <xdr:nvSpPr>
        <xdr:cNvPr id="4" name="Arrow: Down 3">
          <a:extLst>
            <a:ext uri="{FF2B5EF4-FFF2-40B4-BE49-F238E27FC236}">
              <a16:creationId xmlns:a16="http://schemas.microsoft.com/office/drawing/2014/main" id="{EB8700A9-15C7-1712-49BD-FFD800F7C7D5}"/>
            </a:ext>
          </a:extLst>
        </xdr:cNvPr>
        <xdr:cNvSpPr/>
      </xdr:nvSpPr>
      <xdr:spPr>
        <a:xfrm>
          <a:off x="17954625" y="12449175"/>
          <a:ext cx="209550" cy="3143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1057275</xdr:colOff>
      <xdr:row>88</xdr:row>
      <xdr:rowOff>123825</xdr:rowOff>
    </xdr:from>
    <xdr:to>
      <xdr:col>23</xdr:col>
      <xdr:colOff>36195</xdr:colOff>
      <xdr:row>90</xdr:row>
      <xdr:rowOff>95250</xdr:rowOff>
    </xdr:to>
    <xdr:sp macro="" textlink="">
      <xdr:nvSpPr>
        <xdr:cNvPr id="5" name="Arrow: Down 4">
          <a:extLst>
            <a:ext uri="{FF2B5EF4-FFF2-40B4-BE49-F238E27FC236}">
              <a16:creationId xmlns:a16="http://schemas.microsoft.com/office/drawing/2014/main" id="{23DD57E7-EC7C-4851-94CB-7404C600859E}"/>
            </a:ext>
          </a:extLst>
        </xdr:cNvPr>
        <xdr:cNvSpPr/>
      </xdr:nvSpPr>
      <xdr:spPr>
        <a:xfrm>
          <a:off x="17992725" y="15211425"/>
          <a:ext cx="207645" cy="3143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167640</xdr:colOff>
      <xdr:row>60</xdr:row>
      <xdr:rowOff>104775</xdr:rowOff>
    </xdr:from>
    <xdr:to>
      <xdr:col>13</xdr:col>
      <xdr:colOff>478155</xdr:colOff>
      <xdr:row>61</xdr:row>
      <xdr:rowOff>140970</xdr:rowOff>
    </xdr:to>
    <xdr:sp macro="" textlink="">
      <xdr:nvSpPr>
        <xdr:cNvPr id="6" name="Arrow: Down 5">
          <a:extLst>
            <a:ext uri="{FF2B5EF4-FFF2-40B4-BE49-F238E27FC236}">
              <a16:creationId xmlns:a16="http://schemas.microsoft.com/office/drawing/2014/main" id="{A927C0E6-2355-4818-A157-A9F6152CDA3B}"/>
            </a:ext>
          </a:extLst>
        </xdr:cNvPr>
        <xdr:cNvSpPr/>
      </xdr:nvSpPr>
      <xdr:spPr>
        <a:xfrm rot="16200000">
          <a:off x="8562975" y="10340340"/>
          <a:ext cx="207645" cy="31051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159069</xdr:colOff>
      <xdr:row>6</xdr:row>
      <xdr:rowOff>2857</xdr:rowOff>
    </xdr:from>
    <xdr:to>
      <xdr:col>13</xdr:col>
      <xdr:colOff>501969</xdr:colOff>
      <xdr:row>7</xdr:row>
      <xdr:rowOff>58102</xdr:rowOff>
    </xdr:to>
    <xdr:sp macro="" textlink="">
      <xdr:nvSpPr>
        <xdr:cNvPr id="7" name="Arrow: Down 6">
          <a:extLst>
            <a:ext uri="{FF2B5EF4-FFF2-40B4-BE49-F238E27FC236}">
              <a16:creationId xmlns:a16="http://schemas.microsoft.com/office/drawing/2014/main" id="{94B67408-3169-48EB-8255-410B2FBC3C12}"/>
            </a:ext>
          </a:extLst>
        </xdr:cNvPr>
        <xdr:cNvSpPr/>
      </xdr:nvSpPr>
      <xdr:spPr>
        <a:xfrm rot="16200000">
          <a:off x="8561071" y="973455"/>
          <a:ext cx="226695" cy="342900"/>
        </a:xfrm>
        <a:prstGeom prst="downArrow">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685800</xdr:colOff>
      <xdr:row>158</xdr:row>
      <xdr:rowOff>76200</xdr:rowOff>
    </xdr:from>
    <xdr:to>
      <xdr:col>23</xdr:col>
      <xdr:colOff>942975</xdr:colOff>
      <xdr:row>160</xdr:row>
      <xdr:rowOff>104775</xdr:rowOff>
    </xdr:to>
    <xdr:sp macro="" textlink="">
      <xdr:nvSpPr>
        <xdr:cNvPr id="8" name="Arrow: Down 7">
          <a:extLst>
            <a:ext uri="{FF2B5EF4-FFF2-40B4-BE49-F238E27FC236}">
              <a16:creationId xmlns:a16="http://schemas.microsoft.com/office/drawing/2014/main" id="{03A793DF-0CF6-F38B-163D-36CB4EA38703}"/>
            </a:ext>
          </a:extLst>
        </xdr:cNvPr>
        <xdr:cNvSpPr/>
      </xdr:nvSpPr>
      <xdr:spPr>
        <a:xfrm>
          <a:off x="18849975" y="27165300"/>
          <a:ext cx="257175" cy="371475"/>
        </a:xfrm>
        <a:prstGeom prst="downArrow">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752475</xdr:colOff>
      <xdr:row>174</xdr:row>
      <xdr:rowOff>66675</xdr:rowOff>
    </xdr:from>
    <xdr:to>
      <xdr:col>23</xdr:col>
      <xdr:colOff>1005840</xdr:colOff>
      <xdr:row>176</xdr:row>
      <xdr:rowOff>91440</xdr:rowOff>
    </xdr:to>
    <xdr:sp macro="" textlink="">
      <xdr:nvSpPr>
        <xdr:cNvPr id="9" name="Arrow: Down 8">
          <a:extLst>
            <a:ext uri="{FF2B5EF4-FFF2-40B4-BE49-F238E27FC236}">
              <a16:creationId xmlns:a16="http://schemas.microsoft.com/office/drawing/2014/main" id="{51C78CEB-F712-4E14-8272-2AAFD0C95F66}"/>
            </a:ext>
          </a:extLst>
        </xdr:cNvPr>
        <xdr:cNvSpPr/>
      </xdr:nvSpPr>
      <xdr:spPr>
        <a:xfrm>
          <a:off x="18916650" y="29898975"/>
          <a:ext cx="253365" cy="367665"/>
        </a:xfrm>
        <a:prstGeom prst="downArrow">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171451</xdr:colOff>
      <xdr:row>134</xdr:row>
      <xdr:rowOff>53340</xdr:rowOff>
    </xdr:from>
    <xdr:to>
      <xdr:col>13</xdr:col>
      <xdr:colOff>541021</xdr:colOff>
      <xdr:row>135</xdr:row>
      <xdr:rowOff>135255</xdr:rowOff>
    </xdr:to>
    <xdr:sp macro="" textlink="">
      <xdr:nvSpPr>
        <xdr:cNvPr id="10" name="Arrow: Down 9">
          <a:extLst>
            <a:ext uri="{FF2B5EF4-FFF2-40B4-BE49-F238E27FC236}">
              <a16:creationId xmlns:a16="http://schemas.microsoft.com/office/drawing/2014/main" id="{39CBAE35-A5C4-43FF-A2EF-1D01ECEFA17F}"/>
            </a:ext>
          </a:extLst>
        </xdr:cNvPr>
        <xdr:cNvSpPr/>
      </xdr:nvSpPr>
      <xdr:spPr>
        <a:xfrm rot="16200000">
          <a:off x="8573453" y="22969538"/>
          <a:ext cx="253365" cy="369570"/>
        </a:xfrm>
        <a:prstGeom prst="downArrow">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11</xdr:col>
      <xdr:colOff>550544</xdr:colOff>
      <xdr:row>55</xdr:row>
      <xdr:rowOff>947</xdr:rowOff>
    </xdr:from>
    <xdr:to>
      <xdr:col>25</xdr:col>
      <xdr:colOff>2540</xdr:colOff>
      <xdr:row>85</xdr:row>
      <xdr:rowOff>19049</xdr:rowOff>
    </xdr:to>
    <xdr:pic>
      <xdr:nvPicPr>
        <xdr:cNvPr id="18" name="Imagen 17">
          <a:extLst>
            <a:ext uri="{FF2B5EF4-FFF2-40B4-BE49-F238E27FC236}">
              <a16:creationId xmlns:a16="http://schemas.microsoft.com/office/drawing/2014/main" id="{B353884D-7515-C92D-689B-E83FB6A315A9}"/>
            </a:ext>
          </a:extLst>
        </xdr:cNvPr>
        <xdr:cNvPicPr>
          <a:picLocks noChangeAspect="1" noChangeArrowheads="1"/>
        </xdr:cNvPicPr>
      </xdr:nvPicPr>
      <xdr:blipFill>
        <a:blip xmlns:r="http://schemas.openxmlformats.org/officeDocument/2006/relationships" r:embed="rId1">
          <a:alphaModFix amt="20000"/>
          <a:extLst>
            <a:ext uri="{BEBA8EAE-BF5A-486C-A8C5-ECC9F3942E4B}">
              <a14:imgProps xmlns:a14="http://schemas.microsoft.com/office/drawing/2010/main">
                <a14:imgLayer r:embed="rId2">
                  <a14:imgEffect>
                    <a14:backgroundRemoval t="6771" b="90234" l="8350" r="89893">
                      <a14:foregroundMark x1="56055" y1="21745" x2="59863" y2="7357"/>
                      <a14:foregroundMark x1="59863" y1="7357" x2="64502" y2="6771"/>
                      <a14:foregroundMark x1="64502" y1="6771" x2="62012" y2="17708"/>
                      <a14:foregroundMark x1="62012" y1="17708" x2="58350" y2="23112"/>
                      <a14:foregroundMark x1="50732" y1="19466" x2="51660" y2="12174"/>
                      <a14:foregroundMark x1="51660" y1="12174" x2="46680" y2="11068"/>
                      <a14:foregroundMark x1="46680" y1="11068" x2="42920" y2="17513"/>
                      <a14:foregroundMark x1="42920" y1="17513" x2="38184" y2="16602"/>
                      <a14:foregroundMark x1="38184" y1="16602" x2="38086" y2="16536"/>
                      <a14:foregroundMark x1="10254" y1="16732" x2="10400" y2="14974"/>
                      <a14:foregroundMark x1="8398" y1="13997" x2="10254" y2="16732"/>
                      <a14:foregroundMark x1="62939" y1="57292" x2="71924" y2="60938"/>
                      <a14:foregroundMark x1="71924" y1="60938" x2="73340" y2="66862"/>
                      <a14:foregroundMark x1="73340" y1="66862" x2="68164" y2="66862"/>
                      <a14:foregroundMark x1="68164" y1="66862" x2="63232" y2="58268"/>
                      <a14:foregroundMark x1="65674" y1="79948" x2="67383" y2="84310"/>
                      <a14:foregroundMark x1="67383" y1="84310" x2="66016" y2="90169"/>
                      <a14:foregroundMark x1="66016" y1="90169" x2="62646" y2="85417"/>
                      <a14:foregroundMark x1="62646" y1="85417" x2="61963" y2="82878"/>
                      <a14:foregroundMark x1="33350" y1="81901" x2="30518" y2="90234"/>
                      <a14:backgroundMark x1="13818" y1="27604" x2="19678" y2="31576"/>
                      <a14:backgroundMark x1="19678" y1="31576" x2="21582" y2="35742"/>
                      <a14:backgroundMark x1="21582" y1="35742" x2="22070" y2="41732"/>
                      <a14:backgroundMark x1="22070" y1="41732" x2="25684" y2="44987"/>
                      <a14:backgroundMark x1="25684" y1="44987" x2="28760" y2="52344"/>
                      <a14:backgroundMark x1="28760" y1="52344" x2="27002" y2="72201"/>
                      <a14:backgroundMark x1="27002" y1="72201" x2="20850" y2="71419"/>
                      <a14:backgroundMark x1="20850" y1="71419" x2="14551" y2="63477"/>
                      <a14:backgroundMark x1="14551" y1="63477" x2="8594" y2="35742"/>
                      <a14:backgroundMark x1="8594" y1="35742" x2="12842" y2="29818"/>
                      <a14:backgroundMark x1="12842" y1="29818" x2="15137" y2="28971"/>
                      <a14:backgroundMark x1="19580" y1="24284" x2="25049" y2="29102"/>
                      <a14:backgroundMark x1="25049" y1="29102" x2="27930" y2="34115"/>
                      <a14:backgroundMark x1="27930" y1="34115" x2="31152" y2="30013"/>
                      <a14:backgroundMark x1="31152" y1="30013" x2="26855" y2="24154"/>
                      <a14:backgroundMark x1="26855" y1="24154" x2="22607" y2="240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2318001" y="13074690"/>
          <a:ext cx="9811568" cy="7355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283529</xdr:colOff>
      <xdr:row>4</xdr:row>
      <xdr:rowOff>207327</xdr:rowOff>
    </xdr:from>
    <xdr:to>
      <xdr:col>21</xdr:col>
      <xdr:colOff>193346</xdr:colOff>
      <xdr:row>38</xdr:row>
      <xdr:rowOff>17303</xdr:rowOff>
    </xdr:to>
    <xdr:pic>
      <xdr:nvPicPr>
        <xdr:cNvPr id="14" name="Imagen 13">
          <a:extLst>
            <a:ext uri="{FF2B5EF4-FFF2-40B4-BE49-F238E27FC236}">
              <a16:creationId xmlns:a16="http://schemas.microsoft.com/office/drawing/2014/main" id="{27C611A4-F410-4E51-0630-A72CFAE36ED0}"/>
            </a:ext>
          </a:extLst>
        </xdr:cNvPr>
        <xdr:cNvPicPr>
          <a:picLocks noChangeAspect="1" noChangeArrowheads="1"/>
        </xdr:cNvPicPr>
      </xdr:nvPicPr>
      <xdr:blipFill>
        <a:blip xmlns:r="http://schemas.openxmlformats.org/officeDocument/2006/relationships" r:embed="rId3">
          <a:alphaModFix amt="20000"/>
          <a:extLst>
            <a:ext uri="{BEBA8EAE-BF5A-486C-A8C5-ECC9F3942E4B}">
              <a14:imgProps xmlns:a14="http://schemas.microsoft.com/office/drawing/2010/main">
                <a14:imgLayer r:embed="rId4">
                  <a14:imgEffect>
                    <a14:backgroundRemoval t="8557" b="89958" l="10000" r="99400">
                      <a14:foregroundMark x1="55605" y1="12072" x2="55400" y2="7001"/>
                      <a14:foregroundMark x1="55400" y1="7001" x2="53700" y2="7286"/>
                      <a14:foregroundMark x1="51423" y1="10652" x2="52086" y2="10887"/>
                      <a14:foregroundMark x1="51250" y1="10591" x2="51256" y2="10593"/>
                      <a14:foregroundMark x1="51423" y1="10652" x2="51192" y2="10570"/>
                      <a14:foregroundMark x1="50813" y1="10436" x2="51256" y2="10593"/>
                      <a14:foregroundMark x1="54500" y1="6294" x2="62600" y2="5375"/>
                      <a14:foregroundMark x1="62600" y1="5375" x2="75161" y2="12087"/>
                      <a14:foregroundMark x1="99283" y1="26957" x2="99400" y2="27298"/>
                      <a14:backgroundMark x1="26600" y1="43847" x2="24900" y2="36280"/>
                      <a14:backgroundMark x1="24900" y1="36280" x2="27000" y2="32249"/>
                      <a14:backgroundMark x1="27000" y1="32249" x2="32000" y2="27652"/>
                      <a14:backgroundMark x1="32000" y1="27652" x2="40600" y2="25106"/>
                      <a14:backgroundMark x1="40600" y1="25106" x2="44600" y2="22560"/>
                      <a14:backgroundMark x1="44600" y1="22560" x2="45600" y2="11528"/>
                      <a14:backgroundMark x1="45600" y1="11528" x2="51000" y2="10184"/>
                      <a14:backgroundMark x1="51000" y1="10184" x2="49200" y2="6011"/>
                      <a14:backgroundMark x1="49200" y1="6011" x2="40700" y2="6365"/>
                      <a14:backgroundMark x1="40700" y1="6365" x2="31800" y2="14356"/>
                      <a14:backgroundMark x1="31800" y1="14356" x2="24800" y2="27652"/>
                      <a14:backgroundMark x1="24800" y1="27652" x2="25700" y2="40948"/>
                      <a14:backgroundMark x1="25700" y1="40948" x2="25200" y2="42008"/>
                      <a14:backgroundMark x1="47100" y1="5375" x2="44700" y2="10255"/>
                      <a14:backgroundMark x1="44700" y1="10255" x2="50700" y2="12235"/>
                      <a14:backgroundMark x1="50700" y1="12235" x2="51000" y2="7779"/>
                      <a14:backgroundMark x1="51000" y1="7779" x2="49800" y2="7072"/>
                      <a14:backgroundMark x1="47100" y1="5233" x2="53300" y2="8557"/>
                      <a14:backgroundMark x1="53300" y1="8557" x2="54100" y2="12235"/>
                      <a14:backgroundMark x1="54100" y1="12235" x2="48300" y2="14427"/>
                      <a14:backgroundMark x1="48300" y1="14427" x2="43400" y2="10750"/>
                      <a14:backgroundMark x1="43400" y1="10750" x2="44500" y2="7072"/>
                      <a14:backgroundMark x1="44500" y1="7072" x2="47500" y2="5233"/>
                      <a14:backgroundMark x1="46700" y1="10113" x2="50100" y2="7143"/>
                      <a14:backgroundMark x1="50100" y1="7143" x2="47200" y2="10679"/>
                      <a14:backgroundMark x1="47200" y1="10679" x2="46900" y2="10396"/>
                      <a14:backgroundMark x1="75600" y1="9830" x2="88100" y2="19236"/>
                      <a14:backgroundMark x1="88100" y1="19236" x2="93600" y2="22489"/>
                      <a14:backgroundMark x1="93600" y1="22489" x2="99000" y2="21287"/>
                      <a14:backgroundMark x1="99000" y1="21287" x2="97500" y2="16124"/>
                      <a14:backgroundMark x1="97500" y1="16124" x2="88000" y2="10679"/>
                      <a14:backgroundMark x1="88000" y1="10679" x2="77900" y2="10396"/>
                      <a14:backgroundMark x1="83300" y1="14427" x2="92400" y2="13225"/>
                      <a14:backgroundMark x1="92400" y1="13225" x2="99200" y2="25177"/>
                      <a14:backgroundMark x1="75800" y1="11810" x2="79300" y2="15347"/>
                      <a14:backgroundMark x1="88400" y1="13013" x2="90900" y2="14710"/>
                      <a14:backgroundMark x1="97300" y1="22843" x2="99800" y2="26803"/>
                    </a14:backgroundRemoval>
                  </a14:imgEffect>
                </a14:imgLayer>
              </a14:imgProps>
            </a:ext>
            <a:ext uri="{28A0092B-C50C-407E-A947-70E740481C1C}">
              <a14:useLocalDpi xmlns:a14="http://schemas.microsoft.com/office/drawing/2010/main" val="0"/>
            </a:ext>
          </a:extLst>
        </a:blip>
        <a:srcRect/>
        <a:stretch>
          <a:fillRect/>
        </a:stretch>
      </xdr:blipFill>
      <xdr:spPr bwMode="auto">
        <a:xfrm>
          <a:off x="13531443" y="1208813"/>
          <a:ext cx="5831646" cy="8148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216138</xdr:rowOff>
    </xdr:from>
    <xdr:to>
      <xdr:col>2</xdr:col>
      <xdr:colOff>15281</xdr:colOff>
      <xdr:row>59</xdr:row>
      <xdr:rowOff>210424</xdr:rowOff>
    </xdr:to>
    <xdr:pic>
      <xdr:nvPicPr>
        <xdr:cNvPr id="15" name="Imagen 14">
          <a:extLst>
            <a:ext uri="{FF2B5EF4-FFF2-40B4-BE49-F238E27FC236}">
              <a16:creationId xmlns:a16="http://schemas.microsoft.com/office/drawing/2014/main" id="{B7F3C479-CC4B-6A13-1554-818F8BA21AD0}"/>
            </a:ext>
          </a:extLst>
        </xdr:cNvPr>
        <xdr:cNvPicPr>
          <a:picLocks noChangeAspect="1" noChangeArrowheads="1"/>
        </xdr:cNvPicPr>
      </xdr:nvPicPr>
      <xdr:blipFill rotWithShape="1">
        <a:blip xmlns:r="http://schemas.openxmlformats.org/officeDocument/2006/relationships" r:embed="rId5">
          <a:alphaModFix amt="20000"/>
          <a:extLst>
            <a:ext uri="{28A0092B-C50C-407E-A947-70E740481C1C}">
              <a14:useLocalDpi xmlns:a14="http://schemas.microsoft.com/office/drawing/2010/main" val="0"/>
            </a:ext>
          </a:extLst>
        </a:blip>
        <a:srcRect l="11042"/>
        <a:stretch/>
      </xdr:blipFill>
      <xdr:spPr bwMode="auto">
        <a:xfrm>
          <a:off x="0" y="8255238"/>
          <a:ext cx="3876081" cy="61410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77627</xdr:colOff>
      <xdr:row>0</xdr:row>
      <xdr:rowOff>53815</xdr:rowOff>
    </xdr:from>
    <xdr:to>
      <xdr:col>19</xdr:col>
      <xdr:colOff>703948</xdr:colOff>
      <xdr:row>6</xdr:row>
      <xdr:rowOff>22217</xdr:rowOff>
    </xdr:to>
    <xdr:sp macro="" textlink="">
      <xdr:nvSpPr>
        <xdr:cNvPr id="2" name="Pergamino: horizontal 1">
          <a:extLst>
            <a:ext uri="{FF2B5EF4-FFF2-40B4-BE49-F238E27FC236}">
              <a16:creationId xmlns:a16="http://schemas.microsoft.com/office/drawing/2014/main" id="{8959B54B-590C-4894-ACD8-B8C4683A1A79}"/>
            </a:ext>
          </a:extLst>
        </xdr:cNvPr>
        <xdr:cNvSpPr/>
      </xdr:nvSpPr>
      <xdr:spPr>
        <a:xfrm>
          <a:off x="77627" y="53815"/>
          <a:ext cx="18259477" cy="1468590"/>
        </a:xfrm>
        <a:prstGeom prst="horizontalScroll">
          <a:avLst/>
        </a:prstGeom>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a:ln>
          <a:solidFill>
            <a:schemeClr val="bg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0">
              <a:ln>
                <a:solidFill>
                  <a:schemeClr val="accent5">
                    <a:lumMod val="75000"/>
                  </a:schemeClr>
                </a:solidFill>
              </a:ln>
              <a:solidFill>
                <a:schemeClr val="bg1"/>
              </a:solidFill>
              <a:latin typeface="Baskerville Old Face" panose="020F0502020204030204" pitchFamily="18" charset="0"/>
            </a:rPr>
            <a:t>Armor Set Per</a:t>
          </a:r>
          <a:r>
            <a:rPr lang="es-MX" sz="8000" baseline="0">
              <a:ln>
                <a:solidFill>
                  <a:schemeClr val="accent5">
                    <a:lumMod val="75000"/>
                  </a:schemeClr>
                </a:solidFill>
              </a:ln>
              <a:solidFill>
                <a:schemeClr val="bg1"/>
              </a:solidFill>
              <a:latin typeface="Baskerville Old Face" panose="020F0502020204030204" pitchFamily="18" charset="0"/>
            </a:rPr>
            <a:t> Type</a:t>
          </a:r>
          <a:r>
            <a:rPr lang="es-MX" sz="8000">
              <a:ln>
                <a:solidFill>
                  <a:schemeClr val="accent5">
                    <a:lumMod val="75000"/>
                  </a:schemeClr>
                </a:solidFill>
              </a:ln>
              <a:solidFill>
                <a:schemeClr val="bg1"/>
              </a:solidFill>
              <a:latin typeface="Baskerville Old Face" panose="020F0502020204030204" pitchFamily="18" charset="0"/>
            </a:rPr>
            <a:t> Charts</a:t>
          </a:r>
        </a:p>
      </xdr:txBody>
    </xdr:sp>
    <xdr:clientData/>
  </xdr:twoCellAnchor>
  <xdr:twoCellAnchor editAs="oneCell">
    <xdr:from>
      <xdr:col>0</xdr:col>
      <xdr:colOff>472441</xdr:colOff>
      <xdr:row>1</xdr:row>
      <xdr:rowOff>244572</xdr:rowOff>
    </xdr:from>
    <xdr:to>
      <xdr:col>0</xdr:col>
      <xdr:colOff>1082783</xdr:colOff>
      <xdr:row>4</xdr:row>
      <xdr:rowOff>96732</xdr:rowOff>
    </xdr:to>
    <xdr:pic>
      <xdr:nvPicPr>
        <xdr:cNvPr id="3" name="Gráfico 2" descr="Atrás con relleno sólido">
          <a:hlinkClick xmlns:r="http://schemas.openxmlformats.org/officeDocument/2006/relationships" r:id="rId7"/>
          <a:extLst>
            <a:ext uri="{FF2B5EF4-FFF2-40B4-BE49-F238E27FC236}">
              <a16:creationId xmlns:a16="http://schemas.microsoft.com/office/drawing/2014/main" id="{B424278A-34CF-4948-A2ED-4EEE815B99E5}"/>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76251" y="496032"/>
          <a:ext cx="606532" cy="591300"/>
        </a:xfrm>
        <a:prstGeom prst="rect">
          <a:avLst/>
        </a:prstGeom>
        <a:effectLst>
          <a:outerShdw blurRad="152400" dist="317500" dir="5400000" sx="90000" sy="-19000" rotWithShape="0">
            <a:prstClr val="black">
              <a:alpha val="15000"/>
            </a:prstClr>
          </a:outerShdw>
        </a:effectLst>
      </xdr:spPr>
    </xdr:pic>
    <xdr:clientData/>
  </xdr:twoCellAnchor>
  <xdr:twoCellAnchor>
    <xdr:from>
      <xdr:col>1</xdr:col>
      <xdr:colOff>974742</xdr:colOff>
      <xdr:row>8</xdr:row>
      <xdr:rowOff>18573</xdr:rowOff>
    </xdr:from>
    <xdr:to>
      <xdr:col>16</xdr:col>
      <xdr:colOff>92581</xdr:colOff>
      <xdr:row>25</xdr:row>
      <xdr:rowOff>95662</xdr:rowOff>
    </xdr:to>
    <xdr:graphicFrame macro="">
      <xdr:nvGraphicFramePr>
        <xdr:cNvPr id="4" name="Gráfico 3">
          <a:extLst>
            <a:ext uri="{FF2B5EF4-FFF2-40B4-BE49-F238E27FC236}">
              <a16:creationId xmlns:a16="http://schemas.microsoft.com/office/drawing/2014/main" id="{0BDAA0D3-576A-4A58-8422-641663B4B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971885</xdr:colOff>
      <xdr:row>34</xdr:row>
      <xdr:rowOff>39979</xdr:rowOff>
    </xdr:from>
    <xdr:to>
      <xdr:col>16</xdr:col>
      <xdr:colOff>95439</xdr:colOff>
      <xdr:row>53</xdr:row>
      <xdr:rowOff>37534</xdr:rowOff>
    </xdr:to>
    <xdr:graphicFrame macro="">
      <xdr:nvGraphicFramePr>
        <xdr:cNvPr id="5" name="Gráfico 4">
          <a:extLst>
            <a:ext uri="{FF2B5EF4-FFF2-40B4-BE49-F238E27FC236}">
              <a16:creationId xmlns:a16="http://schemas.microsoft.com/office/drawing/2014/main" id="{15A73DA9-1BA1-40E9-8DA1-DDE48C278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xdr:col>
      <xdr:colOff>286978</xdr:colOff>
      <xdr:row>54</xdr:row>
      <xdr:rowOff>10929</xdr:rowOff>
    </xdr:from>
    <xdr:to>
      <xdr:col>14</xdr:col>
      <xdr:colOff>322194</xdr:colOff>
      <xdr:row>56</xdr:row>
      <xdr:rowOff>168429</xdr:rowOff>
    </xdr:to>
    <mc:AlternateContent xmlns:mc="http://schemas.openxmlformats.org/markup-compatibility/2006" xmlns:a14="http://schemas.microsoft.com/office/drawing/2010/main">
      <mc:Choice Requires="a14">
        <xdr:graphicFrame macro="">
          <xdr:nvGraphicFramePr>
            <xdr:cNvPr id="6" name="Armor Set 3">
              <a:extLst>
                <a:ext uri="{FF2B5EF4-FFF2-40B4-BE49-F238E27FC236}">
                  <a16:creationId xmlns:a16="http://schemas.microsoft.com/office/drawing/2014/main" id="{2F4A8310-5E5A-C727-BC02-8E59D6369431}"/>
                </a:ext>
              </a:extLst>
            </xdr:cNvPr>
            <xdr:cNvGraphicFramePr/>
          </xdr:nvGraphicFramePr>
          <xdr:xfrm>
            <a:off x="0" y="0"/>
            <a:ext cx="0" cy="0"/>
          </xdr:xfrm>
          <a:graphic>
            <a:graphicData uri="http://schemas.microsoft.com/office/drawing/2010/slicer">
              <sle:slicer xmlns:sle="http://schemas.microsoft.com/office/drawing/2010/slicer" name="Armor Set 3"/>
            </a:graphicData>
          </a:graphic>
        </xdr:graphicFrame>
      </mc:Choice>
      <mc:Fallback xmlns="">
        <xdr:sp macro="" textlink="">
          <xdr:nvSpPr>
            <xdr:cNvPr id="0" name=""/>
            <xdr:cNvSpPr>
              <a:spLocks noTextEdit="1"/>
            </xdr:cNvSpPr>
          </xdr:nvSpPr>
          <xdr:spPr>
            <a:xfrm>
              <a:off x="4147778" y="13104629"/>
              <a:ext cx="10106316" cy="4877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1</xdr:col>
      <xdr:colOff>970932</xdr:colOff>
      <xdr:row>62</xdr:row>
      <xdr:rowOff>226670</xdr:rowOff>
    </xdr:from>
    <xdr:to>
      <xdr:col>16</xdr:col>
      <xdr:colOff>96391</xdr:colOff>
      <xdr:row>80</xdr:row>
      <xdr:rowOff>70396</xdr:rowOff>
    </xdr:to>
    <xdr:graphicFrame macro="">
      <xdr:nvGraphicFramePr>
        <xdr:cNvPr id="7" name="Gráfico 6">
          <a:extLst>
            <a:ext uri="{FF2B5EF4-FFF2-40B4-BE49-F238E27FC236}">
              <a16:creationId xmlns:a16="http://schemas.microsoft.com/office/drawing/2014/main" id="{EBA5852B-2405-4F78-BB95-43CE7E675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313159</xdr:colOff>
      <xdr:row>80</xdr:row>
      <xdr:rowOff>200954</xdr:rowOff>
    </xdr:from>
    <xdr:to>
      <xdr:col>14</xdr:col>
      <xdr:colOff>296013</xdr:colOff>
      <xdr:row>82</xdr:row>
      <xdr:rowOff>210003</xdr:rowOff>
    </xdr:to>
    <mc:AlternateContent xmlns:mc="http://schemas.openxmlformats.org/markup-compatibility/2006" xmlns:a14="http://schemas.microsoft.com/office/drawing/2010/main">
      <mc:Choice Requires="a14">
        <xdr:graphicFrame macro="">
          <xdr:nvGraphicFramePr>
            <xdr:cNvPr id="8" name="Armor Set 4">
              <a:extLst>
                <a:ext uri="{FF2B5EF4-FFF2-40B4-BE49-F238E27FC236}">
                  <a16:creationId xmlns:a16="http://schemas.microsoft.com/office/drawing/2014/main" id="{35FA960E-93DC-882C-E6B7-7B337A7C9274}"/>
                </a:ext>
              </a:extLst>
            </xdr:cNvPr>
            <xdr:cNvGraphicFramePr/>
          </xdr:nvGraphicFramePr>
          <xdr:xfrm>
            <a:off x="0" y="0"/>
            <a:ext cx="0" cy="0"/>
          </xdr:xfrm>
          <a:graphic>
            <a:graphicData uri="http://schemas.microsoft.com/office/drawing/2010/slicer">
              <sle:slicer xmlns:sle="http://schemas.microsoft.com/office/drawing/2010/slicer" name="Armor Set 4"/>
            </a:graphicData>
          </a:graphic>
        </xdr:graphicFrame>
      </mc:Choice>
      <mc:Fallback xmlns="">
        <xdr:sp macro="" textlink="">
          <xdr:nvSpPr>
            <xdr:cNvPr id="0" name=""/>
            <xdr:cNvSpPr>
              <a:spLocks noTextEdit="1"/>
            </xdr:cNvSpPr>
          </xdr:nvSpPr>
          <xdr:spPr>
            <a:xfrm>
              <a:off x="4173959" y="19631954"/>
              <a:ext cx="10053954" cy="517049"/>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xdr:col>
      <xdr:colOff>288883</xdr:colOff>
      <xdr:row>25</xdr:row>
      <xdr:rowOff>211455</xdr:rowOff>
    </xdr:from>
    <xdr:to>
      <xdr:col>14</xdr:col>
      <xdr:colOff>320289</xdr:colOff>
      <xdr:row>28</xdr:row>
      <xdr:rowOff>130969</xdr:rowOff>
    </xdr:to>
    <mc:AlternateContent xmlns:mc="http://schemas.openxmlformats.org/markup-compatibility/2006" xmlns:a14="http://schemas.microsoft.com/office/drawing/2010/main">
      <mc:Choice Requires="a14">
        <xdr:graphicFrame macro="">
          <xdr:nvGraphicFramePr>
            <xdr:cNvPr id="9" name="Armor Set 5">
              <a:extLst>
                <a:ext uri="{FF2B5EF4-FFF2-40B4-BE49-F238E27FC236}">
                  <a16:creationId xmlns:a16="http://schemas.microsoft.com/office/drawing/2014/main" id="{2E357F15-D182-041F-275A-69FDC6CF5E6F}"/>
                </a:ext>
              </a:extLst>
            </xdr:cNvPr>
            <xdr:cNvGraphicFramePr/>
          </xdr:nvGraphicFramePr>
          <xdr:xfrm>
            <a:off x="0" y="0"/>
            <a:ext cx="0" cy="0"/>
          </xdr:xfrm>
          <a:graphic>
            <a:graphicData uri="http://schemas.microsoft.com/office/drawing/2010/slicer">
              <sle:slicer xmlns:sle="http://schemas.microsoft.com/office/drawing/2010/slicer" name="Armor Set 5"/>
            </a:graphicData>
          </a:graphic>
        </xdr:graphicFrame>
      </mc:Choice>
      <mc:Fallback xmlns="">
        <xdr:sp macro="" textlink="">
          <xdr:nvSpPr>
            <xdr:cNvPr id="0" name=""/>
            <xdr:cNvSpPr>
              <a:spLocks noTextEdit="1"/>
            </xdr:cNvSpPr>
          </xdr:nvSpPr>
          <xdr:spPr>
            <a:xfrm>
              <a:off x="4149683" y="6561455"/>
              <a:ext cx="10102506" cy="592614"/>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16</xdr:col>
      <xdr:colOff>613535</xdr:colOff>
      <xdr:row>35</xdr:row>
      <xdr:rowOff>65313</xdr:rowOff>
    </xdr:from>
    <xdr:to>
      <xdr:col>19</xdr:col>
      <xdr:colOff>182572</xdr:colOff>
      <xdr:row>37</xdr:row>
      <xdr:rowOff>24602</xdr:rowOff>
    </xdr:to>
    <xdr:sp macro="" textlink="">
      <xdr:nvSpPr>
        <xdr:cNvPr id="25" name="Rectángulo 24">
          <a:extLst>
            <a:ext uri="{FF2B5EF4-FFF2-40B4-BE49-F238E27FC236}">
              <a16:creationId xmlns:a16="http://schemas.microsoft.com/office/drawing/2014/main" id="{B4B26426-2CAF-6C72-7C8E-FE7EFFA78C78}"/>
            </a:ext>
          </a:extLst>
        </xdr:cNvPr>
        <xdr:cNvSpPr/>
      </xdr:nvSpPr>
      <xdr:spPr>
        <a:xfrm>
          <a:off x="16082135" y="8654142"/>
          <a:ext cx="1789723" cy="4600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600">
              <a:latin typeface="Baskerville Old Face" panose="02020602080505020303" pitchFamily="18" charset="0"/>
            </a:rPr>
            <a:t>TOP</a:t>
          </a:r>
          <a:r>
            <a:rPr lang="es-MX" sz="1600" baseline="0">
              <a:latin typeface="Baskerville Old Face" panose="02020602080505020303" pitchFamily="18" charset="0"/>
            </a:rPr>
            <a:t> 1</a:t>
          </a:r>
          <a:endParaRPr lang="es-MX" sz="1600">
            <a:latin typeface="Baskerville Old Face" panose="02020602080505020303" pitchFamily="18" charset="0"/>
          </a:endParaRPr>
        </a:p>
      </xdr:txBody>
    </xdr:sp>
    <xdr:clientData/>
  </xdr:twoCellAnchor>
  <xdr:twoCellAnchor>
    <xdr:from>
      <xdr:col>16</xdr:col>
      <xdr:colOff>130629</xdr:colOff>
      <xdr:row>36</xdr:row>
      <xdr:rowOff>78004</xdr:rowOff>
    </xdr:from>
    <xdr:to>
      <xdr:col>19</xdr:col>
      <xdr:colOff>665479</xdr:colOff>
      <xdr:row>38</xdr:row>
      <xdr:rowOff>214327</xdr:rowOff>
    </xdr:to>
    <xdr:sp macro="" textlink="'Pivot Table Armor Type Table'!O98">
      <xdr:nvSpPr>
        <xdr:cNvPr id="27" name="Rectángulo 26">
          <a:extLst>
            <a:ext uri="{FF2B5EF4-FFF2-40B4-BE49-F238E27FC236}">
              <a16:creationId xmlns:a16="http://schemas.microsoft.com/office/drawing/2014/main" id="{8D129650-C3A9-8A0D-DB6C-13A93B647F76}"/>
            </a:ext>
          </a:extLst>
        </xdr:cNvPr>
        <xdr:cNvSpPr/>
      </xdr:nvSpPr>
      <xdr:spPr>
        <a:xfrm>
          <a:off x="15599229" y="8917204"/>
          <a:ext cx="2755536" cy="637066"/>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DE6F5D8-0440-4CE0-85AE-F86BFC0F0D36}" type="TxLink">
            <a:rPr lang="en-US" sz="2800" b="1" i="0" u="none" strike="noStrike">
              <a:solidFill>
                <a:schemeClr val="bg1"/>
              </a:solidFill>
              <a:latin typeface="Baskerville Old Face" panose="02020602080505020303" pitchFamily="18" charset="0"/>
              <a:ea typeface="+mn-ea"/>
              <a:cs typeface="Arial"/>
            </a:rPr>
            <a:pPr marL="0" indent="0" algn="ctr"/>
            <a:t>-Catarina</a:t>
          </a:fld>
          <a:endParaRPr lang="en-US" sz="2800" b="1" i="0" u="none" strike="noStrike">
            <a:solidFill>
              <a:schemeClr val="bg1"/>
            </a:solidFill>
            <a:latin typeface="Baskerville Old Face" panose="02020602080505020303" pitchFamily="18" charset="0"/>
            <a:ea typeface="+mn-ea"/>
            <a:cs typeface="Arial"/>
          </a:endParaRPr>
        </a:p>
      </xdr:txBody>
    </xdr:sp>
    <xdr:clientData/>
  </xdr:twoCellAnchor>
  <xdr:twoCellAnchor>
    <xdr:from>
      <xdr:col>16</xdr:col>
      <xdr:colOff>613535</xdr:colOff>
      <xdr:row>40</xdr:row>
      <xdr:rowOff>217714</xdr:rowOff>
    </xdr:from>
    <xdr:to>
      <xdr:col>19</xdr:col>
      <xdr:colOff>182572</xdr:colOff>
      <xdr:row>43</xdr:row>
      <xdr:rowOff>13717</xdr:rowOff>
    </xdr:to>
    <xdr:sp macro="" textlink="">
      <xdr:nvSpPr>
        <xdr:cNvPr id="29" name="Rectángulo 28">
          <a:extLst>
            <a:ext uri="{FF2B5EF4-FFF2-40B4-BE49-F238E27FC236}">
              <a16:creationId xmlns:a16="http://schemas.microsoft.com/office/drawing/2014/main" id="{698549D6-FDAF-E8CF-036A-6E1AC5C45F3F}"/>
            </a:ext>
          </a:extLst>
        </xdr:cNvPr>
        <xdr:cNvSpPr/>
      </xdr:nvSpPr>
      <xdr:spPr>
        <a:xfrm>
          <a:off x="16082135" y="10058400"/>
          <a:ext cx="1789723" cy="4600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600">
              <a:latin typeface="Baskerville Old Face" panose="02020602080505020303" pitchFamily="18" charset="0"/>
            </a:rPr>
            <a:t>TOP</a:t>
          </a:r>
          <a:r>
            <a:rPr lang="es-MX" sz="1600" baseline="0">
              <a:latin typeface="Baskerville Old Face" panose="02020602080505020303" pitchFamily="18" charset="0"/>
            </a:rPr>
            <a:t> 2</a:t>
          </a:r>
          <a:endParaRPr lang="es-MX" sz="1600">
            <a:latin typeface="Baskerville Old Face" panose="02020602080505020303" pitchFamily="18" charset="0"/>
          </a:endParaRPr>
        </a:p>
      </xdr:txBody>
    </xdr:sp>
    <xdr:clientData/>
  </xdr:twoCellAnchor>
  <xdr:twoCellAnchor>
    <xdr:from>
      <xdr:col>16</xdr:col>
      <xdr:colOff>130629</xdr:colOff>
      <xdr:row>41</xdr:row>
      <xdr:rowOff>230405</xdr:rowOff>
    </xdr:from>
    <xdr:to>
      <xdr:col>19</xdr:col>
      <xdr:colOff>665479</xdr:colOff>
      <xdr:row>44</xdr:row>
      <xdr:rowOff>203442</xdr:rowOff>
    </xdr:to>
    <xdr:sp macro="" textlink="'Pivot Table Armor Type Table'!R98">
      <xdr:nvSpPr>
        <xdr:cNvPr id="30" name="Rectángulo 29">
          <a:extLst>
            <a:ext uri="{FF2B5EF4-FFF2-40B4-BE49-F238E27FC236}">
              <a16:creationId xmlns:a16="http://schemas.microsoft.com/office/drawing/2014/main" id="{10CC5AA5-98CC-99F7-9DB7-553C11B0E471}"/>
            </a:ext>
          </a:extLst>
        </xdr:cNvPr>
        <xdr:cNvSpPr/>
      </xdr:nvSpPr>
      <xdr:spPr>
        <a:xfrm>
          <a:off x="15599229" y="10321462"/>
          <a:ext cx="2755536" cy="637066"/>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8079C8D-80E8-4EA5-BA93-15D25C555805}" type="TxLink">
            <a:rPr lang="en-US" sz="2800" b="1" i="0" u="none" strike="noStrike">
              <a:solidFill>
                <a:schemeClr val="bg1"/>
              </a:solidFill>
              <a:latin typeface="Baskerville Old Face" panose="02020602080505020303" pitchFamily="18" charset="0"/>
              <a:ea typeface="+mn-ea"/>
              <a:cs typeface="Arial"/>
            </a:rPr>
            <a:pPr marL="0" indent="0" algn="ctr"/>
            <a:t>-Black Knight</a:t>
          </a:fld>
          <a:endParaRPr lang="en-US" sz="2800" b="1" i="0" u="none" strike="noStrike">
            <a:solidFill>
              <a:schemeClr val="bg1"/>
            </a:solidFill>
            <a:latin typeface="Baskerville Old Face" panose="02020602080505020303" pitchFamily="18" charset="0"/>
            <a:ea typeface="+mn-ea"/>
            <a:cs typeface="Arial"/>
          </a:endParaRPr>
        </a:p>
      </xdr:txBody>
    </xdr:sp>
    <xdr:clientData/>
  </xdr:twoCellAnchor>
  <xdr:twoCellAnchor>
    <xdr:from>
      <xdr:col>16</xdr:col>
      <xdr:colOff>613535</xdr:colOff>
      <xdr:row>47</xdr:row>
      <xdr:rowOff>108858</xdr:rowOff>
    </xdr:from>
    <xdr:to>
      <xdr:col>19</xdr:col>
      <xdr:colOff>182572</xdr:colOff>
      <xdr:row>49</xdr:row>
      <xdr:rowOff>68146</xdr:rowOff>
    </xdr:to>
    <xdr:sp macro="" textlink="">
      <xdr:nvSpPr>
        <xdr:cNvPr id="32" name="Rectángulo 31">
          <a:extLst>
            <a:ext uri="{FF2B5EF4-FFF2-40B4-BE49-F238E27FC236}">
              <a16:creationId xmlns:a16="http://schemas.microsoft.com/office/drawing/2014/main" id="{0F16C500-B25F-3A0A-EB7F-E0D90DF96B89}"/>
            </a:ext>
          </a:extLst>
        </xdr:cNvPr>
        <xdr:cNvSpPr/>
      </xdr:nvSpPr>
      <xdr:spPr>
        <a:xfrm>
          <a:off x="16082135" y="11527972"/>
          <a:ext cx="1789723" cy="4600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600">
              <a:latin typeface="Baskerville Old Face" panose="02020602080505020303" pitchFamily="18" charset="0"/>
            </a:rPr>
            <a:t>TOP</a:t>
          </a:r>
          <a:r>
            <a:rPr lang="es-MX" sz="1600" baseline="0">
              <a:latin typeface="Baskerville Old Face" panose="02020602080505020303" pitchFamily="18" charset="0"/>
            </a:rPr>
            <a:t> 3</a:t>
          </a:r>
          <a:endParaRPr lang="es-MX" sz="1600">
            <a:latin typeface="Baskerville Old Face" panose="02020602080505020303" pitchFamily="18" charset="0"/>
          </a:endParaRPr>
        </a:p>
      </xdr:txBody>
    </xdr:sp>
    <xdr:clientData/>
  </xdr:twoCellAnchor>
  <xdr:twoCellAnchor>
    <xdr:from>
      <xdr:col>16</xdr:col>
      <xdr:colOff>130629</xdr:colOff>
      <xdr:row>48</xdr:row>
      <xdr:rowOff>121548</xdr:rowOff>
    </xdr:from>
    <xdr:to>
      <xdr:col>19</xdr:col>
      <xdr:colOff>665479</xdr:colOff>
      <xdr:row>51</xdr:row>
      <xdr:rowOff>94586</xdr:rowOff>
    </xdr:to>
    <xdr:sp macro="" textlink="'Pivot Table Armor Type Table'!V98">
      <xdr:nvSpPr>
        <xdr:cNvPr id="33" name="Rectángulo 32">
          <a:extLst>
            <a:ext uri="{FF2B5EF4-FFF2-40B4-BE49-F238E27FC236}">
              <a16:creationId xmlns:a16="http://schemas.microsoft.com/office/drawing/2014/main" id="{E120DCEF-CA69-8F4F-7556-6C772670960D}"/>
            </a:ext>
          </a:extLst>
        </xdr:cNvPr>
        <xdr:cNvSpPr/>
      </xdr:nvSpPr>
      <xdr:spPr>
        <a:xfrm>
          <a:off x="15599229" y="11791034"/>
          <a:ext cx="2755536" cy="637066"/>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B2C763AE-1137-4CED-8EEC-EC593869A41F}" type="TxLink">
            <a:rPr lang="en-US" sz="2800" b="1" i="0" u="none" strike="noStrike">
              <a:solidFill>
                <a:schemeClr val="bg1"/>
              </a:solidFill>
              <a:latin typeface="Baskerville Old Face" panose="02020602080505020303" pitchFamily="18" charset="0"/>
              <a:ea typeface="+mn-ea"/>
              <a:cs typeface="Arial"/>
            </a:rPr>
            <a:pPr marL="0" indent="0" algn="ctr"/>
            <a:t>-Favor</a:t>
          </a:fld>
          <a:endParaRPr lang="en-US" sz="2800" b="1" i="0" u="none" strike="noStrike">
            <a:solidFill>
              <a:schemeClr val="bg1"/>
            </a:solidFill>
            <a:latin typeface="Baskerville Old Face" panose="02020602080505020303" pitchFamily="18" charset="0"/>
            <a:ea typeface="+mn-ea"/>
            <a:cs typeface="Arial"/>
          </a:endParaRPr>
        </a:p>
      </xdr:txBody>
    </xdr:sp>
    <xdr:clientData/>
  </xdr:twoCellAnchor>
  <xdr:twoCellAnchor>
    <xdr:from>
      <xdr:col>0</xdr:col>
      <xdr:colOff>626288</xdr:colOff>
      <xdr:row>64</xdr:row>
      <xdr:rowOff>35409</xdr:rowOff>
    </xdr:from>
    <xdr:to>
      <xdr:col>1</xdr:col>
      <xdr:colOff>478354</xdr:colOff>
      <xdr:row>65</xdr:row>
      <xdr:rowOff>245069</xdr:rowOff>
    </xdr:to>
    <xdr:sp macro="" textlink="">
      <xdr:nvSpPr>
        <xdr:cNvPr id="35" name="Rectángulo 34">
          <a:extLst>
            <a:ext uri="{FF2B5EF4-FFF2-40B4-BE49-F238E27FC236}">
              <a16:creationId xmlns:a16="http://schemas.microsoft.com/office/drawing/2014/main" id="{A3ED6506-BC30-AC04-5BD9-F79927D25C37}"/>
            </a:ext>
          </a:extLst>
        </xdr:cNvPr>
        <xdr:cNvSpPr/>
      </xdr:nvSpPr>
      <xdr:spPr>
        <a:xfrm>
          <a:off x="626288" y="15275409"/>
          <a:ext cx="1789723" cy="4600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600">
              <a:latin typeface="Baskerville Old Face" panose="02020602080505020303" pitchFamily="18" charset="0"/>
            </a:rPr>
            <a:t>TOP</a:t>
          </a:r>
          <a:r>
            <a:rPr lang="es-MX" sz="1600" baseline="0">
              <a:latin typeface="Baskerville Old Face" panose="02020602080505020303" pitchFamily="18" charset="0"/>
            </a:rPr>
            <a:t> 1</a:t>
          </a:r>
          <a:endParaRPr lang="es-MX" sz="1600">
            <a:latin typeface="Baskerville Old Face" panose="02020602080505020303" pitchFamily="18" charset="0"/>
          </a:endParaRPr>
        </a:p>
      </xdr:txBody>
    </xdr:sp>
    <xdr:clientData/>
  </xdr:twoCellAnchor>
  <xdr:twoCellAnchor>
    <xdr:from>
      <xdr:col>0</xdr:col>
      <xdr:colOff>143382</xdr:colOff>
      <xdr:row>65</xdr:row>
      <xdr:rowOff>48100</xdr:rowOff>
    </xdr:from>
    <xdr:to>
      <xdr:col>1</xdr:col>
      <xdr:colOff>961261</xdr:colOff>
      <xdr:row>67</xdr:row>
      <xdr:rowOff>184423</xdr:rowOff>
    </xdr:to>
    <xdr:sp macro="" textlink="'Pivot Table Armor Type Table'!O186">
      <xdr:nvSpPr>
        <xdr:cNvPr id="36" name="Rectángulo 35">
          <a:extLst>
            <a:ext uri="{FF2B5EF4-FFF2-40B4-BE49-F238E27FC236}">
              <a16:creationId xmlns:a16="http://schemas.microsoft.com/office/drawing/2014/main" id="{9EE11B8A-4C84-F91F-E8F8-408EB83EC07C}"/>
            </a:ext>
          </a:extLst>
        </xdr:cNvPr>
        <xdr:cNvSpPr/>
      </xdr:nvSpPr>
      <xdr:spPr>
        <a:xfrm>
          <a:off x="143382" y="15538471"/>
          <a:ext cx="2755536" cy="637066"/>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931EF22-8002-4ADF-BF2B-0D004EF37C16}" type="TxLink">
            <a:rPr lang="en-US" sz="2800" b="1" i="0" u="none" strike="noStrike">
              <a:solidFill>
                <a:schemeClr val="bg1"/>
              </a:solidFill>
              <a:latin typeface="Baskerville Old Face" panose="02020602080505020303" pitchFamily="18" charset="0"/>
              <a:ea typeface="+mn-ea"/>
              <a:cs typeface="Arial"/>
            </a:rPr>
            <a:pPr marL="0" indent="0" algn="ctr"/>
            <a:t>-Chain</a:t>
          </a:fld>
          <a:endParaRPr lang="en-US" sz="2800" b="1" i="0" u="none" strike="noStrike">
            <a:solidFill>
              <a:schemeClr val="bg1"/>
            </a:solidFill>
            <a:latin typeface="Baskerville Old Face" panose="02020602080505020303" pitchFamily="18" charset="0"/>
            <a:ea typeface="+mn-ea"/>
            <a:cs typeface="Arial"/>
          </a:endParaRPr>
        </a:p>
      </xdr:txBody>
    </xdr:sp>
    <xdr:clientData/>
  </xdr:twoCellAnchor>
  <xdr:twoCellAnchor>
    <xdr:from>
      <xdr:col>0</xdr:col>
      <xdr:colOff>141515</xdr:colOff>
      <xdr:row>69</xdr:row>
      <xdr:rowOff>178375</xdr:rowOff>
    </xdr:from>
    <xdr:to>
      <xdr:col>1</xdr:col>
      <xdr:colOff>963127</xdr:colOff>
      <xdr:row>73</xdr:row>
      <xdr:rowOff>83971</xdr:rowOff>
    </xdr:to>
    <xdr:grpSp>
      <xdr:nvGrpSpPr>
        <xdr:cNvPr id="44" name="Grupo 43">
          <a:extLst>
            <a:ext uri="{FF2B5EF4-FFF2-40B4-BE49-F238E27FC236}">
              <a16:creationId xmlns:a16="http://schemas.microsoft.com/office/drawing/2014/main" id="{2687EFDE-62F3-5B8F-43D3-1A530DC2F142}"/>
            </a:ext>
          </a:extLst>
        </xdr:cNvPr>
        <xdr:cNvGrpSpPr/>
      </xdr:nvGrpSpPr>
      <xdr:grpSpPr>
        <a:xfrm>
          <a:off x="141515" y="16815375"/>
          <a:ext cx="2752012" cy="921596"/>
          <a:chOff x="141515" y="16583146"/>
          <a:chExt cx="2759269" cy="907082"/>
        </a:xfrm>
      </xdr:grpSpPr>
      <xdr:sp macro="" textlink="">
        <xdr:nvSpPr>
          <xdr:cNvPr id="38" name="Rectángulo 37">
            <a:extLst>
              <a:ext uri="{FF2B5EF4-FFF2-40B4-BE49-F238E27FC236}">
                <a16:creationId xmlns:a16="http://schemas.microsoft.com/office/drawing/2014/main" id="{851A02E8-DF86-C561-07ED-D76780DB0EA4}"/>
              </a:ext>
            </a:extLst>
          </xdr:cNvPr>
          <xdr:cNvSpPr/>
        </xdr:nvSpPr>
        <xdr:spPr>
          <a:xfrm>
            <a:off x="635939" y="16583146"/>
            <a:ext cx="1770423" cy="48127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600">
                <a:latin typeface="Baskerville Old Face" panose="02020602080505020303" pitchFamily="18" charset="0"/>
              </a:rPr>
              <a:t>TOP</a:t>
            </a:r>
            <a:r>
              <a:rPr lang="es-MX" sz="1600" baseline="0">
                <a:latin typeface="Baskerville Old Face" panose="02020602080505020303" pitchFamily="18" charset="0"/>
              </a:rPr>
              <a:t> 2</a:t>
            </a:r>
            <a:endParaRPr lang="es-MX" sz="1600">
              <a:latin typeface="Baskerville Old Face" panose="02020602080505020303" pitchFamily="18" charset="0"/>
            </a:endParaRPr>
          </a:p>
        </xdr:txBody>
      </xdr:sp>
      <xdr:sp macro="" textlink="'Pivot Table Armor Type Table'!R186">
        <xdr:nvSpPr>
          <xdr:cNvPr id="39" name="Rectángulo 38">
            <a:extLst>
              <a:ext uri="{FF2B5EF4-FFF2-40B4-BE49-F238E27FC236}">
                <a16:creationId xmlns:a16="http://schemas.microsoft.com/office/drawing/2014/main" id="{E4D761BF-ED99-DBCC-F012-01196AD0448F}"/>
              </a:ext>
            </a:extLst>
          </xdr:cNvPr>
          <xdr:cNvSpPr/>
        </xdr:nvSpPr>
        <xdr:spPr>
          <a:xfrm>
            <a:off x="141515" y="16869858"/>
            <a:ext cx="2759269" cy="62037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859DF2C3-268F-4806-88FA-5AD0971F0B9E}" type="TxLink">
              <a:rPr lang="en-US" sz="2800" b="1" i="0" u="none" strike="noStrike">
                <a:solidFill>
                  <a:schemeClr val="bg1"/>
                </a:solidFill>
                <a:latin typeface="Baskerville Old Face" panose="02020602080505020303" pitchFamily="18" charset="0"/>
                <a:ea typeface="+mn-ea"/>
                <a:cs typeface="Arial"/>
              </a:rPr>
              <a:pPr marL="0" indent="0" algn="ctr"/>
              <a:t>-Warrior</a:t>
            </a:fld>
            <a:endParaRPr lang="en-US" sz="2800" b="1" i="0" u="none" strike="noStrike">
              <a:solidFill>
                <a:schemeClr val="bg1"/>
              </a:solidFill>
              <a:latin typeface="Baskerville Old Face" panose="02020602080505020303" pitchFamily="18" charset="0"/>
              <a:ea typeface="+mn-ea"/>
              <a:cs typeface="Arial"/>
            </a:endParaRPr>
          </a:p>
        </xdr:txBody>
      </xdr:sp>
    </xdr:grpSp>
    <xdr:clientData/>
  </xdr:twoCellAnchor>
  <xdr:twoCellAnchor>
    <xdr:from>
      <xdr:col>0</xdr:col>
      <xdr:colOff>143382</xdr:colOff>
      <xdr:row>74</xdr:row>
      <xdr:rowOff>226423</xdr:rowOff>
    </xdr:from>
    <xdr:to>
      <xdr:col>1</xdr:col>
      <xdr:colOff>961261</xdr:colOff>
      <xdr:row>78</xdr:row>
      <xdr:rowOff>133924</xdr:rowOff>
    </xdr:to>
    <xdr:grpSp>
      <xdr:nvGrpSpPr>
        <xdr:cNvPr id="43" name="Grupo 42">
          <a:extLst>
            <a:ext uri="{FF2B5EF4-FFF2-40B4-BE49-F238E27FC236}">
              <a16:creationId xmlns:a16="http://schemas.microsoft.com/office/drawing/2014/main" id="{F95CEA43-C5E1-AAAB-9DC6-9CAF15CFEEA2}"/>
            </a:ext>
          </a:extLst>
        </xdr:cNvPr>
        <xdr:cNvGrpSpPr/>
      </xdr:nvGrpSpPr>
      <xdr:grpSpPr>
        <a:xfrm>
          <a:off x="143382" y="18133423"/>
          <a:ext cx="2748279" cy="923501"/>
          <a:chOff x="143382" y="17883052"/>
          <a:chExt cx="2755536" cy="908986"/>
        </a:xfrm>
      </xdr:grpSpPr>
      <xdr:sp macro="" textlink="">
        <xdr:nvSpPr>
          <xdr:cNvPr id="41" name="Rectángulo 40">
            <a:extLst>
              <a:ext uri="{FF2B5EF4-FFF2-40B4-BE49-F238E27FC236}">
                <a16:creationId xmlns:a16="http://schemas.microsoft.com/office/drawing/2014/main" id="{0EEBBC55-61B1-DBD4-2426-E0626F6D1B07}"/>
              </a:ext>
            </a:extLst>
          </xdr:cNvPr>
          <xdr:cNvSpPr/>
        </xdr:nvSpPr>
        <xdr:spPr>
          <a:xfrm>
            <a:off x="629206" y="17883052"/>
            <a:ext cx="1795306" cy="4655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600">
                <a:latin typeface="Baskerville Old Face" panose="02020602080505020303" pitchFamily="18" charset="0"/>
              </a:rPr>
              <a:t>TOP</a:t>
            </a:r>
            <a:r>
              <a:rPr lang="es-MX" sz="1600" baseline="0">
                <a:latin typeface="Baskerville Old Face" panose="02020602080505020303" pitchFamily="18" charset="0"/>
              </a:rPr>
              <a:t> 3</a:t>
            </a:r>
            <a:endParaRPr lang="es-MX" sz="1600">
              <a:latin typeface="Baskerville Old Face" panose="02020602080505020303" pitchFamily="18" charset="0"/>
            </a:endParaRPr>
          </a:p>
        </xdr:txBody>
      </xdr:sp>
      <xdr:sp macro="" textlink="'Pivot Table Armor Type Table'!V186">
        <xdr:nvSpPr>
          <xdr:cNvPr id="42" name="Rectángulo 41">
            <a:extLst>
              <a:ext uri="{FF2B5EF4-FFF2-40B4-BE49-F238E27FC236}">
                <a16:creationId xmlns:a16="http://schemas.microsoft.com/office/drawing/2014/main" id="{F8EF245E-0E48-FBB0-8B30-7B42FFD52EEE}"/>
              </a:ext>
            </a:extLst>
          </xdr:cNvPr>
          <xdr:cNvSpPr/>
        </xdr:nvSpPr>
        <xdr:spPr>
          <a:xfrm>
            <a:off x="143382" y="18153227"/>
            <a:ext cx="2755536" cy="638811"/>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665775E4-1F57-4639-B6F0-D53AB5A6ACC6}" type="TxLink">
              <a:rPr lang="en-US" sz="2800" b="1" i="0" u="none" strike="noStrike">
                <a:solidFill>
                  <a:schemeClr val="bg1"/>
                </a:solidFill>
                <a:latin typeface="Baskerville Old Face" panose="02020602080505020303" pitchFamily="18" charset="0"/>
                <a:ea typeface="+mn-ea"/>
                <a:cs typeface="Arial"/>
              </a:rPr>
              <a:pPr marL="0" indent="0" algn="ctr"/>
              <a:t>-Xanthous</a:t>
            </a:fld>
            <a:endParaRPr lang="en-US" sz="2800" b="1" i="0" u="none" strike="noStrike">
              <a:solidFill>
                <a:schemeClr val="bg1"/>
              </a:solidFill>
              <a:latin typeface="Baskerville Old Face" panose="02020602080505020303" pitchFamily="18" charset="0"/>
              <a:ea typeface="+mn-ea"/>
              <a:cs typeface="Arial"/>
            </a:endParaRPr>
          </a:p>
        </xdr:txBody>
      </xdr:sp>
    </xdr:grpSp>
    <xdr:clientData/>
  </xdr:twoCellAnchor>
  <xdr:twoCellAnchor>
    <xdr:from>
      <xdr:col>0</xdr:col>
      <xdr:colOff>500740</xdr:colOff>
      <xdr:row>10</xdr:row>
      <xdr:rowOff>78952</xdr:rowOff>
    </xdr:from>
    <xdr:to>
      <xdr:col>1</xdr:col>
      <xdr:colOff>457831</xdr:colOff>
      <xdr:row>14</xdr:row>
      <xdr:rowOff>32657</xdr:rowOff>
    </xdr:to>
    <xdr:grpSp>
      <xdr:nvGrpSpPr>
        <xdr:cNvPr id="62" name="Grupo 61">
          <a:extLst>
            <a:ext uri="{FF2B5EF4-FFF2-40B4-BE49-F238E27FC236}">
              <a16:creationId xmlns:a16="http://schemas.microsoft.com/office/drawing/2014/main" id="{5D898835-1CC1-9AA7-E780-A925637B5D96}"/>
            </a:ext>
          </a:extLst>
        </xdr:cNvPr>
        <xdr:cNvGrpSpPr/>
      </xdr:nvGrpSpPr>
      <xdr:grpSpPr>
        <a:xfrm>
          <a:off x="500740" y="2618952"/>
          <a:ext cx="1887491" cy="969705"/>
          <a:chOff x="76194" y="2582666"/>
          <a:chExt cx="1894748" cy="955191"/>
        </a:xfrm>
      </xdr:grpSpPr>
      <xdr:grpSp>
        <xdr:nvGrpSpPr>
          <xdr:cNvPr id="24" name="Grupo 23">
            <a:extLst>
              <a:ext uri="{FF2B5EF4-FFF2-40B4-BE49-F238E27FC236}">
                <a16:creationId xmlns:a16="http://schemas.microsoft.com/office/drawing/2014/main" id="{B71CD19D-8CA9-0D41-5715-4311379DD970}"/>
              </a:ext>
            </a:extLst>
          </xdr:cNvPr>
          <xdr:cNvGrpSpPr/>
        </xdr:nvGrpSpPr>
        <xdr:grpSpPr>
          <a:xfrm>
            <a:off x="76194" y="2582666"/>
            <a:ext cx="1894748" cy="900128"/>
            <a:chOff x="97155" y="2513119"/>
            <a:chExt cx="2754629" cy="879263"/>
          </a:xfrm>
        </xdr:grpSpPr>
        <xdr:sp macro="" textlink="">
          <xdr:nvSpPr>
            <xdr:cNvPr id="10" name="Rectángulo 9">
              <a:extLst>
                <a:ext uri="{FF2B5EF4-FFF2-40B4-BE49-F238E27FC236}">
                  <a16:creationId xmlns:a16="http://schemas.microsoft.com/office/drawing/2014/main" id="{481A90AA-E979-6A33-F656-BABF5FCCC386}"/>
                </a:ext>
              </a:extLst>
            </xdr:cNvPr>
            <xdr:cNvSpPr/>
          </xdr:nvSpPr>
          <xdr:spPr>
            <a:xfrm>
              <a:off x="579902" y="2513119"/>
              <a:ext cx="1789134" cy="44936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600">
                  <a:latin typeface="Baskerville Old Face" panose="02020602080505020303" pitchFamily="18" charset="0"/>
                </a:rPr>
                <a:t>TOP</a:t>
              </a:r>
              <a:r>
                <a:rPr lang="es-MX" sz="1600" baseline="0">
                  <a:latin typeface="Baskerville Old Face" panose="02020602080505020303" pitchFamily="18" charset="0"/>
                </a:rPr>
                <a:t> 1</a:t>
              </a:r>
              <a:endParaRPr lang="es-MX" sz="1600">
                <a:latin typeface="Baskerville Old Face" panose="02020602080505020303" pitchFamily="18" charset="0"/>
              </a:endParaRPr>
            </a:p>
          </xdr:txBody>
        </xdr:sp>
        <xdr:sp macro="" textlink="'Pivot Table Armor Type Table'!O40">
          <xdr:nvSpPr>
            <xdr:cNvPr id="11" name="Rectángulo 10">
              <a:extLst>
                <a:ext uri="{FF2B5EF4-FFF2-40B4-BE49-F238E27FC236}">
                  <a16:creationId xmlns:a16="http://schemas.microsoft.com/office/drawing/2014/main" id="{51A28CAE-E06C-38C5-F01A-F6E10C3819C5}"/>
                </a:ext>
              </a:extLst>
            </xdr:cNvPr>
            <xdr:cNvSpPr/>
          </xdr:nvSpPr>
          <xdr:spPr>
            <a:xfrm>
              <a:off x="97155" y="2770083"/>
              <a:ext cx="2754629" cy="622299"/>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4C9FD98-780E-42DC-BF7A-57CDDA11D530}" type="TxLink">
                <a:rPr lang="en-US" sz="2800" b="1" i="0" u="none" strike="noStrike">
                  <a:solidFill>
                    <a:schemeClr val="bg1"/>
                  </a:solidFill>
                  <a:latin typeface="Baskerville Old Face" panose="02020602080505020303" pitchFamily="18" charset="0"/>
                  <a:cs typeface="Arial"/>
                </a:rPr>
                <a:pPr algn="ctr"/>
                <a:t>-Black Iron</a:t>
              </a:fld>
              <a:endParaRPr lang="en-US" sz="3600" b="1">
                <a:solidFill>
                  <a:schemeClr val="bg1"/>
                </a:solidFill>
                <a:latin typeface="Baskerville Old Face" panose="02020602080505020303" pitchFamily="18" charset="0"/>
              </a:endParaRPr>
            </a:p>
          </xdr:txBody>
        </xdr:sp>
      </xdr:grpSp>
      <xdr:sp macro="" textlink="'Pivot Table Armor Type Table'!O38">
        <xdr:nvSpPr>
          <xdr:cNvPr id="45" name="Rectángulo 44">
            <a:extLst>
              <a:ext uri="{FF2B5EF4-FFF2-40B4-BE49-F238E27FC236}">
                <a16:creationId xmlns:a16="http://schemas.microsoft.com/office/drawing/2014/main" id="{F350327B-D60D-2291-F5AD-7A4D129B2CC3}"/>
              </a:ext>
            </a:extLst>
          </xdr:cNvPr>
          <xdr:cNvSpPr/>
        </xdr:nvSpPr>
        <xdr:spPr>
          <a:xfrm>
            <a:off x="593583" y="3265714"/>
            <a:ext cx="881743" cy="2721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D2270179-B552-453B-B99E-935DDD652FDA}" type="TxLink">
              <a:rPr lang="en-US" sz="1400">
                <a:solidFill>
                  <a:schemeClr val="lt1"/>
                </a:solidFill>
                <a:latin typeface="Baskerville Old Face" panose="02020602080505020303" pitchFamily="18" charset="0"/>
                <a:ea typeface="+mn-ea"/>
                <a:cs typeface="+mn-cs"/>
              </a:rPr>
              <a:pPr marL="0" indent="0" algn="ctr"/>
              <a:t>201.5</a:t>
            </a:fld>
            <a:endParaRPr lang="es-MX" sz="1400">
              <a:solidFill>
                <a:schemeClr val="lt1"/>
              </a:solidFill>
              <a:latin typeface="Baskerville Old Face" panose="02020602080505020303" pitchFamily="18" charset="0"/>
              <a:ea typeface="+mn-ea"/>
              <a:cs typeface="+mn-cs"/>
            </a:endParaRPr>
          </a:p>
        </xdr:txBody>
      </xdr:sp>
    </xdr:grpSp>
    <xdr:clientData/>
  </xdr:twoCellAnchor>
  <xdr:twoCellAnchor>
    <xdr:from>
      <xdr:col>0</xdr:col>
      <xdr:colOff>500038</xdr:colOff>
      <xdr:row>15</xdr:row>
      <xdr:rowOff>134832</xdr:rowOff>
    </xdr:from>
    <xdr:to>
      <xdr:col>1</xdr:col>
      <xdr:colOff>459696</xdr:colOff>
      <xdr:row>19</xdr:row>
      <xdr:rowOff>119744</xdr:rowOff>
    </xdr:to>
    <xdr:grpSp>
      <xdr:nvGrpSpPr>
        <xdr:cNvPr id="61" name="Grupo 60">
          <a:extLst>
            <a:ext uri="{FF2B5EF4-FFF2-40B4-BE49-F238E27FC236}">
              <a16:creationId xmlns:a16="http://schemas.microsoft.com/office/drawing/2014/main" id="{E1EAB505-8475-3ED4-6610-111128ADB56F}"/>
            </a:ext>
          </a:extLst>
        </xdr:cNvPr>
        <xdr:cNvGrpSpPr/>
      </xdr:nvGrpSpPr>
      <xdr:grpSpPr>
        <a:xfrm>
          <a:off x="500038" y="3944832"/>
          <a:ext cx="1890058" cy="1000912"/>
          <a:chOff x="75492" y="3890403"/>
          <a:chExt cx="1897315" cy="986398"/>
        </a:xfrm>
      </xdr:grpSpPr>
      <xdr:grpSp>
        <xdr:nvGrpSpPr>
          <xdr:cNvPr id="23" name="Grupo 22">
            <a:extLst>
              <a:ext uri="{FF2B5EF4-FFF2-40B4-BE49-F238E27FC236}">
                <a16:creationId xmlns:a16="http://schemas.microsoft.com/office/drawing/2014/main" id="{99B2493C-4369-7C98-DA6B-164E60E20D95}"/>
              </a:ext>
            </a:extLst>
          </xdr:cNvPr>
          <xdr:cNvGrpSpPr/>
        </xdr:nvGrpSpPr>
        <xdr:grpSpPr>
          <a:xfrm>
            <a:off x="75492" y="3890403"/>
            <a:ext cx="1897315" cy="907082"/>
            <a:chOff x="95288" y="3786082"/>
            <a:chExt cx="2758362" cy="879263"/>
          </a:xfrm>
        </xdr:grpSpPr>
        <xdr:sp macro="" textlink="">
          <xdr:nvSpPr>
            <xdr:cNvPr id="19" name="Rectángulo 18">
              <a:extLst>
                <a:ext uri="{FF2B5EF4-FFF2-40B4-BE49-F238E27FC236}">
                  <a16:creationId xmlns:a16="http://schemas.microsoft.com/office/drawing/2014/main" id="{20A9088E-B562-A735-8DBF-F2BAE46D77AA}"/>
                </a:ext>
              </a:extLst>
            </xdr:cNvPr>
            <xdr:cNvSpPr/>
          </xdr:nvSpPr>
          <xdr:spPr>
            <a:xfrm>
              <a:off x="589549" y="3786082"/>
              <a:ext cx="1769841" cy="46651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600">
                  <a:latin typeface="Baskerville Old Face" panose="02020602080505020303" pitchFamily="18" charset="0"/>
                </a:rPr>
                <a:t>TOP</a:t>
              </a:r>
              <a:r>
                <a:rPr lang="es-MX" sz="1600" baseline="0">
                  <a:latin typeface="Baskerville Old Face" panose="02020602080505020303" pitchFamily="18" charset="0"/>
                </a:rPr>
                <a:t> 2</a:t>
              </a:r>
              <a:endParaRPr lang="es-MX" sz="1600">
                <a:latin typeface="Baskerville Old Face" panose="02020602080505020303" pitchFamily="18" charset="0"/>
              </a:endParaRPr>
            </a:p>
          </xdr:txBody>
        </xdr:sp>
        <xdr:sp macro="" textlink="'Pivot Table Armor Type Table'!R40">
          <xdr:nvSpPr>
            <xdr:cNvPr id="20" name="Rectángulo 19">
              <a:extLst>
                <a:ext uri="{FF2B5EF4-FFF2-40B4-BE49-F238E27FC236}">
                  <a16:creationId xmlns:a16="http://schemas.microsoft.com/office/drawing/2014/main" id="{660A962D-0566-1CCA-4DB1-B609A2367F56}"/>
                </a:ext>
              </a:extLst>
            </xdr:cNvPr>
            <xdr:cNvSpPr/>
          </xdr:nvSpPr>
          <xdr:spPr>
            <a:xfrm>
              <a:off x="95288" y="4064001"/>
              <a:ext cx="2758362" cy="601344"/>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5C958DA-88B1-4498-8DC8-38B6034C2AE3}" type="TxLink">
                <a:rPr lang="en-US" sz="2800" b="1" i="0" u="none" strike="noStrike">
                  <a:solidFill>
                    <a:schemeClr val="bg1"/>
                  </a:solidFill>
                  <a:latin typeface="Baskerville Old Face" panose="02020602080505020303" pitchFamily="18" charset="0"/>
                  <a:ea typeface="+mn-ea"/>
                  <a:cs typeface="Arial"/>
                </a:rPr>
                <a:pPr marL="0" indent="0" algn="ctr"/>
                <a:t>-Giant</a:t>
              </a:fld>
              <a:endParaRPr lang="en-US" sz="2800" b="1" i="0" u="none" strike="noStrike">
                <a:solidFill>
                  <a:schemeClr val="bg1"/>
                </a:solidFill>
                <a:latin typeface="Baskerville Old Face" panose="02020602080505020303" pitchFamily="18" charset="0"/>
                <a:ea typeface="+mn-ea"/>
                <a:cs typeface="Arial"/>
              </a:endParaRPr>
            </a:p>
          </xdr:txBody>
        </xdr:sp>
      </xdr:grpSp>
      <xdr:sp macro="" textlink="'Pivot Table Armor Type Table'!P38">
        <xdr:nvSpPr>
          <xdr:cNvPr id="46" name="Rectángulo 45">
            <a:extLst>
              <a:ext uri="{FF2B5EF4-FFF2-40B4-BE49-F238E27FC236}">
                <a16:creationId xmlns:a16="http://schemas.microsoft.com/office/drawing/2014/main" id="{92B5C614-07E4-7D86-0041-419D11F8E275}"/>
              </a:ext>
            </a:extLst>
          </xdr:cNvPr>
          <xdr:cNvSpPr/>
        </xdr:nvSpPr>
        <xdr:spPr>
          <a:xfrm>
            <a:off x="604468" y="4604658"/>
            <a:ext cx="881743" cy="2721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E68CEF3-BD3A-44C0-A289-EFAEB9888CAF}" type="TxLink">
              <a:rPr lang="en-US" sz="1400">
                <a:solidFill>
                  <a:schemeClr val="lt1"/>
                </a:solidFill>
                <a:latin typeface="Baskerville Old Face" panose="02020602080505020303" pitchFamily="18" charset="0"/>
                <a:ea typeface="+mn-ea"/>
                <a:cs typeface="+mn-cs"/>
              </a:rPr>
              <a:pPr marL="0" indent="0" algn="ctr"/>
              <a:t>193.7</a:t>
            </a:fld>
            <a:endParaRPr lang="es-MX" sz="1400">
              <a:solidFill>
                <a:schemeClr val="lt1"/>
              </a:solidFill>
              <a:latin typeface="Baskerville Old Face" panose="02020602080505020303" pitchFamily="18" charset="0"/>
              <a:ea typeface="+mn-ea"/>
              <a:cs typeface="+mn-cs"/>
            </a:endParaRPr>
          </a:p>
        </xdr:txBody>
      </xdr:sp>
    </xdr:grpSp>
    <xdr:clientData/>
  </xdr:twoCellAnchor>
  <xdr:twoCellAnchor>
    <xdr:from>
      <xdr:col>0</xdr:col>
      <xdr:colOff>500740</xdr:colOff>
      <xdr:row>20</xdr:row>
      <xdr:rowOff>182880</xdr:rowOff>
    </xdr:from>
    <xdr:to>
      <xdr:col>1</xdr:col>
      <xdr:colOff>457831</xdr:colOff>
      <xdr:row>24</xdr:row>
      <xdr:rowOff>163286</xdr:rowOff>
    </xdr:to>
    <xdr:grpSp>
      <xdr:nvGrpSpPr>
        <xdr:cNvPr id="60" name="Grupo 59">
          <a:extLst>
            <a:ext uri="{FF2B5EF4-FFF2-40B4-BE49-F238E27FC236}">
              <a16:creationId xmlns:a16="http://schemas.microsoft.com/office/drawing/2014/main" id="{AAD493AC-8D23-F32E-6BAC-86C8F49F5BD9}"/>
            </a:ext>
          </a:extLst>
        </xdr:cNvPr>
        <xdr:cNvGrpSpPr/>
      </xdr:nvGrpSpPr>
      <xdr:grpSpPr>
        <a:xfrm>
          <a:off x="500740" y="5262880"/>
          <a:ext cx="1887491" cy="996406"/>
          <a:chOff x="76194" y="5190309"/>
          <a:chExt cx="1894748" cy="981891"/>
        </a:xfrm>
      </xdr:grpSpPr>
      <xdr:grpSp>
        <xdr:nvGrpSpPr>
          <xdr:cNvPr id="26" name="Grupo 25">
            <a:extLst>
              <a:ext uri="{FF2B5EF4-FFF2-40B4-BE49-F238E27FC236}">
                <a16:creationId xmlns:a16="http://schemas.microsoft.com/office/drawing/2014/main" id="{4F234235-454C-5051-3FE4-FE8F89A46122}"/>
              </a:ext>
            </a:extLst>
          </xdr:cNvPr>
          <xdr:cNvGrpSpPr/>
        </xdr:nvGrpSpPr>
        <xdr:grpSpPr>
          <a:xfrm>
            <a:off x="76194" y="5190309"/>
            <a:ext cx="1894748" cy="908986"/>
            <a:chOff x="93345" y="5021369"/>
            <a:chExt cx="2758439" cy="877358"/>
          </a:xfrm>
        </xdr:grpSpPr>
        <xdr:sp macro="" textlink="">
          <xdr:nvSpPr>
            <xdr:cNvPr id="21" name="Rectángulo 20">
              <a:extLst>
                <a:ext uri="{FF2B5EF4-FFF2-40B4-BE49-F238E27FC236}">
                  <a16:creationId xmlns:a16="http://schemas.microsoft.com/office/drawing/2014/main" id="{E899AA7E-0CBB-7E72-87BC-8834047B132E}"/>
                </a:ext>
              </a:extLst>
            </xdr:cNvPr>
            <xdr:cNvSpPr/>
          </xdr:nvSpPr>
          <xdr:spPr>
            <a:xfrm>
              <a:off x="579681" y="5021369"/>
              <a:ext cx="1797197" cy="44936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1600">
                  <a:latin typeface="Baskerville Old Face" panose="02020602080505020303" pitchFamily="18" charset="0"/>
                </a:rPr>
                <a:t>TOP</a:t>
              </a:r>
              <a:r>
                <a:rPr lang="es-MX" sz="1600" baseline="0">
                  <a:latin typeface="Baskerville Old Face" panose="02020602080505020303" pitchFamily="18" charset="0"/>
                </a:rPr>
                <a:t> 3</a:t>
              </a:r>
              <a:endParaRPr lang="es-MX" sz="1600">
                <a:latin typeface="Baskerville Old Face" panose="02020602080505020303" pitchFamily="18" charset="0"/>
              </a:endParaRPr>
            </a:p>
          </xdr:txBody>
        </xdr:sp>
        <xdr:sp macro="" textlink="'Pivot Table Armor Type Table'!V40">
          <xdr:nvSpPr>
            <xdr:cNvPr id="22" name="Rectángulo 21">
              <a:extLst>
                <a:ext uri="{FF2B5EF4-FFF2-40B4-BE49-F238E27FC236}">
                  <a16:creationId xmlns:a16="http://schemas.microsoft.com/office/drawing/2014/main" id="{63A2EB2F-D77E-12CD-94E9-D5014243344F}"/>
                </a:ext>
              </a:extLst>
            </xdr:cNvPr>
            <xdr:cNvSpPr/>
          </xdr:nvSpPr>
          <xdr:spPr>
            <a:xfrm>
              <a:off x="93345" y="5282143"/>
              <a:ext cx="2758439" cy="616584"/>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E725A1ED-937E-444D-A68B-D1D8EEAAFDA2}" type="TxLink">
                <a:rPr lang="en-US" sz="2800" b="1" i="0" u="none" strike="noStrike">
                  <a:solidFill>
                    <a:schemeClr val="bg1"/>
                  </a:solidFill>
                  <a:latin typeface="Baskerville Old Face" panose="02020602080505020303" pitchFamily="18" charset="0"/>
                  <a:ea typeface="+mn-ea"/>
                  <a:cs typeface="Arial"/>
                </a:rPr>
                <a:pPr marL="0" indent="0" algn="ctr"/>
                <a:t>-Smough</a:t>
              </a:fld>
              <a:endParaRPr lang="en-US" sz="2800" b="1" i="0" u="none" strike="noStrike">
                <a:solidFill>
                  <a:schemeClr val="bg1"/>
                </a:solidFill>
                <a:latin typeface="Baskerville Old Face" panose="02020602080505020303" pitchFamily="18" charset="0"/>
                <a:ea typeface="+mn-ea"/>
                <a:cs typeface="Arial"/>
              </a:endParaRPr>
            </a:p>
          </xdr:txBody>
        </xdr:sp>
      </xdr:grpSp>
      <xdr:sp macro="" textlink="'Pivot Table Armor Type Table'!T38">
        <xdr:nvSpPr>
          <xdr:cNvPr id="55" name="Rectángulo 54">
            <a:extLst>
              <a:ext uri="{FF2B5EF4-FFF2-40B4-BE49-F238E27FC236}">
                <a16:creationId xmlns:a16="http://schemas.microsoft.com/office/drawing/2014/main" id="{BE2BE074-D12A-8059-B9F4-F03C8479CC92}"/>
              </a:ext>
            </a:extLst>
          </xdr:cNvPr>
          <xdr:cNvSpPr/>
        </xdr:nvSpPr>
        <xdr:spPr>
          <a:xfrm>
            <a:off x="571811" y="5900057"/>
            <a:ext cx="881743" cy="2721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6A769065-06D3-4CBB-90B9-9AB9F12C8415}" type="TxLink">
              <a:rPr lang="en-US" sz="1400">
                <a:solidFill>
                  <a:schemeClr val="lt1"/>
                </a:solidFill>
                <a:latin typeface="Baskerville Old Face" panose="02020602080505020303" pitchFamily="18" charset="0"/>
                <a:ea typeface="+mn-ea"/>
                <a:cs typeface="+mn-cs"/>
              </a:rPr>
              <a:pPr marL="0" indent="0" algn="ctr"/>
              <a:t>172</a:t>
            </a:fld>
            <a:endParaRPr lang="es-MX" sz="1400">
              <a:solidFill>
                <a:schemeClr val="lt1"/>
              </a:solidFill>
              <a:latin typeface="Baskerville Old Face" panose="02020602080505020303" pitchFamily="18" charset="0"/>
              <a:ea typeface="+mn-ea"/>
              <a:cs typeface="+mn-cs"/>
            </a:endParaRPr>
          </a:p>
        </xdr:txBody>
      </xdr:sp>
    </xdr:grpSp>
    <xdr:clientData/>
  </xdr:twoCellAnchor>
  <xdr:twoCellAnchor>
    <xdr:from>
      <xdr:col>17</xdr:col>
      <xdr:colOff>326883</xdr:colOff>
      <xdr:row>37</xdr:row>
      <xdr:rowOff>250371</xdr:rowOff>
    </xdr:from>
    <xdr:to>
      <xdr:col>18</xdr:col>
      <xdr:colOff>468398</xdr:colOff>
      <xdr:row>39</xdr:row>
      <xdr:rowOff>21771</xdr:rowOff>
    </xdr:to>
    <xdr:sp macro="" textlink="'Pivot Table Armor Type Table'!O96">
      <xdr:nvSpPr>
        <xdr:cNvPr id="56" name="Rectángulo 55">
          <a:extLst>
            <a:ext uri="{FF2B5EF4-FFF2-40B4-BE49-F238E27FC236}">
              <a16:creationId xmlns:a16="http://schemas.microsoft.com/office/drawing/2014/main" id="{7081FA12-58D7-272A-8120-E8B1F68A7F6C}"/>
            </a:ext>
          </a:extLst>
        </xdr:cNvPr>
        <xdr:cNvSpPr/>
      </xdr:nvSpPr>
      <xdr:spPr>
        <a:xfrm>
          <a:off x="16535712" y="9339942"/>
          <a:ext cx="881743" cy="2721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25EE1172-2052-4C1C-9AA8-75D13F44D8A5}" type="TxLink">
            <a:rPr lang="en-US" sz="1400">
              <a:solidFill>
                <a:schemeClr val="lt1"/>
              </a:solidFill>
              <a:latin typeface="Baskerville Old Face" panose="02020602080505020303" pitchFamily="18" charset="0"/>
              <a:ea typeface="+mn-ea"/>
              <a:cs typeface="+mn-cs"/>
            </a:rPr>
            <a:pPr marL="0" indent="0" algn="ctr"/>
            <a:t>55</a:t>
          </a:fld>
          <a:endParaRPr lang="es-MX" sz="1400">
            <a:solidFill>
              <a:schemeClr val="lt1"/>
            </a:solidFill>
            <a:latin typeface="Baskerville Old Face" panose="02020602080505020303" pitchFamily="18" charset="0"/>
            <a:ea typeface="+mn-ea"/>
            <a:cs typeface="+mn-cs"/>
          </a:endParaRPr>
        </a:p>
      </xdr:txBody>
    </xdr:sp>
    <xdr:clientData/>
  </xdr:twoCellAnchor>
  <xdr:twoCellAnchor>
    <xdr:from>
      <xdr:col>17</xdr:col>
      <xdr:colOff>326883</xdr:colOff>
      <xdr:row>44</xdr:row>
      <xdr:rowOff>10886</xdr:rowOff>
    </xdr:from>
    <xdr:to>
      <xdr:col>18</xdr:col>
      <xdr:colOff>468398</xdr:colOff>
      <xdr:row>45</xdr:row>
      <xdr:rowOff>32658</xdr:rowOff>
    </xdr:to>
    <xdr:sp macro="" textlink="'Pivot Table Armor Type Table'!P96">
      <xdr:nvSpPr>
        <xdr:cNvPr id="57" name="Rectángulo 56">
          <a:extLst>
            <a:ext uri="{FF2B5EF4-FFF2-40B4-BE49-F238E27FC236}">
              <a16:creationId xmlns:a16="http://schemas.microsoft.com/office/drawing/2014/main" id="{8EC3AA90-5EA6-5909-02E8-AA0CFEFB89F5}"/>
            </a:ext>
          </a:extLst>
        </xdr:cNvPr>
        <xdr:cNvSpPr/>
      </xdr:nvSpPr>
      <xdr:spPr>
        <a:xfrm>
          <a:off x="16535712" y="10765972"/>
          <a:ext cx="881743" cy="2721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69FC62AD-30BF-40C6-BE82-15A7A9793551}" type="TxLink">
            <a:rPr lang="en-US" sz="1400">
              <a:solidFill>
                <a:schemeClr val="lt1"/>
              </a:solidFill>
              <a:latin typeface="Baskerville Old Face" panose="02020602080505020303" pitchFamily="18" charset="0"/>
              <a:ea typeface="+mn-ea"/>
              <a:cs typeface="+mn-cs"/>
            </a:rPr>
            <a:pPr marL="0" indent="0" algn="ctr"/>
            <a:t>50</a:t>
          </a:fld>
          <a:endParaRPr lang="es-MX" sz="1400">
            <a:solidFill>
              <a:schemeClr val="lt1"/>
            </a:solidFill>
            <a:latin typeface="Baskerville Old Face" panose="02020602080505020303" pitchFamily="18" charset="0"/>
            <a:ea typeface="+mn-ea"/>
            <a:cs typeface="+mn-cs"/>
          </a:endParaRPr>
        </a:p>
      </xdr:txBody>
    </xdr:sp>
    <xdr:clientData/>
  </xdr:twoCellAnchor>
  <xdr:twoCellAnchor>
    <xdr:from>
      <xdr:col>17</xdr:col>
      <xdr:colOff>326883</xdr:colOff>
      <xdr:row>50</xdr:row>
      <xdr:rowOff>108857</xdr:rowOff>
    </xdr:from>
    <xdr:to>
      <xdr:col>18</xdr:col>
      <xdr:colOff>468398</xdr:colOff>
      <xdr:row>51</xdr:row>
      <xdr:rowOff>130629</xdr:rowOff>
    </xdr:to>
    <xdr:sp macro="" textlink="'Pivot Table Armor Type Table'!T96">
      <xdr:nvSpPr>
        <xdr:cNvPr id="58" name="Rectángulo 57">
          <a:extLst>
            <a:ext uri="{FF2B5EF4-FFF2-40B4-BE49-F238E27FC236}">
              <a16:creationId xmlns:a16="http://schemas.microsoft.com/office/drawing/2014/main" id="{2C4518E9-4B07-9F31-748C-93DD350FE3EA}"/>
            </a:ext>
          </a:extLst>
        </xdr:cNvPr>
        <xdr:cNvSpPr/>
      </xdr:nvSpPr>
      <xdr:spPr>
        <a:xfrm>
          <a:off x="16535712" y="12192000"/>
          <a:ext cx="881743" cy="2721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27D259D8-D0DD-4FF4-891A-950A3AE8F41F}" type="TxLink">
            <a:rPr lang="en-US" sz="1400">
              <a:solidFill>
                <a:schemeClr val="lt1"/>
              </a:solidFill>
              <a:latin typeface="Baskerville Old Face" panose="02020602080505020303" pitchFamily="18" charset="0"/>
              <a:ea typeface="+mn-ea"/>
              <a:cs typeface="+mn-cs"/>
            </a:rPr>
            <a:pPr marL="0" indent="0" algn="ctr"/>
            <a:t>47</a:t>
          </a:fld>
          <a:endParaRPr lang="es-MX" sz="1400">
            <a:solidFill>
              <a:schemeClr val="lt1"/>
            </a:solidFill>
            <a:latin typeface="Baskerville Old Face" panose="02020602080505020303" pitchFamily="18" charset="0"/>
            <a:ea typeface="+mn-ea"/>
            <a:cs typeface="+mn-cs"/>
          </a:endParaRPr>
        </a:p>
      </xdr:txBody>
    </xdr:sp>
    <xdr:clientData/>
  </xdr:twoCellAnchor>
  <xdr:twoCellAnchor>
    <xdr:from>
      <xdr:col>0</xdr:col>
      <xdr:colOff>1056226</xdr:colOff>
      <xdr:row>66</xdr:row>
      <xdr:rowOff>250370</xdr:rowOff>
    </xdr:from>
    <xdr:to>
      <xdr:col>1</xdr:col>
      <xdr:colOff>312</xdr:colOff>
      <xdr:row>68</xdr:row>
      <xdr:rowOff>21770</xdr:rowOff>
    </xdr:to>
    <xdr:sp macro="" textlink="'Pivot Table Armor Type Table'!O184">
      <xdr:nvSpPr>
        <xdr:cNvPr id="59" name="Rectángulo 58">
          <a:extLst>
            <a:ext uri="{FF2B5EF4-FFF2-40B4-BE49-F238E27FC236}">
              <a16:creationId xmlns:a16="http://schemas.microsoft.com/office/drawing/2014/main" id="{7FFA74EC-FAB0-71C9-5B40-59D12ACA7A11}"/>
            </a:ext>
          </a:extLst>
        </xdr:cNvPr>
        <xdr:cNvSpPr/>
      </xdr:nvSpPr>
      <xdr:spPr>
        <a:xfrm>
          <a:off x="1056226" y="15991113"/>
          <a:ext cx="881743" cy="2721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65E6AFCB-8FC3-4C40-935A-C15298D7D248}" type="TxLink">
            <a:rPr lang="en-US" sz="1400">
              <a:solidFill>
                <a:schemeClr val="lt1"/>
              </a:solidFill>
              <a:latin typeface="Baskerville Old Face" panose="02020602080505020303" pitchFamily="18" charset="0"/>
              <a:ea typeface="+mn-ea"/>
              <a:cs typeface="+mn-cs"/>
            </a:rPr>
            <a:pPr marL="0" indent="0" algn="ctr"/>
            <a:t>174.2</a:t>
          </a:fld>
          <a:endParaRPr lang="es-MX" sz="1400">
            <a:solidFill>
              <a:schemeClr val="lt1"/>
            </a:solidFill>
            <a:latin typeface="Baskerville Old Face" panose="02020602080505020303" pitchFamily="18" charset="0"/>
            <a:ea typeface="+mn-ea"/>
            <a:cs typeface="+mn-cs"/>
          </a:endParaRPr>
        </a:p>
      </xdr:txBody>
    </xdr:sp>
    <xdr:clientData/>
  </xdr:twoCellAnchor>
  <xdr:twoCellAnchor>
    <xdr:from>
      <xdr:col>0</xdr:col>
      <xdr:colOff>1056226</xdr:colOff>
      <xdr:row>72</xdr:row>
      <xdr:rowOff>152399</xdr:rowOff>
    </xdr:from>
    <xdr:to>
      <xdr:col>1</xdr:col>
      <xdr:colOff>312</xdr:colOff>
      <xdr:row>73</xdr:row>
      <xdr:rowOff>174171</xdr:rowOff>
    </xdr:to>
    <xdr:sp macro="" textlink="'Pivot Table Armor Type Table'!P184">
      <xdr:nvSpPr>
        <xdr:cNvPr id="63" name="Rectángulo 62">
          <a:extLst>
            <a:ext uri="{FF2B5EF4-FFF2-40B4-BE49-F238E27FC236}">
              <a16:creationId xmlns:a16="http://schemas.microsoft.com/office/drawing/2014/main" id="{412857F1-20D1-6543-A584-32184898576A}"/>
            </a:ext>
          </a:extLst>
        </xdr:cNvPr>
        <xdr:cNvSpPr/>
      </xdr:nvSpPr>
      <xdr:spPr>
        <a:xfrm>
          <a:off x="1056226" y="17308285"/>
          <a:ext cx="881743" cy="2721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091CDD96-F001-4236-AF0E-36998ACDAD47}" type="TxLink">
            <a:rPr lang="en-US" sz="1400">
              <a:solidFill>
                <a:schemeClr val="lt1"/>
              </a:solidFill>
              <a:latin typeface="Baskerville Old Face" panose="02020602080505020303" pitchFamily="18" charset="0"/>
              <a:ea typeface="+mn-ea"/>
              <a:cs typeface="+mn-cs"/>
            </a:rPr>
            <a:pPr marL="0" indent="0" algn="ctr"/>
            <a:t>159.8</a:t>
          </a:fld>
          <a:endParaRPr lang="es-MX" sz="1400">
            <a:solidFill>
              <a:schemeClr val="lt1"/>
            </a:solidFill>
            <a:latin typeface="Baskerville Old Face" panose="02020602080505020303" pitchFamily="18" charset="0"/>
            <a:ea typeface="+mn-ea"/>
            <a:cs typeface="+mn-cs"/>
          </a:endParaRPr>
        </a:p>
      </xdr:txBody>
    </xdr:sp>
    <xdr:clientData/>
  </xdr:twoCellAnchor>
  <xdr:twoCellAnchor>
    <xdr:from>
      <xdr:col>0</xdr:col>
      <xdr:colOff>1056226</xdr:colOff>
      <xdr:row>77</xdr:row>
      <xdr:rowOff>179613</xdr:rowOff>
    </xdr:from>
    <xdr:to>
      <xdr:col>1</xdr:col>
      <xdr:colOff>312</xdr:colOff>
      <xdr:row>78</xdr:row>
      <xdr:rowOff>201385</xdr:rowOff>
    </xdr:to>
    <xdr:sp macro="" textlink="'Pivot Table Armor Type Table'!T184">
      <xdr:nvSpPr>
        <xdr:cNvPr id="72" name="Rectángulo 71">
          <a:extLst>
            <a:ext uri="{FF2B5EF4-FFF2-40B4-BE49-F238E27FC236}">
              <a16:creationId xmlns:a16="http://schemas.microsoft.com/office/drawing/2014/main" id="{7E764586-2E2D-FD87-E166-17DFFB940662}"/>
            </a:ext>
          </a:extLst>
        </xdr:cNvPr>
        <xdr:cNvSpPr/>
      </xdr:nvSpPr>
      <xdr:spPr>
        <a:xfrm>
          <a:off x="1056226" y="18848613"/>
          <a:ext cx="874486" cy="27577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5B83058F-7A91-4FDE-A8C8-A2836B4303E9}" type="TxLink">
            <a:rPr lang="en-US" sz="1400">
              <a:solidFill>
                <a:schemeClr val="lt1"/>
              </a:solidFill>
              <a:latin typeface="Baskerville Old Face" panose="02020602080505020303" pitchFamily="18" charset="0"/>
              <a:ea typeface="+mn-ea"/>
              <a:cs typeface="+mn-cs"/>
            </a:rPr>
            <a:pPr marL="0" indent="0" algn="ctr"/>
            <a:t>155</a:t>
          </a:fld>
          <a:endParaRPr lang="es-MX" sz="1400">
            <a:solidFill>
              <a:schemeClr val="lt1"/>
            </a:solidFill>
            <a:latin typeface="Baskerville Old Face" panose="02020602080505020303" pitchFamily="18" charset="0"/>
            <a:ea typeface="+mn-ea"/>
            <a:cs typeface="+mn-cs"/>
          </a:endParaRPr>
        </a:p>
      </xdr:txBody>
    </xdr:sp>
    <xdr:clientData/>
  </xdr:twoCellAnchor>
  <xdr:twoCellAnchor editAs="oneCell">
    <xdr:from>
      <xdr:col>9</xdr:col>
      <xdr:colOff>111760</xdr:colOff>
      <xdr:row>85</xdr:row>
      <xdr:rowOff>165100</xdr:rowOff>
    </xdr:from>
    <xdr:to>
      <xdr:col>10</xdr:col>
      <xdr:colOff>7620</xdr:colOff>
      <xdr:row>88</xdr:row>
      <xdr:rowOff>73660</xdr:rowOff>
    </xdr:to>
    <xdr:pic>
      <xdr:nvPicPr>
        <xdr:cNvPr id="13" name="Gráfico 12" descr="Insignia de derechos de autor con relleno sólido">
          <a:extLst>
            <a:ext uri="{FF2B5EF4-FFF2-40B4-BE49-F238E27FC236}">
              <a16:creationId xmlns:a16="http://schemas.microsoft.com/office/drawing/2014/main" id="{33162B74-A384-4BD2-801A-28887E3A4B1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322560" y="20866100"/>
          <a:ext cx="670560" cy="67056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58154</xdr:colOff>
      <xdr:row>0</xdr:row>
      <xdr:rowOff>59392</xdr:rowOff>
    </xdr:from>
    <xdr:to>
      <xdr:col>20</xdr:col>
      <xdr:colOff>682232</xdr:colOff>
      <xdr:row>9</xdr:row>
      <xdr:rowOff>18998</xdr:rowOff>
    </xdr:to>
    <xdr:sp macro="" textlink="">
      <xdr:nvSpPr>
        <xdr:cNvPr id="2" name="Pergamino: horizontal 1">
          <a:extLst>
            <a:ext uri="{FF2B5EF4-FFF2-40B4-BE49-F238E27FC236}">
              <a16:creationId xmlns:a16="http://schemas.microsoft.com/office/drawing/2014/main" id="{22103D77-311B-4E38-BBAD-86A5E4D135D7}"/>
            </a:ext>
          </a:extLst>
        </xdr:cNvPr>
        <xdr:cNvSpPr/>
      </xdr:nvSpPr>
      <xdr:spPr>
        <a:xfrm>
          <a:off x="54344" y="55582"/>
          <a:ext cx="16439388" cy="1510276"/>
        </a:xfrm>
        <a:prstGeom prst="horizontalScroll">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solidFill>
            <a:schemeClr val="bg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8000">
              <a:ln>
                <a:solidFill>
                  <a:schemeClr val="accent5">
                    <a:lumMod val="75000"/>
                  </a:schemeClr>
                </a:solidFill>
              </a:ln>
              <a:solidFill>
                <a:schemeClr val="bg1"/>
              </a:solidFill>
              <a:latin typeface="Baskerville Old Face" panose="020F0502020204030204" pitchFamily="18" charset="0"/>
            </a:rPr>
            <a:t>Set Armor Pictures</a:t>
          </a:r>
        </a:p>
      </xdr:txBody>
    </xdr:sp>
    <xdr:clientData/>
  </xdr:twoCellAnchor>
  <xdr:twoCellAnchor editAs="oneCell">
    <xdr:from>
      <xdr:col>0</xdr:col>
      <xdr:colOff>446330</xdr:colOff>
      <xdr:row>2</xdr:row>
      <xdr:rowOff>158541</xdr:rowOff>
    </xdr:from>
    <xdr:to>
      <xdr:col>1</xdr:col>
      <xdr:colOff>262959</xdr:colOff>
      <xdr:row>6</xdr:row>
      <xdr:rowOff>92252</xdr:rowOff>
    </xdr:to>
    <xdr:pic>
      <xdr:nvPicPr>
        <xdr:cNvPr id="4" name="Gráfico 2" descr="Atrás con relleno sólido">
          <a:hlinkClick xmlns:r="http://schemas.openxmlformats.org/officeDocument/2006/relationships" r:id="rId2"/>
          <a:extLst>
            <a:ext uri="{FF2B5EF4-FFF2-40B4-BE49-F238E27FC236}">
              <a16:creationId xmlns:a16="http://schemas.microsoft.com/office/drawing/2014/main" id="{323B73DE-5343-479B-88F2-B2F163382A2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44425" y="503346"/>
          <a:ext cx="609109" cy="617606"/>
        </a:xfrm>
        <a:prstGeom prst="rect">
          <a:avLst/>
        </a:prstGeom>
        <a:effectLst>
          <a:outerShdw blurRad="152400" dist="317500" dir="5400000" sx="90000" sy="-19000" rotWithShape="0">
            <a:prstClr val="black">
              <a:alpha val="15000"/>
            </a:prstClr>
          </a:outerShdw>
        </a:effectLst>
      </xdr:spPr>
    </xdr:pic>
    <xdr:clientData/>
  </xdr:twoCellAnchor>
  <xdr:twoCellAnchor editAs="oneCell">
    <xdr:from>
      <xdr:col>1</xdr:col>
      <xdr:colOff>698949</xdr:colOff>
      <xdr:row>11</xdr:row>
      <xdr:rowOff>19525</xdr:rowOff>
    </xdr:from>
    <xdr:to>
      <xdr:col>18</xdr:col>
      <xdr:colOff>248416</xdr:colOff>
      <xdr:row>70</xdr:row>
      <xdr:rowOff>61442</xdr:rowOff>
    </xdr:to>
    <xdr:pic>
      <xdr:nvPicPr>
        <xdr:cNvPr id="14" name="Imagen 13">
          <a:extLst>
            <a:ext uri="{FF2B5EF4-FFF2-40B4-BE49-F238E27FC236}">
              <a16:creationId xmlns:a16="http://schemas.microsoft.com/office/drawing/2014/main" id="{7C673270-F30E-F99C-8C82-EBDA19263E2A}"/>
            </a:ext>
          </a:extLst>
        </xdr:cNvPr>
        <xdr:cNvPicPr>
          <a:picLocks noChangeAspect="1"/>
        </xdr:cNvPicPr>
      </xdr:nvPicPr>
      <xdr:blipFill>
        <a:blip xmlns:r="http://schemas.openxmlformats.org/officeDocument/2006/relationships" r:embed="rId5"/>
        <a:stretch>
          <a:fillRect/>
        </a:stretch>
      </xdr:blipFill>
      <xdr:spPr>
        <a:xfrm>
          <a:off x="1484762" y="1853088"/>
          <a:ext cx="12908279" cy="9863779"/>
        </a:xfrm>
        <a:prstGeom prst="rect">
          <a:avLst/>
        </a:prstGeom>
      </xdr:spPr>
    </xdr:pic>
    <xdr:clientData/>
  </xdr:twoCellAnchor>
  <xdr:twoCellAnchor editAs="oneCell">
    <xdr:from>
      <xdr:col>1</xdr:col>
      <xdr:colOff>743426</xdr:colOff>
      <xdr:row>70</xdr:row>
      <xdr:rowOff>64775</xdr:rowOff>
    </xdr:from>
    <xdr:to>
      <xdr:col>18</xdr:col>
      <xdr:colOff>286804</xdr:colOff>
      <xdr:row>130</xdr:row>
      <xdr:rowOff>84277</xdr:rowOff>
    </xdr:to>
    <xdr:pic>
      <xdr:nvPicPr>
        <xdr:cNvPr id="15" name="Imagen 14">
          <a:extLst>
            <a:ext uri="{FF2B5EF4-FFF2-40B4-BE49-F238E27FC236}">
              <a16:creationId xmlns:a16="http://schemas.microsoft.com/office/drawing/2014/main" id="{F90F26E9-36A0-C917-FE72-E733CB4F73AD}"/>
            </a:ext>
          </a:extLst>
        </xdr:cNvPr>
        <xdr:cNvPicPr>
          <a:picLocks noChangeAspect="1"/>
        </xdr:cNvPicPr>
      </xdr:nvPicPr>
      <xdr:blipFill>
        <a:blip xmlns:r="http://schemas.openxmlformats.org/officeDocument/2006/relationships" r:embed="rId6"/>
        <a:stretch>
          <a:fillRect/>
        </a:stretch>
      </xdr:blipFill>
      <xdr:spPr>
        <a:xfrm>
          <a:off x="1529239" y="11732900"/>
          <a:ext cx="12902190" cy="10020752"/>
        </a:xfrm>
        <a:prstGeom prst="rect">
          <a:avLst/>
        </a:prstGeom>
      </xdr:spPr>
    </xdr:pic>
    <xdr:clientData/>
  </xdr:twoCellAnchor>
  <xdr:twoCellAnchor editAs="oneCell">
    <xdr:from>
      <xdr:col>1</xdr:col>
      <xdr:colOff>738900</xdr:colOff>
      <xdr:row>130</xdr:row>
      <xdr:rowOff>91440</xdr:rowOff>
    </xdr:from>
    <xdr:to>
      <xdr:col>18</xdr:col>
      <xdr:colOff>282488</xdr:colOff>
      <xdr:row>191</xdr:row>
      <xdr:rowOff>15529</xdr:rowOff>
    </xdr:to>
    <xdr:pic>
      <xdr:nvPicPr>
        <xdr:cNvPr id="16" name="Imagen 15">
          <a:extLst>
            <a:ext uri="{FF2B5EF4-FFF2-40B4-BE49-F238E27FC236}">
              <a16:creationId xmlns:a16="http://schemas.microsoft.com/office/drawing/2014/main" id="{FBA783D4-A9C6-99B1-E75B-760A75040DE4}"/>
            </a:ext>
          </a:extLst>
        </xdr:cNvPr>
        <xdr:cNvPicPr>
          <a:picLocks noChangeAspect="1"/>
        </xdr:cNvPicPr>
      </xdr:nvPicPr>
      <xdr:blipFill>
        <a:blip xmlns:r="http://schemas.openxmlformats.org/officeDocument/2006/relationships" r:embed="rId7"/>
        <a:stretch>
          <a:fillRect/>
        </a:stretch>
      </xdr:blipFill>
      <xdr:spPr>
        <a:xfrm>
          <a:off x="1524713" y="21760815"/>
          <a:ext cx="12902400" cy="10092027"/>
        </a:xfrm>
        <a:prstGeom prst="rect">
          <a:avLst/>
        </a:prstGeom>
      </xdr:spPr>
    </xdr:pic>
    <xdr:clientData/>
  </xdr:twoCellAnchor>
  <xdr:twoCellAnchor editAs="oneCell">
    <xdr:from>
      <xdr:col>1</xdr:col>
      <xdr:colOff>762250</xdr:colOff>
      <xdr:row>191</xdr:row>
      <xdr:rowOff>25716</xdr:rowOff>
    </xdr:from>
    <xdr:to>
      <xdr:col>18</xdr:col>
      <xdr:colOff>309648</xdr:colOff>
      <xdr:row>252</xdr:row>
      <xdr:rowOff>21786</xdr:rowOff>
    </xdr:to>
    <xdr:pic>
      <xdr:nvPicPr>
        <xdr:cNvPr id="17" name="Imagen 16">
          <a:extLst>
            <a:ext uri="{FF2B5EF4-FFF2-40B4-BE49-F238E27FC236}">
              <a16:creationId xmlns:a16="http://schemas.microsoft.com/office/drawing/2014/main" id="{9CDEB0E4-4231-A087-F22A-9DB60252B9E9}"/>
            </a:ext>
          </a:extLst>
        </xdr:cNvPr>
        <xdr:cNvPicPr>
          <a:picLocks noChangeAspect="1"/>
        </xdr:cNvPicPr>
      </xdr:nvPicPr>
      <xdr:blipFill>
        <a:blip xmlns:r="http://schemas.openxmlformats.org/officeDocument/2006/relationships" r:embed="rId8"/>
        <a:stretch>
          <a:fillRect/>
        </a:stretch>
      </xdr:blipFill>
      <xdr:spPr>
        <a:xfrm>
          <a:off x="1548063" y="31863029"/>
          <a:ext cx="12906210" cy="10164007"/>
        </a:xfrm>
        <a:prstGeom prst="rect">
          <a:avLst/>
        </a:prstGeom>
      </xdr:spPr>
    </xdr:pic>
    <xdr:clientData/>
  </xdr:twoCellAnchor>
  <xdr:twoCellAnchor editAs="oneCell">
    <xdr:from>
      <xdr:col>1</xdr:col>
      <xdr:colOff>761403</xdr:colOff>
      <xdr:row>252</xdr:row>
      <xdr:rowOff>47627</xdr:rowOff>
    </xdr:from>
    <xdr:to>
      <xdr:col>18</xdr:col>
      <xdr:colOff>321926</xdr:colOff>
      <xdr:row>315</xdr:row>
      <xdr:rowOff>11330</xdr:rowOff>
    </xdr:to>
    <xdr:pic>
      <xdr:nvPicPr>
        <xdr:cNvPr id="19" name="Imagen 18">
          <a:extLst>
            <a:ext uri="{FF2B5EF4-FFF2-40B4-BE49-F238E27FC236}">
              <a16:creationId xmlns:a16="http://schemas.microsoft.com/office/drawing/2014/main" id="{3A8553D4-ECF9-2414-8E11-66FC9D141CAB}"/>
            </a:ext>
          </a:extLst>
        </xdr:cNvPr>
        <xdr:cNvPicPr>
          <a:picLocks noChangeAspect="1"/>
        </xdr:cNvPicPr>
      </xdr:nvPicPr>
      <xdr:blipFill>
        <a:blip xmlns:r="http://schemas.openxmlformats.org/officeDocument/2006/relationships" r:embed="rId9"/>
        <a:stretch>
          <a:fillRect/>
        </a:stretch>
      </xdr:blipFill>
      <xdr:spPr>
        <a:xfrm>
          <a:off x="1547216" y="42052877"/>
          <a:ext cx="12919335" cy="10465016"/>
        </a:xfrm>
        <a:prstGeom prst="rect">
          <a:avLst/>
        </a:prstGeom>
      </xdr:spPr>
    </xdr:pic>
    <xdr:clientData/>
  </xdr:twoCellAnchor>
  <xdr:twoCellAnchor editAs="oneCell">
    <xdr:from>
      <xdr:col>1</xdr:col>
      <xdr:colOff>775512</xdr:colOff>
      <xdr:row>315</xdr:row>
      <xdr:rowOff>0</xdr:rowOff>
    </xdr:from>
    <xdr:to>
      <xdr:col>18</xdr:col>
      <xdr:colOff>335195</xdr:colOff>
      <xdr:row>377</xdr:row>
      <xdr:rowOff>54559</xdr:rowOff>
    </xdr:to>
    <xdr:pic>
      <xdr:nvPicPr>
        <xdr:cNvPr id="20" name="Imagen 19">
          <a:extLst>
            <a:ext uri="{FF2B5EF4-FFF2-40B4-BE49-F238E27FC236}">
              <a16:creationId xmlns:a16="http://schemas.microsoft.com/office/drawing/2014/main" id="{E797748A-560E-A983-02CF-A9A455B5EF77}"/>
            </a:ext>
          </a:extLst>
        </xdr:cNvPr>
        <xdr:cNvPicPr>
          <a:picLocks noChangeAspect="1"/>
        </xdr:cNvPicPr>
      </xdr:nvPicPr>
      <xdr:blipFill>
        <a:blip xmlns:r="http://schemas.openxmlformats.org/officeDocument/2006/relationships" r:embed="rId10"/>
        <a:stretch>
          <a:fillRect/>
        </a:stretch>
      </xdr:blipFill>
      <xdr:spPr>
        <a:xfrm>
          <a:off x="1561325" y="52506563"/>
          <a:ext cx="12918495" cy="10389184"/>
        </a:xfrm>
        <a:prstGeom prst="rect">
          <a:avLst/>
        </a:prstGeom>
      </xdr:spPr>
    </xdr:pic>
    <xdr:clientData/>
  </xdr:twoCellAnchor>
  <xdr:twoCellAnchor editAs="oneCell">
    <xdr:from>
      <xdr:col>1</xdr:col>
      <xdr:colOff>781227</xdr:colOff>
      <xdr:row>377</xdr:row>
      <xdr:rowOff>73344</xdr:rowOff>
    </xdr:from>
    <xdr:to>
      <xdr:col>18</xdr:col>
      <xdr:colOff>327575</xdr:colOff>
      <xdr:row>439</xdr:row>
      <xdr:rowOff>125208</xdr:rowOff>
    </xdr:to>
    <xdr:pic>
      <xdr:nvPicPr>
        <xdr:cNvPr id="21" name="Imagen 20">
          <a:extLst>
            <a:ext uri="{FF2B5EF4-FFF2-40B4-BE49-F238E27FC236}">
              <a16:creationId xmlns:a16="http://schemas.microsoft.com/office/drawing/2014/main" id="{9F021EE5-E387-333B-F040-98CC1A5164C2}"/>
            </a:ext>
          </a:extLst>
        </xdr:cNvPr>
        <xdr:cNvPicPr>
          <a:picLocks noChangeAspect="1"/>
        </xdr:cNvPicPr>
      </xdr:nvPicPr>
      <xdr:blipFill>
        <a:blip xmlns:r="http://schemas.openxmlformats.org/officeDocument/2006/relationships" r:embed="rId11"/>
        <a:stretch>
          <a:fillRect/>
        </a:stretch>
      </xdr:blipFill>
      <xdr:spPr>
        <a:xfrm>
          <a:off x="1567040" y="62914532"/>
          <a:ext cx="12905160" cy="10386489"/>
        </a:xfrm>
        <a:prstGeom prst="rect">
          <a:avLst/>
        </a:prstGeom>
      </xdr:spPr>
    </xdr:pic>
    <xdr:clientData/>
  </xdr:twoCellAnchor>
  <xdr:twoCellAnchor editAs="oneCell">
    <xdr:from>
      <xdr:col>1</xdr:col>
      <xdr:colOff>777417</xdr:colOff>
      <xdr:row>439</xdr:row>
      <xdr:rowOff>135255</xdr:rowOff>
    </xdr:from>
    <xdr:to>
      <xdr:col>18</xdr:col>
      <xdr:colOff>322700</xdr:colOff>
      <xdr:row>501</xdr:row>
      <xdr:rowOff>153488</xdr:rowOff>
    </xdr:to>
    <xdr:pic>
      <xdr:nvPicPr>
        <xdr:cNvPr id="22" name="Imagen 21">
          <a:extLst>
            <a:ext uri="{FF2B5EF4-FFF2-40B4-BE49-F238E27FC236}">
              <a16:creationId xmlns:a16="http://schemas.microsoft.com/office/drawing/2014/main" id="{DA0E9D1F-524D-8571-2697-CF103B2882FC}"/>
            </a:ext>
          </a:extLst>
        </xdr:cNvPr>
        <xdr:cNvPicPr>
          <a:picLocks noChangeAspect="1"/>
        </xdr:cNvPicPr>
      </xdr:nvPicPr>
      <xdr:blipFill>
        <a:blip xmlns:r="http://schemas.openxmlformats.org/officeDocument/2006/relationships" r:embed="rId12"/>
        <a:stretch>
          <a:fillRect/>
        </a:stretch>
      </xdr:blipFill>
      <xdr:spPr>
        <a:xfrm>
          <a:off x="1563230" y="73311068"/>
          <a:ext cx="12904095" cy="10352858"/>
        </a:xfrm>
        <a:prstGeom prst="rect">
          <a:avLst/>
        </a:prstGeom>
      </xdr:spPr>
    </xdr:pic>
    <xdr:clientData/>
  </xdr:twoCellAnchor>
  <xdr:twoCellAnchor editAs="oneCell">
    <xdr:from>
      <xdr:col>1</xdr:col>
      <xdr:colOff>781227</xdr:colOff>
      <xdr:row>501</xdr:row>
      <xdr:rowOff>164306</xdr:rowOff>
    </xdr:from>
    <xdr:to>
      <xdr:col>18</xdr:col>
      <xdr:colOff>322700</xdr:colOff>
      <xdr:row>535</xdr:row>
      <xdr:rowOff>5374</xdr:rowOff>
    </xdr:to>
    <xdr:pic>
      <xdr:nvPicPr>
        <xdr:cNvPr id="23" name="Imagen 22">
          <a:extLst>
            <a:ext uri="{FF2B5EF4-FFF2-40B4-BE49-F238E27FC236}">
              <a16:creationId xmlns:a16="http://schemas.microsoft.com/office/drawing/2014/main" id="{59A34D9C-F26C-77B1-BF18-8855DE480095}"/>
            </a:ext>
          </a:extLst>
        </xdr:cNvPr>
        <xdr:cNvPicPr>
          <a:picLocks noChangeAspect="1"/>
        </xdr:cNvPicPr>
      </xdr:nvPicPr>
      <xdr:blipFill>
        <a:blip xmlns:r="http://schemas.openxmlformats.org/officeDocument/2006/relationships" r:embed="rId13"/>
        <a:stretch>
          <a:fillRect/>
        </a:stretch>
      </xdr:blipFill>
      <xdr:spPr>
        <a:xfrm>
          <a:off x="1567040" y="83674744"/>
          <a:ext cx="12900285" cy="550844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do vidal abreu" refreshedDate="45757.938504398146" createdVersion="8" refreshedVersion="8" minRefreshableVersion="3" recordCount="12" xr:uid="{4B70017D-7892-4FA1-B8BF-3A0EBDB04C05}">
  <cacheSource type="worksheet">
    <worksheetSource name="Tabla2"/>
  </cacheSource>
  <cacheFields count="60">
    <cacheField name="Armor Set" numFmtId="0">
      <sharedItems count="12">
        <s v="Set Weight"/>
        <s v="Set Poise"/>
        <s v="Physical Protection"/>
        <s v="Strike Protection"/>
        <s v="Slash Protection"/>
        <s v="Thrust Protection"/>
        <s v="Magic Protection"/>
        <s v="Fire Protection"/>
        <s v="Lightning Protection"/>
        <s v="Blood Resistance"/>
        <s v="Poison Resistance"/>
        <s v="Curse Resistance"/>
      </sharedItems>
    </cacheField>
    <cacheField name="Giant" numFmtId="0">
      <sharedItems containsSemiMixedTypes="0" containsString="0" containsNumber="1" minValue="0" maxValue="317" count="11">
        <n v="42.099999999999994"/>
        <n v="91"/>
        <n v="280.7"/>
        <n v="258.2"/>
        <n v="317"/>
        <n v="128.80000000000001"/>
        <n v="193.70000000000002"/>
        <n v="130.30000000000001"/>
        <n v="105.30000000000001"/>
        <n v="62.3"/>
        <n v="0"/>
      </sharedItems>
    </cacheField>
    <cacheField name="Black Iron" numFmtId="0">
      <sharedItems containsSemiMixedTypes="0" containsString="0" containsNumber="1" minValue="40" maxValue="311.90000000000003" count="11">
        <n v="40"/>
        <n v="79"/>
        <n v="271.3"/>
        <n v="257.7"/>
        <n v="311.90000000000003"/>
        <n v="116.4"/>
        <n v="201.5"/>
        <n v="85.4"/>
        <n v="139.6"/>
        <n v="80"/>
        <n v="43.3"/>
      </sharedItems>
    </cacheField>
    <cacheField name="Smough" numFmtId="0">
      <sharedItems containsSemiMixedTypes="0" containsString="0" containsNumber="1" minValue="24" maxValue="308.3"/>
    </cacheField>
    <cacheField name="Steel" numFmtId="0">
      <sharedItems containsSemiMixedTypes="0" containsString="0" containsNumber="1" minValue="0" maxValue="300.60000000000002"/>
    </cacheField>
    <cacheField name="Elite Cleric" numFmtId="0">
      <sharedItems containsSemiMixedTypes="0" containsString="0" containsNumber="1" minValue="0" maxValue="289.59999999999997"/>
    </cacheField>
    <cacheField name="Cleric" numFmtId="0">
      <sharedItems containsSemiMixedTypes="0" containsString="0" containsNumber="1" minValue="0" maxValue="286.60000000000002"/>
    </cacheField>
    <cacheField name="Havel" numFmtId="0">
      <sharedItems containsSemiMixedTypes="0" containsString="0" containsNumber="1" minValue="25" maxValue="271.39999999999998"/>
    </cacheField>
    <cacheField name="Guardian" numFmtId="0">
      <sharedItems containsSemiMixedTypes="0" containsString="0" containsNumber="1" minValue="0" maxValue="270.2"/>
    </cacheField>
    <cacheField name="Paladin" numFmtId="0">
      <sharedItems containsSemiMixedTypes="0" containsString="0" containsNumber="1" minValue="33.1" maxValue="269.2"/>
    </cacheField>
    <cacheField name="Stone" numFmtId="0">
      <sharedItems containsSemiMixedTypes="0" containsString="0" containsNumber="1" minValue="0" maxValue="269.2"/>
    </cacheField>
    <cacheField name="iron Golem" numFmtId="0">
      <sharedItems containsSemiMixedTypes="0" containsString="0" containsNumber="1" minValue="0" maxValue="273.8"/>
    </cacheField>
    <cacheField name="Elite Knight" numFmtId="0">
      <sharedItems containsSemiMixedTypes="0" containsString="0" containsNumber="1" minValue="0" maxValue="266.7"/>
    </cacheField>
    <cacheField name="Catarina" numFmtId="0">
      <sharedItems containsSemiMixedTypes="0" containsString="0" containsNumber="1" minValue="0" maxValue="262"/>
    </cacheField>
    <cacheField name="Knight " numFmtId="0">
      <sharedItems containsSemiMixedTypes="0" containsString="0" containsNumber="1" minValue="0" maxValue="252.7"/>
    </cacheField>
    <cacheField name="Balder" numFmtId="0">
      <sharedItems containsSemiMixedTypes="0" containsString="0" containsNumber="1" minValue="0" maxValue="265.7"/>
    </cacheField>
    <cacheField name="Solair " numFmtId="0">
      <sharedItems containsSemiMixedTypes="0" containsString="0" containsNumber="1" minValue="22.400000000000002" maxValue="210.5"/>
    </cacheField>
    <cacheField name="Black Knight" numFmtId="0">
      <sharedItems containsSemiMixedTypes="0" containsString="0" containsNumber="1" minValue="0" maxValue="234.6"/>
    </cacheField>
    <cacheField name="Gough" numFmtId="0">
      <sharedItems containsSemiMixedTypes="0" containsString="0" containsNumber="1" minValue="0" maxValue="216.5"/>
    </cacheField>
    <cacheField name="Silver Knight" numFmtId="0">
      <sharedItems containsSemiMixedTypes="0" containsString="0" containsNumber="1" minValue="6.3999999999999995" maxValue="224.6"/>
    </cacheField>
    <cacheField name="Unique" numFmtId="0">
      <sharedItems containsSemiMixedTypes="0" containsString="0" containsNumber="1" minValue="25" maxValue="207.10000000000002"/>
    </cacheField>
    <cacheField name="Brass" numFmtId="0">
      <sharedItems containsSemiMixedTypes="0" containsString="0" containsNumber="1" minValue="27.799999999999997" maxValue="210.1"/>
    </cacheField>
    <cacheField name="Dark" numFmtId="0">
      <sharedItems containsSemiMixedTypes="0" containsString="0" containsNumber="1" minValue="0" maxValue="199.4"/>
    </cacheField>
    <cacheField name="Favor" numFmtId="0">
      <sharedItems containsSemiMixedTypes="0" containsString="0" containsNumber="1" minValue="28.1" maxValue="206.8"/>
    </cacheField>
    <cacheField name="Thorns" numFmtId="0">
      <sharedItems containsSemiMixedTypes="0" containsString="0" containsNumber="1" minValue="0" maxValue="192.5"/>
    </cacheField>
    <cacheField name="Chain" numFmtId="0">
      <sharedItems containsSemiMixedTypes="0" containsString="0" containsNumber="1" minValue="0" maxValue="209"/>
    </cacheField>
    <cacheField name="Ornstein" numFmtId="0">
      <sharedItems containsSemiMixedTypes="0" containsString="0" containsNumber="1" minValue="28.5" maxValue="193.3"/>
    </cacheField>
    <cacheField name="Warrior" numFmtId="0">
      <sharedItems containsSemiMixedTypes="0" containsString="0" containsNumber="1" minValue="0" maxValue="164.5"/>
    </cacheField>
    <cacheField name="Artorias" numFmtId="0">
      <sharedItems containsSemiMixedTypes="0" containsString="0" containsNumber="1" minValue="24.799999999999997" maxValue="183.6"/>
    </cacheField>
    <cacheField name="Crystalline" numFmtId="0">
      <sharedItems containsSemiMixedTypes="0" containsString="0" containsNumber="1" minValue="0" maxValue="181.9"/>
    </cacheField>
    <cacheField name="Xanthous" numFmtId="0">
      <sharedItems containsSemiMixedTypes="0" containsString="0" containsNumber="1" minValue="0" maxValue="185.39999999999998"/>
    </cacheField>
    <cacheField name="Brigand" numFmtId="0">
      <sharedItems containsSemiMixedTypes="0" containsString="0" containsNumber="1" minValue="0" maxValue="159.80000000000001"/>
    </cacheField>
    <cacheField name="Wanderer" numFmtId="0">
      <sharedItems containsSemiMixedTypes="0" containsString="0" containsNumber="1" minValue="0" maxValue="159.69999999999999"/>
    </cacheField>
    <cacheField name="Logan" numFmtId="0">
      <sharedItems containsSemiMixedTypes="0" containsString="0" containsNumber="1" minValue="0" maxValue="187.5"/>
    </cacheField>
    <cacheField name="Ciaran" numFmtId="0">
      <sharedItems containsSemiMixedTypes="0" containsString="0" containsNumber="1" minValue="16.7" maxValue="162.5"/>
    </cacheField>
    <cacheField name="Thief" numFmtId="0">
      <sharedItems containsSemiMixedTypes="0" containsString="0" containsNumber="1" minValue="0" maxValue="147.70000000000002"/>
    </cacheField>
    <cacheField name="Pharis" numFmtId="0">
      <sharedItems containsSemiMixedTypes="0" containsString="0" containsNumber="1" minValue="0" maxValue="141.19999999999999"/>
    </cacheField>
    <cacheField name="Eastern" numFmtId="0">
      <sharedItems containsSemiMixedTypes="0" containsString="0" containsNumber="1" minValue="0" maxValue="159.5"/>
    </cacheField>
    <cacheField name="Pyromancer" numFmtId="0">
      <sharedItems containsSemiMixedTypes="0" containsString="0" containsNumber="1" minValue="0" maxValue="212.8"/>
    </cacheField>
    <cacheField name="Mage Smith" numFmtId="0">
      <sharedItems containsSemiMixedTypes="0" containsString="0" containsNumber="1" minValue="0" maxValue="166.89999999999998"/>
    </cacheField>
    <cacheField name="Sorcerer" numFmtId="0">
      <sharedItems containsSemiMixedTypes="0" containsString="0" containsNumber="1" minValue="0" maxValue="166.89999999999998"/>
    </cacheField>
    <cacheField name="Crimson" numFmtId="0">
      <sharedItems containsSemiMixedTypes="0" containsString="0" containsNumber="1" minValue="0" maxValue="136.4"/>
    </cacheField>
    <cacheField name="Dingy" numFmtId="0">
      <sharedItems containsSemiMixedTypes="0" containsString="0" containsNumber="1" minValue="0" maxValue="196.10000000000002"/>
    </cacheField>
    <cacheField name="Maiden" numFmtId="0">
      <sharedItems containsSemiMixedTypes="0" containsString="0" containsNumber="1" minValue="0" maxValue="169.39999999999998"/>
    </cacheField>
    <cacheField name="Channelers" numFmtId="0">
      <sharedItems containsSemiMixedTypes="0" containsString="0" containsNumber="1" minValue="0" maxValue="139.1"/>
    </cacheField>
    <cacheField name="Hollow Soldier" numFmtId="0">
      <sharedItems containsSemiMixedTypes="0" containsString="0" containsNumber="1" minValue="0" maxValue="131.6"/>
    </cacheField>
    <cacheField name="Holy" numFmtId="0">
      <sharedItems containsSemiMixedTypes="0" containsString="0" containsNumber="1" minValue="0" maxValue="139.89999999999998"/>
    </cacheField>
    <cacheField name="Hollow Warrior" numFmtId="0">
      <sharedItems containsSemiMixedTypes="0" containsString="0" containsNumber="1" minValue="0" maxValue="117.1"/>
    </cacheField>
    <cacheField name="Witch" numFmtId="0">
      <sharedItems containsSemiMixedTypes="0" containsString="0" containsNumber="1" minValue="0" maxValue="155.10000000000002"/>
    </cacheField>
    <cacheField name="Chester" numFmtId="0">
      <sharedItems containsSemiMixedTypes="0" containsString="0" containsNumber="1" minValue="0" maxValue="142.30000000000001"/>
    </cacheField>
    <cacheField name="Hollow Thief" numFmtId="0">
      <sharedItems containsSemiMixedTypes="0" containsString="0" containsNumber="1" minValue="0" maxValue="108.2"/>
    </cacheField>
    <cacheField name="Velka" numFmtId="0">
      <sharedItems containsSemiMixedTypes="0" containsString="0" containsNumber="1" minValue="0" maxValue="119.30000000000001"/>
    </cacheField>
    <cacheField name="Adventurer" numFmtId="0">
      <sharedItems containsSemiMixedTypes="0" containsString="0" containsNumber="1" minValue="25.4" maxValue="103.6"/>
    </cacheField>
    <cacheField name="Shadow" numFmtId="0">
      <sharedItems containsSemiMixedTypes="0" containsString="0" containsNumber="1" minValue="0" maxValue="153.79999999999998"/>
    </cacheField>
    <cacheField name="Black Sorcerer" numFmtId="0">
      <sharedItems containsSemiMixedTypes="0" containsString="0" containsNumber="1" minValue="0" maxValue="176.6"/>
    </cacheField>
    <cacheField name="Gwyn " numFmtId="0">
      <sharedItems containsSemiMixedTypes="0" containsString="0" containsNumber="1" minValue="0" maxValue="100"/>
    </cacheField>
    <cacheField name="Gold-Hemmed Black" numFmtId="0">
      <sharedItems containsSemiMixedTypes="0" containsString="0" containsNumber="1" minValue="0" maxValue="240"/>
    </cacheField>
    <cacheField name="Antiquated" numFmtId="0">
      <sharedItems containsSemiMixedTypes="0" containsString="0" containsNumber="1" minValue="0" maxValue="145.89999999999998"/>
    </cacheField>
    <cacheField name="Painting Guardian" numFmtId="0">
      <sharedItems containsSemiMixedTypes="0" containsString="0" containsNumber="1" minValue="0" maxValue="260.39999999999998"/>
    </cacheField>
    <cacheField name="Gwyndolin" numFmtId="0">
      <sharedItems containsSemiMixedTypes="0" containsString="0" containsNumber="1" minValue="0" maxValue="66"/>
    </cacheField>
  </cacheFields>
  <extLst>
    <ext xmlns:x14="http://schemas.microsoft.com/office/spreadsheetml/2009/9/main" uri="{725AE2AE-9491-48be-B2B4-4EB974FC3084}">
      <x14:pivotCacheDefinition pivotCacheId="18925824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do Vidal" refreshedDate="45799.707949189811" createdVersion="8" refreshedVersion="8" minRefreshableVersion="3" recordCount="229" xr:uid="{E94EF258-1447-4494-85A2-DD59D22204A9}">
  <cacheSource type="worksheet">
    <worksheetSource name="Table1"/>
  </cacheSource>
  <cacheFields count="27">
    <cacheField name="Name" numFmtId="0">
      <sharedItems count="239">
        <s v="Helm of The Wise"/>
        <s v="Armor of the Glorious"/>
        <s v="Gauntlets of the Vanquisher"/>
        <s v="Boots of the Explorer"/>
        <s v="Crown of Dusk"/>
        <s v="Antiquated Dress +5"/>
        <s v="Antiquated Gloves +5"/>
        <s v="Antiquated Skirt +5"/>
        <s v="Helm of Artorias +5"/>
        <s v="Armor of Artorias +5"/>
        <s v="Gauntlets of Artorias +5"/>
        <s v="Leggings of Artorias +5"/>
        <s v="Balder Helm +10"/>
        <s v="Balder Armor +10"/>
        <s v="Balder Gauntlets +10"/>
        <s v="Balder Leggings +10"/>
        <s v="Black Iron Helm +5"/>
        <s v="Black Iron Armor +5"/>
        <s v="Black Iron Gauntlets +5"/>
        <s v="Black Iron Leggings +5"/>
        <s v="Black Knight Helm +5"/>
        <s v="Black Knight Armor +5"/>
        <s v="Black Knight Gauntlets +5"/>
        <s v="Black Knight Leggings +5"/>
        <s v="Black Sorcerer Hat +10"/>
        <s v="Black Sorcerer Cloak +10"/>
        <s v="Black Sorcerer Gauntlets +10"/>
        <s v="Black Sorcerer Boots +10"/>
        <s v="Brass Helm +5"/>
        <s v="Brass Armor +5"/>
        <s v="Brass Gauntlets +5"/>
        <s v="Brass Leggings +5"/>
        <s v="Brigand Hood +10"/>
        <s v="Brigand Armor +10"/>
        <s v="Brigand Gauntlets +10"/>
        <s v="Brigand Trousers +10"/>
        <s v="Catarina Helm +5"/>
        <s v="Catarina Armor +5"/>
        <s v="Catarina Gauntlets +5"/>
        <s v="Catarina Leggings +5"/>
        <s v="Chain Helm +10"/>
        <s v="Chain Armor +10"/>
        <s v="Leather Gauntlets +10"/>
        <s v="Chain Leggings +10"/>
        <s v="Six-Eyed Helm of the Channelers"/>
        <s v="Robe of the Channelers"/>
        <s v="Gauntlets of the Channelers"/>
        <s v="Waistcloth of the Channelers"/>
        <s v="Snickering Top Hat +5"/>
        <s v="Chester`s Long Coat +5"/>
        <s v="Chester`s Gloves +5"/>
        <s v="Chester`s Trousers +5"/>
        <s v="Porcelain Mask +5"/>
        <s v="Lord`s Blade Robe +5"/>
        <s v="Lord`s Blade Gloves +5"/>
        <s v="Lord`s Blade Waistcloth +5"/>
        <s v="Cleric Helm +10"/>
        <s v="Cleric Armor +10"/>
        <s v="Cleric Gauntlets +10"/>
        <s v="Cleric Leggings +10"/>
        <s v="Mask of the Sealer +5"/>
        <s v="Crimson Robe +5"/>
        <s v="Crimson Gloves +5"/>
        <s v="Crimson Waistcloth +5"/>
        <s v="Crystalline Helm"/>
        <s v="Crystalline Armor"/>
        <s v="Crystalline Gauntlets"/>
        <s v="Crystalline Leggings"/>
        <s v="Dark Mask +5"/>
        <s v="Dark Armor +5"/>
        <s v="Dark Gauntlets +5"/>
        <s v="Dark Leggings +5"/>
        <s v="Dingy Hood +10"/>
        <s v="Dingy Robe +10"/>
        <s v="Dingy Gloves +10"/>
        <s v="Blood-Stained Skirt +10"/>
        <s v="Eastern Helm +5"/>
        <s v="Eastern Armor +5"/>
        <s v="Eastern Gauntlets +5"/>
        <s v="Eastern Leggings +5"/>
        <s v="Elite Cleric Helm +10"/>
        <s v="Elite Cleric Armor +10"/>
        <s v="Elite Cleric Gauntlets +10"/>
        <s v="Elite Cleric Leggings +10"/>
        <s v="Elite Knight Helm +10"/>
        <s v="Elite Knight Armor +10"/>
        <s v="Elite Knight Gauntlets +10"/>
        <s v="Elite Knight Leggings +10"/>
        <s v="Helm of Favor +5"/>
        <s v="Embraced Armor of Favor +5"/>
        <s v="Gauntlets of Favor +5"/>
        <s v="Leggings of Favor +5"/>
        <s v="Giant Helm +5"/>
        <s v="Giant Armor +5"/>
        <s v="Giant Gauntlets +5"/>
        <s v="Giant Leggings +5"/>
        <s v="Gold-Hemmed Black Hood"/>
        <s v="Gold-Hemmed Black Cloak"/>
        <s v="Gold-Hemmed Black Gloves"/>
        <s v="Gold-Hemmed Black Skirt"/>
        <s v="Gough`s Helm +5"/>
        <s v="Gough`s Armor +5"/>
        <s v="Gough`s Gauntlets +5"/>
        <s v="Gough`s Leggings +5"/>
        <s v="Guardian Helm"/>
        <s v="Guardian Armor"/>
        <s v="Guardian Gauntlets"/>
        <s v="Guardian Leggings"/>
        <s v="Crown of the Great Lord"/>
        <s v="Robe of the Great Lord"/>
        <s v="Bracelet of the Great Lord"/>
        <s v="Anklet of the Great Lord"/>
        <s v="Crown of the Dark Sun"/>
        <s v="Moonlight Robe"/>
        <s v="Moonlight Gloves"/>
        <s v="Moonlight Waistcloth"/>
        <s v="Havel`s Helm"/>
        <s v="Havel`s Armor"/>
        <s v="Havel`s Gauntlets"/>
        <s v="Havel`s Leggings"/>
        <s v="Hollow Soldier Helm +10"/>
        <s v="Hollow Soldier Armor +10"/>
        <s v="Hollow Soldier Waistcloth +10"/>
        <s v="Hollow Thief`s Hood +10"/>
        <s v="Hollow Thief`s Leather Armor +10"/>
        <s v="Hollow Thief`s Tights +10"/>
        <s v="Hollow Warrior Helm +10"/>
        <s v="Hollow Warrior Armor +10"/>
        <s v="Hollow Warrior Waistcloth +10"/>
        <s v="Priest`s Hat +10"/>
        <s v="Holy Robe +10"/>
        <s v="Traveling Gloves +10"/>
        <s v="Holy Trousers +10"/>
        <s v="Iron Golem Helm"/>
        <s v="Iron Golem Armor"/>
        <s v="Iron Golem Gauntlets"/>
        <s v="Iron Golem Leggings"/>
        <s v="Knight Helm +10"/>
        <s v="Knight Armor +10"/>
        <s v="Knight Gauntlets +10"/>
        <s v="Knight Leggings +10"/>
        <s v="Big Hat +5"/>
        <s v="Sage Robe +5"/>
        <s v="Traveling Boots +10"/>
        <s v="Mage Smith Hat +10"/>
        <s v="Mage Smith Coat +10"/>
        <s v="Mage Smith Gauntlets +10"/>
        <s v="Mage Smith Boots +10"/>
        <s v="Maiden Hood +10"/>
        <s v="Maiden Robe +10"/>
        <s v="Maiden Gloves +10"/>
        <s v="Maiden Skirt +10"/>
        <s v="Ornstein`s Helm"/>
        <s v="Ornstein`s Armor"/>
        <s v="Ornstein`s Gauntlets"/>
        <s v="Ornstein`s Leggings"/>
        <s v="Painting Guardian Hood +5"/>
        <s v="Painting Guardian Robe +5"/>
        <s v="Painting Guardian Gloves +5"/>
        <s v="Painting Guardian Waistcloth +5"/>
        <s v="Paladin Helm +5"/>
        <s v="Paladin Armor +5"/>
        <s v="Paladin Gauntlets +5"/>
        <s v="Paladin Leggings +5"/>
        <s v="Pharis`s Hat +10"/>
        <s v="Leather Armor +10"/>
        <s v="Leather Gloves +10"/>
        <s v="Leather Boots +10"/>
        <s v="Tattered Cloth Hood +10"/>
        <s v="Tattered Cloth Robe +10"/>
        <s v="Tattered Cloth Manchette +10"/>
        <s v="Heavy Boots +10"/>
        <s v="Shadow Mask +5"/>
        <s v="Shadow Garb +5"/>
        <s v="Shadow Gauntlets +5"/>
        <s v="Shadow Leggings +5"/>
        <s v="Silver Knight Helm +5"/>
        <s v="Silver Knight Armor +5"/>
        <s v="Silver Knight Gauntlets +5"/>
        <s v="Silver Knight Leggings +5"/>
        <s v="Smough`s Helm"/>
        <s v="Smough`s Armor"/>
        <s v="Smough`s Gauntlets"/>
        <s v="Smough`s Leggings"/>
        <s v="Iron Helm +10"/>
        <s v="Armor of the Sun +10"/>
        <s v="Iron Bracelet +10"/>
        <s v="Iron Leggings +10"/>
        <s v="Sorcerer Hat +10"/>
        <s v="Sorcerer Cloak +10"/>
        <s v="Sorcerer Gauntlets +10"/>
        <s v="Sorcerer Boots +10"/>
        <s v="Steel Helm +10"/>
        <s v="Steel Armor +10"/>
        <s v="Steel Gauntlets +10"/>
        <s v="Steel Leggings +10"/>
        <s v="Stone Helm"/>
        <s v="Stone Armor"/>
        <s v="Stone Gauntlets"/>
        <s v="Stone Leggings"/>
        <s v="Thief Mask +10"/>
        <s v="Black Leather Armor +10"/>
        <s v="Black Leather Gloves +10"/>
        <s v="Black Leather Boots +10"/>
        <s v="Helm of Thorns +5"/>
        <s v="Armor of Thorns +5"/>
        <s v="Gauntlets of Thorns +5"/>
        <s v="Leggings of Thorns +5"/>
        <s v="Mask of Velka +5"/>
        <s v="Black Cleric Robe +5"/>
        <s v="Black Manchette +5"/>
        <s v="Black Tights +5"/>
        <s v="Wanderer Hood +10"/>
        <s v="Wanderer Coat +10"/>
        <s v="Wanderer Manchette +10"/>
        <s v="Wanderer Boots +10"/>
        <s v="Standard Helm +10"/>
        <s v="Hard Leather Armor +10"/>
        <s v="Hard Leather Gauntlets +10"/>
        <s v="Hard Leather Boots +10"/>
        <s v="Witch Hat +5"/>
        <s v="Witch Cloak +5"/>
        <s v="Witch Gloves +5"/>
        <s v="Witch Skirt +5"/>
        <s v="Xanthous Crown +5"/>
        <s v="Xanthous Overcoat +5"/>
        <s v="Xanthous Gloves +5"/>
        <s v="Xanthous Waistcloth +5"/>
        <s v="Symbol of Avarice" u="1"/>
        <s v="Fang Boar Helm +5" u="1"/>
        <s v="Royal Helm +10" u="1"/>
        <s v="Gargoyle Helm +5" u="1"/>
        <s v="Bloated Head" u="1"/>
        <s v="Bloated Sorcerer Head" u="1"/>
        <s v="Sunlight Maggot" u="1"/>
        <s v="Mask of the Child" u="1"/>
        <s v="Mask of the Father" u="1"/>
        <s v="Mask of the Mother" u="1"/>
        <s v="Sack +10" u="1"/>
      </sharedItems>
    </cacheField>
    <cacheField name="Armor set" numFmtId="0">
      <sharedItems count="59">
        <s v="Adventurer"/>
        <s v="Antiquated"/>
        <s v="Artorias"/>
        <s v="Balder"/>
        <s v="Black Iron"/>
        <s v="Black Knight"/>
        <s v="Black Sorcerer"/>
        <s v="Brass"/>
        <s v="Brigand"/>
        <s v="Catarina"/>
        <s v="Chain"/>
        <s v="Channelers"/>
        <s v="Chester"/>
        <s v="Ciaran"/>
        <s v="Cleric"/>
        <s v="Crimson"/>
        <s v="Crystalline"/>
        <s v="Dark"/>
        <s v="Dingy"/>
        <s v="Eastern"/>
        <s v="Elite Cleric"/>
        <s v="Elite Knight"/>
        <s v="Favor"/>
        <s v="Giant"/>
        <s v="Gold-Hemmed Black"/>
        <s v="Gough"/>
        <s v="Guardian"/>
        <s v="Gwyn "/>
        <s v="Gwyndolin"/>
        <s v="Havel"/>
        <s v="Hollow Soldier"/>
        <s v="Hollow Thief"/>
        <s v="Hollow Warrior"/>
        <s v="Holy"/>
        <s v="iron Golem"/>
        <s v="Knight "/>
        <s v="Logan"/>
        <s v="Mage Smith"/>
        <s v="Maiden"/>
        <s v="Ornstein"/>
        <s v="Painting Guardian"/>
        <s v="Paladin"/>
        <s v="Pharis"/>
        <s v="Pyromancer"/>
        <s v="Shadow"/>
        <s v="Silver Knight"/>
        <s v="Smough"/>
        <s v="Solair "/>
        <s v="Sorcerer"/>
        <s v="Steel"/>
        <s v="Stone"/>
        <s v="Thief"/>
        <s v="Thorns"/>
        <s v="Velka"/>
        <s v="Wanderer"/>
        <s v="Warrior"/>
        <s v="Witch"/>
        <s v="Xanthous"/>
        <s v="Unique" u="1"/>
      </sharedItems>
    </cacheField>
    <cacheField name="Armor Type" numFmtId="0">
      <sharedItems count="3">
        <s v="Medium"/>
        <s v="Light "/>
        <s v="Heavy"/>
      </sharedItems>
    </cacheField>
    <cacheField name="Physical" numFmtId="0">
      <sharedItems containsSemiMixedTypes="0" containsString="0" containsNumber="1" minValue="3" maxValue="111.6"/>
    </cacheField>
    <cacheField name="Strike" numFmtId="0">
      <sharedItems containsSemiMixedTypes="0" containsString="0" containsNumber="1" minValue="3" maxValue="102.7"/>
    </cacheField>
    <cacheField name="Slash" numFmtId="0">
      <sharedItems containsSemiMixedTypes="0" containsString="0" containsNumber="1" minValue="3" maxValue="126.1"/>
    </cacheField>
    <cacheField name="Thrust" numFmtId="0">
      <sharedItems containsSemiMixedTypes="0" containsString="0" containsNumber="1" minValue="3" maxValue="111.6"/>
    </cacheField>
    <cacheField name="Magic" numFmtId="0">
      <sharedItems containsSemiMixedTypes="0" containsString="0" containsNumber="1" minValue="1.6" maxValue="79.900000000000006"/>
    </cacheField>
    <cacheField name="Fire" numFmtId="0">
      <sharedItems containsSemiMixedTypes="0" containsString="0" containsNumber="1" minValue="2" maxValue="79"/>
    </cacheField>
    <cacheField name="Lightning" numFmtId="0">
      <sharedItems containsSemiMixedTypes="0" containsString="0" containsNumber="1" minValue="2" maxValue="60.5"/>
    </cacheField>
    <cacheField name="Blood" numFmtId="0">
      <sharedItems containsSemiMixedTypes="0" containsString="0" containsNumber="1" minValue="4" maxValue="62.2"/>
    </cacheField>
    <cacheField name="Poison" numFmtId="0">
      <sharedItems containsSemiMixedTypes="0" containsString="0" containsNumber="1" minValue="0" maxValue="99.1"/>
    </cacheField>
    <cacheField name="Curse" numFmtId="0">
      <sharedItems containsSemiMixedTypes="0" containsString="0" containsNumber="1" minValue="0" maxValue="72.400000000000006"/>
    </cacheField>
    <cacheField name="Poise" numFmtId="0">
      <sharedItems containsSemiMixedTypes="0" containsString="0" containsNumber="1" containsInteger="1" minValue="0" maxValue="47"/>
    </cacheField>
    <cacheField name="Weight" numFmtId="0">
      <sharedItems containsSemiMixedTypes="0" containsString="0" containsNumber="1" minValue="0.4" maxValue="19.5"/>
    </cacheField>
    <cacheField name="Ph:W" numFmtId="0">
      <sharedItems containsSemiMixedTypes="0" containsString="0" containsNumber="1" minValue="3.5" maxValue="23"/>
    </cacheField>
    <cacheField name="St:W" numFmtId="0">
      <sharedItems containsSemiMixedTypes="0" containsString="0" containsNumber="1" minValue="3.3" maxValue="26.9"/>
    </cacheField>
    <cacheField name="Sl:W" numFmtId="0">
      <sharedItems containsSemiMixedTypes="0" containsString="0" containsNumber="1" minValue="4" maxValue="23.3"/>
    </cacheField>
    <cacheField name="Th:W" numFmtId="0">
      <sharedItems containsSemiMixedTypes="0" containsString="0" containsNumber="1" minValue="3.5" maxValue="23"/>
    </cacheField>
    <cacheField name="Ma:W" numFmtId="0">
      <sharedItems containsSemiMixedTypes="0" containsString="0" containsNumber="1" minValue="1.1000000000000001" maxValue="80.2"/>
    </cacheField>
    <cacheField name="Fi:W" numFmtId="0">
      <sharedItems containsSemiMixedTypes="0" containsString="0" containsNumber="1" minValue="0.9" maxValue="29.3"/>
    </cacheField>
    <cacheField name="Li:W" numFmtId="0">
      <sharedItems containsSemiMixedTypes="0" containsString="0" containsNumber="1" minValue="0.5" maxValue="29.5"/>
    </cacheField>
    <cacheField name="El:W" numFmtId="0">
      <sharedItems containsSemiMixedTypes="0" containsString="0" containsNumber="1" minValue="3.8" maxValue="129.4"/>
    </cacheField>
    <cacheField name="Bl:W" numFmtId="0">
      <sharedItems containsSemiMixedTypes="0" containsString="0" containsNumber="1" minValue="1.4" maxValue="25.4"/>
    </cacheField>
    <cacheField name="Pn:W" numFmtId="0">
      <sharedItems containsSemiMixedTypes="0" containsString="0" containsNumber="1" minValue="0" maxValue="64.900000000000006"/>
    </cacheField>
    <cacheField name="Cu:W" numFmtId="0">
      <sharedItems containsSemiMixedTypes="0" containsString="0" containsNumber="1" minValue="0" maxValue="50"/>
    </cacheField>
    <cacheField name="Ps:W" numFmtId="0">
      <sharedItems containsSemiMixedTypes="0" containsString="0" containsNumber="1" minValue="0" maxValue="4.7"/>
    </cacheField>
  </cacheFields>
  <extLst>
    <ext xmlns:x14="http://schemas.microsoft.com/office/spreadsheetml/2009/9/main" uri="{725AE2AE-9491-48be-B2B4-4EB974FC3084}">
      <x14:pivotCacheDefinition pivotCacheId="65304316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do Vidal" refreshedDate="45800.394338194441" createdVersion="8" refreshedVersion="8" minRefreshableVersion="3" recordCount="48" xr:uid="{307D0DDF-0D5A-417D-A28E-66F2D1B87A0F}">
  <cacheSource type="worksheet">
    <worksheetSource ref="A1:M49" sheet="Pivot Table Armor Type Table"/>
  </cacheSource>
  <cacheFields count="13">
    <cacheField name="Armor set" numFmtId="0">
      <sharedItems count="12">
        <s v="Black Iron"/>
        <s v="Cleric"/>
        <s v="Elite Cleric"/>
        <s v="Giant"/>
        <s v="Gough"/>
        <s v="Guardian"/>
        <s v="Havel"/>
        <s v="iron Golem"/>
        <s v="Paladin"/>
        <s v="Smough"/>
        <s v="Steel"/>
        <s v="Stone"/>
      </sharedItems>
    </cacheField>
    <cacheField name="Physical" numFmtId="0">
      <sharedItems containsSemiMixedTypes="0" containsString="0" containsNumber="1" minValue="34.1" maxValue="111.6"/>
    </cacheField>
    <cacheField name="Strike" numFmtId="0">
      <sharedItems containsSemiMixedTypes="0" containsString="0" containsNumber="1" minValue="30.6" maxValue="102.7"/>
    </cacheField>
    <cacheField name="Slash" numFmtId="0">
      <sharedItems containsSemiMixedTypes="0" containsString="0" containsNumber="1" minValue="39.200000000000003" maxValue="126.1"/>
    </cacheField>
    <cacheField name="Thrust" numFmtId="0">
      <sharedItems containsSemiMixedTypes="0" containsString="0" containsNumber="1" minValue="34.1" maxValue="111.6"/>
    </cacheField>
    <cacheField name="Magic" numFmtId="0">
      <sharedItems containsSemiMixedTypes="0" containsString="0" containsNumber="1" minValue="17" maxValue="56"/>
    </cacheField>
    <cacheField name="Fire" numFmtId="0">
      <sharedItems containsSemiMixedTypes="0" containsString="0" containsNumber="1" minValue="16" maxValue="79"/>
    </cacheField>
    <cacheField name="Lightning" numFmtId="0">
      <sharedItems containsSemiMixedTypes="0" containsString="0" containsNumber="1" minValue="6" maxValue="59"/>
    </cacheField>
    <cacheField name="Blood" numFmtId="0">
      <sharedItems containsSemiMixedTypes="0" containsString="0" containsNumber="1" minValue="12.6" maxValue="54.6"/>
    </cacheField>
    <cacheField name="Poison" numFmtId="0">
      <sharedItems containsSemiMixedTypes="0" containsString="0" containsNumber="1" minValue="4" maxValue="31.7"/>
    </cacheField>
    <cacheField name="Curse" numFmtId="0">
      <sharedItems containsSemiMixedTypes="0" containsString="0" containsNumber="1" minValue="0" maxValue="72.400000000000006"/>
    </cacheField>
    <cacheField name="Poise" numFmtId="0">
      <sharedItems containsSemiMixedTypes="0" containsString="0" containsNumber="1" containsInteger="1" minValue="8" maxValue="47"/>
    </cacheField>
    <cacheField name="Weight" numFmtId="0">
      <sharedItems containsSemiMixedTypes="0" containsString="0" containsNumber="1" minValue="4.8" maxValue="19.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do Vidal" refreshedDate="45800.396287731484" createdVersion="8" refreshedVersion="8" minRefreshableVersion="3" recordCount="68" xr:uid="{5F0893AB-89C8-42BF-BDBD-A06BFA60E057}">
  <cacheSource type="worksheet">
    <worksheetSource name="Table13"/>
  </cacheSource>
  <cacheFields count="13">
    <cacheField name="Armor set" numFmtId="0">
      <sharedItems count="17">
        <s v="Adventurer"/>
        <s v="Artorias"/>
        <s v="Balder"/>
        <s v="Black Knight"/>
        <s v="Brass"/>
        <s v="Catarina"/>
        <s v="Channelers"/>
        <s v="Crystalline"/>
        <s v="Dark"/>
        <s v="Eastern"/>
        <s v="Elite Knight"/>
        <s v="Favor"/>
        <s v="Knight "/>
        <s v="Ornstein"/>
        <s v="Silver Knight"/>
        <s v="Solair "/>
        <s v="Thorns"/>
      </sharedItems>
    </cacheField>
    <cacheField name="Physical" numFmtId="0">
      <sharedItems containsSemiMixedTypes="0" containsString="0" containsNumber="1" minValue="9.3000000000000007" maxValue="94.4"/>
    </cacheField>
    <cacheField name="Strike" numFmtId="0">
      <sharedItems containsSemiMixedTypes="0" containsString="0" containsNumber="1" minValue="8.8000000000000007" maxValue="91.5"/>
    </cacheField>
    <cacheField name="Slash" numFmtId="0">
      <sharedItems containsSemiMixedTypes="0" containsString="0" containsNumber="1" minValue="11.5" maxValue="109.5"/>
    </cacheField>
    <cacheField name="Thrust" numFmtId="0">
      <sharedItems containsSemiMixedTypes="0" containsString="0" containsNumber="1" minValue="9" maxValue="94.4"/>
    </cacheField>
    <cacheField name="Magic" numFmtId="0">
      <sharedItems containsSemiMixedTypes="0" containsString="0" containsNumber="1" minValue="1.6" maxValue="50.8"/>
    </cacheField>
    <cacheField name="Fire" numFmtId="0">
      <sharedItems containsSemiMixedTypes="0" containsString="0" containsNumber="1" minValue="6" maxValue="74.400000000000006"/>
    </cacheField>
    <cacheField name="Lightning" numFmtId="0">
      <sharedItems containsSemiMixedTypes="0" containsString="0" containsNumber="1" minValue="2" maxValue="52.7"/>
    </cacheField>
    <cacheField name="Blood" numFmtId="0">
      <sharedItems containsSemiMixedTypes="0" containsString="0" containsNumber="1" minValue="6" maxValue="48.3"/>
    </cacheField>
    <cacheField name="Poison" numFmtId="0">
      <sharedItems containsSemiMixedTypes="0" containsString="0" containsNumber="1" minValue="0" maxValue="35.6"/>
    </cacheField>
    <cacheField name="Curse" numFmtId="0">
      <sharedItems containsSemiMixedTypes="0" containsString="0" containsNumber="1" minValue="0" maxValue="27.9"/>
    </cacheField>
    <cacheField name="Poise" numFmtId="0">
      <sharedItems containsSemiMixedTypes="0" containsString="0" containsNumber="1" containsInteger="1" minValue="2" maxValue="21"/>
    </cacheField>
    <cacheField name="Weight" numFmtId="0">
      <sharedItems containsSemiMixedTypes="0" containsString="0" containsNumber="1" minValue="1.5" maxValue="13.3"/>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do Vidal" refreshedDate="45800.396586921299" createdVersion="8" refreshedVersion="8" minRefreshableVersion="3" recordCount="113" xr:uid="{EBCBF7E2-2D0E-462A-82D7-C90624B3E76A}">
  <cacheSource type="worksheet">
    <worksheetSource name="Table15"/>
  </cacheSource>
  <cacheFields count="13">
    <cacheField name="Armor set" numFmtId="0">
      <sharedItems count="29">
        <s v="Antiquated"/>
        <s v="Black Sorcerer"/>
        <s v="Brigand"/>
        <s v="Chain"/>
        <s v="Chester"/>
        <s v="Ciaran"/>
        <s v="Crimson"/>
        <s v="Dingy"/>
        <s v="Gold-Hemmed Black"/>
        <s v="Gwyn "/>
        <s v="Gwyndolin"/>
        <s v="Hollow Soldier"/>
        <s v="Hollow Thief"/>
        <s v="Hollow Warrior"/>
        <s v="Holy"/>
        <s v="Logan"/>
        <s v="Mage Smith"/>
        <s v="Maiden"/>
        <s v="Painting Guardian"/>
        <s v="Pharis"/>
        <s v="Pyromancer"/>
        <s v="Shadow"/>
        <s v="Sorcerer"/>
        <s v="Thief"/>
        <s v="Velka"/>
        <s v="Wanderer"/>
        <s v="Warrior"/>
        <s v="Witch"/>
        <s v="Xanthous"/>
      </sharedItems>
    </cacheField>
    <cacheField name="Physical" numFmtId="0">
      <sharedItems containsSemiMixedTypes="0" containsString="0" containsNumber="1" minValue="3" maxValue="72.599999999999994"/>
    </cacheField>
    <cacheField name="Strike" numFmtId="0">
      <sharedItems containsSemiMixedTypes="0" containsString="0" containsNumber="1" minValue="3" maxValue="72.599999999999994"/>
    </cacheField>
    <cacheField name="Slash" numFmtId="0">
      <sharedItems containsSemiMixedTypes="0" containsString="0" containsNumber="1" minValue="3" maxValue="87.1"/>
    </cacheField>
    <cacheField name="Thrust" numFmtId="0">
      <sharedItems containsSemiMixedTypes="0" containsString="0" containsNumber="1" minValue="3" maxValue="70.400000000000006"/>
    </cacheField>
    <cacheField name="Magic" numFmtId="0">
      <sharedItems containsSemiMixedTypes="0" containsString="0" containsNumber="1" minValue="5" maxValue="79.900000000000006"/>
    </cacheField>
    <cacheField name="Fire" numFmtId="0">
      <sharedItems containsSemiMixedTypes="0" containsString="0" containsNumber="1" minValue="2" maxValue="72.599999999999994"/>
    </cacheField>
    <cacheField name="Lightning" numFmtId="0">
      <sharedItems containsSemiMixedTypes="0" containsString="0" containsNumber="1" minValue="3" maxValue="60.5"/>
    </cacheField>
    <cacheField name="Blood" numFmtId="0">
      <sharedItems containsSemiMixedTypes="0" containsString="0" containsNumber="1" minValue="4" maxValue="62.2"/>
    </cacheField>
    <cacheField name="Poison" numFmtId="0">
      <sharedItems containsSemiMixedTypes="0" containsString="0" containsNumber="1" minValue="4" maxValue="99.1"/>
    </cacheField>
    <cacheField name="Curse" numFmtId="0">
      <sharedItems containsSemiMixedTypes="0" containsString="0" containsNumber="1" minValue="0" maxValue="66"/>
    </cacheField>
    <cacheField name="Poise" numFmtId="0">
      <sharedItems containsSemiMixedTypes="0" containsString="0" containsNumber="1" containsInteger="1" minValue="0" maxValue="12"/>
    </cacheField>
    <cacheField name="Weight" numFmtId="0">
      <sharedItems containsSemiMixedTypes="0" containsString="0" containsNumber="1" minValue="0.4" maxValue="7.8"/>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do Vidal" refreshedDate="45800.407284259258" createdVersion="8" refreshedVersion="8" minRefreshableVersion="3" recordCount="12" xr:uid="{D4B20A4C-9C2E-435B-BE9E-024286462A6A}">
  <cacheSource type="worksheet">
    <worksheetSource name="Table6"/>
  </cacheSource>
  <cacheFields count="19">
    <cacheField name="Armor Set" numFmtId="0">
      <sharedItems count="12">
        <s v="Weight"/>
        <s v="Poise"/>
        <s v="Physical"/>
        <s v="Strike"/>
        <s v="Slash"/>
        <s v="Thrust"/>
        <s v="Magic"/>
        <s v="Fire"/>
        <s v="Lightning"/>
        <s v="Blood"/>
        <s v="Poison"/>
        <s v="Curse"/>
      </sharedItems>
    </cacheField>
    <cacheField name="Adventurer" numFmtId="0">
      <sharedItems containsSemiMixedTypes="0" containsString="0" containsNumber="1" minValue="25.4" maxValue="103.60000000000001"/>
    </cacheField>
    <cacheField name="Artorias" numFmtId="0">
      <sharedItems containsSemiMixedTypes="0" containsString="0" containsNumber="1" minValue="24.8" maxValue="183.6"/>
    </cacheField>
    <cacheField name="Balder" numFmtId="0">
      <sharedItems containsSemiMixedTypes="0" containsString="0" containsNumber="1" minValue="0" maxValue="265.7"/>
    </cacheField>
    <cacheField name="Black Knight" numFmtId="0">
      <sharedItems containsSemiMixedTypes="0" containsString="0" containsNumber="1" minValue="0" maxValue="234.60000000000002"/>
    </cacheField>
    <cacheField name="Brass" numFmtId="0">
      <sharedItems containsSemiMixedTypes="0" containsString="0" containsNumber="1" minValue="27.800000000000004" maxValue="210.1"/>
    </cacheField>
    <cacheField name="Catarina" numFmtId="0">
      <sharedItems containsSemiMixedTypes="0" containsString="0" containsNumber="1" minValue="0" maxValue="262"/>
    </cacheField>
    <cacheField name="Channelers" numFmtId="0">
      <sharedItems containsSemiMixedTypes="0" containsString="0" containsNumber="1" minValue="0" maxValue="139.1"/>
    </cacheField>
    <cacheField name="Crystalline" numFmtId="0">
      <sharedItems containsSemiMixedTypes="0" containsString="0" containsNumber="1" minValue="0" maxValue="181.9"/>
    </cacheField>
    <cacheField name="Dark" numFmtId="0">
      <sharedItems containsSemiMixedTypes="0" containsString="0" containsNumber="1" minValue="0" maxValue="199.39999999999998"/>
    </cacheField>
    <cacheField name="Eastern" numFmtId="0">
      <sharedItems containsSemiMixedTypes="0" containsString="0" containsNumber="1" minValue="0" maxValue="159.5"/>
    </cacheField>
    <cacheField name="Elite Knight" numFmtId="0">
      <sharedItems containsSemiMixedTypes="0" containsString="0" containsNumber="1" minValue="0" maxValue="266.7"/>
    </cacheField>
    <cacheField name="Favor" numFmtId="0">
      <sharedItems containsSemiMixedTypes="0" containsString="0" containsNumber="1" minValue="28.1" maxValue="206.79999999999998"/>
    </cacheField>
    <cacheField name="Knight " numFmtId="0">
      <sharedItems containsSemiMixedTypes="0" containsString="0" containsNumber="1" minValue="0" maxValue="252.7"/>
    </cacheField>
    <cacheField name="Ornstein" numFmtId="0">
      <sharedItems containsSemiMixedTypes="0" containsString="0" containsNumber="1" minValue="28.5" maxValue="193.3"/>
    </cacheField>
    <cacheField name="Silver Knight" numFmtId="0">
      <sharedItems containsSemiMixedTypes="0" containsString="0" containsNumber="1" minValue="6.3999999999999995" maxValue="224.6"/>
    </cacheField>
    <cacheField name="Solair " numFmtId="0">
      <sharedItems containsSemiMixedTypes="0" containsString="0" containsNumber="1" minValue="22.400000000000002" maxValue="210.5"/>
    </cacheField>
    <cacheField name="Thorns" numFmtId="0">
      <sharedItems containsSemiMixedTypes="0" containsString="0" containsNumber="1" minValue="0" maxValue="192.5"/>
    </cacheField>
    <cacheField name="Grand Total" numFmtId="0">
      <sharedItems containsSemiMixedTypes="0" containsString="0" containsNumber="1" minValue="291.39999999999998" maxValue="3486.6"/>
    </cacheField>
  </cacheFields>
  <extLst>
    <ext xmlns:x14="http://schemas.microsoft.com/office/spreadsheetml/2009/9/main" uri="{725AE2AE-9491-48be-B2B4-4EB974FC3084}">
      <x14:pivotCacheDefinition pivotCacheId="1138542753"/>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do Vidal" refreshedDate="45800.408597453701" createdVersion="8" refreshedVersion="8" minRefreshableVersion="3" recordCount="12" xr:uid="{3E667D0E-D1AC-40ED-8CD6-A7F566D496F5}">
  <cacheSource type="worksheet">
    <worksheetSource name="Table7"/>
  </cacheSource>
  <cacheFields count="31">
    <cacheField name="Armor Set" numFmtId="0">
      <sharedItems count="12">
        <s v="Weight"/>
        <s v="Poise"/>
        <s v="Physical"/>
        <s v="Strike"/>
        <s v="Slash"/>
        <s v="Thrust"/>
        <s v="Magic"/>
        <s v="Fire"/>
        <s v="Lightning"/>
        <s v="Blood"/>
        <s v="Poison"/>
        <s v="Curse"/>
      </sharedItems>
    </cacheField>
    <cacheField name="Antiquated" numFmtId="0">
      <sharedItems containsSemiMixedTypes="0" containsString="0" containsNumber="1" minValue="0" maxValue="145.9"/>
    </cacheField>
    <cacheField name="Black Sorcerer" numFmtId="0">
      <sharedItems containsSemiMixedTypes="0" containsString="0" containsNumber="1" minValue="0" maxValue="176.6"/>
    </cacheField>
    <cacheField name="Brigand" numFmtId="0">
      <sharedItems containsSemiMixedTypes="0" containsString="0" containsNumber="1" minValue="0" maxValue="159.80000000000001"/>
    </cacheField>
    <cacheField name="Chain" numFmtId="0">
      <sharedItems containsSemiMixedTypes="0" containsString="0" containsNumber="1" minValue="0" maxValue="209"/>
    </cacheField>
    <cacheField name="Chester" numFmtId="0">
      <sharedItems containsSemiMixedTypes="0" containsString="0" containsNumber="1" minValue="0" maxValue="142.30000000000001"/>
    </cacheField>
    <cacheField name="Ciaran" numFmtId="0">
      <sharedItems containsSemiMixedTypes="0" containsString="0" containsNumber="1" minValue="16.7" maxValue="162.5"/>
    </cacheField>
    <cacheField name="Crimson" numFmtId="0">
      <sharedItems containsSemiMixedTypes="0" containsString="0" containsNumber="1" minValue="0" maxValue="136.4"/>
    </cacheField>
    <cacheField name="Dingy" numFmtId="0">
      <sharedItems containsSemiMixedTypes="0" containsString="0" containsNumber="1" minValue="0" maxValue="196.1"/>
    </cacheField>
    <cacheField name="Gold-Hemmed Black" numFmtId="0">
      <sharedItems containsSemiMixedTypes="0" containsString="0" containsNumber="1" minValue="0" maxValue="240"/>
    </cacheField>
    <cacheField name="Gwyn " numFmtId="0">
      <sharedItems containsSemiMixedTypes="0" containsString="0" containsNumber="1" minValue="0" maxValue="100"/>
    </cacheField>
    <cacheField name="Gwyndolin" numFmtId="0">
      <sharedItems containsSemiMixedTypes="0" containsString="0" containsNumber="1" minValue="0" maxValue="66"/>
    </cacheField>
    <cacheField name="Hollow Soldier" numFmtId="0">
      <sharedItems containsSemiMixedTypes="0" containsString="0" containsNumber="1" minValue="0" maxValue="131.6"/>
    </cacheField>
    <cacheField name="Hollow Thief" numFmtId="0">
      <sharedItems containsSemiMixedTypes="0" containsString="0" containsNumber="1" minValue="0" maxValue="108.19999999999999"/>
    </cacheField>
    <cacheField name="Hollow Warrior" numFmtId="0">
      <sharedItems containsSemiMixedTypes="0" containsString="0" containsNumber="1" minValue="0" maxValue="117.1"/>
    </cacheField>
    <cacheField name="Holy" numFmtId="0">
      <sharedItems containsSemiMixedTypes="0" containsString="0" containsNumber="1" minValue="0" maxValue="139.9"/>
    </cacheField>
    <cacheField name="Logan" numFmtId="0">
      <sharedItems containsSemiMixedTypes="0" containsString="0" containsNumber="1" minValue="0" maxValue="187.5"/>
    </cacheField>
    <cacheField name="Mage Smith" numFmtId="0">
      <sharedItems containsSemiMixedTypes="0" containsString="0" containsNumber="1" minValue="0" maxValue="166.89999999999998"/>
    </cacheField>
    <cacheField name="Maiden" numFmtId="0">
      <sharedItems containsSemiMixedTypes="0" containsString="0" containsNumber="1" minValue="0" maxValue="169.4"/>
    </cacheField>
    <cacheField name="Painting Guardian" numFmtId="0">
      <sharedItems containsSemiMixedTypes="0" containsString="0" containsNumber="1" minValue="0" maxValue="260.39999999999998"/>
    </cacheField>
    <cacheField name="Pharis" numFmtId="0">
      <sharedItems containsSemiMixedTypes="0" containsString="0" containsNumber="1" minValue="0" maxValue="141.19999999999999"/>
    </cacheField>
    <cacheField name="Pyromancer" numFmtId="0">
      <sharedItems containsSemiMixedTypes="0" containsString="0" containsNumber="1" minValue="0" maxValue="212.8"/>
    </cacheField>
    <cacheField name="Shadow" numFmtId="0">
      <sharedItems containsSemiMixedTypes="0" containsString="0" containsNumber="1" minValue="0" maxValue="153.80000000000001"/>
    </cacheField>
    <cacheField name="Sorcerer" numFmtId="0">
      <sharedItems containsSemiMixedTypes="0" containsString="0" containsNumber="1" minValue="0" maxValue="166.89999999999998"/>
    </cacheField>
    <cacheField name="Thief" numFmtId="0">
      <sharedItems containsSemiMixedTypes="0" containsString="0" containsNumber="1" minValue="0" maxValue="147.70000000000002"/>
    </cacheField>
    <cacheField name="Velka" numFmtId="0">
      <sharedItems containsSemiMixedTypes="0" containsString="0" containsNumber="1" minValue="0" maxValue="119.3"/>
    </cacheField>
    <cacheField name="Wanderer" numFmtId="0">
      <sharedItems containsSemiMixedTypes="0" containsString="0" containsNumber="1" minValue="0" maxValue="159.69999999999999"/>
    </cacheField>
    <cacheField name="Warrior" numFmtId="0">
      <sharedItems containsSemiMixedTypes="0" containsString="0" containsNumber="1" minValue="0" maxValue="164.5"/>
    </cacheField>
    <cacheField name="Witch" numFmtId="0">
      <sharedItems containsSemiMixedTypes="0" containsString="0" containsNumber="1" minValue="0" maxValue="155.1"/>
    </cacheField>
    <cacheField name="Xanthous" numFmtId="0">
      <sharedItems containsSemiMixedTypes="0" containsString="0" containsNumber="1" minValue="0" maxValue="185.39999999999998"/>
    </cacheField>
    <cacheField name="Grand Total" numFmtId="0">
      <sharedItems containsSemiMixedTypes="0" containsString="0" containsNumber="1" minValue="91" maxValue="3754.5000000000009"/>
    </cacheField>
  </cacheFields>
  <extLst>
    <ext xmlns:x14="http://schemas.microsoft.com/office/spreadsheetml/2009/9/main" uri="{725AE2AE-9491-48be-B2B4-4EB974FC3084}">
      <x14:pivotCacheDefinition pivotCacheId="177149404"/>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do Vidal" refreshedDate="45800.454248842594" createdVersion="8" refreshedVersion="8" minRefreshableVersion="3" recordCount="12" xr:uid="{71B0784D-E7B0-4578-8589-B7AC850E83D9}">
  <cacheSource type="worksheet">
    <worksheetSource name="Table5"/>
  </cacheSource>
  <cacheFields count="13">
    <cacheField name="Armor Set" numFmtId="0">
      <sharedItems count="12">
        <s v="Weight"/>
        <s v="Poise"/>
        <s v="Physical"/>
        <s v="Strike"/>
        <s v="Slash"/>
        <s v="Thrust"/>
        <s v="Magic"/>
        <s v="Fire"/>
        <s v="Lightning"/>
        <s v="Blood"/>
        <s v="Poison"/>
        <s v="Curse"/>
      </sharedItems>
    </cacheField>
    <cacheField name="Black Iron" numFmtId="0">
      <sharedItems containsSemiMixedTypes="0" containsString="0" containsNumber="1" minValue="40" maxValue="311.90000000000003" count="11">
        <n v="40"/>
        <n v="79"/>
        <n v="271.3"/>
        <n v="257.7"/>
        <n v="311.90000000000003"/>
        <n v="116.4"/>
        <n v="201.5"/>
        <n v="85.4"/>
        <n v="139.6"/>
        <n v="80"/>
        <n v="43.3"/>
      </sharedItems>
    </cacheField>
    <cacheField name="Cleric" numFmtId="0">
      <sharedItems containsSemiMixedTypes="0" containsString="0" containsNumber="1" minValue="0" maxValue="286.59999999999997"/>
    </cacheField>
    <cacheField name="Elite Cleric" numFmtId="0">
      <sharedItems containsSemiMixedTypes="0" containsString="0" containsNumber="1" minValue="0" maxValue="289.60000000000002"/>
    </cacheField>
    <cacheField name="Giant" numFmtId="0">
      <sharedItems containsSemiMixedTypes="0" containsString="0" containsNumber="1" minValue="0" maxValue="317"/>
    </cacheField>
    <cacheField name="Gough" numFmtId="0">
      <sharedItems containsSemiMixedTypes="0" containsString="0" containsNumber="1" minValue="0" maxValue="216.5"/>
    </cacheField>
    <cacheField name="Guardian" numFmtId="0">
      <sharedItems containsSemiMixedTypes="0" containsString="0" containsNumber="1" minValue="0" maxValue="270.2"/>
    </cacheField>
    <cacheField name="Havel" numFmtId="0">
      <sharedItems containsSemiMixedTypes="0" containsString="0" containsNumber="1" minValue="25" maxValue="271.39999999999998"/>
    </cacheField>
    <cacheField name="iron Golem" numFmtId="0">
      <sharedItems containsSemiMixedTypes="0" containsString="0" containsNumber="1" minValue="0" maxValue="273.79999999999995"/>
    </cacheField>
    <cacheField name="Paladin" numFmtId="0">
      <sharedItems containsSemiMixedTypes="0" containsString="0" containsNumber="1" minValue="33.1" maxValue="269.2"/>
    </cacheField>
    <cacheField name="Smough" numFmtId="0">
      <sharedItems containsSemiMixedTypes="0" containsString="0" containsNumber="1" minValue="24" maxValue="308.3"/>
    </cacheField>
    <cacheField name="Steel" numFmtId="0">
      <sharedItems containsSemiMixedTypes="0" containsString="0" containsNumber="1" minValue="0" maxValue="300.60000000000002"/>
    </cacheField>
    <cacheField name="Stone" numFmtId="0">
      <sharedItems containsSemiMixedTypes="0" containsString="0" containsNumber="1" minValue="0" maxValue="269.2"/>
    </cacheField>
  </cacheFields>
  <extLst>
    <ext xmlns:x14="http://schemas.microsoft.com/office/spreadsheetml/2009/9/main" uri="{725AE2AE-9491-48be-B2B4-4EB974FC3084}">
      <x14:pivotCacheDefinition pivotCacheId="19077267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x v="0"/>
    <n v="45.2"/>
    <n v="36"/>
    <n v="34"/>
    <n v="32.1"/>
    <n v="50"/>
    <n v="45"/>
    <n v="33.1"/>
    <n v="45.2"/>
    <n v="42.099999999999994"/>
    <n v="26.799999999999997"/>
    <n v="30"/>
    <n v="25"/>
    <n v="25"/>
    <n v="23.1"/>
    <n v="31"/>
    <n v="34.5"/>
    <n v="28.8"/>
    <n v="36.300000000000011"/>
    <n v="27.799999999999997"/>
    <n v="25.200000000000003"/>
    <n v="28.1"/>
    <n v="27"/>
    <n v="17.2"/>
    <n v="28.5"/>
    <n v="16.399999999999999"/>
    <n v="24.799999999999997"/>
    <n v="27.9"/>
    <n v="15.2"/>
    <n v="7.8999999999999995"/>
    <n v="9.1"/>
    <n v="10.199999999999999"/>
    <n v="16.7"/>
    <n v="9.1"/>
    <n v="11.5"/>
    <n v="22.5"/>
    <n v="7"/>
    <n v="6"/>
    <n v="6"/>
    <n v="9.6999999999999993"/>
    <n v="7.5"/>
    <n v="6.5"/>
    <n v="23"/>
    <n v="12.3"/>
    <n v="7.9"/>
    <n v="10.6"/>
    <n v="9.3000000000000007"/>
    <n v="11.2"/>
    <n v="5.6"/>
    <n v="11"/>
    <n v="25.4"/>
    <n v="6"/>
    <n v="4.5"/>
    <n v="14.600000000000001"/>
    <n v="9.1000000000000014"/>
    <n v="5"/>
    <n v="7.1"/>
    <n v="8.4"/>
  </r>
  <r>
    <x v="1"/>
    <x v="1"/>
    <x v="1"/>
    <n v="91"/>
    <n v="60"/>
    <n v="60"/>
    <n v="52"/>
    <n v="121"/>
    <n v="98"/>
    <n v="52"/>
    <n v="100"/>
    <n v="86"/>
    <n v="46"/>
    <n v="55"/>
    <n v="46"/>
    <n v="36"/>
    <n v="40"/>
    <n v="50"/>
    <n v="53"/>
    <n v="47"/>
    <n v="43"/>
    <n v="41"/>
    <n v="40"/>
    <n v="47"/>
    <n v="40"/>
    <n v="26"/>
    <n v="45"/>
    <n v="5"/>
    <n v="37"/>
    <n v="40"/>
    <n v="0"/>
    <n v="0"/>
    <n v="0"/>
    <n v="0"/>
    <n v="20"/>
    <n v="0"/>
    <n v="0"/>
    <n v="36"/>
    <n v="0"/>
    <n v="0"/>
    <n v="0"/>
    <n v="0"/>
    <n v="0"/>
    <n v="0"/>
    <n v="27"/>
    <n v="24"/>
    <n v="0"/>
    <n v="16"/>
    <n v="0"/>
    <n v="0"/>
    <n v="0"/>
    <n v="0"/>
    <n v="38"/>
    <n v="0"/>
    <n v="0"/>
    <n v="0"/>
    <n v="0"/>
    <n v="0"/>
    <n v="0"/>
    <n v="0"/>
  </r>
  <r>
    <x v="2"/>
    <x v="2"/>
    <x v="2"/>
    <n v="268"/>
    <n v="261.3"/>
    <n v="254.1"/>
    <n v="249.29999999999998"/>
    <n v="236"/>
    <n v="235"/>
    <n v="234.2"/>
    <n v="234"/>
    <n v="234"/>
    <n v="230"/>
    <n v="227.89999999999998"/>
    <n v="217.7"/>
    <n v="217.7"/>
    <n v="210.5"/>
    <n v="207.8"/>
    <n v="206.29999999999998"/>
    <n v="195.4"/>
    <n v="192.8"/>
    <n v="186"/>
    <n v="181.5"/>
    <n v="178.3"/>
    <n v="176.8"/>
    <n v="174.2"/>
    <n v="171"/>
    <n v="159.80000000000001"/>
    <n v="159.6"/>
    <n v="158"/>
    <n v="155"/>
    <n v="145.30000000000001"/>
    <n v="145.30000000000001"/>
    <n v="143.30000000000001"/>
    <n v="138.1"/>
    <n v="138"/>
    <n v="133"/>
    <n v="128.79999999999998"/>
    <n v="128.19999999999999"/>
    <n v="125.8"/>
    <n v="125.8"/>
    <n v="123.9"/>
    <n v="123.5"/>
    <n v="123.4"/>
    <n v="122"/>
    <n v="118.6"/>
    <n v="118.6"/>
    <n v="113.8"/>
    <n v="113.19999999999999"/>
    <n v="105.5"/>
    <n v="99.199999999999989"/>
    <n v="96.100000000000009"/>
    <n v="90"/>
    <n v="90"/>
    <n v="82.4"/>
    <n v="78"/>
    <n v="77"/>
    <n v="62.400000000000006"/>
    <n v="62"/>
    <n v="47"/>
  </r>
  <r>
    <x v="3"/>
    <x v="3"/>
    <x v="3"/>
    <n v="233.2"/>
    <n v="245.70000000000002"/>
    <n v="254.1"/>
    <n v="249.29999999999998"/>
    <n v="200.60000000000002"/>
    <n v="220.89999999999998"/>
    <n v="222.3"/>
    <n v="220"/>
    <n v="215.3"/>
    <n v="223"/>
    <n v="225.7"/>
    <n v="207"/>
    <n v="213.39999999999998"/>
    <n v="210.5"/>
    <n v="197.3"/>
    <n v="206.29999999999998"/>
    <n v="183.60000000000002"/>
    <n v="179.2"/>
    <n v="178.5"/>
    <n v="181.5"/>
    <n v="169.3"/>
    <n v="167.89999999999998"/>
    <n v="174.2"/>
    <n v="162.5"/>
    <n v="152.6"/>
    <n v="143.69999999999999"/>
    <n v="134.4"/>
    <n v="185.39999999999998"/>
    <n v="159.80000000000001"/>
    <n v="155.5"/>
    <n v="155.30000000000001"/>
    <n v="138.1"/>
    <n v="147.70000000000002"/>
    <n v="141.19999999999999"/>
    <n v="122.19999999999999"/>
    <n v="142.30000000000001"/>
    <n v="136"/>
    <n v="136"/>
    <n v="136.4"/>
    <n v="154.30000000000001"/>
    <n v="144.29999999999998"/>
    <n v="117.1"/>
    <n v="118.6"/>
    <n v="139.89999999999998"/>
    <n v="110.3"/>
    <n v="125.60000000000001"/>
    <n v="142.30000000000001"/>
    <n v="108.2"/>
    <n v="104.80000000000001"/>
    <n v="85.5"/>
    <n v="98.9"/>
    <n v="84.699999999999989"/>
    <n v="84.300000000000011"/>
    <n v="82.4"/>
    <n v="62.400000000000006"/>
    <n v="74.400000000000006"/>
    <n v="47"/>
  </r>
  <r>
    <x v="4"/>
    <x v="4"/>
    <x v="4"/>
    <n v="308.3"/>
    <n v="300.60000000000002"/>
    <n v="289.59999999999997"/>
    <n v="286.60000000000002"/>
    <n v="271.39999999999998"/>
    <n v="270.2"/>
    <n v="269.2"/>
    <n v="269.2"/>
    <n v="273.8"/>
    <n v="266.7"/>
    <n v="262"/>
    <n v="252.7"/>
    <n v="265.7"/>
    <n v="210.5"/>
    <n v="234.6"/>
    <n v="216.5"/>
    <n v="224.6"/>
    <n v="207.10000000000002"/>
    <n v="210.1"/>
    <n v="199.4"/>
    <n v="206.8"/>
    <n v="192.5"/>
    <n v="209"/>
    <n v="193.3"/>
    <n v="164.5"/>
    <n v="183.6"/>
    <n v="181.9"/>
    <n v="155"/>
    <n v="145.30000000000001"/>
    <n v="155.5"/>
    <n v="150.4"/>
    <n v="144.80000000000001"/>
    <n v="138"/>
    <n v="133"/>
    <n v="159.5"/>
    <n v="128.19999999999999"/>
    <n v="130.80000000000001"/>
    <n v="130.80000000000001"/>
    <n v="123.9"/>
    <n v="123.5"/>
    <n v="123.4"/>
    <n v="139.1"/>
    <n v="131.6"/>
    <n v="118.6"/>
    <n v="117.1"/>
    <n v="113.19999999999999"/>
    <n v="105.5"/>
    <n v="99.199999999999989"/>
    <n v="96.100000000000009"/>
    <n v="103.6"/>
    <n v="90"/>
    <n v="89.699999999999989"/>
    <n v="89.8"/>
    <n v="77"/>
    <n v="62.400000000000006"/>
    <n v="62"/>
    <n v="47"/>
  </r>
  <r>
    <x v="5"/>
    <x v="2"/>
    <x v="2"/>
    <n v="268"/>
    <n v="261.3"/>
    <n v="254.1"/>
    <n v="249.29999999999998"/>
    <n v="236"/>
    <n v="235"/>
    <n v="234.2"/>
    <n v="234"/>
    <n v="234"/>
    <n v="230"/>
    <n v="227.89999999999998"/>
    <n v="213.39999999999998"/>
    <n v="209.1"/>
    <n v="206.3"/>
    <n v="203.6"/>
    <n v="195.79999999999998"/>
    <n v="191.4"/>
    <n v="188.29999999999998"/>
    <n v="186"/>
    <n v="170.39999999999998"/>
    <n v="178.3"/>
    <n v="176.8"/>
    <n v="169.10000000000002"/>
    <n v="171"/>
    <n v="157.30000000000001"/>
    <n v="167.70000000000002"/>
    <n v="158"/>
    <n v="139.29999999999998"/>
    <n v="130.69999999999999"/>
    <n v="145.30000000000001"/>
    <n v="141.1"/>
    <n v="151.80000000000001"/>
    <n v="138"/>
    <n v="133"/>
    <n v="124.9"/>
    <n v="128.19999999999999"/>
    <n v="125.8"/>
    <n v="125.8"/>
    <n v="123.9"/>
    <n v="123.5"/>
    <n v="123.4"/>
    <n v="122"/>
    <n v="104.4"/>
    <n v="118.6"/>
    <n v="108.1"/>
    <n v="113.19999999999999"/>
    <n v="105.5"/>
    <n v="103.2"/>
    <n v="96.100000000000009"/>
    <n v="90"/>
    <n v="90"/>
    <n v="82.4"/>
    <n v="71.699999999999989"/>
    <n v="77"/>
    <n v="62.400000000000006"/>
    <n v="62"/>
    <n v="47"/>
  </r>
  <r>
    <x v="6"/>
    <x v="5"/>
    <x v="5"/>
    <n v="133"/>
    <n v="135.6"/>
    <n v="140.5"/>
    <n v="140.5"/>
    <n v="142"/>
    <n v="139"/>
    <n v="125.7"/>
    <n v="116"/>
    <n v="112"/>
    <n v="101.5"/>
    <n v="122.5"/>
    <n v="94.3"/>
    <n v="91.899999999999991"/>
    <n v="128.19999999999999"/>
    <n v="107"/>
    <n v="114.79999999999998"/>
    <n v="97.7"/>
    <n v="153.80000000000001"/>
    <n v="107"/>
    <n v="120.9"/>
    <n v="88.3"/>
    <n v="108.5"/>
    <n v="133.1"/>
    <n v="84"/>
    <n v="125.8"/>
    <n v="80.7"/>
    <n v="53"/>
    <n v="175.3"/>
    <n v="125.8"/>
    <n v="128.19999999999999"/>
    <n v="187.5"/>
    <n v="103.9"/>
    <n v="142.80000000000001"/>
    <n v="118.5"/>
    <n v="42"/>
    <n v="145.30000000000001"/>
    <n v="166.89999999999998"/>
    <n v="166.89999999999998"/>
    <n v="125.4"/>
    <n v="196.10000000000002"/>
    <n v="169.39999999999998"/>
    <n v="103"/>
    <n v="72.599999999999994"/>
    <n v="125.89999999999999"/>
    <n v="72.599999999999994"/>
    <n v="155.10000000000002"/>
    <n v="114.80000000000001"/>
    <n v="94.4"/>
    <n v="119.30000000000001"/>
    <n v="60"/>
    <n v="48"/>
    <n v="176.6"/>
    <n v="78"/>
    <n v="93"/>
    <n v="145.89999999999998"/>
    <n v="181.4"/>
    <n v="66"/>
  </r>
  <r>
    <x v="7"/>
    <x v="6"/>
    <x v="6"/>
    <n v="172"/>
    <n v="128.19999999999999"/>
    <n v="128.19999999999999"/>
    <n v="128.19999999999999"/>
    <n v="140"/>
    <n v="115"/>
    <n v="142.79999999999998"/>
    <n v="141"/>
    <n v="103"/>
    <n v="109"/>
    <n v="142.79999999999998"/>
    <n v="109"/>
    <n v="111.4"/>
    <n v="128.19999999999999"/>
    <n v="178.2"/>
    <n v="169.10000000000002"/>
    <n v="108.5"/>
    <n v="137.1"/>
    <n v="97.8"/>
    <n v="122.5"/>
    <n v="110.1"/>
    <n v="125.5"/>
    <n v="106.5"/>
    <n v="112"/>
    <n v="84.699999999999989"/>
    <n v="170.60000000000002"/>
    <n v="39"/>
    <n v="32.400000000000006"/>
    <n v="82.4"/>
    <n v="159.69999999999999"/>
    <n v="94.5"/>
    <n v="128.69999999999999"/>
    <n v="96.9"/>
    <n v="74.900000000000006"/>
    <n v="93"/>
    <n v="188.79999999999998"/>
    <n v="82.4"/>
    <n v="82.4"/>
    <n v="72.900000000000006"/>
    <n v="116.2"/>
    <n v="101.7"/>
    <n v="102"/>
    <n v="75"/>
    <n v="72.699999999999989"/>
    <n v="55.6"/>
    <n v="72.900000000000006"/>
    <n v="80.7"/>
    <n v="63"/>
    <n v="97.800000000000011"/>
    <n v="65"/>
    <n v="62.1"/>
    <n v="128.19999999999999"/>
    <n v="100"/>
    <n v="153"/>
    <n v="42.3"/>
    <n v="122.5"/>
    <n v="36"/>
  </r>
  <r>
    <x v="8"/>
    <x v="7"/>
    <x v="7"/>
    <n v="146"/>
    <n v="82.4"/>
    <n v="94.399999999999991"/>
    <n v="94.399999999999991"/>
    <n v="125"/>
    <n v="139"/>
    <n v="77.5"/>
    <n v="141"/>
    <n v="43"/>
    <n v="84.7"/>
    <n v="77.5"/>
    <n v="72.699999999999989"/>
    <n v="84.7"/>
    <n v="116.19999999999999"/>
    <n v="62.1"/>
    <n v="87.000000000000014"/>
    <n v="128.69999999999999"/>
    <n v="118.7"/>
    <n v="97.8"/>
    <n v="104"/>
    <n v="69.8"/>
    <n v="80.599999999999994"/>
    <n v="46"/>
    <n v="96"/>
    <n v="126"/>
    <n v="80.7"/>
    <n v="17"/>
    <n v="105.30000000000001"/>
    <n v="104"/>
    <n v="140.5"/>
    <n v="129.1"/>
    <n v="82.2"/>
    <n v="111.3"/>
    <n v="133.19999999999999"/>
    <n v="51.100000000000009"/>
    <n v="104"/>
    <n v="104"/>
    <n v="104"/>
    <n v="91.6"/>
    <n v="150"/>
    <n v="130.6"/>
    <n v="78"/>
    <n v="48.4"/>
    <n v="101.6"/>
    <n v="75"/>
    <n v="94.6"/>
    <n v="108.5"/>
    <n v="84.7"/>
    <n v="74.5"/>
    <n v="48"/>
    <n v="66.7"/>
    <n v="128.19999999999999"/>
    <n v="100"/>
    <n v="54"/>
    <n v="85.2"/>
    <n v="96.2"/>
    <n v="36"/>
  </r>
  <r>
    <x v="9"/>
    <x v="8"/>
    <x v="8"/>
    <n v="141"/>
    <n v="84"/>
    <n v="85"/>
    <n v="84"/>
    <n v="117"/>
    <n v="113"/>
    <n v="113.10000000000001"/>
    <n v="116"/>
    <n v="116"/>
    <n v="74.200000000000017"/>
    <n v="113.10000000000001"/>
    <n v="75.599999999999994"/>
    <n v="64.400000000000006"/>
    <n v="84"/>
    <n v="96.5"/>
    <n v="71.2"/>
    <n v="73.7"/>
    <n v="139.6"/>
    <n v="77.5"/>
    <n v="99.1"/>
    <n v="82.7"/>
    <n v="86.3"/>
    <n v="79.8"/>
    <n v="90"/>
    <n v="84"/>
    <n v="66"/>
    <n v="39"/>
    <n v="81.199999999999989"/>
    <n v="72.8"/>
    <n v="77"/>
    <n v="117.9"/>
    <n v="92.699999999999989"/>
    <n v="96.600000000000009"/>
    <n v="74.2"/>
    <n v="88.9"/>
    <n v="84"/>
    <n v="56"/>
    <n v="56"/>
    <n v="66.099999999999994"/>
    <n v="121.80000000000001"/>
    <n v="105"/>
    <n v="88"/>
    <n v="49"/>
    <n v="74.2"/>
    <n v="33.6"/>
    <n v="107.9"/>
    <n v="138.5"/>
    <n v="42"/>
    <n v="71.099999999999994"/>
    <n v="53"/>
    <n v="127"/>
    <n v="110.60000000000001"/>
    <n v="73"/>
    <n v="102"/>
    <n v="58.4"/>
    <n v="105.39999999999999"/>
    <n v="50"/>
  </r>
  <r>
    <x v="10"/>
    <x v="9"/>
    <x v="9"/>
    <n v="72"/>
    <n v="56"/>
    <n v="56"/>
    <n v="56"/>
    <n v="25"/>
    <n v="40"/>
    <n v="74.900000000000006"/>
    <n v="42"/>
    <n v="77"/>
    <n v="50.4"/>
    <n v="74.900000000000006"/>
    <n v="50.4"/>
    <n v="50.4"/>
    <n v="55.999999999999993"/>
    <n v="48.199999999999996"/>
    <n v="39.299999999999997"/>
    <n v="38"/>
    <n v="135.1"/>
    <n v="64.7"/>
    <n v="67.3"/>
    <n v="68.599999999999994"/>
    <n v="57.2"/>
    <n v="47.6"/>
    <n v="44"/>
    <n v="72.8"/>
    <n v="66"/>
    <n v="0"/>
    <n v="111.79999999999998"/>
    <n v="72.8"/>
    <n v="77"/>
    <n v="117.9"/>
    <n v="162.5"/>
    <n v="128.80000000000001"/>
    <n v="68.599999999999994"/>
    <n v="67.400000000000006"/>
    <n v="212.8"/>
    <n v="43.400000000000006"/>
    <n v="43.400000000000006"/>
    <n v="66.099999999999994"/>
    <n v="91"/>
    <n v="79.8"/>
    <n v="76"/>
    <n v="33.6"/>
    <n v="63"/>
    <n v="33.6"/>
    <n v="114.30000000000001"/>
    <n v="101.60000000000001"/>
    <n v="79.8"/>
    <n v="71"/>
    <n v="37"/>
    <n v="153.79999999999998"/>
    <n v="110.60000000000001"/>
    <n v="37"/>
    <n v="240"/>
    <n v="58.4"/>
    <n v="260.39999999999998"/>
    <n v="50"/>
  </r>
  <r>
    <x v="11"/>
    <x v="10"/>
    <x v="10"/>
    <n v="24"/>
    <n v="0"/>
    <n v="0"/>
    <n v="0"/>
    <n v="57"/>
    <n v="0"/>
    <n v="186.7"/>
    <n v="0"/>
    <n v="0"/>
    <n v="0"/>
    <n v="0"/>
    <n v="0"/>
    <n v="0"/>
    <n v="22.400000000000002"/>
    <n v="0"/>
    <n v="0"/>
    <n v="6.3999999999999995"/>
    <n v="25"/>
    <n v="38.1"/>
    <n v="0"/>
    <n v="68.599999999999994"/>
    <n v="0"/>
    <n v="0"/>
    <n v="44"/>
    <n v="0"/>
    <n v="60.899999999999991"/>
    <n v="0"/>
    <n v="44.4"/>
    <n v="0"/>
    <n v="0"/>
    <n v="0"/>
    <n v="85.1"/>
    <n v="0"/>
    <n v="0"/>
    <n v="0"/>
    <n v="7"/>
    <n v="0"/>
    <n v="0"/>
    <n v="66.099999999999994"/>
    <n v="121.80000000000001"/>
    <n v="36.4"/>
    <n v="0"/>
    <n v="0"/>
    <n v="0"/>
    <n v="0"/>
    <n v="47"/>
    <n v="0"/>
    <n v="0"/>
    <n v="59.699999999999996"/>
    <n v="51"/>
    <n v="0"/>
    <n v="14"/>
    <n v="96"/>
    <n v="0"/>
    <n v="139.30000000000001"/>
    <n v="53.3"/>
    <n v="6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9">
  <r>
    <x v="0"/>
    <x v="0"/>
    <x v="0"/>
    <n v="18"/>
    <n v="17.100000000000001"/>
    <n v="20.7"/>
    <n v="18"/>
    <n v="12"/>
    <n v="13"/>
    <n v="10"/>
    <n v="11"/>
    <n v="7"/>
    <n v="18"/>
    <n v="8"/>
    <n v="5.0999999999999996"/>
    <n v="3.5"/>
    <n v="3.4"/>
    <n v="4.0999999999999996"/>
    <n v="3.5"/>
    <n v="2.4"/>
    <n v="2.5"/>
    <n v="2"/>
    <n v="6.9"/>
    <n v="2.2000000000000002"/>
    <n v="1.4"/>
    <n v="3.5"/>
    <n v="1.6"/>
  </r>
  <r>
    <x v="1"/>
    <x v="0"/>
    <x v="0"/>
    <n v="47"/>
    <n v="44.6"/>
    <n v="54.1"/>
    <n v="47"/>
    <n v="31"/>
    <n v="34"/>
    <n v="25"/>
    <n v="28"/>
    <n v="19"/>
    <n v="24"/>
    <n v="20"/>
    <n v="13.3"/>
    <n v="3.5"/>
    <n v="3.4"/>
    <n v="4.0999999999999996"/>
    <n v="3.5"/>
    <n v="2.2999999999999998"/>
    <n v="2.6"/>
    <n v="1.9"/>
    <n v="6.7999999999999989"/>
    <n v="2.1"/>
    <n v="1.4"/>
    <n v="1.8"/>
    <n v="1.5"/>
  </r>
  <r>
    <x v="2"/>
    <x v="0"/>
    <x v="0"/>
    <n v="11"/>
    <n v="10.5"/>
    <n v="12.7"/>
    <n v="11"/>
    <n v="7"/>
    <n v="7"/>
    <n v="6"/>
    <n v="6"/>
    <n v="5"/>
    <n v="4"/>
    <n v="4"/>
    <n v="3"/>
    <n v="3.7"/>
    <n v="3.5"/>
    <n v="4.2"/>
    <n v="3.7"/>
    <n v="2.2999999999999998"/>
    <n v="2.2999999999999998"/>
    <n v="2"/>
    <n v="6.6"/>
    <n v="2"/>
    <n v="1.7"/>
    <n v="1.3"/>
    <n v="1.3"/>
  </r>
  <r>
    <x v="3"/>
    <x v="0"/>
    <x v="0"/>
    <n v="14"/>
    <n v="13.3"/>
    <n v="16.100000000000001"/>
    <n v="14"/>
    <n v="10"/>
    <n v="11"/>
    <n v="7"/>
    <n v="8"/>
    <n v="6"/>
    <n v="5"/>
    <n v="6"/>
    <n v="4"/>
    <n v="3.5"/>
    <n v="3.3"/>
    <n v="4"/>
    <n v="3.5"/>
    <n v="2.5"/>
    <n v="2.8"/>
    <n v="1.8"/>
    <n v="7.1"/>
    <n v="2"/>
    <n v="1.5"/>
    <n v="1.3"/>
    <n v="1.5"/>
  </r>
  <r>
    <x v="4"/>
    <x v="1"/>
    <x v="1"/>
    <n v="5"/>
    <n v="5"/>
    <n v="5"/>
    <n v="5"/>
    <n v="11"/>
    <n v="2"/>
    <n v="6"/>
    <n v="5"/>
    <n v="5"/>
    <n v="20"/>
    <n v="0"/>
    <n v="0.4"/>
    <n v="12.5"/>
    <n v="12.5"/>
    <n v="12.5"/>
    <n v="12.5"/>
    <n v="27.5"/>
    <n v="5"/>
    <n v="15"/>
    <n v="47.5"/>
    <n v="12.5"/>
    <n v="12.5"/>
    <n v="50"/>
    <n v="0"/>
  </r>
  <r>
    <x v="5"/>
    <x v="1"/>
    <x v="1"/>
    <n v="21.7"/>
    <n v="21.7"/>
    <n v="21.7"/>
    <n v="21.7"/>
    <n v="51.1"/>
    <n v="9.3000000000000007"/>
    <n v="29.5"/>
    <n v="17.8"/>
    <n v="17.8"/>
    <n v="33"/>
    <n v="0"/>
    <n v="1"/>
    <n v="21.7"/>
    <n v="21.7"/>
    <n v="21.7"/>
    <n v="21.7"/>
    <n v="51.1"/>
    <n v="9.3000000000000007"/>
    <n v="29.5"/>
    <n v="89.899999999999991"/>
    <n v="17.8"/>
    <n v="17.8"/>
    <n v="33"/>
    <n v="0"/>
  </r>
  <r>
    <x v="6"/>
    <x v="1"/>
    <x v="1"/>
    <n v="12.4"/>
    <n v="12.4"/>
    <n v="12.4"/>
    <n v="12.4"/>
    <n v="29.5"/>
    <n v="4.5999999999999996"/>
    <n v="17.100000000000001"/>
    <n v="10.199999999999999"/>
    <n v="10.199999999999999"/>
    <n v="20.3"/>
    <n v="0"/>
    <n v="0.6"/>
    <n v="20.7"/>
    <n v="20.7"/>
    <n v="20.7"/>
    <n v="20.7"/>
    <n v="49.2"/>
    <n v="7.7"/>
    <n v="28.5"/>
    <n v="85.4"/>
    <n v="17"/>
    <n v="17"/>
    <n v="33.799999999999997"/>
    <n v="0"/>
  </r>
  <r>
    <x v="7"/>
    <x v="1"/>
    <x v="1"/>
    <n v="23.3"/>
    <n v="23.3"/>
    <n v="23.3"/>
    <n v="23.3"/>
    <n v="54.3"/>
    <n v="26.4"/>
    <n v="32.6"/>
    <n v="25.4"/>
    <n v="25.4"/>
    <n v="66"/>
    <n v="0"/>
    <n v="3"/>
    <n v="7.8"/>
    <n v="7.8"/>
    <n v="7.8"/>
    <n v="7.8"/>
    <n v="18.100000000000001"/>
    <n v="8.8000000000000007"/>
    <n v="10.9"/>
    <n v="37.799999999999997"/>
    <n v="8.5"/>
    <n v="8.5"/>
    <n v="22"/>
    <n v="0"/>
  </r>
  <r>
    <x v="8"/>
    <x v="2"/>
    <x v="0"/>
    <n v="27.9"/>
    <n v="25.1"/>
    <n v="32.1"/>
    <n v="29.3"/>
    <n v="14"/>
    <n v="29.5"/>
    <n v="14"/>
    <n v="11.4"/>
    <n v="11.4"/>
    <n v="11.4"/>
    <n v="6"/>
    <n v="4.2"/>
    <n v="6.6"/>
    <n v="6"/>
    <n v="7.6"/>
    <n v="7"/>
    <n v="3.3"/>
    <n v="7"/>
    <n v="3.3"/>
    <n v="13.6"/>
    <n v="2.7"/>
    <n v="2.7"/>
    <n v="2.7"/>
    <n v="1.4"/>
  </r>
  <r>
    <x v="9"/>
    <x v="2"/>
    <x v="0"/>
    <n v="65.099999999999994"/>
    <n v="58.6"/>
    <n v="74.900000000000006"/>
    <n v="68.400000000000006"/>
    <n v="34.1"/>
    <n v="71.3"/>
    <n v="34.1"/>
    <n v="27.9"/>
    <n v="27.9"/>
    <n v="25.4"/>
    <n v="15"/>
    <n v="10.5"/>
    <n v="6.2"/>
    <n v="5.6"/>
    <n v="7.1"/>
    <n v="6.5"/>
    <n v="3.2"/>
    <n v="6.8"/>
    <n v="3.2"/>
    <n v="13.2"/>
    <n v="2.7"/>
    <n v="2.7"/>
    <n v="2.4"/>
    <n v="1.4"/>
  </r>
  <r>
    <x v="10"/>
    <x v="2"/>
    <x v="0"/>
    <n v="31"/>
    <n v="27.9"/>
    <n v="35.6"/>
    <n v="32.6"/>
    <n v="15.5"/>
    <n v="32.6"/>
    <n v="15.5"/>
    <n v="12.7"/>
    <n v="12.7"/>
    <n v="11.4"/>
    <n v="7"/>
    <n v="4.5999999999999996"/>
    <n v="6.7"/>
    <n v="6.1"/>
    <n v="7.7"/>
    <n v="7.1"/>
    <n v="3.4"/>
    <n v="7.1"/>
    <n v="3.4"/>
    <n v="13.899999999999999"/>
    <n v="2.8"/>
    <n v="2.8"/>
    <n v="2.5"/>
    <n v="1.5"/>
  </r>
  <r>
    <x v="11"/>
    <x v="2"/>
    <x v="0"/>
    <n v="35.6"/>
    <n v="32.1"/>
    <n v="41"/>
    <n v="37.4"/>
    <n v="17.100000000000001"/>
    <n v="37.200000000000003"/>
    <n v="17.100000000000001"/>
    <n v="14"/>
    <n v="14"/>
    <n v="12.7"/>
    <n v="9"/>
    <n v="5.5"/>
    <n v="6.5"/>
    <n v="5.8"/>
    <n v="7.5"/>
    <n v="6.8"/>
    <n v="3.1"/>
    <n v="6.8"/>
    <n v="3.1"/>
    <n v="13"/>
    <n v="2.5"/>
    <n v="2.5"/>
    <n v="2.2999999999999998"/>
    <n v="1.6"/>
  </r>
  <r>
    <x v="12"/>
    <x v="3"/>
    <x v="0"/>
    <n v="33.9"/>
    <n v="33.200000000000003"/>
    <n v="41.3"/>
    <n v="32.5"/>
    <n v="14.5"/>
    <n v="19.399999999999999"/>
    <n v="14.5"/>
    <n v="11.2"/>
    <n v="8.4"/>
    <n v="0"/>
    <n v="6"/>
    <n v="4.2"/>
    <n v="8.1"/>
    <n v="7.9"/>
    <n v="9.8000000000000007"/>
    <n v="7.7"/>
    <n v="3.5"/>
    <n v="4.5999999999999996"/>
    <n v="3.5"/>
    <n v="11.6"/>
    <n v="2.7"/>
    <n v="2"/>
    <n v="0"/>
    <n v="1.4"/>
  </r>
  <r>
    <x v="13"/>
    <x v="3"/>
    <x v="0"/>
    <n v="89.5"/>
    <n v="87.7"/>
    <n v="109.2"/>
    <n v="86"/>
    <n v="36.299999999999997"/>
    <n v="43.6"/>
    <n v="36.299999999999997"/>
    <n v="28"/>
    <n v="22.4"/>
    <n v="0"/>
    <n v="16"/>
    <n v="10.9"/>
    <n v="8.1999999999999993"/>
    <n v="8"/>
    <n v="10"/>
    <n v="7.9"/>
    <n v="3.3"/>
    <n v="4"/>
    <n v="3.3"/>
    <n v="10.6"/>
    <n v="2.6"/>
    <n v="2.1"/>
    <n v="0"/>
    <n v="1.5"/>
  </r>
  <r>
    <x v="14"/>
    <x v="3"/>
    <x v="0"/>
    <n v="41.1"/>
    <n v="40.299999999999997"/>
    <n v="50.2"/>
    <n v="39.5"/>
    <n v="16.899999999999999"/>
    <n v="19.399999999999999"/>
    <n v="12.1"/>
    <n v="8.4"/>
    <n v="7"/>
    <n v="0"/>
    <n v="5"/>
    <n v="3.5"/>
    <n v="11.7"/>
    <n v="11.5"/>
    <n v="14.3"/>
    <n v="11.3"/>
    <n v="4.8"/>
    <n v="5.5"/>
    <n v="3.5"/>
    <n v="13.8"/>
    <n v="2.4"/>
    <n v="2"/>
    <n v="0"/>
    <n v="1.4"/>
  </r>
  <r>
    <x v="15"/>
    <x v="3"/>
    <x v="0"/>
    <n v="53.2"/>
    <n v="52.2"/>
    <n v="65"/>
    <n v="51.1"/>
    <n v="24.2"/>
    <n v="29"/>
    <n v="21.8"/>
    <n v="16.8"/>
    <n v="12.6"/>
    <n v="0"/>
    <n v="9"/>
    <n v="6.4"/>
    <n v="8.3000000000000007"/>
    <n v="8.1999999999999993"/>
    <n v="10.199999999999999"/>
    <n v="8"/>
    <n v="3.8"/>
    <n v="4.5"/>
    <n v="3.4"/>
    <n v="11.7"/>
    <n v="2.6"/>
    <n v="2"/>
    <n v="0"/>
    <n v="1.4"/>
  </r>
  <r>
    <x v="16"/>
    <x v="4"/>
    <x v="2"/>
    <n v="41.9"/>
    <n v="39.799999999999997"/>
    <n v="48.1"/>
    <n v="41.9"/>
    <n v="17.100000000000001"/>
    <n v="29.5"/>
    <n v="12.4"/>
    <n v="21.6"/>
    <n v="12.7"/>
    <n v="6.4"/>
    <n v="12"/>
    <n v="6"/>
    <n v="7"/>
    <n v="6.6"/>
    <n v="8"/>
    <n v="7"/>
    <n v="2.9"/>
    <n v="4.9000000000000004"/>
    <n v="2.1"/>
    <n v="9.9"/>
    <n v="3.6"/>
    <n v="2.1"/>
    <n v="1.1000000000000001"/>
    <n v="2"/>
  </r>
  <r>
    <x v="17"/>
    <x v="4"/>
    <x v="2"/>
    <n v="105.4"/>
    <n v="100.1"/>
    <n v="121.2"/>
    <n v="105.4"/>
    <n v="46.5"/>
    <n v="79"/>
    <n v="32.6"/>
    <n v="54.6"/>
    <n v="31.7"/>
    <n v="16.5"/>
    <n v="31"/>
    <n v="15.6"/>
    <n v="6.8"/>
    <n v="6.4"/>
    <n v="7.8"/>
    <n v="6.8"/>
    <n v="3"/>
    <n v="5.0999999999999996"/>
    <n v="2.1"/>
    <n v="10.199999999999999"/>
    <n v="3.5"/>
    <n v="2"/>
    <n v="1.1000000000000001"/>
    <n v="2"/>
  </r>
  <r>
    <x v="18"/>
    <x v="4"/>
    <x v="2"/>
    <n v="62"/>
    <n v="58.9"/>
    <n v="71.3"/>
    <n v="62"/>
    <n v="26.4"/>
    <n v="46.5"/>
    <n v="20.2"/>
    <n v="31.7"/>
    <n v="17.8"/>
    <n v="10.199999999999999"/>
    <n v="18"/>
    <n v="9.1999999999999993"/>
    <n v="6.7"/>
    <n v="6.4"/>
    <n v="7.8"/>
    <n v="6.7"/>
    <n v="2.9"/>
    <n v="5.0999999999999996"/>
    <n v="2.2000000000000002"/>
    <n v="10.199999999999999"/>
    <n v="3.4"/>
    <n v="1.9"/>
    <n v="1.1000000000000001"/>
    <n v="2"/>
  </r>
  <r>
    <x v="19"/>
    <x v="4"/>
    <x v="2"/>
    <n v="62"/>
    <n v="58.9"/>
    <n v="71.3"/>
    <n v="62"/>
    <n v="26.4"/>
    <n v="46.5"/>
    <n v="20.2"/>
    <n v="31.7"/>
    <n v="17.8"/>
    <n v="10.199999999999999"/>
    <n v="18"/>
    <n v="9.1999999999999993"/>
    <n v="6.7"/>
    <n v="6.4"/>
    <n v="7.8"/>
    <n v="6.7"/>
    <n v="2.9"/>
    <n v="5.0999999999999996"/>
    <n v="2.2000000000000002"/>
    <n v="10.199999999999999"/>
    <n v="3.4"/>
    <n v="1.9"/>
    <n v="1.1000000000000001"/>
    <n v="2"/>
  </r>
  <r>
    <x v="20"/>
    <x v="5"/>
    <x v="0"/>
    <n v="32.6"/>
    <n v="30.9"/>
    <n v="36.799999999999997"/>
    <n v="31.9"/>
    <n v="17.100000000000001"/>
    <n v="27.9"/>
    <n v="9.3000000000000007"/>
    <n v="15.2"/>
    <n v="7.6"/>
    <n v="0"/>
    <n v="8"/>
    <n v="5"/>
    <n v="6.5"/>
    <n v="6.2"/>
    <n v="7.4"/>
    <n v="6.4"/>
    <n v="3.4"/>
    <n v="5.6"/>
    <n v="1.9"/>
    <n v="10.899999999999999"/>
    <n v="3"/>
    <n v="1.5"/>
    <n v="0"/>
    <n v="1.6"/>
  </r>
  <r>
    <x v="21"/>
    <x v="5"/>
    <x v="0"/>
    <n v="88.4"/>
    <n v="83.9"/>
    <n v="99.8"/>
    <n v="86.6"/>
    <n v="44.9"/>
    <n v="74.400000000000006"/>
    <n v="26.4"/>
    <n v="40.6"/>
    <n v="19"/>
    <n v="0"/>
    <n v="21"/>
    <n v="13"/>
    <n v="6.8"/>
    <n v="6.5"/>
    <n v="7.7"/>
    <n v="6.7"/>
    <n v="3.5"/>
    <n v="5.7"/>
    <n v="2"/>
    <n v="11.2"/>
    <n v="3.1"/>
    <n v="1.5"/>
    <n v="0"/>
    <n v="1.6"/>
  </r>
  <r>
    <x v="22"/>
    <x v="5"/>
    <x v="0"/>
    <n v="40.299999999999997"/>
    <n v="38.299999999999997"/>
    <n v="45.5"/>
    <n v="39.5"/>
    <n v="21.7"/>
    <n v="35.6"/>
    <n v="12.4"/>
    <n v="19.100000000000001"/>
    <n v="10.199999999999999"/>
    <n v="0"/>
    <n v="10"/>
    <n v="6"/>
    <n v="6.7"/>
    <n v="6.4"/>
    <n v="7.6"/>
    <n v="6.6"/>
    <n v="3.6"/>
    <n v="5.9"/>
    <n v="2.1"/>
    <n v="11.600000000000001"/>
    <n v="3.2"/>
    <n v="1.7"/>
    <n v="0"/>
    <n v="1.7"/>
  </r>
  <r>
    <x v="23"/>
    <x v="5"/>
    <x v="0"/>
    <n v="46.5"/>
    <n v="44.2"/>
    <n v="52.5"/>
    <n v="45.6"/>
    <n v="23.3"/>
    <n v="40.299999999999997"/>
    <n v="14"/>
    <n v="21.6"/>
    <n v="11.4"/>
    <n v="0"/>
    <n v="11"/>
    <n v="7"/>
    <n v="6.6"/>
    <n v="6.3"/>
    <n v="7.5"/>
    <n v="6.5"/>
    <n v="3.3"/>
    <n v="5.8"/>
    <n v="2"/>
    <n v="11.1"/>
    <n v="3.1"/>
    <n v="1.6"/>
    <n v="0"/>
    <n v="1.6"/>
  </r>
  <r>
    <x v="24"/>
    <x v="6"/>
    <x v="1"/>
    <n v="12.1"/>
    <n v="12.5"/>
    <n v="13.2"/>
    <n v="12.1"/>
    <n v="26.6"/>
    <n v="19.399999999999999"/>
    <n v="19.399999999999999"/>
    <n v="16.8"/>
    <n v="16.8"/>
    <n v="2.8"/>
    <n v="0"/>
    <n v="0.7"/>
    <n v="17.3"/>
    <n v="17.899999999999999"/>
    <n v="18.899999999999999"/>
    <n v="17.3"/>
    <n v="38"/>
    <n v="27.7"/>
    <n v="27.7"/>
    <n v="93.4"/>
    <n v="24"/>
    <n v="24"/>
    <n v="4"/>
    <n v="0"/>
  </r>
  <r>
    <x v="25"/>
    <x v="6"/>
    <x v="1"/>
    <n v="31.5"/>
    <n v="32.4"/>
    <n v="34.299999999999997"/>
    <n v="31.5"/>
    <n v="67.8"/>
    <n v="50.8"/>
    <n v="50.8"/>
    <n v="43.4"/>
    <n v="43.4"/>
    <n v="5.6"/>
    <n v="0"/>
    <n v="1.8"/>
    <n v="17.5"/>
    <n v="18"/>
    <n v="19.100000000000001"/>
    <n v="17.5"/>
    <n v="37.700000000000003"/>
    <n v="28.2"/>
    <n v="28.2"/>
    <n v="94.100000000000009"/>
    <n v="24.1"/>
    <n v="24.1"/>
    <n v="3.1"/>
    <n v="0"/>
  </r>
  <r>
    <x v="26"/>
    <x v="6"/>
    <x v="1"/>
    <n v="19.399999999999999"/>
    <n v="19.899999999999999"/>
    <n v="21.1"/>
    <n v="19.399999999999999"/>
    <n v="41.1"/>
    <n v="29"/>
    <n v="29"/>
    <n v="25.2"/>
    <n v="25.2"/>
    <n v="2.8"/>
    <n v="0"/>
    <n v="1"/>
    <n v="19.399999999999999"/>
    <n v="19.899999999999999"/>
    <n v="21.1"/>
    <n v="19.399999999999999"/>
    <n v="41.1"/>
    <n v="29"/>
    <n v="29"/>
    <n v="99.1"/>
    <n v="25.2"/>
    <n v="25.2"/>
    <n v="2.8"/>
    <n v="0"/>
  </r>
  <r>
    <x v="27"/>
    <x v="6"/>
    <x v="1"/>
    <n v="19.399999999999999"/>
    <n v="19.899999999999999"/>
    <n v="21.1"/>
    <n v="19.399999999999999"/>
    <n v="41.1"/>
    <n v="29"/>
    <n v="29"/>
    <n v="25.2"/>
    <n v="25.2"/>
    <n v="2.8"/>
    <n v="0"/>
    <n v="1"/>
    <n v="19.399999999999999"/>
    <n v="19.899999999999999"/>
    <n v="21.1"/>
    <n v="19.399999999999999"/>
    <n v="41.1"/>
    <n v="29"/>
    <n v="29"/>
    <n v="99.1"/>
    <n v="25.2"/>
    <n v="25.2"/>
    <n v="2.8"/>
    <n v="0"/>
  </r>
  <r>
    <x v="28"/>
    <x v="7"/>
    <x v="0"/>
    <n v="34.1"/>
    <n v="32.700000000000003"/>
    <n v="38.5"/>
    <n v="34.1"/>
    <n v="18.600000000000001"/>
    <n v="17.100000000000001"/>
    <n v="17.100000000000001"/>
    <n v="14"/>
    <n v="11.4"/>
    <n v="7.6"/>
    <n v="8"/>
    <n v="5.0999999999999996"/>
    <n v="6.7"/>
    <n v="6.4"/>
    <n v="7.5"/>
    <n v="6.7"/>
    <n v="3.6"/>
    <n v="3.4"/>
    <n v="3.4"/>
    <n v="10.4"/>
    <n v="2.7"/>
    <n v="2.2000000000000002"/>
    <n v="1.5"/>
    <n v="1.6"/>
  </r>
  <r>
    <x v="29"/>
    <x v="7"/>
    <x v="0"/>
    <n v="74.400000000000006"/>
    <n v="71.400000000000006"/>
    <n v="84.1"/>
    <n v="74.400000000000006"/>
    <n v="41.9"/>
    <n v="38.799999999999997"/>
    <n v="38.799999999999997"/>
    <n v="30.5"/>
    <n v="25.4"/>
    <n v="14"/>
    <n v="16"/>
    <n v="10.9"/>
    <n v="6.8"/>
    <n v="6.6"/>
    <n v="7.7"/>
    <n v="6.8"/>
    <n v="3.8"/>
    <n v="3.6"/>
    <n v="3.6"/>
    <n v="11"/>
    <n v="2.8"/>
    <n v="2.2999999999999998"/>
    <n v="1.3"/>
    <n v="1.5"/>
  </r>
  <r>
    <x v="30"/>
    <x v="7"/>
    <x v="0"/>
    <n v="37.200000000000003"/>
    <n v="35.700000000000003"/>
    <n v="42"/>
    <n v="37.200000000000003"/>
    <n v="21.7"/>
    <n v="18.600000000000001"/>
    <n v="18.600000000000001"/>
    <n v="15.2"/>
    <n v="12.7"/>
    <n v="7.6"/>
    <n v="8"/>
    <n v="5.4"/>
    <n v="6.9"/>
    <n v="6.6"/>
    <n v="7.8"/>
    <n v="6.9"/>
    <n v="4"/>
    <n v="3.4"/>
    <n v="3.4"/>
    <n v="10.8"/>
    <n v="2.8"/>
    <n v="2.4"/>
    <n v="1.4"/>
    <n v="1.5"/>
  </r>
  <r>
    <x v="31"/>
    <x v="7"/>
    <x v="0"/>
    <n v="40.299999999999997"/>
    <n v="38.700000000000003"/>
    <n v="45.5"/>
    <n v="40.299999999999997"/>
    <n v="24.8"/>
    <n v="23.3"/>
    <n v="23.3"/>
    <n v="17.8"/>
    <n v="15.2"/>
    <n v="8.9"/>
    <n v="9"/>
    <n v="6.4"/>
    <n v="6.3"/>
    <n v="6"/>
    <n v="7.1"/>
    <n v="6.3"/>
    <n v="3.9"/>
    <n v="3.6"/>
    <n v="3.6"/>
    <n v="11.1"/>
    <n v="2.8"/>
    <n v="2.4"/>
    <n v="1.4"/>
    <n v="1.4"/>
  </r>
  <r>
    <x v="32"/>
    <x v="8"/>
    <x v="1"/>
    <n v="21.8"/>
    <n v="24"/>
    <n v="21.8"/>
    <n v="19.600000000000001"/>
    <n v="19.399999999999999"/>
    <n v="12.1"/>
    <n v="14.5"/>
    <n v="11.2"/>
    <n v="11.2"/>
    <n v="0"/>
    <n v="0"/>
    <n v="1.2"/>
    <n v="18.2"/>
    <n v="20"/>
    <n v="18.2"/>
    <n v="16.3"/>
    <n v="16.2"/>
    <n v="10.1"/>
    <n v="12.1"/>
    <n v="38.4"/>
    <n v="9.3000000000000007"/>
    <n v="9.3000000000000007"/>
    <n v="0"/>
    <n v="0"/>
  </r>
  <r>
    <x v="33"/>
    <x v="8"/>
    <x v="1"/>
    <n v="55.7"/>
    <n v="61.2"/>
    <n v="55.7"/>
    <n v="50.1"/>
    <n v="48.4"/>
    <n v="31.5"/>
    <n v="41.1"/>
    <n v="28"/>
    <n v="28"/>
    <n v="0"/>
    <n v="0"/>
    <n v="3.1"/>
    <n v="18"/>
    <n v="19.7"/>
    <n v="18"/>
    <n v="16.2"/>
    <n v="15.6"/>
    <n v="10.199999999999999"/>
    <n v="13.3"/>
    <n v="39.099999999999994"/>
    <n v="9"/>
    <n v="9"/>
    <n v="0"/>
    <n v="0"/>
  </r>
  <r>
    <x v="34"/>
    <x v="8"/>
    <x v="1"/>
    <n v="33.9"/>
    <n v="37.299999999999997"/>
    <n v="33.9"/>
    <n v="30.5"/>
    <n v="29"/>
    <n v="19.399999999999999"/>
    <n v="24.2"/>
    <n v="16.8"/>
    <n v="16.8"/>
    <n v="0"/>
    <n v="0"/>
    <n v="1.8"/>
    <n v="18.8"/>
    <n v="20.7"/>
    <n v="18.8"/>
    <n v="16.899999999999999"/>
    <n v="16.100000000000001"/>
    <n v="10.8"/>
    <n v="13.4"/>
    <n v="40.299999999999997"/>
    <n v="9.3000000000000007"/>
    <n v="9.3000000000000007"/>
    <n v="0"/>
    <n v="0"/>
  </r>
  <r>
    <x v="35"/>
    <x v="8"/>
    <x v="1"/>
    <n v="33.9"/>
    <n v="37.299999999999997"/>
    <n v="33.9"/>
    <n v="30.5"/>
    <n v="29"/>
    <n v="19.399999999999999"/>
    <n v="24.2"/>
    <n v="16.8"/>
    <n v="16.8"/>
    <n v="0"/>
    <n v="0"/>
    <n v="1.8"/>
    <n v="18.8"/>
    <n v="20.7"/>
    <n v="18.8"/>
    <n v="16.899999999999999"/>
    <n v="16.100000000000001"/>
    <n v="10.8"/>
    <n v="13.4"/>
    <n v="40.299999999999997"/>
    <n v="9.3000000000000007"/>
    <n v="9.3000000000000007"/>
    <n v="0"/>
    <n v="0"/>
  </r>
  <r>
    <x v="36"/>
    <x v="9"/>
    <x v="0"/>
    <n v="34.1"/>
    <n v="33.799999999999997"/>
    <n v="39.200000000000003"/>
    <n v="34.1"/>
    <n v="18.600000000000001"/>
    <n v="20.2"/>
    <n v="10.8"/>
    <n v="16.5"/>
    <n v="11.4"/>
    <n v="0"/>
    <n v="8"/>
    <n v="4.5"/>
    <n v="7.6"/>
    <n v="7.5"/>
    <n v="8.6999999999999993"/>
    <n v="7.6"/>
    <n v="4.0999999999999996"/>
    <n v="4.5"/>
    <n v="2.4"/>
    <n v="11"/>
    <n v="3.7"/>
    <n v="2.5"/>
    <n v="0"/>
    <n v="1.8"/>
  </r>
  <r>
    <x v="37"/>
    <x v="9"/>
    <x v="0"/>
    <n v="88.4"/>
    <n v="87.5"/>
    <n v="101.6"/>
    <n v="88.4"/>
    <n v="48.1"/>
    <n v="57.4"/>
    <n v="29.5"/>
    <n v="43.2"/>
    <n v="30.5"/>
    <n v="0"/>
    <n v="21"/>
    <n v="11.7"/>
    <n v="7.6"/>
    <n v="7.5"/>
    <n v="8.6999999999999993"/>
    <n v="7.6"/>
    <n v="4.0999999999999996"/>
    <n v="4.9000000000000004"/>
    <n v="2.5"/>
    <n v="11.5"/>
    <n v="3.7"/>
    <n v="2.6"/>
    <n v="0"/>
    <n v="1.8"/>
  </r>
  <r>
    <x v="38"/>
    <x v="9"/>
    <x v="0"/>
    <n v="52.7"/>
    <n v="52.2"/>
    <n v="60.6"/>
    <n v="52.7"/>
    <n v="27.9"/>
    <n v="32.6"/>
    <n v="18.600000000000001"/>
    <n v="26.7"/>
    <n v="16.5"/>
    <n v="0"/>
    <n v="13"/>
    <n v="6.9"/>
    <n v="7.6"/>
    <n v="7.6"/>
    <n v="8.8000000000000007"/>
    <n v="7.6"/>
    <n v="4"/>
    <n v="4.7"/>
    <n v="2.7"/>
    <n v="11.4"/>
    <n v="3.9"/>
    <n v="2.4"/>
    <n v="0"/>
    <n v="1.9"/>
  </r>
  <r>
    <x v="39"/>
    <x v="9"/>
    <x v="0"/>
    <n v="52.7"/>
    <n v="52.2"/>
    <n v="60.6"/>
    <n v="52.7"/>
    <n v="27.9"/>
    <n v="32.6"/>
    <n v="18.600000000000001"/>
    <n v="26.7"/>
    <n v="16.5"/>
    <n v="0"/>
    <n v="13"/>
    <n v="6.9"/>
    <n v="7.6"/>
    <n v="7.6"/>
    <n v="8.8000000000000007"/>
    <n v="7.6"/>
    <n v="4"/>
    <n v="4.7"/>
    <n v="2.7"/>
    <n v="11.4"/>
    <n v="3.9"/>
    <n v="2.4"/>
    <n v="0"/>
    <n v="1.9"/>
  </r>
  <r>
    <x v="40"/>
    <x v="10"/>
    <x v="1"/>
    <n v="29"/>
    <n v="29"/>
    <n v="34.799999999999997"/>
    <n v="28.2"/>
    <n v="24.2"/>
    <n v="19.399999999999999"/>
    <n v="7.3"/>
    <n v="14"/>
    <n v="8.4"/>
    <n v="0"/>
    <n v="5"/>
    <n v="3"/>
    <n v="9.6999999999999993"/>
    <n v="9.6999999999999993"/>
    <n v="11.6"/>
    <n v="9.4"/>
    <n v="8.1"/>
    <n v="6.5"/>
    <n v="2.4"/>
    <n v="17"/>
    <n v="4.7"/>
    <n v="2.8"/>
    <n v="0"/>
    <n v="1.7"/>
  </r>
  <r>
    <x v="41"/>
    <x v="10"/>
    <x v="1"/>
    <n v="72.599999999999994"/>
    <n v="72.599999999999994"/>
    <n v="87.1"/>
    <n v="70.400000000000006"/>
    <n v="50.8"/>
    <n v="38.700000000000003"/>
    <n v="16.899999999999999"/>
    <n v="28"/>
    <n v="16.8"/>
    <n v="0"/>
    <n v="9"/>
    <n v="6"/>
    <n v="12.1"/>
    <n v="12.1"/>
    <n v="14.5"/>
    <n v="11.7"/>
    <n v="8.5"/>
    <n v="6.5"/>
    <n v="2.8"/>
    <n v="17.8"/>
    <n v="4.7"/>
    <n v="2.8"/>
    <n v="0"/>
    <n v="1.5"/>
  </r>
  <r>
    <x v="42"/>
    <x v="10"/>
    <x v="1"/>
    <n v="29"/>
    <n v="29"/>
    <n v="34.799999999999997"/>
    <n v="28.2"/>
    <n v="24.2"/>
    <n v="19.399999999999999"/>
    <n v="9.6999999999999993"/>
    <n v="16.8"/>
    <n v="9.8000000000000007"/>
    <n v="0"/>
    <n v="5"/>
    <n v="3.6"/>
    <n v="8.1"/>
    <n v="8.1"/>
    <n v="9.6999999999999993"/>
    <n v="7.8"/>
    <n v="6.7"/>
    <n v="5.4"/>
    <n v="2.7"/>
    <n v="14.8"/>
    <n v="4.7"/>
    <n v="2.7"/>
    <n v="0"/>
    <n v="1.4"/>
  </r>
  <r>
    <x v="43"/>
    <x v="10"/>
    <x v="1"/>
    <n v="43.6"/>
    <n v="43.6"/>
    <n v="52.3"/>
    <n v="42.3"/>
    <n v="33.9"/>
    <n v="29"/>
    <n v="12.1"/>
    <n v="21"/>
    <n v="12.6"/>
    <n v="0"/>
    <n v="7"/>
    <n v="4.5999999999999996"/>
    <n v="9.5"/>
    <n v="9.5"/>
    <n v="11.4"/>
    <n v="9.1999999999999993"/>
    <n v="7.4"/>
    <n v="6.3"/>
    <n v="2.6"/>
    <n v="16.3"/>
    <n v="4.5999999999999996"/>
    <n v="2.7"/>
    <n v="0"/>
    <n v="1.5"/>
  </r>
  <r>
    <x v="44"/>
    <x v="11"/>
    <x v="0"/>
    <n v="20"/>
    <n v="19.2"/>
    <n v="22.8"/>
    <n v="20"/>
    <n v="18"/>
    <n v="17"/>
    <n v="13"/>
    <n v="15"/>
    <n v="13"/>
    <n v="0"/>
    <n v="5"/>
    <n v="3.9"/>
    <n v="5.0999999999999996"/>
    <n v="4.9000000000000004"/>
    <n v="5.8"/>
    <n v="5.0999999999999996"/>
    <n v="4.5999999999999996"/>
    <n v="4.4000000000000004"/>
    <n v="3.3"/>
    <n v="12.3"/>
    <n v="3.8"/>
    <n v="3.3"/>
    <n v="0"/>
    <n v="1.3"/>
  </r>
  <r>
    <x v="45"/>
    <x v="11"/>
    <x v="0"/>
    <n v="53"/>
    <n v="50.9"/>
    <n v="60.4"/>
    <n v="53"/>
    <n v="45"/>
    <n v="45"/>
    <n v="35"/>
    <n v="38"/>
    <n v="33"/>
    <n v="0"/>
    <n v="12"/>
    <n v="10.1"/>
    <n v="5.2"/>
    <n v="5"/>
    <n v="6"/>
    <n v="5.2"/>
    <n v="4.5"/>
    <n v="4.5"/>
    <n v="3.5"/>
    <n v="12.5"/>
    <n v="3.8"/>
    <n v="3.3"/>
    <n v="0"/>
    <n v="1.2"/>
  </r>
  <r>
    <x v="46"/>
    <x v="11"/>
    <x v="0"/>
    <n v="17"/>
    <n v="16.3"/>
    <n v="19.399999999999999"/>
    <n v="17"/>
    <n v="13"/>
    <n v="13"/>
    <n v="10"/>
    <n v="12"/>
    <n v="10"/>
    <n v="0"/>
    <n v="3"/>
    <n v="3"/>
    <n v="5.7"/>
    <n v="5.4"/>
    <n v="6.5"/>
    <n v="5.7"/>
    <n v="4.3"/>
    <n v="4.3"/>
    <n v="3.3"/>
    <n v="11.899999999999999"/>
    <n v="4"/>
    <n v="3.3"/>
    <n v="0"/>
    <n v="1"/>
  </r>
  <r>
    <x v="47"/>
    <x v="11"/>
    <x v="0"/>
    <n v="32"/>
    <n v="30.7"/>
    <n v="36.5"/>
    <n v="32"/>
    <n v="27"/>
    <n v="27"/>
    <n v="20"/>
    <n v="23"/>
    <n v="20"/>
    <n v="0"/>
    <n v="7"/>
    <n v="6"/>
    <n v="5.3"/>
    <n v="5.0999999999999996"/>
    <n v="6.1"/>
    <n v="5.3"/>
    <n v="4.5"/>
    <n v="4.5"/>
    <n v="3.3"/>
    <n v="12.3"/>
    <n v="3.8"/>
    <n v="3.3"/>
    <n v="0"/>
    <n v="1.2"/>
  </r>
  <r>
    <x v="48"/>
    <x v="12"/>
    <x v="1"/>
    <n v="18.600000000000001"/>
    <n v="25.1"/>
    <n v="18.600000000000001"/>
    <n v="18.600000000000001"/>
    <n v="20.2"/>
    <n v="14"/>
    <n v="18.600000000000001"/>
    <n v="24.1"/>
    <n v="17.8"/>
    <n v="0"/>
    <n v="0"/>
    <n v="2"/>
    <n v="9.3000000000000007"/>
    <n v="12.6"/>
    <n v="9.3000000000000007"/>
    <n v="9.3000000000000007"/>
    <n v="10.1"/>
    <n v="7"/>
    <n v="9.3000000000000007"/>
    <n v="26.4"/>
    <n v="12.1"/>
    <n v="8.9"/>
    <n v="0"/>
    <n v="0"/>
  </r>
  <r>
    <x v="49"/>
    <x v="12"/>
    <x v="1"/>
    <n v="41.9"/>
    <n v="56.5"/>
    <n v="41.9"/>
    <n v="41.9"/>
    <n v="46.5"/>
    <n v="32.6"/>
    <n v="43.4"/>
    <n v="55.9"/>
    <n v="40.6"/>
    <n v="0"/>
    <n v="0"/>
    <n v="4.5"/>
    <n v="9.3000000000000007"/>
    <n v="12.6"/>
    <n v="9.3000000000000007"/>
    <n v="9.3000000000000007"/>
    <n v="10.3"/>
    <n v="7.2"/>
    <n v="9.6"/>
    <n v="27.099999999999998"/>
    <n v="12.4"/>
    <n v="9"/>
    <n v="0"/>
    <n v="0"/>
  </r>
  <r>
    <x v="50"/>
    <x v="12"/>
    <x v="1"/>
    <n v="15.5"/>
    <n v="20.9"/>
    <n v="15.5"/>
    <n v="15.5"/>
    <n v="15.5"/>
    <n v="10.8"/>
    <n v="15.5"/>
    <n v="19.100000000000001"/>
    <n v="14"/>
    <n v="0"/>
    <n v="0"/>
    <n v="1.5"/>
    <n v="10.3"/>
    <n v="13.9"/>
    <n v="10.3"/>
    <n v="10.3"/>
    <n v="10.3"/>
    <n v="7.2"/>
    <n v="10.3"/>
    <n v="27.8"/>
    <n v="12.7"/>
    <n v="9.3000000000000007"/>
    <n v="0"/>
    <n v="0"/>
  </r>
  <r>
    <x v="51"/>
    <x v="12"/>
    <x v="1"/>
    <n v="29.5"/>
    <n v="39.799999999999997"/>
    <n v="29.5"/>
    <n v="29.5"/>
    <n v="32.6"/>
    <n v="23.3"/>
    <n v="31"/>
    <n v="39.4"/>
    <n v="29.2"/>
    <n v="0"/>
    <n v="0"/>
    <n v="3.2"/>
    <n v="9.1999999999999993"/>
    <n v="12.4"/>
    <n v="9.1999999999999993"/>
    <n v="9.1999999999999993"/>
    <n v="10.199999999999999"/>
    <n v="7.3"/>
    <n v="9.6999999999999993"/>
    <n v="27.2"/>
    <n v="12.3"/>
    <n v="9.1"/>
    <n v="0"/>
    <n v="0"/>
  </r>
  <r>
    <x v="52"/>
    <x v="13"/>
    <x v="1"/>
    <n v="20.2"/>
    <n v="20.2"/>
    <n v="21.2"/>
    <n v="22.2"/>
    <n v="15.5"/>
    <n v="18.600000000000001"/>
    <n v="12.4"/>
    <n v="14"/>
    <n v="24.1"/>
    <n v="14"/>
    <n v="3"/>
    <n v="2.5"/>
    <n v="8.1"/>
    <n v="8.1"/>
    <n v="8.5"/>
    <n v="8.9"/>
    <n v="6.2"/>
    <n v="7.4"/>
    <n v="5"/>
    <n v="18.600000000000001"/>
    <n v="5.6"/>
    <n v="9.6"/>
    <n v="5.6"/>
    <n v="1.2"/>
  </r>
  <r>
    <x v="53"/>
    <x v="13"/>
    <x v="1"/>
    <n v="52.7"/>
    <n v="52.7"/>
    <n v="55.3"/>
    <n v="58"/>
    <n v="40.299999999999997"/>
    <n v="49.6"/>
    <n v="31"/>
    <n v="35.6"/>
    <n v="62.2"/>
    <n v="31.7"/>
    <n v="8"/>
    <n v="6.4"/>
    <n v="8.1999999999999993"/>
    <n v="8.1999999999999993"/>
    <n v="8.6"/>
    <n v="9.1"/>
    <n v="6.3"/>
    <n v="7.8"/>
    <n v="4.8"/>
    <n v="18.899999999999999"/>
    <n v="5.6"/>
    <n v="9.6999999999999993"/>
    <n v="5"/>
    <n v="1.3"/>
  </r>
  <r>
    <x v="54"/>
    <x v="13"/>
    <x v="1"/>
    <n v="23.3"/>
    <n v="23.3"/>
    <n v="24.4"/>
    <n v="25.6"/>
    <n v="17.100000000000001"/>
    <n v="21.7"/>
    <n v="14"/>
    <n v="15.2"/>
    <n v="27.9"/>
    <n v="14"/>
    <n v="3"/>
    <n v="2.8"/>
    <n v="8.3000000000000007"/>
    <n v="8.3000000000000007"/>
    <n v="8.6999999999999993"/>
    <n v="9.1"/>
    <n v="6.1"/>
    <n v="7.8"/>
    <n v="5"/>
    <n v="18.899999999999999"/>
    <n v="5.4"/>
    <n v="10"/>
    <n v="5"/>
    <n v="1.1000000000000001"/>
  </r>
  <r>
    <x v="55"/>
    <x v="13"/>
    <x v="1"/>
    <n v="41.9"/>
    <n v="41.9"/>
    <n v="43.9"/>
    <n v="46"/>
    <n v="31"/>
    <n v="38.799999999999997"/>
    <n v="24.8"/>
    <n v="27.9"/>
    <n v="48.3"/>
    <n v="25.4"/>
    <n v="6"/>
    <n v="5"/>
    <n v="8.4"/>
    <n v="8.4"/>
    <n v="8.8000000000000007"/>
    <n v="9.1999999999999993"/>
    <n v="6.2"/>
    <n v="7.8"/>
    <n v="5"/>
    <n v="19"/>
    <n v="5.6"/>
    <n v="9.6999999999999993"/>
    <n v="5.0999999999999996"/>
    <n v="1.2"/>
  </r>
  <r>
    <x v="56"/>
    <x v="14"/>
    <x v="2"/>
    <n v="36.299999999999997"/>
    <n v="36.299999999999997"/>
    <n v="41.7"/>
    <n v="36.299999999999997"/>
    <n v="21.8"/>
    <n v="19.399999999999999"/>
    <n v="14.5"/>
    <n v="12.6"/>
    <n v="8.4"/>
    <n v="0"/>
    <n v="8"/>
    <n v="4.8"/>
    <n v="7.6"/>
    <n v="7.6"/>
    <n v="8.6999999999999993"/>
    <n v="7.6"/>
    <n v="4.5"/>
    <n v="4"/>
    <n v="3"/>
    <n v="11.5"/>
    <n v="2.6"/>
    <n v="1.8"/>
    <n v="0"/>
    <n v="1.7"/>
  </r>
  <r>
    <x v="57"/>
    <x v="14"/>
    <x v="2"/>
    <n v="96.8"/>
    <n v="96.8"/>
    <n v="111.3"/>
    <n v="96.8"/>
    <n v="55.7"/>
    <n v="50.8"/>
    <n v="36.299999999999997"/>
    <n v="32.200000000000003"/>
    <n v="22.4"/>
    <n v="0"/>
    <n v="20"/>
    <n v="12.5"/>
    <n v="7.7"/>
    <n v="7.7"/>
    <n v="8.9"/>
    <n v="7.7"/>
    <n v="4.5"/>
    <n v="4.0999999999999996"/>
    <n v="2.9"/>
    <n v="11.5"/>
    <n v="2.6"/>
    <n v="1.8"/>
    <n v="0"/>
    <n v="1.6"/>
  </r>
  <r>
    <x v="58"/>
    <x v="14"/>
    <x v="2"/>
    <n v="58.1"/>
    <n v="58.1"/>
    <n v="66.8"/>
    <n v="58.1"/>
    <n v="31.5"/>
    <n v="29"/>
    <n v="21.8"/>
    <n v="19.600000000000001"/>
    <n v="12.6"/>
    <n v="0"/>
    <n v="12"/>
    <n v="7.4"/>
    <n v="7.9"/>
    <n v="7.9"/>
    <n v="9"/>
    <n v="7.9"/>
    <n v="4.3"/>
    <n v="3.9"/>
    <n v="2.9"/>
    <n v="11.1"/>
    <n v="2.6"/>
    <n v="1.7"/>
    <n v="0"/>
    <n v="1.6"/>
  </r>
  <r>
    <x v="59"/>
    <x v="14"/>
    <x v="2"/>
    <n v="58.1"/>
    <n v="58.1"/>
    <n v="66.8"/>
    <n v="58.1"/>
    <n v="31.5"/>
    <n v="29"/>
    <n v="21.8"/>
    <n v="19.600000000000001"/>
    <n v="12.6"/>
    <n v="0"/>
    <n v="12"/>
    <n v="7.4"/>
    <n v="7.9"/>
    <n v="7.9"/>
    <n v="9"/>
    <n v="7.9"/>
    <n v="4.3"/>
    <n v="3.9"/>
    <n v="2.9"/>
    <n v="11.1"/>
    <n v="2.6"/>
    <n v="1.7"/>
    <n v="0"/>
    <n v="1.6"/>
  </r>
  <r>
    <x v="60"/>
    <x v="15"/>
    <x v="1"/>
    <n v="18.600000000000001"/>
    <n v="20.5"/>
    <n v="18.600000000000001"/>
    <n v="18.600000000000001"/>
    <n v="18.600000000000001"/>
    <n v="10.8"/>
    <n v="14"/>
    <n v="10.199999999999999"/>
    <n v="10.199999999999999"/>
    <n v="10.199999999999999"/>
    <n v="0"/>
    <n v="1.5"/>
    <n v="12.4"/>
    <n v="13.7"/>
    <n v="12.4"/>
    <n v="12.4"/>
    <n v="12.4"/>
    <n v="7.2"/>
    <n v="9.3000000000000007"/>
    <n v="28.900000000000002"/>
    <n v="6.8"/>
    <n v="6.8"/>
    <n v="6.8"/>
    <n v="0"/>
  </r>
  <r>
    <x v="61"/>
    <x v="15"/>
    <x v="1"/>
    <n v="49.6"/>
    <n v="54.6"/>
    <n v="49.6"/>
    <n v="49.6"/>
    <n v="51.1"/>
    <n v="29.5"/>
    <n v="37.200000000000003"/>
    <n v="26.7"/>
    <n v="26.7"/>
    <n v="26.7"/>
    <n v="0"/>
    <n v="3.9"/>
    <n v="12.7"/>
    <n v="14"/>
    <n v="12.7"/>
    <n v="12.7"/>
    <n v="13.1"/>
    <n v="7.6"/>
    <n v="9.5"/>
    <n v="30.200000000000003"/>
    <n v="6.8"/>
    <n v="6.8"/>
    <n v="6.8"/>
    <n v="0"/>
  </r>
  <r>
    <x v="62"/>
    <x v="15"/>
    <x v="1"/>
    <n v="10.8"/>
    <n v="11.9"/>
    <n v="10.8"/>
    <n v="10.8"/>
    <n v="10.8"/>
    <n v="6.2"/>
    <n v="7.8"/>
    <n v="5.0999999999999996"/>
    <n v="5.0999999999999996"/>
    <n v="5.0999999999999996"/>
    <n v="0"/>
    <n v="0.8"/>
    <n v="13.5"/>
    <n v="14.9"/>
    <n v="13.5"/>
    <n v="13.5"/>
    <n v="13.5"/>
    <n v="7.8"/>
    <n v="9.8000000000000007"/>
    <n v="31.1"/>
    <n v="6.4"/>
    <n v="6.4"/>
    <n v="6.4"/>
    <n v="0"/>
  </r>
  <r>
    <x v="63"/>
    <x v="15"/>
    <x v="1"/>
    <n v="44.9"/>
    <n v="49.4"/>
    <n v="44.9"/>
    <n v="44.9"/>
    <n v="44.9"/>
    <n v="26.4"/>
    <n v="32.6"/>
    <n v="24.1"/>
    <n v="24.1"/>
    <n v="24.1"/>
    <n v="0"/>
    <n v="3.5"/>
    <n v="12.8"/>
    <n v="14.1"/>
    <n v="12.8"/>
    <n v="12.8"/>
    <n v="12.8"/>
    <n v="7.5"/>
    <n v="9.3000000000000007"/>
    <n v="29.6"/>
    <n v="6.9"/>
    <n v="6.9"/>
    <n v="6.9"/>
    <n v="0"/>
  </r>
  <r>
    <x v="64"/>
    <x v="16"/>
    <x v="0"/>
    <n v="25"/>
    <n v="21.3"/>
    <n v="28.8"/>
    <n v="25"/>
    <n v="8"/>
    <n v="6"/>
    <n v="2"/>
    <n v="6"/>
    <n v="0"/>
    <n v="0"/>
    <n v="6"/>
    <n v="4.2"/>
    <n v="6"/>
    <n v="5.0999999999999996"/>
    <n v="6.9"/>
    <n v="6"/>
    <n v="1.9"/>
    <n v="1.4"/>
    <n v="0.5"/>
    <n v="3.8"/>
    <n v="1.4"/>
    <n v="0"/>
    <n v="0"/>
    <n v="1.4"/>
  </r>
  <r>
    <x v="65"/>
    <x v="16"/>
    <x v="0"/>
    <n v="59"/>
    <n v="50.1"/>
    <n v="67.900000000000006"/>
    <n v="59"/>
    <n v="21"/>
    <n v="15"/>
    <n v="7"/>
    <n v="15"/>
    <n v="0"/>
    <n v="0"/>
    <n v="16"/>
    <n v="10.9"/>
    <n v="5.4"/>
    <n v="4.5999999999999996"/>
    <n v="6.2"/>
    <n v="5.4"/>
    <n v="1.9"/>
    <n v="1.4"/>
    <n v="0.6"/>
    <n v="3.9"/>
    <n v="1.4"/>
    <n v="0"/>
    <n v="0"/>
    <n v="1.5"/>
  </r>
  <r>
    <x v="66"/>
    <x v="16"/>
    <x v="0"/>
    <n v="37"/>
    <n v="31.5"/>
    <n v="42.6"/>
    <n v="37"/>
    <n v="12"/>
    <n v="9"/>
    <n v="4"/>
    <n v="9"/>
    <n v="0"/>
    <n v="0"/>
    <n v="9"/>
    <n v="6.4"/>
    <n v="5.8"/>
    <n v="4.9000000000000004"/>
    <n v="6.7"/>
    <n v="5.8"/>
    <n v="1.9"/>
    <n v="1.4"/>
    <n v="0.6"/>
    <n v="3.9"/>
    <n v="1.4"/>
    <n v="0"/>
    <n v="0"/>
    <n v="1.4"/>
  </r>
  <r>
    <x v="67"/>
    <x v="16"/>
    <x v="0"/>
    <n v="37"/>
    <n v="31.5"/>
    <n v="42.6"/>
    <n v="37"/>
    <n v="12"/>
    <n v="9"/>
    <n v="4"/>
    <n v="9"/>
    <n v="0"/>
    <n v="0"/>
    <n v="9"/>
    <n v="6.4"/>
    <n v="5.8"/>
    <n v="4.9000000000000004"/>
    <n v="6.7"/>
    <n v="5.8"/>
    <n v="1.9"/>
    <n v="1.4"/>
    <n v="0.6"/>
    <n v="3.9"/>
    <n v="1.4"/>
    <n v="0"/>
    <n v="0"/>
    <n v="1.4"/>
  </r>
  <r>
    <x v="68"/>
    <x v="17"/>
    <x v="0"/>
    <n v="27.9"/>
    <n v="27.9"/>
    <n v="30.7"/>
    <n v="26.2"/>
    <n v="18.600000000000001"/>
    <n v="18.600000000000001"/>
    <n v="15.5"/>
    <n v="15.2"/>
    <n v="10.199999999999999"/>
    <n v="0"/>
    <n v="6"/>
    <n v="3.8"/>
    <n v="7.3"/>
    <n v="7.3"/>
    <n v="8.1"/>
    <n v="6.9"/>
    <n v="4.9000000000000004"/>
    <n v="4.9000000000000004"/>
    <n v="4.0999999999999996"/>
    <n v="13.9"/>
    <n v="4"/>
    <n v="2.7"/>
    <n v="0"/>
    <n v="1.6"/>
  </r>
  <r>
    <x v="69"/>
    <x v="17"/>
    <x v="0"/>
    <n v="69.8"/>
    <n v="69.8"/>
    <n v="76.7"/>
    <n v="65.599999999999994"/>
    <n v="46.5"/>
    <n v="48.1"/>
    <n v="41.9"/>
    <n v="38.1"/>
    <n v="26.7"/>
    <n v="0"/>
    <n v="16"/>
    <n v="9.8000000000000007"/>
    <n v="7.1"/>
    <n v="7.1"/>
    <n v="7.8"/>
    <n v="6.7"/>
    <n v="4.7"/>
    <n v="4.9000000000000004"/>
    <n v="4.3"/>
    <n v="13.9"/>
    <n v="3.9"/>
    <n v="2.7"/>
    <n v="0"/>
    <n v="1.6"/>
  </r>
  <r>
    <x v="70"/>
    <x v="17"/>
    <x v="0"/>
    <n v="41.9"/>
    <n v="41.9"/>
    <n v="46"/>
    <n v="39.299999999999997"/>
    <n v="27.9"/>
    <n v="27.9"/>
    <n v="23.3"/>
    <n v="22.9"/>
    <n v="15.2"/>
    <n v="0"/>
    <n v="9"/>
    <n v="5.8"/>
    <n v="7.2"/>
    <n v="7.2"/>
    <n v="7.9"/>
    <n v="6.8"/>
    <n v="4.8"/>
    <n v="4.8"/>
    <n v="4"/>
    <n v="13.600000000000001"/>
    <n v="3.9"/>
    <n v="2.6"/>
    <n v="0"/>
    <n v="1.6"/>
  </r>
  <r>
    <x v="71"/>
    <x v="17"/>
    <x v="0"/>
    <n v="41.9"/>
    <n v="41.9"/>
    <n v="46"/>
    <n v="39.299999999999997"/>
    <n v="27.9"/>
    <n v="27.9"/>
    <n v="23.3"/>
    <n v="22.9"/>
    <n v="15.2"/>
    <n v="0"/>
    <n v="9"/>
    <n v="5.8"/>
    <n v="7.2"/>
    <n v="7.2"/>
    <n v="7.9"/>
    <n v="6.8"/>
    <n v="4.8"/>
    <n v="4.8"/>
    <n v="4"/>
    <n v="13.600000000000001"/>
    <n v="3.9"/>
    <n v="2.6"/>
    <n v="0"/>
    <n v="1.6"/>
  </r>
  <r>
    <x v="72"/>
    <x v="18"/>
    <x v="1"/>
    <n v="14.5"/>
    <n v="18.2"/>
    <n v="14.5"/>
    <n v="14.5"/>
    <n v="19.399999999999999"/>
    <n v="12.1"/>
    <n v="14.5"/>
    <n v="12.6"/>
    <n v="9.8000000000000007"/>
    <n v="12.6"/>
    <n v="0"/>
    <n v="0.8"/>
    <n v="18.100000000000001"/>
    <n v="22.8"/>
    <n v="18.100000000000001"/>
    <n v="18.100000000000001"/>
    <n v="24.3"/>
    <n v="15.1"/>
    <n v="18.100000000000001"/>
    <n v="57.500000000000007"/>
    <n v="15.8"/>
    <n v="12.3"/>
    <n v="15.8"/>
    <n v="0"/>
  </r>
  <r>
    <x v="73"/>
    <x v="18"/>
    <x v="1"/>
    <n v="55.7"/>
    <n v="69.599999999999994"/>
    <n v="55.7"/>
    <n v="55.7"/>
    <n v="79.900000000000006"/>
    <n v="46"/>
    <n v="60.5"/>
    <n v="49"/>
    <n v="36.4"/>
    <n v="49"/>
    <n v="0"/>
    <n v="3"/>
    <n v="18.600000000000001"/>
    <n v="23.2"/>
    <n v="18.600000000000001"/>
    <n v="18.600000000000001"/>
    <n v="26.6"/>
    <n v="15.3"/>
    <n v="20.2"/>
    <n v="62.099999999999994"/>
    <n v="16.3"/>
    <n v="12.1"/>
    <n v="16.3"/>
    <n v="0"/>
  </r>
  <r>
    <x v="74"/>
    <x v="18"/>
    <x v="1"/>
    <n v="21.8"/>
    <n v="27.2"/>
    <n v="21.8"/>
    <n v="21.8"/>
    <n v="31.5"/>
    <n v="19.399999999999999"/>
    <n v="24.2"/>
    <n v="19.600000000000001"/>
    <n v="14"/>
    <n v="19.600000000000001"/>
    <n v="0"/>
    <n v="1.2"/>
    <n v="18.2"/>
    <n v="22.7"/>
    <n v="18.2"/>
    <n v="18.2"/>
    <n v="26.3"/>
    <n v="16.2"/>
    <n v="20.2"/>
    <n v="62.7"/>
    <n v="16.3"/>
    <n v="11.7"/>
    <n v="16.3"/>
    <n v="0"/>
  </r>
  <r>
    <x v="75"/>
    <x v="18"/>
    <x v="1"/>
    <n v="31.5"/>
    <n v="39.299999999999997"/>
    <n v="31.5"/>
    <n v="31.5"/>
    <n v="65.3"/>
    <n v="38.700000000000003"/>
    <n v="50.8"/>
    <n v="40.6"/>
    <n v="30.8"/>
    <n v="40.6"/>
    <n v="0"/>
    <n v="2.5"/>
    <n v="12.6"/>
    <n v="15.7"/>
    <n v="12.6"/>
    <n v="12.6"/>
    <n v="26.1"/>
    <n v="15.5"/>
    <n v="20.3"/>
    <n v="61.900000000000006"/>
    <n v="16.2"/>
    <n v="12.3"/>
    <n v="16.2"/>
    <n v="0"/>
  </r>
  <r>
    <x v="76"/>
    <x v="19"/>
    <x v="0"/>
    <n v="26.4"/>
    <n v="25"/>
    <n v="32.700000000000003"/>
    <n v="25.6"/>
    <n v="9.3000000000000007"/>
    <n v="18.600000000000001"/>
    <n v="10.8"/>
    <n v="19.100000000000001"/>
    <n v="14"/>
    <n v="0"/>
    <n v="8"/>
    <n v="4.7"/>
    <n v="5.6"/>
    <n v="5.3"/>
    <n v="7"/>
    <n v="5.4"/>
    <n v="2"/>
    <n v="4"/>
    <n v="2.2999999999999998"/>
    <n v="8.3000000000000007"/>
    <n v="4.0999999999999996"/>
    <n v="3"/>
    <n v="0"/>
    <n v="1.7"/>
  </r>
  <r>
    <x v="77"/>
    <x v="19"/>
    <x v="0"/>
    <n v="69.8"/>
    <n v="66.3"/>
    <n v="86.5"/>
    <n v="67.7"/>
    <n v="23.3"/>
    <n v="51.1"/>
    <n v="27.9"/>
    <n v="48.3"/>
    <n v="35.6"/>
    <n v="0"/>
    <n v="20"/>
    <n v="12.3"/>
    <n v="5.7"/>
    <n v="5.4"/>
    <n v="7"/>
    <n v="5.5"/>
    <n v="1.9"/>
    <n v="4.2"/>
    <n v="2.2999999999999998"/>
    <n v="8.3999999999999986"/>
    <n v="3.9"/>
    <n v="2.9"/>
    <n v="0"/>
    <n v="1.6"/>
  </r>
  <r>
    <x v="78"/>
    <x v="19"/>
    <x v="0"/>
    <n v="9.3000000000000007"/>
    <n v="8.8000000000000007"/>
    <n v="11.5"/>
    <n v="9"/>
    <n v="1.6"/>
    <n v="6.2"/>
    <n v="3.1"/>
    <n v="6.3"/>
    <n v="5.0999999999999996"/>
    <n v="0"/>
    <n v="2"/>
    <n v="1.5"/>
    <n v="6.2"/>
    <n v="5.9"/>
    <n v="7.7"/>
    <n v="6"/>
    <n v="1.1000000000000001"/>
    <n v="4.0999999999999996"/>
    <n v="2.1"/>
    <n v="7.3"/>
    <n v="4.2"/>
    <n v="3.4"/>
    <n v="0"/>
    <n v="1.3"/>
  </r>
  <r>
    <x v="79"/>
    <x v="19"/>
    <x v="0"/>
    <n v="23.3"/>
    <n v="22.1"/>
    <n v="28.8"/>
    <n v="22.6"/>
    <n v="7.8"/>
    <n v="17.100000000000001"/>
    <n v="9.3000000000000007"/>
    <n v="15.2"/>
    <n v="12.7"/>
    <n v="0"/>
    <n v="6"/>
    <n v="4"/>
    <n v="5.8"/>
    <n v="5.5"/>
    <n v="7.2"/>
    <n v="5.7"/>
    <n v="2"/>
    <n v="4.3"/>
    <n v="2.2999999999999998"/>
    <n v="8.6"/>
    <n v="3.8"/>
    <n v="3.2"/>
    <n v="0"/>
    <n v="1.5"/>
  </r>
  <r>
    <x v="80"/>
    <x v="20"/>
    <x v="2"/>
    <n v="38.700000000000003"/>
    <n v="38.700000000000003"/>
    <n v="44.1"/>
    <n v="38.700000000000003"/>
    <n v="21.8"/>
    <n v="19.399999999999999"/>
    <n v="14.5"/>
    <n v="13.6"/>
    <n v="8.4"/>
    <n v="0"/>
    <n v="9"/>
    <n v="5.0999999999999996"/>
    <n v="7.6"/>
    <n v="7.6"/>
    <n v="8.6"/>
    <n v="7.6"/>
    <n v="4.3"/>
    <n v="3.8"/>
    <n v="2.8"/>
    <n v="10.899999999999999"/>
    <n v="2.7"/>
    <n v="1.6"/>
    <n v="0"/>
    <n v="1.8"/>
  </r>
  <r>
    <x v="81"/>
    <x v="20"/>
    <x v="2"/>
    <n v="99.2"/>
    <n v="99.2"/>
    <n v="113.1"/>
    <n v="99.2"/>
    <n v="55.7"/>
    <n v="50.8"/>
    <n v="36.299999999999997"/>
    <n v="32.200000000000003"/>
    <n v="22.4"/>
    <n v="0"/>
    <n v="23"/>
    <n v="13.3"/>
    <n v="7.5"/>
    <n v="7.5"/>
    <n v="8.5"/>
    <n v="7.5"/>
    <n v="4.2"/>
    <n v="3.8"/>
    <n v="2.7"/>
    <n v="10.7"/>
    <n v="2.4"/>
    <n v="1.7"/>
    <n v="0"/>
    <n v="1.7"/>
  </r>
  <r>
    <x v="82"/>
    <x v="20"/>
    <x v="2"/>
    <n v="58.1"/>
    <n v="58.1"/>
    <n v="66.2"/>
    <n v="58.1"/>
    <n v="31.5"/>
    <n v="29"/>
    <n v="21.8"/>
    <n v="19.600000000000001"/>
    <n v="12.6"/>
    <n v="0"/>
    <n v="14"/>
    <n v="7.8"/>
    <n v="7.4"/>
    <n v="7.4"/>
    <n v="8.5"/>
    <n v="7.4"/>
    <n v="4"/>
    <n v="3.7"/>
    <n v="2.8"/>
    <n v="10.5"/>
    <n v="2.5"/>
    <n v="1.6"/>
    <n v="0"/>
    <n v="1.8"/>
  </r>
  <r>
    <x v="83"/>
    <x v="20"/>
    <x v="2"/>
    <n v="58.1"/>
    <n v="58.1"/>
    <n v="66.2"/>
    <n v="58.1"/>
    <n v="31.5"/>
    <n v="29"/>
    <n v="21.8"/>
    <n v="19.600000000000001"/>
    <n v="12.6"/>
    <n v="0"/>
    <n v="14"/>
    <n v="7.8"/>
    <n v="7.4"/>
    <n v="7.4"/>
    <n v="8.5"/>
    <n v="7.4"/>
    <n v="4"/>
    <n v="3.7"/>
    <n v="2.8"/>
    <n v="10.5"/>
    <n v="2.5"/>
    <n v="1.6"/>
    <n v="0"/>
    <n v="1.8"/>
  </r>
  <r>
    <x v="84"/>
    <x v="21"/>
    <x v="0"/>
    <n v="36.299999999999997"/>
    <n v="35.200000000000003"/>
    <n v="42.1"/>
    <n v="36.299999999999997"/>
    <n v="16.899999999999999"/>
    <n v="19.399999999999999"/>
    <n v="14.5"/>
    <n v="12.6"/>
    <n v="8.4"/>
    <n v="0"/>
    <n v="8"/>
    <n v="4.5"/>
    <n v="8.1"/>
    <n v="7.8"/>
    <n v="9.4"/>
    <n v="8.1"/>
    <n v="3.8"/>
    <n v="4.3"/>
    <n v="3.2"/>
    <n v="11.3"/>
    <n v="2.8"/>
    <n v="1.9"/>
    <n v="0"/>
    <n v="1.8"/>
  </r>
  <r>
    <x v="85"/>
    <x v="21"/>
    <x v="0"/>
    <n v="94.4"/>
    <n v="91.5"/>
    <n v="109.5"/>
    <n v="94.4"/>
    <n v="41.1"/>
    <n v="43.6"/>
    <n v="36.299999999999997"/>
    <n v="32.200000000000003"/>
    <n v="22.4"/>
    <n v="0"/>
    <n v="20"/>
    <n v="11.7"/>
    <n v="8.1"/>
    <n v="7.8"/>
    <n v="9.4"/>
    <n v="8.1"/>
    <n v="3.5"/>
    <n v="3.7"/>
    <n v="3.1"/>
    <n v="10.3"/>
    <n v="2.8"/>
    <n v="1.9"/>
    <n v="0"/>
    <n v="1.7"/>
  </r>
  <r>
    <x v="86"/>
    <x v="21"/>
    <x v="0"/>
    <n v="43.6"/>
    <n v="42.3"/>
    <n v="50.5"/>
    <n v="43.6"/>
    <n v="16.899999999999999"/>
    <n v="19.399999999999999"/>
    <n v="12.1"/>
    <n v="9.8000000000000007"/>
    <n v="7"/>
    <n v="0"/>
    <n v="6"/>
    <n v="3.7"/>
    <n v="11.8"/>
    <n v="11.4"/>
    <n v="13.6"/>
    <n v="11.8"/>
    <n v="4.5999999999999996"/>
    <n v="5.2"/>
    <n v="3.3"/>
    <n v="13.1"/>
    <n v="2.6"/>
    <n v="1.9"/>
    <n v="0"/>
    <n v="1.6"/>
  </r>
  <r>
    <x v="87"/>
    <x v="21"/>
    <x v="0"/>
    <n v="55.7"/>
    <n v="54"/>
    <n v="64.599999999999994"/>
    <n v="55.7"/>
    <n v="26.6"/>
    <n v="26.6"/>
    <n v="21.8"/>
    <n v="19.600000000000001"/>
    <n v="12.6"/>
    <n v="0"/>
    <n v="12"/>
    <n v="6.9"/>
    <n v="8.1"/>
    <n v="7.8"/>
    <n v="9.4"/>
    <n v="8.1"/>
    <n v="3.9"/>
    <n v="3.9"/>
    <n v="3.2"/>
    <n v="11"/>
    <n v="2.8"/>
    <n v="1.8"/>
    <n v="0"/>
    <n v="1.7"/>
  </r>
  <r>
    <x v="88"/>
    <x v="22"/>
    <x v="0"/>
    <n v="27.9"/>
    <n v="26.5"/>
    <n v="32.4"/>
    <n v="27.9"/>
    <n v="15.5"/>
    <n v="17.100000000000001"/>
    <n v="10.8"/>
    <n v="14"/>
    <n v="10.199999999999999"/>
    <n v="10.199999999999999"/>
    <n v="8"/>
    <n v="4.5"/>
    <n v="6.2"/>
    <n v="5.9"/>
    <n v="7.2"/>
    <n v="6.2"/>
    <n v="3.4"/>
    <n v="3.8"/>
    <n v="2.4"/>
    <n v="9.6"/>
    <n v="3.1"/>
    <n v="2.2999999999999998"/>
    <n v="2.2999999999999998"/>
    <n v="1.8"/>
  </r>
  <r>
    <x v="89"/>
    <x v="22"/>
    <x v="0"/>
    <n v="74.400000000000006"/>
    <n v="70.7"/>
    <n v="86.3"/>
    <n v="74.400000000000006"/>
    <n v="35.6"/>
    <n v="46.5"/>
    <n v="29.5"/>
    <n v="35.6"/>
    <n v="27.9"/>
    <n v="27.9"/>
    <n v="20"/>
    <n v="11.7"/>
    <n v="6.4"/>
    <n v="6"/>
    <n v="7.4"/>
    <n v="6.4"/>
    <n v="3"/>
    <n v="4"/>
    <n v="2.5"/>
    <n v="9.5"/>
    <n v="3"/>
    <n v="2.4"/>
    <n v="2.4"/>
    <n v="1.7"/>
  </r>
  <r>
    <x v="90"/>
    <x v="22"/>
    <x v="0"/>
    <n v="32.6"/>
    <n v="30.9"/>
    <n v="37.799999999999997"/>
    <n v="32.6"/>
    <n v="15.5"/>
    <n v="18.600000000000001"/>
    <n v="12.4"/>
    <n v="14"/>
    <n v="12.7"/>
    <n v="12.7"/>
    <n v="8"/>
    <n v="5"/>
    <n v="6.5"/>
    <n v="6.2"/>
    <n v="7.6"/>
    <n v="6.5"/>
    <n v="3.1"/>
    <n v="3.7"/>
    <n v="2.5"/>
    <n v="9.3000000000000007"/>
    <n v="2.8"/>
    <n v="2.5"/>
    <n v="2.5"/>
    <n v="1.6"/>
  </r>
  <r>
    <x v="91"/>
    <x v="22"/>
    <x v="0"/>
    <n v="43.4"/>
    <n v="41.2"/>
    <n v="50.3"/>
    <n v="43.4"/>
    <n v="21.7"/>
    <n v="27.9"/>
    <n v="17.100000000000001"/>
    <n v="19.100000000000001"/>
    <n v="17.8"/>
    <n v="17.8"/>
    <n v="11"/>
    <n v="6.9"/>
    <n v="6.3"/>
    <n v="6"/>
    <n v="7.3"/>
    <n v="6.3"/>
    <n v="3.1"/>
    <n v="4"/>
    <n v="2.5"/>
    <n v="9.6"/>
    <n v="2.8"/>
    <n v="2.6"/>
    <n v="2.6"/>
    <n v="1.6"/>
  </r>
  <r>
    <x v="92"/>
    <x v="23"/>
    <x v="2"/>
    <n v="41.9"/>
    <n v="38.5"/>
    <n v="47.3"/>
    <n v="41.9"/>
    <n v="20.2"/>
    <n v="29.5"/>
    <n v="20.2"/>
    <n v="16.5"/>
    <n v="10.199999999999999"/>
    <n v="0"/>
    <n v="14"/>
    <n v="6.3"/>
    <n v="6.7"/>
    <n v="6.1"/>
    <n v="7.5"/>
    <n v="6.7"/>
    <n v="3.2"/>
    <n v="4.7"/>
    <n v="3.2"/>
    <n v="11.100000000000001"/>
    <n v="2.6"/>
    <n v="1.6"/>
    <n v="0"/>
    <n v="2.2000000000000002"/>
  </r>
  <r>
    <x v="93"/>
    <x v="23"/>
    <x v="2"/>
    <n v="111.6"/>
    <n v="102.7"/>
    <n v="126.1"/>
    <n v="111.6"/>
    <n v="49.6"/>
    <n v="74.400000000000006"/>
    <n v="51.1"/>
    <n v="40.6"/>
    <n v="24.1"/>
    <n v="0"/>
    <n v="35"/>
    <n v="16.399999999999999"/>
    <n v="6.8"/>
    <n v="6.3"/>
    <n v="7.7"/>
    <n v="6.8"/>
    <n v="3"/>
    <n v="4.5"/>
    <n v="3.1"/>
    <n v="10.6"/>
    <n v="2.5"/>
    <n v="1.5"/>
    <n v="0"/>
    <n v="2.1"/>
  </r>
  <r>
    <x v="94"/>
    <x v="23"/>
    <x v="2"/>
    <n v="63.6"/>
    <n v="58.5"/>
    <n v="71.8"/>
    <n v="63.6"/>
    <n v="29.5"/>
    <n v="44.9"/>
    <n v="29.5"/>
    <n v="24.1"/>
    <n v="14"/>
    <n v="0"/>
    <n v="21"/>
    <n v="9.6999999999999993"/>
    <n v="6.6"/>
    <n v="6"/>
    <n v="7.4"/>
    <n v="6.6"/>
    <n v="3"/>
    <n v="4.5999999999999996"/>
    <n v="3"/>
    <n v="10.6"/>
    <n v="2.5"/>
    <n v="1.4"/>
    <n v="0"/>
    <n v="2.2000000000000002"/>
  </r>
  <r>
    <x v="95"/>
    <x v="23"/>
    <x v="2"/>
    <n v="63.6"/>
    <n v="58.5"/>
    <n v="71.8"/>
    <n v="63.6"/>
    <n v="29.5"/>
    <n v="44.9"/>
    <n v="29.5"/>
    <n v="24.1"/>
    <n v="14"/>
    <n v="0"/>
    <n v="21"/>
    <n v="9.6999999999999993"/>
    <n v="6.6"/>
    <n v="6"/>
    <n v="7.4"/>
    <n v="6.6"/>
    <n v="3"/>
    <n v="4.5999999999999996"/>
    <n v="3"/>
    <n v="10.6"/>
    <n v="2.5"/>
    <n v="1.4"/>
    <n v="0"/>
    <n v="2.2000000000000002"/>
  </r>
  <r>
    <x v="96"/>
    <x v="24"/>
    <x v="1"/>
    <n v="11"/>
    <n v="11.8"/>
    <n v="11"/>
    <n v="11"/>
    <n v="15"/>
    <n v="22"/>
    <n v="8"/>
    <n v="16"/>
    <n v="36"/>
    <n v="0"/>
    <n v="0"/>
    <n v="1.4"/>
    <n v="7.9"/>
    <n v="8.4"/>
    <n v="7.9"/>
    <n v="7.9"/>
    <n v="10.7"/>
    <n v="15.7"/>
    <n v="5.7"/>
    <n v="32.099999999999994"/>
    <n v="11.4"/>
    <n v="25.7"/>
    <n v="0"/>
    <n v="0"/>
  </r>
  <r>
    <x v="97"/>
    <x v="24"/>
    <x v="1"/>
    <n v="31"/>
    <n v="33.200000000000003"/>
    <n v="31"/>
    <n v="31"/>
    <n v="38"/>
    <n v="58"/>
    <n v="21"/>
    <n v="40"/>
    <n v="94"/>
    <n v="0"/>
    <n v="0"/>
    <n v="3.5"/>
    <n v="8.9"/>
    <n v="9.5"/>
    <n v="8.9"/>
    <n v="8.9"/>
    <n v="10.9"/>
    <n v="16.600000000000001"/>
    <n v="6"/>
    <n v="33.5"/>
    <n v="11.4"/>
    <n v="26.9"/>
    <n v="0"/>
    <n v="0"/>
  </r>
  <r>
    <x v="98"/>
    <x v="24"/>
    <x v="1"/>
    <n v="12"/>
    <n v="12.8"/>
    <n v="12"/>
    <n v="12"/>
    <n v="13"/>
    <n v="24"/>
    <n v="8"/>
    <n v="14"/>
    <n v="32"/>
    <n v="0"/>
    <n v="0"/>
    <n v="1.2"/>
    <n v="10"/>
    <n v="10.7"/>
    <n v="10"/>
    <n v="10"/>
    <n v="10.8"/>
    <n v="20"/>
    <n v="6.7"/>
    <n v="37.5"/>
    <n v="11.7"/>
    <n v="26.7"/>
    <n v="0"/>
    <n v="0"/>
  </r>
  <r>
    <x v="99"/>
    <x v="24"/>
    <x v="1"/>
    <n v="23"/>
    <n v="24.6"/>
    <n v="23"/>
    <n v="23"/>
    <n v="27"/>
    <n v="49"/>
    <n v="17"/>
    <n v="32"/>
    <n v="78"/>
    <n v="0"/>
    <n v="0"/>
    <n v="3"/>
    <n v="7.7"/>
    <n v="8.1999999999999993"/>
    <n v="7.7"/>
    <n v="7.7"/>
    <n v="9"/>
    <n v="16.3"/>
    <n v="5.7"/>
    <n v="31"/>
    <n v="10.7"/>
    <n v="26"/>
    <n v="0"/>
    <n v="0"/>
  </r>
  <r>
    <x v="100"/>
    <x v="25"/>
    <x v="2"/>
    <n v="38.799999999999997"/>
    <n v="38.799999999999997"/>
    <n v="40.700000000000003"/>
    <n v="36.799999999999997"/>
    <n v="21.7"/>
    <n v="32.6"/>
    <n v="17.100000000000001"/>
    <n v="14"/>
    <n v="7.6"/>
    <n v="0"/>
    <n v="9"/>
    <n v="6.5"/>
    <n v="6"/>
    <n v="6"/>
    <n v="6.3"/>
    <n v="5.7"/>
    <n v="3.3"/>
    <n v="5"/>
    <n v="2.6"/>
    <n v="10.9"/>
    <n v="2.2000000000000002"/>
    <n v="1.2"/>
    <n v="0"/>
    <n v="1.4"/>
  </r>
  <r>
    <x v="101"/>
    <x v="25"/>
    <x v="2"/>
    <n v="77.5"/>
    <n v="77.5"/>
    <n v="81.400000000000006"/>
    <n v="73.599999999999994"/>
    <n v="43.4"/>
    <n v="63.6"/>
    <n v="32.6"/>
    <n v="26.7"/>
    <n v="15.2"/>
    <n v="0"/>
    <n v="19"/>
    <n v="13"/>
    <n v="6"/>
    <n v="6"/>
    <n v="6.3"/>
    <n v="5.7"/>
    <n v="3.3"/>
    <n v="4.9000000000000004"/>
    <n v="2.5"/>
    <n v="10.7"/>
    <n v="2.1"/>
    <n v="1.2"/>
    <n v="0"/>
    <n v="1.5"/>
  </r>
  <r>
    <x v="102"/>
    <x v="25"/>
    <x v="2"/>
    <n v="41.9"/>
    <n v="41.9"/>
    <n v="43.9"/>
    <n v="39.799999999999997"/>
    <n v="23.3"/>
    <n v="34.1"/>
    <n v="17.100000000000001"/>
    <n v="14"/>
    <n v="7.6"/>
    <n v="0"/>
    <n v="12"/>
    <n v="7"/>
    <n v="6"/>
    <n v="6"/>
    <n v="6.3"/>
    <n v="5.7"/>
    <n v="3.3"/>
    <n v="4.9000000000000004"/>
    <n v="2.4"/>
    <n v="10.6"/>
    <n v="2"/>
    <n v="1.1000000000000001"/>
    <n v="0"/>
    <n v="1.7"/>
  </r>
  <r>
    <x v="103"/>
    <x v="25"/>
    <x v="2"/>
    <n v="48.1"/>
    <n v="48.1"/>
    <n v="50.5"/>
    <n v="45.6"/>
    <n v="26.4"/>
    <n v="38.799999999999997"/>
    <n v="20.2"/>
    <n v="16.5"/>
    <n v="8.9"/>
    <n v="0"/>
    <n v="13"/>
    <n v="8"/>
    <n v="6"/>
    <n v="6"/>
    <n v="6.3"/>
    <n v="5.7"/>
    <n v="3.3"/>
    <n v="4.9000000000000004"/>
    <n v="2.5"/>
    <n v="10.7"/>
    <n v="2.1"/>
    <n v="1.1000000000000001"/>
    <n v="0"/>
    <n v="1.6"/>
  </r>
  <r>
    <x v="104"/>
    <x v="26"/>
    <x v="2"/>
    <n v="41"/>
    <n v="38.5"/>
    <n v="47.1"/>
    <n v="41"/>
    <n v="23"/>
    <n v="19"/>
    <n v="23"/>
    <n v="17"/>
    <n v="6"/>
    <n v="0"/>
    <n v="15"/>
    <n v="7.2"/>
    <n v="5.7"/>
    <n v="5.3"/>
    <n v="6.5"/>
    <n v="5.7"/>
    <n v="3.2"/>
    <n v="2.6"/>
    <n v="3.2"/>
    <n v="9"/>
    <n v="2.4"/>
    <n v="0.8"/>
    <n v="0"/>
    <n v="2.1"/>
  </r>
  <r>
    <x v="105"/>
    <x v="26"/>
    <x v="2"/>
    <n v="86"/>
    <n v="80.8"/>
    <n v="98.9"/>
    <n v="86"/>
    <n v="50"/>
    <n v="42"/>
    <n v="50"/>
    <n v="42"/>
    <n v="14"/>
    <n v="0"/>
    <n v="37"/>
    <n v="17"/>
    <n v="5.0999999999999996"/>
    <n v="4.8"/>
    <n v="5.8"/>
    <n v="5.0999999999999996"/>
    <n v="2.9"/>
    <n v="2.5"/>
    <n v="2.9"/>
    <n v="8.3000000000000007"/>
    <n v="2.5"/>
    <n v="0.8"/>
    <n v="0"/>
    <n v="2.2000000000000002"/>
  </r>
  <r>
    <x v="106"/>
    <x v="26"/>
    <x v="2"/>
    <n v="54"/>
    <n v="50.8"/>
    <n v="62.1"/>
    <n v="54"/>
    <n v="33"/>
    <n v="27"/>
    <n v="33"/>
    <n v="27"/>
    <n v="10"/>
    <n v="0"/>
    <n v="23"/>
    <n v="10.4"/>
    <n v="5.2"/>
    <n v="4.9000000000000004"/>
    <n v="6"/>
    <n v="5.2"/>
    <n v="3.2"/>
    <n v="2.6"/>
    <n v="3.2"/>
    <n v="9"/>
    <n v="2.6"/>
    <n v="1"/>
    <n v="0"/>
    <n v="2.2000000000000002"/>
  </r>
  <r>
    <x v="107"/>
    <x v="26"/>
    <x v="2"/>
    <n v="54"/>
    <n v="50.8"/>
    <n v="62.1"/>
    <n v="54"/>
    <n v="33"/>
    <n v="27"/>
    <n v="33"/>
    <n v="27"/>
    <n v="10"/>
    <n v="0"/>
    <n v="23"/>
    <n v="10.4"/>
    <n v="5.2"/>
    <n v="4.9000000000000004"/>
    <n v="6"/>
    <n v="5.2"/>
    <n v="3.2"/>
    <n v="2.6"/>
    <n v="3.2"/>
    <n v="9"/>
    <n v="2.6"/>
    <n v="1"/>
    <n v="0"/>
    <n v="2.2000000000000002"/>
  </r>
  <r>
    <x v="108"/>
    <x v="27"/>
    <x v="1"/>
    <n v="16"/>
    <n v="17.3"/>
    <n v="18.399999999999999"/>
    <n v="14.7"/>
    <n v="16"/>
    <n v="21"/>
    <n v="21"/>
    <n v="15"/>
    <n v="8"/>
    <n v="20"/>
    <n v="0"/>
    <n v="3"/>
    <n v="5.3"/>
    <n v="5.8"/>
    <n v="6.1"/>
    <n v="4.9000000000000004"/>
    <n v="5.3"/>
    <n v="7"/>
    <n v="7"/>
    <n v="19.3"/>
    <n v="5"/>
    <n v="2.7"/>
    <n v="6.7"/>
    <n v="0"/>
  </r>
  <r>
    <x v="109"/>
    <x v="27"/>
    <x v="1"/>
    <n v="32"/>
    <n v="34.6"/>
    <n v="36.799999999999997"/>
    <n v="29.4"/>
    <n v="32"/>
    <n v="41"/>
    <n v="41"/>
    <n v="30"/>
    <n v="15"/>
    <n v="40"/>
    <n v="0"/>
    <n v="6"/>
    <n v="5.3"/>
    <n v="5.8"/>
    <n v="6.1"/>
    <n v="4.9000000000000004"/>
    <n v="5.3"/>
    <n v="6.8"/>
    <n v="6.8"/>
    <n v="18.899999999999999"/>
    <n v="5"/>
    <n v="2.5"/>
    <n v="6.7"/>
    <n v="0"/>
  </r>
  <r>
    <x v="110"/>
    <x v="27"/>
    <x v="1"/>
    <n v="15"/>
    <n v="16.2"/>
    <n v="17.3"/>
    <n v="13.8"/>
    <n v="15"/>
    <n v="19"/>
    <n v="19"/>
    <n v="14"/>
    <n v="7"/>
    <n v="18"/>
    <n v="0"/>
    <n v="2.8"/>
    <n v="5.4"/>
    <n v="5.8"/>
    <n v="6.2"/>
    <n v="4.9000000000000004"/>
    <n v="5.4"/>
    <n v="6.8"/>
    <n v="6.8"/>
    <n v="19"/>
    <n v="5"/>
    <n v="2.5"/>
    <n v="6.4"/>
    <n v="0"/>
  </r>
  <r>
    <x v="111"/>
    <x v="27"/>
    <x v="1"/>
    <n v="15"/>
    <n v="16.2"/>
    <n v="17.3"/>
    <n v="13.8"/>
    <n v="15"/>
    <n v="19"/>
    <n v="19"/>
    <n v="14"/>
    <n v="7"/>
    <n v="18"/>
    <n v="0"/>
    <n v="2.8"/>
    <n v="5.4"/>
    <n v="5.8"/>
    <n v="6.2"/>
    <n v="4.9000000000000004"/>
    <n v="5.4"/>
    <n v="6.8"/>
    <n v="6.8"/>
    <n v="19"/>
    <n v="5"/>
    <n v="2.5"/>
    <n v="6.4"/>
    <n v="0"/>
  </r>
  <r>
    <x v="112"/>
    <x v="28"/>
    <x v="1"/>
    <n v="12"/>
    <n v="12"/>
    <n v="12"/>
    <n v="12"/>
    <n v="12"/>
    <n v="6"/>
    <n v="6"/>
    <n v="9"/>
    <n v="9"/>
    <n v="12"/>
    <n v="0"/>
    <n v="3"/>
    <n v="4"/>
    <n v="4"/>
    <n v="4"/>
    <n v="4"/>
    <n v="4"/>
    <n v="2"/>
    <n v="2"/>
    <n v="8"/>
    <n v="3"/>
    <n v="3"/>
    <n v="4"/>
    <n v="0"/>
  </r>
  <r>
    <x v="113"/>
    <x v="28"/>
    <x v="1"/>
    <n v="20"/>
    <n v="20"/>
    <n v="20"/>
    <n v="20"/>
    <n v="31"/>
    <n v="17"/>
    <n v="17"/>
    <n v="23"/>
    <n v="23"/>
    <n v="31"/>
    <n v="0"/>
    <n v="3.1"/>
    <n v="6.5"/>
    <n v="6.5"/>
    <n v="6.5"/>
    <n v="6.5"/>
    <n v="10"/>
    <n v="5.5"/>
    <n v="5.5"/>
    <n v="21"/>
    <n v="7.4"/>
    <n v="7.4"/>
    <n v="10"/>
    <n v="0"/>
  </r>
  <r>
    <x v="114"/>
    <x v="28"/>
    <x v="1"/>
    <n v="3"/>
    <n v="3"/>
    <n v="3"/>
    <n v="3"/>
    <n v="5"/>
    <n v="3"/>
    <n v="3"/>
    <n v="4"/>
    <n v="4"/>
    <n v="5"/>
    <n v="0"/>
    <n v="0.5"/>
    <n v="6"/>
    <n v="6"/>
    <n v="6"/>
    <n v="6"/>
    <n v="10"/>
    <n v="6"/>
    <n v="6"/>
    <n v="22"/>
    <n v="8"/>
    <n v="8"/>
    <n v="10"/>
    <n v="0"/>
  </r>
  <r>
    <x v="115"/>
    <x v="28"/>
    <x v="1"/>
    <n v="12"/>
    <n v="12"/>
    <n v="12"/>
    <n v="12"/>
    <n v="18"/>
    <n v="10"/>
    <n v="10"/>
    <n v="14"/>
    <n v="14"/>
    <n v="18"/>
    <n v="0"/>
    <n v="1.8"/>
    <n v="6.7"/>
    <n v="6.7"/>
    <n v="6.7"/>
    <n v="6.7"/>
    <n v="10"/>
    <n v="5.6"/>
    <n v="5.6"/>
    <n v="21.2"/>
    <n v="7.8"/>
    <n v="7.8"/>
    <n v="10"/>
    <n v="0"/>
  </r>
  <r>
    <x v="116"/>
    <x v="29"/>
    <x v="2"/>
    <n v="36"/>
    <n v="30.6"/>
    <n v="41.4"/>
    <n v="36"/>
    <n v="22"/>
    <n v="22"/>
    <n v="18"/>
    <n v="18"/>
    <n v="4"/>
    <n v="9"/>
    <n v="18"/>
    <n v="7.5"/>
    <n v="4.8"/>
    <n v="4.0999999999999996"/>
    <n v="5.5"/>
    <n v="4.8"/>
    <n v="2.9"/>
    <n v="2.9"/>
    <n v="2.4"/>
    <n v="8.1999999999999993"/>
    <n v="2.4"/>
    <n v="0.5"/>
    <n v="1.2"/>
    <n v="2.4"/>
  </r>
  <r>
    <x v="117"/>
    <x v="29"/>
    <x v="2"/>
    <n v="92"/>
    <n v="78.2"/>
    <n v="105.8"/>
    <n v="92"/>
    <n v="56"/>
    <n v="54"/>
    <n v="49"/>
    <n v="45"/>
    <n v="11"/>
    <n v="22"/>
    <n v="47"/>
    <n v="19.5"/>
    <n v="4.7"/>
    <n v="4"/>
    <n v="5.4"/>
    <n v="4.7"/>
    <n v="2.9"/>
    <n v="2.8"/>
    <n v="2.5"/>
    <n v="8.1999999999999993"/>
    <n v="2.2999999999999998"/>
    <n v="0.6"/>
    <n v="1.1000000000000001"/>
    <n v="2.4"/>
  </r>
  <r>
    <x v="118"/>
    <x v="29"/>
    <x v="2"/>
    <n v="54"/>
    <n v="45.9"/>
    <n v="62.1"/>
    <n v="54"/>
    <n v="32"/>
    <n v="32"/>
    <n v="29"/>
    <n v="27"/>
    <n v="5"/>
    <n v="13"/>
    <n v="28"/>
    <n v="11.5"/>
    <n v="4.7"/>
    <n v="4"/>
    <n v="5.4"/>
    <n v="4.7"/>
    <n v="2.8"/>
    <n v="2.8"/>
    <n v="2.5"/>
    <n v="8.1"/>
    <n v="2.2999999999999998"/>
    <n v="0.4"/>
    <n v="1.1000000000000001"/>
    <n v="2.4"/>
  </r>
  <r>
    <x v="119"/>
    <x v="29"/>
    <x v="2"/>
    <n v="54"/>
    <n v="45.9"/>
    <n v="62.1"/>
    <n v="54"/>
    <n v="32"/>
    <n v="32"/>
    <n v="29"/>
    <n v="27"/>
    <n v="5"/>
    <n v="13"/>
    <n v="28"/>
    <n v="11.5"/>
    <n v="4.7"/>
    <n v="4"/>
    <n v="5.4"/>
    <n v="4.7"/>
    <n v="2.8"/>
    <n v="2.8"/>
    <n v="2.5"/>
    <n v="8.1"/>
    <n v="2.2999999999999998"/>
    <n v="0.4"/>
    <n v="1.1000000000000001"/>
    <n v="2.4"/>
  </r>
  <r>
    <x v="120"/>
    <x v="30"/>
    <x v="1"/>
    <n v="24.2"/>
    <n v="24.2"/>
    <n v="26.9"/>
    <n v="21.3"/>
    <n v="14.5"/>
    <n v="14.5"/>
    <n v="9.6999999999999993"/>
    <n v="9.8000000000000007"/>
    <n v="7"/>
    <n v="0"/>
    <n v="5"/>
    <n v="3"/>
    <n v="8.1"/>
    <n v="8.1"/>
    <n v="9"/>
    <n v="7.1"/>
    <n v="4.8"/>
    <n v="4.8"/>
    <n v="3.2"/>
    <n v="12.8"/>
    <n v="3.3"/>
    <n v="2.2999999999999998"/>
    <n v="0"/>
    <n v="1.7"/>
  </r>
  <r>
    <x v="121"/>
    <x v="30"/>
    <x v="1"/>
    <n v="62.9"/>
    <n v="62.9"/>
    <n v="69.8"/>
    <n v="55.4"/>
    <n v="38.700000000000003"/>
    <n v="41.1"/>
    <n v="24.2"/>
    <n v="25.2"/>
    <n v="18.2"/>
    <n v="0"/>
    <n v="12"/>
    <n v="7.8"/>
    <n v="8.1"/>
    <n v="8.1"/>
    <n v="8.9"/>
    <n v="7.1"/>
    <n v="5"/>
    <n v="5.3"/>
    <n v="3.1"/>
    <n v="13.399999999999999"/>
    <n v="3.2"/>
    <n v="2.2999999999999998"/>
    <n v="0"/>
    <n v="1.5"/>
  </r>
  <r>
    <x v="122"/>
    <x v="30"/>
    <x v="1"/>
    <n v="31.5"/>
    <n v="31.5"/>
    <n v="34.9"/>
    <n v="27.7"/>
    <n v="19.399999999999999"/>
    <n v="19.399999999999999"/>
    <n v="14.5"/>
    <n v="14"/>
    <n v="8.4"/>
    <n v="0"/>
    <n v="7"/>
    <n v="1.5"/>
    <n v="21"/>
    <n v="21"/>
    <n v="23.3"/>
    <n v="18.5"/>
    <n v="12.9"/>
    <n v="12.9"/>
    <n v="9.6999999999999993"/>
    <n v="35.5"/>
    <n v="9.3000000000000007"/>
    <n v="5.6"/>
    <n v="0"/>
    <n v="4.7"/>
  </r>
  <r>
    <x v="123"/>
    <x v="31"/>
    <x v="1"/>
    <n v="19.399999999999999"/>
    <n v="21.1"/>
    <n v="19.399999999999999"/>
    <n v="20.100000000000001"/>
    <n v="19.399999999999999"/>
    <n v="12.1"/>
    <n v="16.899999999999999"/>
    <n v="8.4"/>
    <n v="15.4"/>
    <n v="0"/>
    <n v="0"/>
    <n v="1.1000000000000001"/>
    <n v="17.600000000000001"/>
    <n v="19.2"/>
    <n v="17.600000000000001"/>
    <n v="18.3"/>
    <n v="17.600000000000001"/>
    <n v="11"/>
    <n v="15.4"/>
    <n v="44"/>
    <n v="7.6"/>
    <n v="14"/>
    <n v="0"/>
    <n v="0"/>
  </r>
  <r>
    <x v="124"/>
    <x v="31"/>
    <x v="1"/>
    <n v="50.8"/>
    <n v="55.4"/>
    <n v="50.8"/>
    <n v="52.9"/>
    <n v="48.4"/>
    <n v="31.5"/>
    <n v="43.6"/>
    <n v="21"/>
    <n v="40.6"/>
    <n v="0"/>
    <n v="0"/>
    <n v="2.8"/>
    <n v="18.100000000000001"/>
    <n v="19.8"/>
    <n v="18.100000000000001"/>
    <n v="18.899999999999999"/>
    <n v="17.3"/>
    <n v="11.3"/>
    <n v="15.6"/>
    <n v="44.2"/>
    <n v="7.5"/>
    <n v="14.5"/>
    <n v="0"/>
    <n v="0"/>
  </r>
  <r>
    <x v="125"/>
    <x v="31"/>
    <x v="1"/>
    <n v="29"/>
    <n v="31.7"/>
    <n v="29"/>
    <n v="30.2"/>
    <n v="26.6"/>
    <n v="19.399999999999999"/>
    <n v="24.2"/>
    <n v="12.6"/>
    <n v="23.8"/>
    <n v="0"/>
    <n v="0"/>
    <n v="1.7"/>
    <n v="17.100000000000001"/>
    <n v="18.600000000000001"/>
    <n v="17.100000000000001"/>
    <n v="17.8"/>
    <n v="15.6"/>
    <n v="11.4"/>
    <n v="14.2"/>
    <n v="41.199999999999996"/>
    <n v="7.4"/>
    <n v="14"/>
    <n v="0"/>
    <n v="0"/>
  </r>
  <r>
    <x v="126"/>
    <x v="32"/>
    <x v="1"/>
    <n v="24.2"/>
    <n v="23.5"/>
    <n v="24.9"/>
    <n v="23"/>
    <n v="14.5"/>
    <n v="12.1"/>
    <n v="14.5"/>
    <n v="7"/>
    <n v="7"/>
    <n v="0"/>
    <n v="3"/>
    <n v="2.6"/>
    <n v="9.3000000000000007"/>
    <n v="9"/>
    <n v="9.6"/>
    <n v="8.8000000000000007"/>
    <n v="5.6"/>
    <n v="4.7"/>
    <n v="5.6"/>
    <n v="15.899999999999999"/>
    <n v="2.7"/>
    <n v="2.7"/>
    <n v="0"/>
    <n v="1.2"/>
  </r>
  <r>
    <x v="127"/>
    <x v="32"/>
    <x v="1"/>
    <n v="58.1"/>
    <n v="56.3"/>
    <n v="59.8"/>
    <n v="55.2"/>
    <n v="38.700000000000003"/>
    <n v="29"/>
    <n v="41.1"/>
    <n v="18.2"/>
    <n v="18.2"/>
    <n v="0"/>
    <n v="8"/>
    <n v="6.6"/>
    <n v="8.8000000000000007"/>
    <n v="8.5"/>
    <n v="9.1"/>
    <n v="8.4"/>
    <n v="5.9"/>
    <n v="4.4000000000000004"/>
    <n v="6.2"/>
    <n v="16.5"/>
    <n v="2.8"/>
    <n v="2.8"/>
    <n v="0"/>
    <n v="1.2"/>
  </r>
  <r>
    <x v="128"/>
    <x v="32"/>
    <x v="1"/>
    <n v="31.5"/>
    <n v="30.5"/>
    <n v="32.4"/>
    <n v="29.9"/>
    <n v="19.399999999999999"/>
    <n v="14.5"/>
    <n v="19.399999999999999"/>
    <n v="8.4"/>
    <n v="8.4"/>
    <n v="0"/>
    <n v="5"/>
    <n v="1.4"/>
    <n v="22.5"/>
    <n v="21.8"/>
    <n v="23.1"/>
    <n v="21.4"/>
    <n v="13.9"/>
    <n v="10.4"/>
    <n v="13.9"/>
    <n v="38.200000000000003"/>
    <n v="6"/>
    <n v="6"/>
    <n v="0"/>
    <n v="3.6"/>
  </r>
  <r>
    <x v="129"/>
    <x v="33"/>
    <x v="1"/>
    <n v="19.399999999999999"/>
    <n v="22.8"/>
    <n v="19.399999999999999"/>
    <n v="19.399999999999999"/>
    <n v="21.8"/>
    <n v="12.1"/>
    <n v="16.899999999999999"/>
    <n v="12.6"/>
    <n v="11.2"/>
    <n v="0"/>
    <n v="0"/>
    <n v="1.2"/>
    <n v="16.2"/>
    <n v="19"/>
    <n v="16.2"/>
    <n v="16.2"/>
    <n v="18.2"/>
    <n v="10.1"/>
    <n v="14.1"/>
    <n v="42.4"/>
    <n v="10.5"/>
    <n v="9.3000000000000007"/>
    <n v="0"/>
    <n v="0"/>
  </r>
  <r>
    <x v="130"/>
    <x v="33"/>
    <x v="1"/>
    <n v="53.2"/>
    <n v="62.8"/>
    <n v="53.2"/>
    <n v="53.2"/>
    <n v="55.7"/>
    <n v="33.9"/>
    <n v="46"/>
    <n v="33.6"/>
    <n v="28"/>
    <n v="0"/>
    <n v="0"/>
    <n v="4"/>
    <n v="13.3"/>
    <n v="15.7"/>
    <n v="13.3"/>
    <n v="13.3"/>
    <n v="13.9"/>
    <n v="8.5"/>
    <n v="11.5"/>
    <n v="33.9"/>
    <n v="8.4"/>
    <n v="7"/>
    <n v="0"/>
    <n v="0"/>
  </r>
  <r>
    <x v="131"/>
    <x v="33"/>
    <x v="1"/>
    <n v="12.1"/>
    <n v="14.3"/>
    <n v="12.1"/>
    <n v="12.1"/>
    <n v="12.1"/>
    <n v="7.3"/>
    <n v="9.6999999999999993"/>
    <n v="7"/>
    <n v="5.6"/>
    <n v="0"/>
    <n v="0"/>
    <n v="0.7"/>
    <n v="17.3"/>
    <n v="20.399999999999999"/>
    <n v="17.3"/>
    <n v="17.3"/>
    <n v="17.3"/>
    <n v="10.4"/>
    <n v="13.9"/>
    <n v="41.6"/>
    <n v="10"/>
    <n v="8"/>
    <n v="0"/>
    <n v="0"/>
  </r>
  <r>
    <x v="132"/>
    <x v="33"/>
    <x v="1"/>
    <n v="33.9"/>
    <n v="40"/>
    <n v="33.9"/>
    <n v="33.9"/>
    <n v="36.299999999999997"/>
    <n v="19.399999999999999"/>
    <n v="29"/>
    <n v="21"/>
    <n v="18.2"/>
    <n v="0"/>
    <n v="0"/>
    <n v="2"/>
    <n v="17"/>
    <n v="20"/>
    <n v="17"/>
    <n v="17"/>
    <n v="18.2"/>
    <n v="9.6999999999999993"/>
    <n v="14.5"/>
    <n v="42.400000000000006"/>
    <n v="10.5"/>
    <n v="9.1"/>
    <n v="0"/>
    <n v="0"/>
  </r>
  <r>
    <x v="133"/>
    <x v="34"/>
    <x v="2"/>
    <n v="35"/>
    <n v="32.200000000000003"/>
    <n v="40.9"/>
    <n v="35"/>
    <n v="17"/>
    <n v="16"/>
    <n v="6"/>
    <n v="17"/>
    <n v="12"/>
    <n v="0"/>
    <n v="13"/>
    <n v="6.3"/>
    <n v="5.6"/>
    <n v="5.0999999999999996"/>
    <n v="6.5"/>
    <n v="5.6"/>
    <n v="2.7"/>
    <n v="2.5"/>
    <n v="1"/>
    <n v="6.2"/>
    <n v="2.7"/>
    <n v="1.9"/>
    <n v="0"/>
    <n v="2.1"/>
  </r>
  <r>
    <x v="134"/>
    <x v="34"/>
    <x v="2"/>
    <n v="91"/>
    <n v="83.7"/>
    <n v="106.5"/>
    <n v="91"/>
    <n v="45"/>
    <n v="41"/>
    <n v="17"/>
    <n v="45"/>
    <n v="31"/>
    <n v="0"/>
    <n v="33"/>
    <n v="16.399999999999999"/>
    <n v="5.5"/>
    <n v="5.0999999999999996"/>
    <n v="6.5"/>
    <n v="5.5"/>
    <n v="2.7"/>
    <n v="2.5"/>
    <n v="1"/>
    <n v="6.2"/>
    <n v="2.7"/>
    <n v="1.9"/>
    <n v="0"/>
    <n v="2"/>
  </r>
  <r>
    <x v="135"/>
    <x v="34"/>
    <x v="2"/>
    <n v="54"/>
    <n v="49.7"/>
    <n v="63.2"/>
    <n v="54"/>
    <n v="25"/>
    <n v="23"/>
    <n v="10"/>
    <n v="27"/>
    <n v="17"/>
    <n v="0"/>
    <n v="20"/>
    <n v="9.6999999999999993"/>
    <n v="5.6"/>
    <n v="5.0999999999999996"/>
    <n v="6.5"/>
    <n v="5.6"/>
    <n v="2.6"/>
    <n v="2.4"/>
    <n v="1"/>
    <n v="6"/>
    <n v="2.8"/>
    <n v="1.8"/>
    <n v="0"/>
    <n v="2.1"/>
  </r>
  <r>
    <x v="136"/>
    <x v="34"/>
    <x v="2"/>
    <n v="54"/>
    <n v="49.7"/>
    <n v="63.2"/>
    <n v="54"/>
    <n v="25"/>
    <n v="23"/>
    <n v="10"/>
    <n v="27"/>
    <n v="17"/>
    <n v="0"/>
    <n v="20"/>
    <n v="9.6999999999999993"/>
    <n v="5.6"/>
    <n v="5.0999999999999996"/>
    <n v="6.5"/>
    <n v="5.6"/>
    <n v="2.6"/>
    <n v="2.4"/>
    <n v="1"/>
    <n v="6"/>
    <n v="2.8"/>
    <n v="1.8"/>
    <n v="0"/>
    <n v="2.1"/>
  </r>
  <r>
    <x v="137"/>
    <x v="35"/>
    <x v="0"/>
    <n v="33.9"/>
    <n v="32.200000000000003"/>
    <n v="39.299999999999997"/>
    <n v="33.200000000000003"/>
    <n v="14.5"/>
    <n v="19.399999999999999"/>
    <n v="12.1"/>
    <n v="12.6"/>
    <n v="8.4"/>
    <n v="0"/>
    <n v="8"/>
    <n v="4.2"/>
    <n v="8.1"/>
    <n v="7.7"/>
    <n v="9.4"/>
    <n v="7.9"/>
    <n v="3.5"/>
    <n v="4.5999999999999996"/>
    <n v="2.9"/>
    <n v="11"/>
    <n v="3"/>
    <n v="2"/>
    <n v="0"/>
    <n v="1.9"/>
  </r>
  <r>
    <x v="138"/>
    <x v="35"/>
    <x v="0"/>
    <n v="89.5"/>
    <n v="85.1"/>
    <n v="103.9"/>
    <n v="87.7"/>
    <n v="38.700000000000003"/>
    <n v="43.6"/>
    <n v="31.5"/>
    <n v="32.200000000000003"/>
    <n v="22.4"/>
    <n v="0"/>
    <n v="20"/>
    <n v="10.9"/>
    <n v="8.1999999999999993"/>
    <n v="7.8"/>
    <n v="9.5"/>
    <n v="8"/>
    <n v="3.6"/>
    <n v="4"/>
    <n v="2.9"/>
    <n v="10.5"/>
    <n v="3"/>
    <n v="2.1"/>
    <n v="0"/>
    <n v="1.8"/>
  </r>
  <r>
    <x v="139"/>
    <x v="35"/>
    <x v="0"/>
    <n v="41.1"/>
    <n v="39.1"/>
    <n v="47.7"/>
    <n v="40.299999999999997"/>
    <n v="16.899999999999999"/>
    <n v="19.399999999999999"/>
    <n v="9.6999999999999993"/>
    <n v="11.2"/>
    <n v="7"/>
    <n v="0"/>
    <n v="6"/>
    <n v="3.5"/>
    <n v="11.7"/>
    <n v="11.2"/>
    <n v="13.6"/>
    <n v="11.5"/>
    <n v="4.8"/>
    <n v="5.5"/>
    <n v="2.8"/>
    <n v="13.1"/>
    <n v="3.2"/>
    <n v="2"/>
    <n v="0"/>
    <n v="1.7"/>
  </r>
  <r>
    <x v="140"/>
    <x v="35"/>
    <x v="0"/>
    <n v="53.2"/>
    <n v="50.6"/>
    <n v="61.8"/>
    <n v="52.2"/>
    <n v="24.2"/>
    <n v="26.6"/>
    <n v="19.399999999999999"/>
    <n v="19.600000000000001"/>
    <n v="12.6"/>
    <n v="0"/>
    <n v="12"/>
    <n v="6.4"/>
    <n v="8.3000000000000007"/>
    <n v="7.9"/>
    <n v="9.6999999999999993"/>
    <n v="8.1999999999999993"/>
    <n v="3.8"/>
    <n v="4.2"/>
    <n v="3"/>
    <n v="11"/>
    <n v="3.1"/>
    <n v="2"/>
    <n v="0"/>
    <n v="1.9"/>
  </r>
  <r>
    <x v="141"/>
    <x v="36"/>
    <x v="1"/>
    <n v="21.7"/>
    <n v="23.9"/>
    <n v="23.9"/>
    <n v="19.5"/>
    <n v="66.7"/>
    <n v="10.8"/>
    <n v="26.4"/>
    <n v="16.5"/>
    <n v="16.5"/>
    <n v="0"/>
    <n v="0"/>
    <n v="3"/>
    <n v="7.2"/>
    <n v="8"/>
    <n v="8"/>
    <n v="6.5"/>
    <n v="22.2"/>
    <n v="3.6"/>
    <n v="8.8000000000000007"/>
    <n v="34.6"/>
    <n v="5.5"/>
    <n v="5.5"/>
    <n v="0"/>
    <n v="0"/>
  </r>
  <r>
    <x v="142"/>
    <x v="36"/>
    <x v="1"/>
    <n v="63.6"/>
    <n v="68.599999999999994"/>
    <n v="66.099999999999994"/>
    <n v="63.6"/>
    <n v="43.4"/>
    <n v="44.9"/>
    <n v="54.3"/>
    <n v="62.2"/>
    <n v="62.2"/>
    <n v="0"/>
    <n v="0"/>
    <n v="4"/>
    <n v="15.9"/>
    <n v="17.2"/>
    <n v="16.5"/>
    <n v="15.9"/>
    <n v="10.9"/>
    <n v="11.2"/>
    <n v="13.6"/>
    <n v="35.700000000000003"/>
    <n v="15.6"/>
    <n v="15.6"/>
    <n v="0"/>
    <n v="0"/>
  </r>
  <r>
    <x v="131"/>
    <x v="36"/>
    <x v="1"/>
    <n v="29"/>
    <n v="31.4"/>
    <n v="30.2"/>
    <n v="29"/>
    <n v="38.700000000000003"/>
    <n v="19.399999999999999"/>
    <n v="24.2"/>
    <n v="19.600000000000001"/>
    <n v="19.600000000000001"/>
    <n v="0"/>
    <n v="0"/>
    <n v="1.6"/>
    <n v="18.100000000000001"/>
    <n v="19.600000000000001"/>
    <n v="18.899999999999999"/>
    <n v="18.100000000000001"/>
    <n v="24.2"/>
    <n v="12.1"/>
    <n v="15.1"/>
    <n v="51.4"/>
    <n v="12.3"/>
    <n v="12.3"/>
    <n v="0"/>
    <n v="0"/>
  </r>
  <r>
    <x v="143"/>
    <x v="36"/>
    <x v="1"/>
    <n v="29"/>
    <n v="31.4"/>
    <n v="30.2"/>
    <n v="29"/>
    <n v="38.700000000000003"/>
    <n v="19.399999999999999"/>
    <n v="24.2"/>
    <n v="19.600000000000001"/>
    <n v="19.600000000000001"/>
    <n v="0"/>
    <n v="0"/>
    <n v="1.6"/>
    <n v="18.100000000000001"/>
    <n v="19.600000000000001"/>
    <n v="18.899999999999999"/>
    <n v="18.100000000000001"/>
    <n v="24.2"/>
    <n v="12.1"/>
    <n v="15.1"/>
    <n v="51.4"/>
    <n v="12.3"/>
    <n v="12.3"/>
    <n v="0"/>
    <n v="0"/>
  </r>
  <r>
    <x v="144"/>
    <x v="37"/>
    <x v="1"/>
    <n v="19.399999999999999"/>
    <n v="20.9"/>
    <n v="20.100000000000001"/>
    <n v="19.399999999999999"/>
    <n v="24.2"/>
    <n v="12.1"/>
    <n v="14.5"/>
    <n v="8.4"/>
    <n v="7"/>
    <n v="0"/>
    <n v="0"/>
    <n v="0.9"/>
    <n v="21.6"/>
    <n v="23.2"/>
    <n v="22.3"/>
    <n v="21.6"/>
    <n v="26.9"/>
    <n v="13.4"/>
    <n v="16.100000000000001"/>
    <n v="56.4"/>
    <n v="9.3000000000000007"/>
    <n v="7.8"/>
    <n v="0"/>
    <n v="0"/>
  </r>
  <r>
    <x v="145"/>
    <x v="37"/>
    <x v="1"/>
    <n v="48.4"/>
    <n v="52.3"/>
    <n v="50.3"/>
    <n v="48.4"/>
    <n v="65.3"/>
    <n v="31.5"/>
    <n v="41.1"/>
    <n v="22.4"/>
    <n v="16.8"/>
    <n v="0"/>
    <n v="0"/>
    <n v="2.2999999999999998"/>
    <n v="21"/>
    <n v="22.7"/>
    <n v="21.9"/>
    <n v="21"/>
    <n v="28.4"/>
    <n v="13.7"/>
    <n v="17.899999999999999"/>
    <n v="60"/>
    <n v="9.6999999999999993"/>
    <n v="7.3"/>
    <n v="0"/>
    <n v="0"/>
  </r>
  <r>
    <x v="146"/>
    <x v="37"/>
    <x v="1"/>
    <n v="29"/>
    <n v="31.4"/>
    <n v="30.2"/>
    <n v="29"/>
    <n v="38.700000000000003"/>
    <n v="19.399999999999999"/>
    <n v="24.2"/>
    <n v="12.6"/>
    <n v="9.8000000000000007"/>
    <n v="0"/>
    <n v="0"/>
    <n v="1.4"/>
    <n v="20.7"/>
    <n v="22.4"/>
    <n v="21.6"/>
    <n v="20.7"/>
    <n v="27.6"/>
    <n v="13.9"/>
    <n v="17.3"/>
    <n v="58.800000000000004"/>
    <n v="9"/>
    <n v="7"/>
    <n v="0"/>
    <n v="0"/>
  </r>
  <r>
    <x v="147"/>
    <x v="37"/>
    <x v="1"/>
    <n v="29"/>
    <n v="31.4"/>
    <n v="30.2"/>
    <n v="29"/>
    <n v="38.700000000000003"/>
    <n v="19.399999999999999"/>
    <n v="24.2"/>
    <n v="12.6"/>
    <n v="9.8000000000000007"/>
    <n v="0"/>
    <n v="0"/>
    <n v="1.4"/>
    <n v="20.7"/>
    <n v="22.4"/>
    <n v="21.6"/>
    <n v="20.7"/>
    <n v="27.6"/>
    <n v="13.9"/>
    <n v="17.3"/>
    <n v="58.800000000000004"/>
    <n v="9"/>
    <n v="7"/>
    <n v="0"/>
    <n v="0"/>
  </r>
  <r>
    <x v="148"/>
    <x v="38"/>
    <x v="1"/>
    <n v="16.899999999999999"/>
    <n v="19.8"/>
    <n v="16.899999999999999"/>
    <n v="16.899999999999999"/>
    <n v="19.399999999999999"/>
    <n v="12.1"/>
    <n v="14.5"/>
    <n v="12.6"/>
    <n v="9.8000000000000007"/>
    <n v="4.2"/>
    <n v="0"/>
    <n v="0.8"/>
    <n v="21.1"/>
    <n v="24.8"/>
    <n v="21.1"/>
    <n v="21.1"/>
    <n v="24.3"/>
    <n v="15.1"/>
    <n v="18.100000000000001"/>
    <n v="57.500000000000007"/>
    <n v="15.8"/>
    <n v="12.3"/>
    <n v="5.3"/>
    <n v="0"/>
  </r>
  <r>
    <x v="149"/>
    <x v="38"/>
    <x v="1"/>
    <n v="46"/>
    <n v="53.8"/>
    <n v="46"/>
    <n v="46"/>
    <n v="53.2"/>
    <n v="31.5"/>
    <n v="41.1"/>
    <n v="32.200000000000003"/>
    <n v="25.2"/>
    <n v="11.2"/>
    <n v="0"/>
    <n v="2"/>
    <n v="23"/>
    <n v="26.9"/>
    <n v="23"/>
    <n v="23"/>
    <n v="26.6"/>
    <n v="15.8"/>
    <n v="20.6"/>
    <n v="63"/>
    <n v="16.100000000000001"/>
    <n v="12.6"/>
    <n v="5.6"/>
    <n v="0"/>
  </r>
  <r>
    <x v="150"/>
    <x v="38"/>
    <x v="1"/>
    <n v="26.6"/>
    <n v="31.1"/>
    <n v="26.6"/>
    <n v="26.6"/>
    <n v="31.5"/>
    <n v="19.399999999999999"/>
    <n v="24.2"/>
    <n v="19.600000000000001"/>
    <n v="14"/>
    <n v="7"/>
    <n v="0"/>
    <n v="1.2"/>
    <n v="22.2"/>
    <n v="25.9"/>
    <n v="22.2"/>
    <n v="22.2"/>
    <n v="26.3"/>
    <n v="16.2"/>
    <n v="20.2"/>
    <n v="62.7"/>
    <n v="16.3"/>
    <n v="11.7"/>
    <n v="5.8"/>
    <n v="0"/>
  </r>
  <r>
    <x v="151"/>
    <x v="38"/>
    <x v="1"/>
    <n v="33.9"/>
    <n v="39.6"/>
    <n v="33.9"/>
    <n v="33.9"/>
    <n v="65.3"/>
    <n v="38.700000000000003"/>
    <n v="50.8"/>
    <n v="40.6"/>
    <n v="30.8"/>
    <n v="14"/>
    <n v="0"/>
    <n v="2.5"/>
    <n v="13.6"/>
    <n v="15.8"/>
    <n v="13.6"/>
    <n v="13.6"/>
    <n v="26.1"/>
    <n v="15.5"/>
    <n v="20.3"/>
    <n v="61.900000000000006"/>
    <n v="16.2"/>
    <n v="12.3"/>
    <n v="5.6"/>
    <n v="0"/>
  </r>
  <r>
    <x v="152"/>
    <x v="39"/>
    <x v="0"/>
    <n v="32"/>
    <n v="30.4"/>
    <n v="36.200000000000003"/>
    <n v="32"/>
    <n v="16"/>
    <n v="22"/>
    <n v="18"/>
    <n v="18"/>
    <n v="8"/>
    <n v="8"/>
    <n v="9"/>
    <n v="5.5"/>
    <n v="5.8"/>
    <n v="5.5"/>
    <n v="6.6"/>
    <n v="5.8"/>
    <n v="2.9"/>
    <n v="4"/>
    <n v="3.3"/>
    <n v="10.199999999999999"/>
    <n v="3.3"/>
    <n v="1.5"/>
    <n v="1.5"/>
    <n v="1.6"/>
  </r>
  <r>
    <x v="153"/>
    <x v="39"/>
    <x v="0"/>
    <n v="70"/>
    <n v="66.5"/>
    <n v="79.099999999999994"/>
    <n v="70"/>
    <n v="36"/>
    <n v="46"/>
    <n v="40"/>
    <n v="38"/>
    <n v="18"/>
    <n v="18"/>
    <n v="19"/>
    <n v="12"/>
    <n v="5.8"/>
    <n v="5.5"/>
    <n v="6.6"/>
    <n v="5.8"/>
    <n v="3"/>
    <n v="3.8"/>
    <n v="3.3"/>
    <n v="10.1"/>
    <n v="3.2"/>
    <n v="1.5"/>
    <n v="1.5"/>
    <n v="1.6"/>
  </r>
  <r>
    <x v="154"/>
    <x v="39"/>
    <x v="0"/>
    <n v="29"/>
    <n v="27.6"/>
    <n v="32.799999999999997"/>
    <n v="29"/>
    <n v="12"/>
    <n v="16"/>
    <n v="14"/>
    <n v="12"/>
    <n v="6"/>
    <n v="6"/>
    <n v="6"/>
    <n v="4"/>
    <n v="7.3"/>
    <n v="6.9"/>
    <n v="8.1999999999999993"/>
    <n v="7.3"/>
    <n v="3"/>
    <n v="4"/>
    <n v="3.5"/>
    <n v="10.5"/>
    <n v="3"/>
    <n v="1.5"/>
    <n v="1.5"/>
    <n v="1.5"/>
  </r>
  <r>
    <x v="155"/>
    <x v="39"/>
    <x v="0"/>
    <n v="40"/>
    <n v="38"/>
    <n v="45.2"/>
    <n v="40"/>
    <n v="20"/>
    <n v="28"/>
    <n v="24"/>
    <n v="22"/>
    <n v="12"/>
    <n v="12"/>
    <n v="11"/>
    <n v="7"/>
    <n v="5.7"/>
    <n v="5.4"/>
    <n v="6.5"/>
    <n v="5.7"/>
    <n v="2.9"/>
    <n v="4"/>
    <n v="3.4"/>
    <n v="10.3"/>
    <n v="3.1"/>
    <n v="1.7"/>
    <n v="1.7"/>
    <n v="1.6"/>
  </r>
  <r>
    <x v="156"/>
    <x v="40"/>
    <x v="1"/>
    <n v="4.5999999999999996"/>
    <n v="5.6"/>
    <n v="4.5999999999999996"/>
    <n v="4.5999999999999996"/>
    <n v="48.1"/>
    <n v="17.100000000000001"/>
    <n v="12.4"/>
    <n v="15.2"/>
    <n v="38.1"/>
    <n v="7.6"/>
    <n v="0"/>
    <n v="0.6"/>
    <n v="7.7"/>
    <n v="9.3000000000000007"/>
    <n v="7.7"/>
    <n v="7.7"/>
    <n v="80.2"/>
    <n v="28.5"/>
    <n v="20.7"/>
    <n v="129.4"/>
    <n v="25.3"/>
    <n v="63.5"/>
    <n v="12.7"/>
    <n v="0"/>
  </r>
  <r>
    <x v="157"/>
    <x v="40"/>
    <x v="1"/>
    <n v="14"/>
    <n v="16.7"/>
    <n v="14"/>
    <n v="14"/>
    <n v="52.7"/>
    <n v="44.9"/>
    <n v="32.6"/>
    <n v="40.6"/>
    <n v="99.1"/>
    <n v="20.3"/>
    <n v="0"/>
    <n v="1.6"/>
    <n v="8.8000000000000007"/>
    <n v="10.4"/>
    <n v="8.8000000000000007"/>
    <n v="8.8000000000000007"/>
    <n v="32.9"/>
    <n v="28.1"/>
    <n v="20.399999999999999"/>
    <n v="81.400000000000006"/>
    <n v="25.4"/>
    <n v="61.9"/>
    <n v="12.7"/>
    <n v="0"/>
  </r>
  <r>
    <x v="158"/>
    <x v="40"/>
    <x v="1"/>
    <n v="9.3000000000000007"/>
    <n v="11.2"/>
    <n v="9.3000000000000007"/>
    <n v="9.3000000000000007"/>
    <n v="34.1"/>
    <n v="26.4"/>
    <n v="18.600000000000001"/>
    <n v="22.9"/>
    <n v="58.4"/>
    <n v="12.7"/>
    <n v="0"/>
    <n v="0.9"/>
    <n v="10.3"/>
    <n v="12.4"/>
    <n v="10.3"/>
    <n v="10.3"/>
    <n v="37.9"/>
    <n v="29.3"/>
    <n v="20.7"/>
    <n v="87.899999999999991"/>
    <n v="25.4"/>
    <n v="64.900000000000006"/>
    <n v="14.1"/>
    <n v="0"/>
  </r>
  <r>
    <x v="159"/>
    <x v="40"/>
    <x v="1"/>
    <n v="34.1"/>
    <n v="40.9"/>
    <n v="34.1"/>
    <n v="34.1"/>
    <n v="46.5"/>
    <n v="34.1"/>
    <n v="32.6"/>
    <n v="26.7"/>
    <n v="64.8"/>
    <n v="12.7"/>
    <n v="0"/>
    <n v="4"/>
    <n v="8.5"/>
    <n v="10.199999999999999"/>
    <n v="8.5"/>
    <n v="8.5"/>
    <n v="11.6"/>
    <n v="8.5"/>
    <n v="8.1999999999999993"/>
    <n v="28.299999999999997"/>
    <n v="6.7"/>
    <n v="16.2"/>
    <n v="3.2"/>
    <n v="0"/>
  </r>
  <r>
    <x v="160"/>
    <x v="41"/>
    <x v="2"/>
    <n v="34.1"/>
    <n v="32.4"/>
    <n v="39.200000000000003"/>
    <n v="34.1"/>
    <n v="18.600000000000001"/>
    <n v="20.2"/>
    <n v="10.8"/>
    <n v="16.5"/>
    <n v="11.4"/>
    <n v="27.9"/>
    <n v="8"/>
    <n v="5"/>
    <n v="6.8"/>
    <n v="6.5"/>
    <n v="7.8"/>
    <n v="6.8"/>
    <n v="3.7"/>
    <n v="4"/>
    <n v="2.2000000000000002"/>
    <n v="9.9"/>
    <n v="3.3"/>
    <n v="2.2999999999999998"/>
    <n v="5.6"/>
    <n v="1.6"/>
  </r>
  <r>
    <x v="161"/>
    <x v="41"/>
    <x v="2"/>
    <n v="91.5"/>
    <n v="86.9"/>
    <n v="105.2"/>
    <n v="91.5"/>
    <n v="48.1"/>
    <n v="57.4"/>
    <n v="29.5"/>
    <n v="43.2"/>
    <n v="30.5"/>
    <n v="72.400000000000006"/>
    <n v="20"/>
    <n v="12.9"/>
    <n v="7.1"/>
    <n v="6.7"/>
    <n v="8.1999999999999993"/>
    <n v="7.1"/>
    <n v="3.7"/>
    <n v="4.4000000000000004"/>
    <n v="2.2999999999999998"/>
    <n v="10.4"/>
    <n v="3.3"/>
    <n v="2.4"/>
    <n v="5.6"/>
    <n v="1.6"/>
  </r>
  <r>
    <x v="162"/>
    <x v="41"/>
    <x v="2"/>
    <n v="54.3"/>
    <n v="51.5"/>
    <n v="62.4"/>
    <n v="54.3"/>
    <n v="29.5"/>
    <n v="32.6"/>
    <n v="18.600000000000001"/>
    <n v="26.7"/>
    <n v="16.5"/>
    <n v="43.2"/>
    <n v="12"/>
    <n v="7.6"/>
    <n v="7.1"/>
    <n v="6.8"/>
    <n v="8.1999999999999993"/>
    <n v="7.1"/>
    <n v="3.9"/>
    <n v="4.3"/>
    <n v="2.4"/>
    <n v="10.6"/>
    <n v="3.5"/>
    <n v="2.2000000000000002"/>
    <n v="5.7"/>
    <n v="1.6"/>
  </r>
  <r>
    <x v="163"/>
    <x v="41"/>
    <x v="2"/>
    <n v="54.3"/>
    <n v="51.5"/>
    <n v="62.4"/>
    <n v="54.3"/>
    <n v="29.5"/>
    <n v="32.6"/>
    <n v="18.600000000000001"/>
    <n v="26.7"/>
    <n v="16.5"/>
    <n v="43.2"/>
    <n v="12"/>
    <n v="7.6"/>
    <n v="7.1"/>
    <n v="6.8"/>
    <n v="8.1999999999999993"/>
    <n v="7.1"/>
    <n v="3.9"/>
    <n v="4.3"/>
    <n v="2.4"/>
    <n v="10.6"/>
    <n v="3.5"/>
    <n v="2.2000000000000002"/>
    <n v="5.7"/>
    <n v="1.6"/>
  </r>
  <r>
    <x v="164"/>
    <x v="42"/>
    <x v="1"/>
    <n v="16.899999999999999"/>
    <n v="18"/>
    <n v="16.899999999999999"/>
    <n v="16.899999999999999"/>
    <n v="12.1"/>
    <n v="16.899999999999999"/>
    <n v="14.5"/>
    <n v="8.4"/>
    <n v="7"/>
    <n v="0"/>
    <n v="0"/>
    <n v="1.2"/>
    <n v="14.1"/>
    <n v="15"/>
    <n v="14.1"/>
    <n v="14.1"/>
    <n v="10.1"/>
    <n v="14.1"/>
    <n v="12.1"/>
    <n v="36.299999999999997"/>
    <n v="7"/>
    <n v="5.8"/>
    <n v="0"/>
    <n v="0"/>
  </r>
  <r>
    <x v="165"/>
    <x v="42"/>
    <x v="1"/>
    <n v="58.1"/>
    <n v="61.6"/>
    <n v="58.1"/>
    <n v="58.1"/>
    <n v="48.4"/>
    <n v="29"/>
    <n v="55.7"/>
    <n v="29.4"/>
    <n v="28"/>
    <n v="0"/>
    <n v="0"/>
    <n v="4.7"/>
    <n v="12.4"/>
    <n v="13.1"/>
    <n v="12.4"/>
    <n v="12.4"/>
    <n v="10.3"/>
    <n v="6.2"/>
    <n v="11.9"/>
    <n v="28.400000000000002"/>
    <n v="6.3"/>
    <n v="6"/>
    <n v="0"/>
    <n v="0"/>
  </r>
  <r>
    <x v="166"/>
    <x v="42"/>
    <x v="1"/>
    <n v="29"/>
    <n v="30.8"/>
    <n v="29"/>
    <n v="29"/>
    <n v="29"/>
    <n v="14.5"/>
    <n v="31.5"/>
    <n v="18.2"/>
    <n v="16.8"/>
    <n v="0"/>
    <n v="0"/>
    <n v="2.8"/>
    <n v="10.4"/>
    <n v="11"/>
    <n v="10.4"/>
    <n v="10.4"/>
    <n v="10.4"/>
    <n v="5.2"/>
    <n v="11.3"/>
    <n v="26.900000000000002"/>
    <n v="6.5"/>
    <n v="6"/>
    <n v="0"/>
    <n v="0"/>
  </r>
  <r>
    <x v="167"/>
    <x v="42"/>
    <x v="1"/>
    <n v="29"/>
    <n v="30.8"/>
    <n v="29"/>
    <n v="29"/>
    <n v="29"/>
    <n v="14.5"/>
    <n v="31.5"/>
    <n v="18.2"/>
    <n v="16.8"/>
    <n v="0"/>
    <n v="0"/>
    <n v="2.8"/>
    <n v="10.4"/>
    <n v="11"/>
    <n v="10.4"/>
    <n v="10.4"/>
    <n v="10.4"/>
    <n v="5.2"/>
    <n v="11.3"/>
    <n v="26.900000000000002"/>
    <n v="6.5"/>
    <n v="6"/>
    <n v="0"/>
    <n v="0"/>
  </r>
  <r>
    <x v="168"/>
    <x v="43"/>
    <x v="1"/>
    <n v="19.399999999999999"/>
    <n v="21.5"/>
    <n v="19.399999999999999"/>
    <n v="19.399999999999999"/>
    <n v="21.8"/>
    <n v="29"/>
    <n v="14.5"/>
    <n v="12.6"/>
    <n v="32.200000000000003"/>
    <n v="1.4"/>
    <n v="0"/>
    <n v="1.1000000000000001"/>
    <n v="17.600000000000001"/>
    <n v="19.5"/>
    <n v="17.600000000000001"/>
    <n v="17.600000000000001"/>
    <n v="19.8"/>
    <n v="26.4"/>
    <n v="13.2"/>
    <n v="59.4"/>
    <n v="11.5"/>
    <n v="29.3"/>
    <n v="1.3"/>
    <n v="0"/>
  </r>
  <r>
    <x v="169"/>
    <x v="43"/>
    <x v="1"/>
    <n v="50.8"/>
    <n v="56.4"/>
    <n v="50.8"/>
    <n v="50.8"/>
    <n v="55.7"/>
    <n v="72.599999999999994"/>
    <n v="41.1"/>
    <n v="32.200000000000003"/>
    <n v="82.6"/>
    <n v="2.8"/>
    <n v="0"/>
    <n v="2.7"/>
    <n v="18.8"/>
    <n v="20.9"/>
    <n v="18.8"/>
    <n v="18.8"/>
    <n v="20.6"/>
    <n v="26.9"/>
    <n v="15.2"/>
    <n v="62.699999999999996"/>
    <n v="11.9"/>
    <n v="30.6"/>
    <n v="1"/>
    <n v="0"/>
  </r>
  <r>
    <x v="170"/>
    <x v="43"/>
    <x v="1"/>
    <n v="29"/>
    <n v="32.200000000000003"/>
    <n v="29"/>
    <n v="29"/>
    <n v="33.9"/>
    <n v="43.6"/>
    <n v="24.2"/>
    <n v="19.600000000000001"/>
    <n v="49"/>
    <n v="1.4"/>
    <n v="0"/>
    <n v="1.6"/>
    <n v="18.100000000000001"/>
    <n v="20.100000000000001"/>
    <n v="18.100000000000001"/>
    <n v="18.100000000000001"/>
    <n v="21.2"/>
    <n v="27.3"/>
    <n v="15.1"/>
    <n v="63.599999999999994"/>
    <n v="12.3"/>
    <n v="30.6"/>
    <n v="0.9"/>
    <n v="0"/>
  </r>
  <r>
    <x v="171"/>
    <x v="43"/>
    <x v="1"/>
    <n v="29"/>
    <n v="32.200000000000003"/>
    <n v="29"/>
    <n v="29"/>
    <n v="33.9"/>
    <n v="43.6"/>
    <n v="24.2"/>
    <n v="19.600000000000001"/>
    <n v="49"/>
    <n v="1.4"/>
    <n v="0"/>
    <n v="1.6"/>
    <n v="18.100000000000001"/>
    <n v="20.100000000000001"/>
    <n v="18.100000000000001"/>
    <n v="18.100000000000001"/>
    <n v="21.2"/>
    <n v="27.3"/>
    <n v="15.1"/>
    <n v="63.599999999999994"/>
    <n v="12.3"/>
    <n v="30.6"/>
    <n v="0.9"/>
    <n v="0"/>
  </r>
  <r>
    <x v="172"/>
    <x v="44"/>
    <x v="1"/>
    <n v="14"/>
    <n v="15.3"/>
    <n v="14"/>
    <n v="14"/>
    <n v="7.8"/>
    <n v="9.3000000000000007"/>
    <n v="9.3000000000000007"/>
    <n v="19.100000000000001"/>
    <n v="22.9"/>
    <n v="0"/>
    <n v="0"/>
    <n v="0.9"/>
    <n v="15.6"/>
    <n v="17"/>
    <n v="15.6"/>
    <n v="15.6"/>
    <n v="8.6999999999999993"/>
    <n v="10.3"/>
    <n v="10.3"/>
    <n v="29.3"/>
    <n v="21.2"/>
    <n v="25.4"/>
    <n v="0"/>
    <n v="0"/>
  </r>
  <r>
    <x v="173"/>
    <x v="44"/>
    <x v="1"/>
    <n v="35.6"/>
    <n v="39.200000000000003"/>
    <n v="35.6"/>
    <n v="35.6"/>
    <n v="18.600000000000001"/>
    <n v="24.8"/>
    <n v="26.4"/>
    <n v="49.5"/>
    <n v="59.7"/>
    <n v="0"/>
    <n v="0"/>
    <n v="2.2999999999999998"/>
    <n v="15.5"/>
    <n v="17"/>
    <n v="15.5"/>
    <n v="15.5"/>
    <n v="8.1"/>
    <n v="10.8"/>
    <n v="11.5"/>
    <n v="30.400000000000002"/>
    <n v="21.5"/>
    <n v="26"/>
    <n v="0"/>
    <n v="0"/>
  </r>
  <r>
    <x v="174"/>
    <x v="44"/>
    <x v="1"/>
    <n v="20.2"/>
    <n v="22.2"/>
    <n v="20.2"/>
    <n v="20.2"/>
    <n v="10.8"/>
    <n v="14"/>
    <n v="15.5"/>
    <n v="29.2"/>
    <n v="35.6"/>
    <n v="0"/>
    <n v="0"/>
    <n v="1.4"/>
    <n v="14.4"/>
    <n v="15.9"/>
    <n v="14.4"/>
    <n v="14.4"/>
    <n v="7.7"/>
    <n v="10"/>
    <n v="11.1"/>
    <n v="28.8"/>
    <n v="20.9"/>
    <n v="25.4"/>
    <n v="0"/>
    <n v="0"/>
  </r>
  <r>
    <x v="175"/>
    <x v="44"/>
    <x v="1"/>
    <n v="20.2"/>
    <n v="22.2"/>
    <n v="20.2"/>
    <n v="20.2"/>
    <n v="10.8"/>
    <n v="14"/>
    <n v="15.5"/>
    <n v="29.2"/>
    <n v="35.6"/>
    <n v="0"/>
    <n v="0"/>
    <n v="1.4"/>
    <n v="14.4"/>
    <n v="15.9"/>
    <n v="14.4"/>
    <n v="14.4"/>
    <n v="7.7"/>
    <n v="10"/>
    <n v="11.1"/>
    <n v="28.8"/>
    <n v="20.9"/>
    <n v="25.4"/>
    <n v="0"/>
    <n v="0"/>
  </r>
  <r>
    <x v="176"/>
    <x v="45"/>
    <x v="0"/>
    <n v="32.6"/>
    <n v="30.6"/>
    <n v="37.4"/>
    <n v="31.9"/>
    <n v="15.5"/>
    <n v="17.100000000000001"/>
    <n v="21.7"/>
    <n v="11.4"/>
    <n v="6.3"/>
    <n v="1.3"/>
    <n v="8"/>
    <n v="4.8"/>
    <n v="6.8"/>
    <n v="6.4"/>
    <n v="7.8"/>
    <n v="6.6"/>
    <n v="3.2"/>
    <n v="3.6"/>
    <n v="4.5"/>
    <n v="11.3"/>
    <n v="2.4"/>
    <n v="1.3"/>
    <n v="0.3"/>
    <n v="1.7"/>
  </r>
  <r>
    <x v="177"/>
    <x v="45"/>
    <x v="0"/>
    <n v="80.599999999999994"/>
    <n v="75.8"/>
    <n v="92.7"/>
    <n v="79"/>
    <n v="40.299999999999997"/>
    <n v="44.9"/>
    <n v="52.7"/>
    <n v="30.5"/>
    <n v="15.2"/>
    <n v="2.5"/>
    <n v="19"/>
    <n v="12"/>
    <n v="6.7"/>
    <n v="6.3"/>
    <n v="7.7"/>
    <n v="6.6"/>
    <n v="3.4"/>
    <n v="3.7"/>
    <n v="4.4000000000000004"/>
    <n v="11.5"/>
    <n v="2.5"/>
    <n v="1.3"/>
    <n v="0.2"/>
    <n v="1.6"/>
  </r>
  <r>
    <x v="178"/>
    <x v="45"/>
    <x v="0"/>
    <n v="38.799999999999997"/>
    <n v="36.4"/>
    <n v="44.6"/>
    <n v="38"/>
    <n v="18.600000000000001"/>
    <n v="21.7"/>
    <n v="24.8"/>
    <n v="14"/>
    <n v="7.6"/>
    <n v="1.3"/>
    <n v="9"/>
    <n v="5.5"/>
    <n v="7.1"/>
    <n v="6.6"/>
    <n v="8.1"/>
    <n v="6.9"/>
    <n v="3.4"/>
    <n v="3.9"/>
    <n v="4.5"/>
    <n v="11.8"/>
    <n v="2.5"/>
    <n v="1.4"/>
    <n v="0.2"/>
    <n v="1.6"/>
  </r>
  <r>
    <x v="179"/>
    <x v="45"/>
    <x v="0"/>
    <n v="43.4"/>
    <n v="40.799999999999997"/>
    <n v="49.9"/>
    <n v="42.5"/>
    <n v="23.3"/>
    <n v="24.8"/>
    <n v="29.5"/>
    <n v="17.8"/>
    <n v="8.9"/>
    <n v="1.3"/>
    <n v="11"/>
    <n v="6.5"/>
    <n v="6.7"/>
    <n v="6.3"/>
    <n v="7.7"/>
    <n v="6.5"/>
    <n v="3.6"/>
    <n v="3.8"/>
    <n v="4.5"/>
    <n v="11.899999999999999"/>
    <n v="2.7"/>
    <n v="1.4"/>
    <n v="0.2"/>
    <n v="1.7"/>
  </r>
  <r>
    <x v="180"/>
    <x v="46"/>
    <x v="2"/>
    <n v="40"/>
    <n v="34.799999999999997"/>
    <n v="46"/>
    <n v="40"/>
    <n v="19"/>
    <n v="26"/>
    <n v="21"/>
    <n v="21"/>
    <n v="12"/>
    <n v="5"/>
    <n v="14"/>
    <n v="6.8"/>
    <n v="5.9"/>
    <n v="5.0999999999999996"/>
    <n v="6.8"/>
    <n v="5.9"/>
    <n v="2.8"/>
    <n v="3.8"/>
    <n v="3.1"/>
    <n v="9.6999999999999993"/>
    <n v="3.1"/>
    <n v="1.8"/>
    <n v="0.7"/>
    <n v="2.1"/>
  </r>
  <r>
    <x v="181"/>
    <x v="46"/>
    <x v="2"/>
    <n v="106"/>
    <n v="92.2"/>
    <n v="121.9"/>
    <n v="106"/>
    <n v="52"/>
    <n v="66"/>
    <n v="59"/>
    <n v="54"/>
    <n v="28"/>
    <n v="9"/>
    <n v="35"/>
    <n v="17.600000000000001"/>
    <n v="6"/>
    <n v="5.2"/>
    <n v="6.9"/>
    <n v="6"/>
    <n v="3"/>
    <n v="3.8"/>
    <n v="3.4"/>
    <n v="10.199999999999999"/>
    <n v="3.1"/>
    <n v="1.6"/>
    <n v="0.5"/>
    <n v="2"/>
  </r>
  <r>
    <x v="182"/>
    <x v="46"/>
    <x v="2"/>
    <n v="61"/>
    <n v="53.1"/>
    <n v="70.2"/>
    <n v="61"/>
    <n v="31"/>
    <n v="40"/>
    <n v="33"/>
    <n v="33"/>
    <n v="16"/>
    <n v="5"/>
    <n v="21"/>
    <n v="10.4"/>
    <n v="5.9"/>
    <n v="5.0999999999999996"/>
    <n v="6.8"/>
    <n v="5.9"/>
    <n v="3"/>
    <n v="3.8"/>
    <n v="3.2"/>
    <n v="10"/>
    <n v="3.2"/>
    <n v="1.5"/>
    <n v="0.5"/>
    <n v="2"/>
  </r>
  <r>
    <x v="183"/>
    <x v="46"/>
    <x v="2"/>
    <n v="61"/>
    <n v="53.1"/>
    <n v="70.2"/>
    <n v="61"/>
    <n v="31"/>
    <n v="40"/>
    <n v="33"/>
    <n v="33"/>
    <n v="16"/>
    <n v="5"/>
    <n v="21"/>
    <n v="10.4"/>
    <n v="5.9"/>
    <n v="5.0999999999999996"/>
    <n v="6.8"/>
    <n v="5.9"/>
    <n v="3"/>
    <n v="3.8"/>
    <n v="3.2"/>
    <n v="10"/>
    <n v="3.2"/>
    <n v="1.5"/>
    <n v="0.5"/>
    <n v="2"/>
  </r>
  <r>
    <x v="184"/>
    <x v="47"/>
    <x v="0"/>
    <n v="33.9"/>
    <n v="33.9"/>
    <n v="33.9"/>
    <n v="33.200000000000003"/>
    <n v="24.2"/>
    <n v="24.2"/>
    <n v="21.8"/>
    <n v="16.8"/>
    <n v="11.2"/>
    <n v="2.8"/>
    <n v="8"/>
    <n v="4.5"/>
    <n v="7.5"/>
    <n v="7.5"/>
    <n v="7.5"/>
    <n v="7.4"/>
    <n v="5.4"/>
    <n v="5.4"/>
    <n v="4.8"/>
    <n v="15.6"/>
    <n v="3.7"/>
    <n v="2.5"/>
    <n v="0.6"/>
    <n v="1.8"/>
  </r>
  <r>
    <x v="185"/>
    <x v="47"/>
    <x v="0"/>
    <n v="84.7"/>
    <n v="84.7"/>
    <n v="84.7"/>
    <n v="83"/>
    <n v="50.8"/>
    <n v="50.8"/>
    <n v="46"/>
    <n v="32.200000000000003"/>
    <n v="22.4"/>
    <n v="14"/>
    <n v="16"/>
    <n v="9"/>
    <n v="9.4"/>
    <n v="9.4"/>
    <n v="9.4"/>
    <n v="9.1999999999999993"/>
    <n v="5.6"/>
    <n v="5.6"/>
    <n v="5.0999999999999996"/>
    <n v="16.299999999999997"/>
    <n v="3.6"/>
    <n v="2.5"/>
    <n v="1.6"/>
    <n v="1.8"/>
  </r>
  <r>
    <x v="186"/>
    <x v="47"/>
    <x v="0"/>
    <n v="41.1"/>
    <n v="41.1"/>
    <n v="41.1"/>
    <n v="40.299999999999997"/>
    <n v="24.2"/>
    <n v="24.2"/>
    <n v="21.8"/>
    <n v="15.4"/>
    <n v="9.8000000000000007"/>
    <n v="2.8"/>
    <n v="7"/>
    <n v="4.3"/>
    <n v="9.6"/>
    <n v="9.6"/>
    <n v="9.6"/>
    <n v="9.4"/>
    <n v="5.6"/>
    <n v="5.6"/>
    <n v="5.0999999999999996"/>
    <n v="16.299999999999997"/>
    <n v="3.6"/>
    <n v="2.2999999999999998"/>
    <n v="0.7"/>
    <n v="1.6"/>
  </r>
  <r>
    <x v="187"/>
    <x v="47"/>
    <x v="0"/>
    <n v="50.8"/>
    <n v="50.8"/>
    <n v="50.8"/>
    <n v="49.8"/>
    <n v="29"/>
    <n v="29"/>
    <n v="26.6"/>
    <n v="19.600000000000001"/>
    <n v="12.6"/>
    <n v="2.8"/>
    <n v="9"/>
    <n v="5.3"/>
    <n v="9.6"/>
    <n v="9.6"/>
    <n v="9.6"/>
    <n v="9.4"/>
    <n v="5.5"/>
    <n v="5.5"/>
    <n v="5"/>
    <n v="16"/>
    <n v="3.7"/>
    <n v="2.4"/>
    <n v="0.5"/>
    <n v="1.7"/>
  </r>
  <r>
    <x v="188"/>
    <x v="48"/>
    <x v="1"/>
    <n v="19.399999999999999"/>
    <n v="20.9"/>
    <n v="20.100000000000001"/>
    <n v="19.399999999999999"/>
    <n v="24.2"/>
    <n v="12.1"/>
    <n v="14.5"/>
    <n v="8.4"/>
    <n v="7"/>
    <n v="0"/>
    <n v="0"/>
    <n v="0.9"/>
    <n v="21.6"/>
    <n v="23.2"/>
    <n v="22.3"/>
    <n v="21.6"/>
    <n v="26.9"/>
    <n v="13.4"/>
    <n v="16.100000000000001"/>
    <n v="56.4"/>
    <n v="9.3000000000000007"/>
    <n v="7.8"/>
    <n v="0"/>
    <n v="0"/>
  </r>
  <r>
    <x v="189"/>
    <x v="48"/>
    <x v="1"/>
    <n v="48.4"/>
    <n v="52.3"/>
    <n v="50.3"/>
    <n v="48.4"/>
    <n v="65.3"/>
    <n v="31.5"/>
    <n v="41.1"/>
    <n v="22.4"/>
    <n v="16.8"/>
    <n v="0"/>
    <n v="0"/>
    <n v="2.2999999999999998"/>
    <n v="21"/>
    <n v="22.7"/>
    <n v="21.9"/>
    <n v="21"/>
    <n v="28.4"/>
    <n v="13.7"/>
    <n v="17.899999999999999"/>
    <n v="60"/>
    <n v="9.6999999999999993"/>
    <n v="7.3"/>
    <n v="0"/>
    <n v="0"/>
  </r>
  <r>
    <x v="190"/>
    <x v="48"/>
    <x v="1"/>
    <n v="29"/>
    <n v="31.4"/>
    <n v="30.2"/>
    <n v="29"/>
    <n v="38.700000000000003"/>
    <n v="19.399999999999999"/>
    <n v="24.2"/>
    <n v="12.6"/>
    <n v="9.8000000000000007"/>
    <n v="0"/>
    <n v="0"/>
    <n v="1.4"/>
    <n v="20.7"/>
    <n v="22.4"/>
    <n v="21.6"/>
    <n v="20.7"/>
    <n v="27.6"/>
    <n v="13.9"/>
    <n v="17.3"/>
    <n v="58.800000000000004"/>
    <n v="9"/>
    <n v="7"/>
    <n v="0"/>
    <n v="0"/>
  </r>
  <r>
    <x v="191"/>
    <x v="48"/>
    <x v="1"/>
    <n v="29"/>
    <n v="31.4"/>
    <n v="30.2"/>
    <n v="29"/>
    <n v="38.700000000000003"/>
    <n v="19.399999999999999"/>
    <n v="24.2"/>
    <n v="12.6"/>
    <n v="9.8000000000000007"/>
    <n v="0"/>
    <n v="0"/>
    <n v="1.4"/>
    <n v="20.7"/>
    <n v="22.4"/>
    <n v="21.6"/>
    <n v="20.7"/>
    <n v="27.6"/>
    <n v="13.9"/>
    <n v="17.3"/>
    <n v="58.800000000000004"/>
    <n v="9"/>
    <n v="7"/>
    <n v="0"/>
    <n v="0"/>
  </r>
  <r>
    <x v="192"/>
    <x v="49"/>
    <x v="2"/>
    <n v="38.700000000000003"/>
    <n v="36.4"/>
    <n v="44.5"/>
    <n v="38.700000000000003"/>
    <n v="19.399999999999999"/>
    <n v="19.399999999999999"/>
    <n v="12.1"/>
    <n v="12.6"/>
    <n v="8.4"/>
    <n v="0"/>
    <n v="9"/>
    <n v="5.4"/>
    <n v="7.2"/>
    <n v="6.7"/>
    <n v="8.1999999999999993"/>
    <n v="7.2"/>
    <n v="3.6"/>
    <n v="3.6"/>
    <n v="2.2000000000000002"/>
    <n v="9.4"/>
    <n v="2.2999999999999998"/>
    <n v="1.6"/>
    <n v="0"/>
    <n v="1.7"/>
  </r>
  <r>
    <x v="193"/>
    <x v="49"/>
    <x v="2"/>
    <n v="101.6"/>
    <n v="95.5"/>
    <n v="116.9"/>
    <n v="101.6"/>
    <n v="53.2"/>
    <n v="50.8"/>
    <n v="31.5"/>
    <n v="32.200000000000003"/>
    <n v="22.4"/>
    <n v="0"/>
    <n v="23"/>
    <n v="14"/>
    <n v="7.3"/>
    <n v="6.8"/>
    <n v="8.4"/>
    <n v="7.3"/>
    <n v="3.8"/>
    <n v="3.6"/>
    <n v="2.2999999999999998"/>
    <n v="9.6999999999999993"/>
    <n v="2.2999999999999998"/>
    <n v="1.6"/>
    <n v="0"/>
    <n v="1.6"/>
  </r>
  <r>
    <x v="194"/>
    <x v="49"/>
    <x v="2"/>
    <n v="60.5"/>
    <n v="56.9"/>
    <n v="69.599999999999994"/>
    <n v="60.5"/>
    <n v="31.5"/>
    <n v="29"/>
    <n v="19.399999999999999"/>
    <n v="19.600000000000001"/>
    <n v="12.6"/>
    <n v="0"/>
    <n v="14"/>
    <n v="8.3000000000000007"/>
    <n v="7.3"/>
    <n v="6.9"/>
    <n v="8.4"/>
    <n v="7.3"/>
    <n v="3.8"/>
    <n v="3.5"/>
    <n v="2.2999999999999998"/>
    <n v="9.6"/>
    <n v="2.4"/>
    <n v="1.5"/>
    <n v="0"/>
    <n v="1.7"/>
  </r>
  <r>
    <x v="195"/>
    <x v="49"/>
    <x v="2"/>
    <n v="60.5"/>
    <n v="56.9"/>
    <n v="69.599999999999994"/>
    <n v="60.5"/>
    <n v="31.5"/>
    <n v="29"/>
    <n v="19.399999999999999"/>
    <n v="19.600000000000001"/>
    <n v="12.6"/>
    <n v="0"/>
    <n v="14"/>
    <n v="8.3000000000000007"/>
    <n v="7.3"/>
    <n v="6.9"/>
    <n v="8.4"/>
    <n v="7.3"/>
    <n v="3.8"/>
    <n v="3.5"/>
    <n v="2.2999999999999998"/>
    <n v="9.6"/>
    <n v="2.4"/>
    <n v="1.5"/>
    <n v="0"/>
    <n v="1.7"/>
  </r>
  <r>
    <x v="196"/>
    <x v="50"/>
    <x v="2"/>
    <n v="35"/>
    <n v="32.9"/>
    <n v="40.299999999999997"/>
    <n v="35"/>
    <n v="17"/>
    <n v="21"/>
    <n v="21"/>
    <n v="17"/>
    <n v="6"/>
    <n v="0"/>
    <n v="15"/>
    <n v="6.8"/>
    <n v="5.0999999999999996"/>
    <n v="4.8"/>
    <n v="5.9"/>
    <n v="5.0999999999999996"/>
    <n v="2.5"/>
    <n v="3.1"/>
    <n v="3.1"/>
    <n v="8.6999999999999993"/>
    <n v="2.5"/>
    <n v="0.9"/>
    <n v="0"/>
    <n v="2.2000000000000002"/>
  </r>
  <r>
    <x v="197"/>
    <x v="50"/>
    <x v="2"/>
    <n v="91"/>
    <n v="85.5"/>
    <n v="104.7"/>
    <n v="91"/>
    <n v="45"/>
    <n v="54"/>
    <n v="54"/>
    <n v="45"/>
    <n v="16"/>
    <n v="0"/>
    <n v="39"/>
    <n v="17.600000000000001"/>
    <n v="5.2"/>
    <n v="4.9000000000000004"/>
    <n v="5.9"/>
    <n v="5.2"/>
    <n v="2.6"/>
    <n v="3.1"/>
    <n v="3.1"/>
    <n v="8.8000000000000007"/>
    <n v="2.6"/>
    <n v="0.9"/>
    <n v="0"/>
    <n v="2.2000000000000002"/>
  </r>
  <r>
    <x v="198"/>
    <x v="50"/>
    <x v="2"/>
    <n v="54"/>
    <n v="50.8"/>
    <n v="62.1"/>
    <n v="54"/>
    <n v="27"/>
    <n v="33"/>
    <n v="33"/>
    <n v="27"/>
    <n v="10"/>
    <n v="0"/>
    <n v="23"/>
    <n v="10.4"/>
    <n v="5.2"/>
    <n v="4.9000000000000004"/>
    <n v="6"/>
    <n v="5.2"/>
    <n v="2.6"/>
    <n v="3.2"/>
    <n v="3.2"/>
    <n v="9"/>
    <n v="2.6"/>
    <n v="1"/>
    <n v="0"/>
    <n v="2.2000000000000002"/>
  </r>
  <r>
    <x v="199"/>
    <x v="50"/>
    <x v="2"/>
    <n v="54"/>
    <n v="50.8"/>
    <n v="62.1"/>
    <n v="54"/>
    <n v="27"/>
    <n v="33"/>
    <n v="33"/>
    <n v="27"/>
    <n v="10"/>
    <n v="0"/>
    <n v="23"/>
    <n v="10.4"/>
    <n v="5.2"/>
    <n v="4.9000000000000004"/>
    <n v="6"/>
    <n v="5.2"/>
    <n v="2.6"/>
    <n v="3.2"/>
    <n v="3.2"/>
    <n v="9"/>
    <n v="2.6"/>
    <n v="1"/>
    <n v="0"/>
    <n v="2.2000000000000002"/>
  </r>
  <r>
    <x v="200"/>
    <x v="51"/>
    <x v="1"/>
    <n v="21.8"/>
    <n v="23.3"/>
    <n v="21.8"/>
    <n v="21.8"/>
    <n v="19.399999999999999"/>
    <n v="12.1"/>
    <n v="14.5"/>
    <n v="12.6"/>
    <n v="16.8"/>
    <n v="0"/>
    <n v="0"/>
    <n v="1.2"/>
    <n v="18.2"/>
    <n v="19.399999999999999"/>
    <n v="18.2"/>
    <n v="18.2"/>
    <n v="16.2"/>
    <n v="10.1"/>
    <n v="12.1"/>
    <n v="38.4"/>
    <n v="10.5"/>
    <n v="14"/>
    <n v="0"/>
    <n v="0"/>
  </r>
  <r>
    <x v="201"/>
    <x v="51"/>
    <x v="1"/>
    <n v="55.7"/>
    <n v="59.6"/>
    <n v="55.7"/>
    <n v="55.7"/>
    <n v="48.4"/>
    <n v="33.9"/>
    <n v="38.700000000000003"/>
    <n v="32.200000000000003"/>
    <n v="43.4"/>
    <n v="0"/>
    <n v="0"/>
    <n v="3.1"/>
    <n v="18"/>
    <n v="19.2"/>
    <n v="18"/>
    <n v="18"/>
    <n v="15.6"/>
    <n v="10.9"/>
    <n v="12.5"/>
    <n v="39"/>
    <n v="10.4"/>
    <n v="14"/>
    <n v="0"/>
    <n v="0"/>
  </r>
  <r>
    <x v="202"/>
    <x v="51"/>
    <x v="1"/>
    <n v="31.5"/>
    <n v="33.700000000000003"/>
    <n v="31.5"/>
    <n v="31.5"/>
    <n v="29"/>
    <n v="19.399999999999999"/>
    <n v="21.8"/>
    <n v="19.600000000000001"/>
    <n v="25.2"/>
    <n v="0"/>
    <n v="0"/>
    <n v="1.8"/>
    <n v="17.5"/>
    <n v="18.7"/>
    <n v="17.5"/>
    <n v="17.5"/>
    <n v="16.100000000000001"/>
    <n v="10.8"/>
    <n v="12.1"/>
    <n v="39"/>
    <n v="10.9"/>
    <n v="14"/>
    <n v="0"/>
    <n v="0"/>
  </r>
  <r>
    <x v="203"/>
    <x v="51"/>
    <x v="1"/>
    <n v="29"/>
    <n v="31.1"/>
    <n v="29"/>
    <n v="29"/>
    <n v="46"/>
    <n v="31.5"/>
    <n v="36.299999999999997"/>
    <n v="32.200000000000003"/>
    <n v="43.4"/>
    <n v="0"/>
    <n v="0"/>
    <n v="3"/>
    <n v="9.6999999999999993"/>
    <n v="10.4"/>
    <n v="9.6999999999999993"/>
    <n v="9.6999999999999993"/>
    <n v="15.3"/>
    <n v="10.5"/>
    <n v="12.1"/>
    <n v="37.9"/>
    <n v="10.7"/>
    <n v="14.5"/>
    <n v="0"/>
    <n v="0"/>
  </r>
  <r>
    <x v="204"/>
    <x v="52"/>
    <x v="0"/>
    <n v="26.4"/>
    <n v="25"/>
    <n v="28.7"/>
    <n v="26.4"/>
    <n v="15.5"/>
    <n v="18.600000000000001"/>
    <n v="12.4"/>
    <n v="12.7"/>
    <n v="8.9"/>
    <n v="0"/>
    <n v="6"/>
    <n v="4.0999999999999996"/>
    <n v="6.4"/>
    <n v="6.1"/>
    <n v="7"/>
    <n v="6.4"/>
    <n v="3.8"/>
    <n v="4.5"/>
    <n v="3"/>
    <n v="11.3"/>
    <n v="3.1"/>
    <n v="2.2000000000000002"/>
    <n v="0"/>
    <n v="1.5"/>
  </r>
  <r>
    <x v="205"/>
    <x v="52"/>
    <x v="0"/>
    <n v="69.8"/>
    <n v="66.3"/>
    <n v="76"/>
    <n v="69.8"/>
    <n v="43.4"/>
    <n v="51.1"/>
    <n v="31"/>
    <n v="33"/>
    <n v="22.9"/>
    <n v="0"/>
    <n v="16"/>
    <n v="10.5"/>
    <n v="6.6"/>
    <n v="6.3"/>
    <n v="7.2"/>
    <n v="6.6"/>
    <n v="4.0999999999999996"/>
    <n v="4.9000000000000004"/>
    <n v="3"/>
    <n v="12"/>
    <n v="3.1"/>
    <n v="2.2000000000000002"/>
    <n v="0"/>
    <n v="1.5"/>
  </r>
  <r>
    <x v="206"/>
    <x v="52"/>
    <x v="0"/>
    <n v="40.299999999999997"/>
    <n v="38.299999999999997"/>
    <n v="43.9"/>
    <n v="40.299999999999997"/>
    <n v="24.8"/>
    <n v="27.9"/>
    <n v="18.600000000000001"/>
    <n v="20.3"/>
    <n v="12.7"/>
    <n v="0"/>
    <n v="9"/>
    <n v="6.2"/>
    <n v="6.5"/>
    <n v="6.2"/>
    <n v="7.1"/>
    <n v="6.5"/>
    <n v="4"/>
    <n v="4.5"/>
    <n v="3"/>
    <n v="11.5"/>
    <n v="3.3"/>
    <n v="2"/>
    <n v="0"/>
    <n v="1.5"/>
  </r>
  <r>
    <x v="207"/>
    <x v="52"/>
    <x v="0"/>
    <n v="40.299999999999997"/>
    <n v="38.299999999999997"/>
    <n v="43.9"/>
    <n v="40.299999999999997"/>
    <n v="24.8"/>
    <n v="27.9"/>
    <n v="18.600000000000001"/>
    <n v="20.3"/>
    <n v="12.7"/>
    <n v="0"/>
    <n v="9"/>
    <n v="6.2"/>
    <n v="6.5"/>
    <n v="6.2"/>
    <n v="7.1"/>
    <n v="6.5"/>
    <n v="4"/>
    <n v="4.5"/>
    <n v="3"/>
    <n v="11.5"/>
    <n v="3.3"/>
    <n v="2"/>
    <n v="0"/>
    <n v="1.5"/>
  </r>
  <r>
    <x v="208"/>
    <x v="53"/>
    <x v="1"/>
    <n v="18.600000000000001"/>
    <n v="20.3"/>
    <n v="18.600000000000001"/>
    <n v="18.600000000000001"/>
    <n v="18.600000000000001"/>
    <n v="15.5"/>
    <n v="10.8"/>
    <n v="11.4"/>
    <n v="11.4"/>
    <n v="25.4"/>
    <n v="0"/>
    <n v="2.5"/>
    <n v="7.4"/>
    <n v="8.1"/>
    <n v="7.4"/>
    <n v="7.4"/>
    <n v="7.4"/>
    <n v="6.2"/>
    <n v="4.3"/>
    <n v="17.899999999999999"/>
    <n v="4.5999999999999996"/>
    <n v="4.5999999999999996"/>
    <n v="10.199999999999999"/>
    <n v="0"/>
  </r>
  <r>
    <x v="209"/>
    <x v="53"/>
    <x v="1"/>
    <n v="35.6"/>
    <n v="38.9"/>
    <n v="35.6"/>
    <n v="35.6"/>
    <n v="44.9"/>
    <n v="38.799999999999997"/>
    <n v="29.5"/>
    <n v="27.9"/>
    <n v="27.9"/>
    <n v="16.5"/>
    <n v="0"/>
    <n v="3.9"/>
    <n v="9.1"/>
    <n v="10"/>
    <n v="9.1"/>
    <n v="9.1"/>
    <n v="11.5"/>
    <n v="9.9"/>
    <n v="7.6"/>
    <n v="29"/>
    <n v="7.2"/>
    <n v="7.2"/>
    <n v="4.2"/>
    <n v="0"/>
  </r>
  <r>
    <x v="210"/>
    <x v="53"/>
    <x v="1"/>
    <n v="17.100000000000001"/>
    <n v="18.600000000000001"/>
    <n v="17.100000000000001"/>
    <n v="17.100000000000001"/>
    <n v="21.7"/>
    <n v="17.100000000000001"/>
    <n v="14"/>
    <n v="12.7"/>
    <n v="12.7"/>
    <n v="6.4"/>
    <n v="0"/>
    <n v="1.8"/>
    <n v="9.5"/>
    <n v="10.3"/>
    <n v="9.5"/>
    <n v="9.5"/>
    <n v="12.1"/>
    <n v="9.5"/>
    <n v="7.8"/>
    <n v="29.4"/>
    <n v="7.1"/>
    <n v="7.1"/>
    <n v="3.6"/>
    <n v="0"/>
  </r>
  <r>
    <x v="211"/>
    <x v="53"/>
    <x v="1"/>
    <n v="24.8"/>
    <n v="27"/>
    <n v="24.8"/>
    <n v="24.8"/>
    <n v="34.1"/>
    <n v="26.4"/>
    <n v="20.2"/>
    <n v="19.100000000000001"/>
    <n v="19"/>
    <n v="11.4"/>
    <n v="0"/>
    <n v="2.8"/>
    <n v="8.9"/>
    <n v="9.6"/>
    <n v="8.9"/>
    <n v="8.9"/>
    <n v="12.2"/>
    <n v="9.4"/>
    <n v="7.2"/>
    <n v="28.799999999999997"/>
    <n v="6.8"/>
    <n v="6.8"/>
    <n v="4.0999999999999996"/>
    <n v="0"/>
  </r>
  <r>
    <x v="212"/>
    <x v="54"/>
    <x v="1"/>
    <n v="21.8"/>
    <n v="23.3"/>
    <n v="23.3"/>
    <n v="21.8"/>
    <n v="19.399999999999999"/>
    <n v="24.2"/>
    <n v="21.8"/>
    <n v="11.2"/>
    <n v="11.2"/>
    <n v="0"/>
    <n v="0"/>
    <n v="1.4"/>
    <n v="15.6"/>
    <n v="16.600000000000001"/>
    <n v="16.600000000000001"/>
    <n v="15.6"/>
    <n v="13.9"/>
    <n v="17.3"/>
    <n v="15.6"/>
    <n v="46.8"/>
    <n v="8"/>
    <n v="8"/>
    <n v="0"/>
    <n v="0"/>
  </r>
  <r>
    <x v="213"/>
    <x v="54"/>
    <x v="1"/>
    <n v="55.7"/>
    <n v="59.6"/>
    <n v="59.6"/>
    <n v="55.7"/>
    <n v="50.8"/>
    <n v="62.9"/>
    <n v="55.7"/>
    <n v="29.4"/>
    <n v="29.4"/>
    <n v="0"/>
    <n v="0"/>
    <n v="3.5"/>
    <n v="15.9"/>
    <n v="17"/>
    <n v="17"/>
    <n v="15.9"/>
    <n v="14.5"/>
    <n v="18"/>
    <n v="15.9"/>
    <n v="48.4"/>
    <n v="8.4"/>
    <n v="8.4"/>
    <n v="0"/>
    <n v="0"/>
  </r>
  <r>
    <x v="214"/>
    <x v="54"/>
    <x v="1"/>
    <n v="33.9"/>
    <n v="36.299999999999997"/>
    <n v="36.299999999999997"/>
    <n v="33.9"/>
    <n v="29"/>
    <n v="36.299999999999997"/>
    <n v="31.5"/>
    <n v="18.2"/>
    <n v="18.2"/>
    <n v="0"/>
    <n v="0"/>
    <n v="2.1"/>
    <n v="16.100000000000001"/>
    <n v="17.3"/>
    <n v="17.3"/>
    <n v="16.100000000000001"/>
    <n v="13.8"/>
    <n v="17.3"/>
    <n v="15"/>
    <n v="46.1"/>
    <n v="8.6999999999999993"/>
    <n v="8.6999999999999993"/>
    <n v="0"/>
    <n v="0"/>
  </r>
  <r>
    <x v="215"/>
    <x v="54"/>
    <x v="1"/>
    <n v="33.9"/>
    <n v="36.299999999999997"/>
    <n v="36.299999999999997"/>
    <n v="33.9"/>
    <n v="29"/>
    <n v="36.299999999999997"/>
    <n v="31.5"/>
    <n v="18.2"/>
    <n v="18.2"/>
    <n v="0"/>
    <n v="0"/>
    <n v="2.1"/>
    <n v="16.100000000000001"/>
    <n v="17.3"/>
    <n v="17.3"/>
    <n v="16.100000000000001"/>
    <n v="13.8"/>
    <n v="17.3"/>
    <n v="15"/>
    <n v="46.1"/>
    <n v="8.6999999999999993"/>
    <n v="8.6999999999999993"/>
    <n v="0"/>
    <n v="0"/>
  </r>
  <r>
    <x v="216"/>
    <x v="55"/>
    <x v="1"/>
    <n v="33.9"/>
    <n v="19.3"/>
    <n v="38.6"/>
    <n v="33.9"/>
    <n v="19.399999999999999"/>
    <n v="19.399999999999999"/>
    <n v="7.3"/>
    <n v="12.6"/>
    <n v="11.2"/>
    <n v="0"/>
    <n v="5"/>
    <n v="3.5"/>
    <n v="9.6999999999999993"/>
    <n v="5.5"/>
    <n v="11"/>
    <n v="9.6999999999999993"/>
    <n v="5.5"/>
    <n v="5.5"/>
    <n v="2.1"/>
    <n v="13.1"/>
    <n v="3.6"/>
    <n v="3.2"/>
    <n v="0"/>
    <n v="1.4"/>
  </r>
  <r>
    <x v="217"/>
    <x v="55"/>
    <x v="1"/>
    <n v="62.9"/>
    <n v="66.7"/>
    <n v="62.9"/>
    <n v="62.9"/>
    <n v="48.4"/>
    <n v="31.5"/>
    <n v="55.7"/>
    <n v="32.200000000000003"/>
    <n v="28"/>
    <n v="0"/>
    <n v="0"/>
    <n v="5.9"/>
    <n v="10.7"/>
    <n v="11.3"/>
    <n v="10.7"/>
    <n v="10.7"/>
    <n v="8.1999999999999993"/>
    <n v="5.3"/>
    <n v="9.4"/>
    <n v="22.900000000000002"/>
    <n v="5.5"/>
    <n v="4.7"/>
    <n v="0"/>
    <n v="0"/>
  </r>
  <r>
    <x v="218"/>
    <x v="55"/>
    <x v="1"/>
    <n v="31.5"/>
    <n v="33.299999999999997"/>
    <n v="31.5"/>
    <n v="31.5"/>
    <n v="29"/>
    <n v="16.899999999999999"/>
    <n v="31.5"/>
    <n v="19.600000000000001"/>
    <n v="16.8"/>
    <n v="0"/>
    <n v="0"/>
    <n v="3.5"/>
    <n v="9"/>
    <n v="9.5"/>
    <n v="9"/>
    <n v="9"/>
    <n v="8.3000000000000007"/>
    <n v="4.8"/>
    <n v="9"/>
    <n v="22.1"/>
    <n v="5.6"/>
    <n v="4.8"/>
    <n v="0"/>
    <n v="0"/>
  </r>
  <r>
    <x v="219"/>
    <x v="55"/>
    <x v="1"/>
    <n v="31.5"/>
    <n v="33.299999999999997"/>
    <n v="31.5"/>
    <n v="29"/>
    <n v="29"/>
    <n v="16.899999999999999"/>
    <n v="31.5"/>
    <n v="19.600000000000001"/>
    <n v="16.8"/>
    <n v="0"/>
    <n v="0"/>
    <n v="3.5"/>
    <n v="9"/>
    <n v="9.5"/>
    <n v="9"/>
    <n v="8.3000000000000007"/>
    <n v="8.3000000000000007"/>
    <n v="4.8"/>
    <n v="9"/>
    <n v="22.1"/>
    <n v="5.6"/>
    <n v="4.8"/>
    <n v="0"/>
    <n v="0"/>
  </r>
  <r>
    <x v="220"/>
    <x v="56"/>
    <x v="1"/>
    <n v="14"/>
    <n v="15.5"/>
    <n v="14"/>
    <n v="14"/>
    <n v="18.600000000000001"/>
    <n v="9.3000000000000007"/>
    <n v="10.8"/>
    <n v="12.7"/>
    <n v="12.7"/>
    <n v="14"/>
    <n v="0"/>
    <n v="1.1000000000000001"/>
    <n v="12.7"/>
    <n v="14.1"/>
    <n v="12.7"/>
    <n v="12.7"/>
    <n v="16.899999999999999"/>
    <n v="8.5"/>
    <n v="9.8000000000000007"/>
    <n v="35.200000000000003"/>
    <n v="11.5"/>
    <n v="11.5"/>
    <n v="12.7"/>
    <n v="0"/>
  </r>
  <r>
    <x v="221"/>
    <x v="56"/>
    <x v="1"/>
    <n v="51.1"/>
    <n v="56.8"/>
    <n v="51.1"/>
    <n v="51.1"/>
    <n v="66.7"/>
    <n v="31"/>
    <n v="40.299999999999997"/>
    <n v="45.7"/>
    <n v="45.7"/>
    <n v="15.2"/>
    <n v="0"/>
    <n v="4"/>
    <n v="12.8"/>
    <n v="14.2"/>
    <n v="12.8"/>
    <n v="12.8"/>
    <n v="16.7"/>
    <n v="7.8"/>
    <n v="10.1"/>
    <n v="34.599999999999994"/>
    <n v="11.4"/>
    <n v="11.4"/>
    <n v="3.8"/>
    <n v="0"/>
  </r>
  <r>
    <x v="222"/>
    <x v="56"/>
    <x v="1"/>
    <n v="21.7"/>
    <n v="24.1"/>
    <n v="21.7"/>
    <n v="21.7"/>
    <n v="27.9"/>
    <n v="14"/>
    <n v="17.100000000000001"/>
    <n v="20.3"/>
    <n v="20.3"/>
    <n v="7.6"/>
    <n v="0"/>
    <n v="1.7"/>
    <n v="12.8"/>
    <n v="14.2"/>
    <n v="12.8"/>
    <n v="12.8"/>
    <n v="16.399999999999999"/>
    <n v="8.1999999999999993"/>
    <n v="10.1"/>
    <n v="34.700000000000003"/>
    <n v="11.9"/>
    <n v="11.9"/>
    <n v="4.5"/>
    <n v="0"/>
  </r>
  <r>
    <x v="223"/>
    <x v="56"/>
    <x v="1"/>
    <n v="26.4"/>
    <n v="29.2"/>
    <n v="26.4"/>
    <n v="26.4"/>
    <n v="41.9"/>
    <n v="18.600000000000001"/>
    <n v="26.4"/>
    <n v="29.2"/>
    <n v="35.6"/>
    <n v="10.199999999999999"/>
    <n v="0"/>
    <n v="2.5"/>
    <n v="10.6"/>
    <n v="11.7"/>
    <n v="10.6"/>
    <n v="10.6"/>
    <n v="16.8"/>
    <n v="7.4"/>
    <n v="10.6"/>
    <n v="34.799999999999997"/>
    <n v="11.7"/>
    <n v="14.2"/>
    <n v="4.0999999999999996"/>
    <n v="0"/>
  </r>
  <r>
    <x v="224"/>
    <x v="57"/>
    <x v="1"/>
    <n v="27.9"/>
    <n v="43"/>
    <n v="27.9"/>
    <n v="23.7"/>
    <n v="23.3"/>
    <n v="4.5999999999999996"/>
    <n v="12.4"/>
    <n v="10.199999999999999"/>
    <n v="14"/>
    <n v="44.4"/>
    <n v="0"/>
    <n v="5"/>
    <n v="5.6"/>
    <n v="8.6"/>
    <n v="5.6"/>
    <n v="4.7"/>
    <n v="4.7"/>
    <n v="0.9"/>
    <n v="2.5"/>
    <n v="8.1"/>
    <n v="2"/>
    <n v="2.8"/>
    <n v="8.9"/>
    <n v="0"/>
  </r>
  <r>
    <x v="225"/>
    <x v="57"/>
    <x v="1"/>
    <n v="49.6"/>
    <n v="55.6"/>
    <n v="49.6"/>
    <n v="45.1"/>
    <n v="57.4"/>
    <n v="10.8"/>
    <n v="35.6"/>
    <n v="27.9"/>
    <n v="36.799999999999997"/>
    <n v="0"/>
    <n v="0"/>
    <n v="3.9"/>
    <n v="12.7"/>
    <n v="14.3"/>
    <n v="12.7"/>
    <n v="11.6"/>
    <n v="14.7"/>
    <n v="2.8"/>
    <n v="9.1"/>
    <n v="26.599999999999998"/>
    <n v="7.2"/>
    <n v="9.4"/>
    <n v="0"/>
    <n v="0"/>
  </r>
  <r>
    <x v="226"/>
    <x v="57"/>
    <x v="1"/>
    <n v="27.9"/>
    <n v="31.2"/>
    <n v="27.9"/>
    <n v="25.4"/>
    <n v="34.1"/>
    <n v="6.2"/>
    <n v="21.7"/>
    <n v="15.2"/>
    <n v="22.9"/>
    <n v="0"/>
    <n v="0"/>
    <n v="2.2999999999999998"/>
    <n v="12.1"/>
    <n v="13.6"/>
    <n v="12.1"/>
    <n v="11"/>
    <n v="14.8"/>
    <n v="2.7"/>
    <n v="9.4"/>
    <n v="26.900000000000002"/>
    <n v="6.6"/>
    <n v="10"/>
    <n v="0"/>
    <n v="0"/>
  </r>
  <r>
    <x v="227"/>
    <x v="57"/>
    <x v="1"/>
    <n v="49.6"/>
    <n v="55.6"/>
    <n v="49.6"/>
    <n v="45.1"/>
    <n v="60.5"/>
    <n v="10.8"/>
    <n v="35.6"/>
    <n v="27.9"/>
    <n v="38.1"/>
    <n v="0"/>
    <n v="0"/>
    <n v="4"/>
    <n v="12.4"/>
    <n v="13.9"/>
    <n v="12.4"/>
    <n v="11.3"/>
    <n v="15.1"/>
    <n v="2.7"/>
    <n v="8.9"/>
    <n v="26.7"/>
    <n v="7"/>
    <n v="9.5"/>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
  <r>
    <x v="0"/>
    <n v="105.4"/>
    <n v="100.1"/>
    <n v="121.2"/>
    <n v="105.4"/>
    <n v="46.5"/>
    <n v="79"/>
    <n v="32.6"/>
    <n v="54.6"/>
    <n v="31.7"/>
    <n v="16.5"/>
    <n v="31"/>
    <n v="15.6"/>
  </r>
  <r>
    <x v="0"/>
    <n v="62"/>
    <n v="58.9"/>
    <n v="71.3"/>
    <n v="62"/>
    <n v="26.4"/>
    <n v="46.5"/>
    <n v="20.2"/>
    <n v="31.7"/>
    <n v="17.8"/>
    <n v="10.199999999999999"/>
    <n v="18"/>
    <n v="9.1999999999999993"/>
  </r>
  <r>
    <x v="0"/>
    <n v="62"/>
    <n v="58.9"/>
    <n v="71.3"/>
    <n v="62"/>
    <n v="26.4"/>
    <n v="46.5"/>
    <n v="20.2"/>
    <n v="31.7"/>
    <n v="17.8"/>
    <n v="10.199999999999999"/>
    <n v="18"/>
    <n v="9.1999999999999993"/>
  </r>
  <r>
    <x v="0"/>
    <n v="41.9"/>
    <n v="39.799999999999997"/>
    <n v="48.1"/>
    <n v="41.9"/>
    <n v="17.100000000000001"/>
    <n v="29.5"/>
    <n v="12.4"/>
    <n v="21.6"/>
    <n v="12.7"/>
    <n v="6.4"/>
    <n v="12"/>
    <n v="6"/>
  </r>
  <r>
    <x v="1"/>
    <n v="96.8"/>
    <n v="96.8"/>
    <n v="111.3"/>
    <n v="96.8"/>
    <n v="55.7"/>
    <n v="50.8"/>
    <n v="36.299999999999997"/>
    <n v="32.200000000000003"/>
    <n v="22.4"/>
    <n v="0"/>
    <n v="20"/>
    <n v="12.5"/>
  </r>
  <r>
    <x v="1"/>
    <n v="58.1"/>
    <n v="58.1"/>
    <n v="66.8"/>
    <n v="58.1"/>
    <n v="31.5"/>
    <n v="29"/>
    <n v="21.8"/>
    <n v="19.600000000000001"/>
    <n v="12.6"/>
    <n v="0"/>
    <n v="12"/>
    <n v="7.4"/>
  </r>
  <r>
    <x v="1"/>
    <n v="58.1"/>
    <n v="58.1"/>
    <n v="66.8"/>
    <n v="58.1"/>
    <n v="31.5"/>
    <n v="29"/>
    <n v="21.8"/>
    <n v="19.600000000000001"/>
    <n v="12.6"/>
    <n v="0"/>
    <n v="12"/>
    <n v="7.4"/>
  </r>
  <r>
    <x v="1"/>
    <n v="36.299999999999997"/>
    <n v="36.299999999999997"/>
    <n v="41.7"/>
    <n v="36.299999999999997"/>
    <n v="21.8"/>
    <n v="19.399999999999999"/>
    <n v="14.5"/>
    <n v="12.6"/>
    <n v="8.4"/>
    <n v="0"/>
    <n v="8"/>
    <n v="4.8"/>
  </r>
  <r>
    <x v="2"/>
    <n v="99.2"/>
    <n v="99.2"/>
    <n v="113.1"/>
    <n v="99.2"/>
    <n v="55.7"/>
    <n v="50.8"/>
    <n v="36.299999999999997"/>
    <n v="32.200000000000003"/>
    <n v="22.4"/>
    <n v="0"/>
    <n v="23"/>
    <n v="13.3"/>
  </r>
  <r>
    <x v="2"/>
    <n v="58.1"/>
    <n v="58.1"/>
    <n v="66.2"/>
    <n v="58.1"/>
    <n v="31.5"/>
    <n v="29"/>
    <n v="21.8"/>
    <n v="19.600000000000001"/>
    <n v="12.6"/>
    <n v="0"/>
    <n v="14"/>
    <n v="7.8"/>
  </r>
  <r>
    <x v="2"/>
    <n v="58.1"/>
    <n v="58.1"/>
    <n v="66.2"/>
    <n v="58.1"/>
    <n v="31.5"/>
    <n v="29"/>
    <n v="21.8"/>
    <n v="19.600000000000001"/>
    <n v="12.6"/>
    <n v="0"/>
    <n v="14"/>
    <n v="7.8"/>
  </r>
  <r>
    <x v="2"/>
    <n v="38.700000000000003"/>
    <n v="38.700000000000003"/>
    <n v="44.1"/>
    <n v="38.700000000000003"/>
    <n v="21.8"/>
    <n v="19.399999999999999"/>
    <n v="14.5"/>
    <n v="13.6"/>
    <n v="8.4"/>
    <n v="0"/>
    <n v="9"/>
    <n v="5.0999999999999996"/>
  </r>
  <r>
    <x v="3"/>
    <n v="111.6"/>
    <n v="102.7"/>
    <n v="126.1"/>
    <n v="111.6"/>
    <n v="49.6"/>
    <n v="74.400000000000006"/>
    <n v="51.1"/>
    <n v="40.6"/>
    <n v="24.1"/>
    <n v="0"/>
    <n v="35"/>
    <n v="16.399999999999999"/>
  </r>
  <r>
    <x v="3"/>
    <n v="63.6"/>
    <n v="58.5"/>
    <n v="71.8"/>
    <n v="63.6"/>
    <n v="29.5"/>
    <n v="44.9"/>
    <n v="29.5"/>
    <n v="24.1"/>
    <n v="14"/>
    <n v="0"/>
    <n v="21"/>
    <n v="9.6999999999999993"/>
  </r>
  <r>
    <x v="3"/>
    <n v="63.6"/>
    <n v="58.5"/>
    <n v="71.8"/>
    <n v="63.6"/>
    <n v="29.5"/>
    <n v="44.9"/>
    <n v="29.5"/>
    <n v="24.1"/>
    <n v="14"/>
    <n v="0"/>
    <n v="21"/>
    <n v="9.6999999999999993"/>
  </r>
  <r>
    <x v="3"/>
    <n v="41.9"/>
    <n v="38.5"/>
    <n v="47.3"/>
    <n v="41.9"/>
    <n v="20.2"/>
    <n v="29.5"/>
    <n v="20.2"/>
    <n v="16.5"/>
    <n v="10.199999999999999"/>
    <n v="0"/>
    <n v="14"/>
    <n v="6.3"/>
  </r>
  <r>
    <x v="4"/>
    <n v="77.5"/>
    <n v="77.5"/>
    <n v="81.400000000000006"/>
    <n v="73.599999999999994"/>
    <n v="43.4"/>
    <n v="63.6"/>
    <n v="32.6"/>
    <n v="26.7"/>
    <n v="15.2"/>
    <n v="0"/>
    <n v="19"/>
    <n v="13"/>
  </r>
  <r>
    <x v="4"/>
    <n v="48.1"/>
    <n v="48.1"/>
    <n v="50.5"/>
    <n v="45.6"/>
    <n v="26.4"/>
    <n v="38.799999999999997"/>
    <n v="20.2"/>
    <n v="16.5"/>
    <n v="8.9"/>
    <n v="0"/>
    <n v="13"/>
    <n v="8"/>
  </r>
  <r>
    <x v="4"/>
    <n v="41.9"/>
    <n v="41.9"/>
    <n v="43.9"/>
    <n v="39.799999999999997"/>
    <n v="23.3"/>
    <n v="34.1"/>
    <n v="17.100000000000001"/>
    <n v="14"/>
    <n v="7.6"/>
    <n v="0"/>
    <n v="12"/>
    <n v="7"/>
  </r>
  <r>
    <x v="4"/>
    <n v="38.799999999999997"/>
    <n v="38.799999999999997"/>
    <n v="40.700000000000003"/>
    <n v="36.799999999999997"/>
    <n v="21.7"/>
    <n v="32.6"/>
    <n v="17.100000000000001"/>
    <n v="14"/>
    <n v="7.6"/>
    <n v="0"/>
    <n v="9"/>
    <n v="6.5"/>
  </r>
  <r>
    <x v="5"/>
    <n v="86"/>
    <n v="80.8"/>
    <n v="98.9"/>
    <n v="86"/>
    <n v="50"/>
    <n v="42"/>
    <n v="50"/>
    <n v="42"/>
    <n v="14"/>
    <n v="0"/>
    <n v="37"/>
    <n v="17"/>
  </r>
  <r>
    <x v="5"/>
    <n v="54"/>
    <n v="50.8"/>
    <n v="62.1"/>
    <n v="54"/>
    <n v="33"/>
    <n v="27"/>
    <n v="33"/>
    <n v="27"/>
    <n v="10"/>
    <n v="0"/>
    <n v="23"/>
    <n v="10.4"/>
  </r>
  <r>
    <x v="5"/>
    <n v="54"/>
    <n v="50.8"/>
    <n v="62.1"/>
    <n v="54"/>
    <n v="33"/>
    <n v="27"/>
    <n v="33"/>
    <n v="27"/>
    <n v="10"/>
    <n v="0"/>
    <n v="23"/>
    <n v="10.4"/>
  </r>
  <r>
    <x v="5"/>
    <n v="41"/>
    <n v="38.5"/>
    <n v="47.1"/>
    <n v="41"/>
    <n v="23"/>
    <n v="19"/>
    <n v="23"/>
    <n v="17"/>
    <n v="6"/>
    <n v="0"/>
    <n v="15"/>
    <n v="7.2"/>
  </r>
  <r>
    <x v="6"/>
    <n v="92"/>
    <n v="78.2"/>
    <n v="105.8"/>
    <n v="92"/>
    <n v="56"/>
    <n v="54"/>
    <n v="49"/>
    <n v="45"/>
    <n v="11"/>
    <n v="22"/>
    <n v="47"/>
    <n v="19.5"/>
  </r>
  <r>
    <x v="6"/>
    <n v="54"/>
    <n v="45.9"/>
    <n v="62.1"/>
    <n v="54"/>
    <n v="32"/>
    <n v="32"/>
    <n v="29"/>
    <n v="27"/>
    <n v="5"/>
    <n v="13"/>
    <n v="28"/>
    <n v="11.5"/>
  </r>
  <r>
    <x v="6"/>
    <n v="54"/>
    <n v="45.9"/>
    <n v="62.1"/>
    <n v="54"/>
    <n v="32"/>
    <n v="32"/>
    <n v="29"/>
    <n v="27"/>
    <n v="5"/>
    <n v="13"/>
    <n v="28"/>
    <n v="11.5"/>
  </r>
  <r>
    <x v="6"/>
    <n v="36"/>
    <n v="30.6"/>
    <n v="41.4"/>
    <n v="36"/>
    <n v="22"/>
    <n v="22"/>
    <n v="18"/>
    <n v="18"/>
    <n v="4"/>
    <n v="9"/>
    <n v="18"/>
    <n v="7.5"/>
  </r>
  <r>
    <x v="7"/>
    <n v="91"/>
    <n v="83.7"/>
    <n v="106.5"/>
    <n v="91"/>
    <n v="45"/>
    <n v="41"/>
    <n v="17"/>
    <n v="45"/>
    <n v="31"/>
    <n v="0"/>
    <n v="33"/>
    <n v="16.399999999999999"/>
  </r>
  <r>
    <x v="7"/>
    <n v="54"/>
    <n v="49.7"/>
    <n v="63.2"/>
    <n v="54"/>
    <n v="25"/>
    <n v="23"/>
    <n v="10"/>
    <n v="27"/>
    <n v="17"/>
    <n v="0"/>
    <n v="20"/>
    <n v="9.6999999999999993"/>
  </r>
  <r>
    <x v="7"/>
    <n v="54"/>
    <n v="49.7"/>
    <n v="63.2"/>
    <n v="54"/>
    <n v="25"/>
    <n v="23"/>
    <n v="10"/>
    <n v="27"/>
    <n v="17"/>
    <n v="0"/>
    <n v="20"/>
    <n v="9.6999999999999993"/>
  </r>
  <r>
    <x v="7"/>
    <n v="35"/>
    <n v="32.200000000000003"/>
    <n v="40.9"/>
    <n v="35"/>
    <n v="17"/>
    <n v="16"/>
    <n v="6"/>
    <n v="17"/>
    <n v="12"/>
    <n v="0"/>
    <n v="13"/>
    <n v="6.3"/>
  </r>
  <r>
    <x v="8"/>
    <n v="91.5"/>
    <n v="86.9"/>
    <n v="105.2"/>
    <n v="91.5"/>
    <n v="48.1"/>
    <n v="57.4"/>
    <n v="29.5"/>
    <n v="43.2"/>
    <n v="30.5"/>
    <n v="72.400000000000006"/>
    <n v="20"/>
    <n v="12.9"/>
  </r>
  <r>
    <x v="8"/>
    <n v="54.3"/>
    <n v="51.5"/>
    <n v="62.4"/>
    <n v="54.3"/>
    <n v="29.5"/>
    <n v="32.6"/>
    <n v="18.600000000000001"/>
    <n v="26.7"/>
    <n v="16.5"/>
    <n v="43.2"/>
    <n v="12"/>
    <n v="7.6"/>
  </r>
  <r>
    <x v="8"/>
    <n v="54.3"/>
    <n v="51.5"/>
    <n v="62.4"/>
    <n v="54.3"/>
    <n v="29.5"/>
    <n v="32.6"/>
    <n v="18.600000000000001"/>
    <n v="26.7"/>
    <n v="16.5"/>
    <n v="43.2"/>
    <n v="12"/>
    <n v="7.6"/>
  </r>
  <r>
    <x v="8"/>
    <n v="34.1"/>
    <n v="32.4"/>
    <n v="39.200000000000003"/>
    <n v="34.1"/>
    <n v="18.600000000000001"/>
    <n v="20.2"/>
    <n v="10.8"/>
    <n v="16.5"/>
    <n v="11.4"/>
    <n v="27.9"/>
    <n v="8"/>
    <n v="5"/>
  </r>
  <r>
    <x v="9"/>
    <n v="106"/>
    <n v="92.2"/>
    <n v="121.9"/>
    <n v="106"/>
    <n v="52"/>
    <n v="66"/>
    <n v="59"/>
    <n v="54"/>
    <n v="28"/>
    <n v="9"/>
    <n v="35"/>
    <n v="17.600000000000001"/>
  </r>
  <r>
    <x v="9"/>
    <n v="61"/>
    <n v="53.1"/>
    <n v="70.2"/>
    <n v="61"/>
    <n v="31"/>
    <n v="40"/>
    <n v="33"/>
    <n v="33"/>
    <n v="16"/>
    <n v="5"/>
    <n v="21"/>
    <n v="10.4"/>
  </r>
  <r>
    <x v="9"/>
    <n v="61"/>
    <n v="53.1"/>
    <n v="70.2"/>
    <n v="61"/>
    <n v="31"/>
    <n v="40"/>
    <n v="33"/>
    <n v="33"/>
    <n v="16"/>
    <n v="5"/>
    <n v="21"/>
    <n v="10.4"/>
  </r>
  <r>
    <x v="9"/>
    <n v="40"/>
    <n v="34.799999999999997"/>
    <n v="46"/>
    <n v="40"/>
    <n v="19"/>
    <n v="26"/>
    <n v="21"/>
    <n v="21"/>
    <n v="12"/>
    <n v="5"/>
    <n v="14"/>
    <n v="6.8"/>
  </r>
  <r>
    <x v="10"/>
    <n v="101.6"/>
    <n v="95.5"/>
    <n v="116.9"/>
    <n v="101.6"/>
    <n v="53.2"/>
    <n v="50.8"/>
    <n v="31.5"/>
    <n v="32.200000000000003"/>
    <n v="22.4"/>
    <n v="0"/>
    <n v="23"/>
    <n v="14"/>
  </r>
  <r>
    <x v="10"/>
    <n v="60.5"/>
    <n v="56.9"/>
    <n v="69.599999999999994"/>
    <n v="60.5"/>
    <n v="31.5"/>
    <n v="29"/>
    <n v="19.399999999999999"/>
    <n v="19.600000000000001"/>
    <n v="12.6"/>
    <n v="0"/>
    <n v="14"/>
    <n v="8.3000000000000007"/>
  </r>
  <r>
    <x v="10"/>
    <n v="60.5"/>
    <n v="56.9"/>
    <n v="69.599999999999994"/>
    <n v="60.5"/>
    <n v="31.5"/>
    <n v="29"/>
    <n v="19.399999999999999"/>
    <n v="19.600000000000001"/>
    <n v="12.6"/>
    <n v="0"/>
    <n v="14"/>
    <n v="8.3000000000000007"/>
  </r>
  <r>
    <x v="10"/>
    <n v="38.700000000000003"/>
    <n v="36.4"/>
    <n v="44.5"/>
    <n v="38.700000000000003"/>
    <n v="19.399999999999999"/>
    <n v="19.399999999999999"/>
    <n v="12.1"/>
    <n v="12.6"/>
    <n v="8.4"/>
    <n v="0"/>
    <n v="9"/>
    <n v="5.4"/>
  </r>
  <r>
    <x v="11"/>
    <n v="91"/>
    <n v="85.5"/>
    <n v="104.7"/>
    <n v="91"/>
    <n v="45"/>
    <n v="54"/>
    <n v="54"/>
    <n v="45"/>
    <n v="16"/>
    <n v="0"/>
    <n v="39"/>
    <n v="17.600000000000001"/>
  </r>
  <r>
    <x v="11"/>
    <n v="54"/>
    <n v="50.8"/>
    <n v="62.1"/>
    <n v="54"/>
    <n v="27"/>
    <n v="33"/>
    <n v="33"/>
    <n v="27"/>
    <n v="10"/>
    <n v="0"/>
    <n v="23"/>
    <n v="10.4"/>
  </r>
  <r>
    <x v="11"/>
    <n v="54"/>
    <n v="50.8"/>
    <n v="62.1"/>
    <n v="54"/>
    <n v="27"/>
    <n v="33"/>
    <n v="33"/>
    <n v="27"/>
    <n v="10"/>
    <n v="0"/>
    <n v="23"/>
    <n v="10.4"/>
  </r>
  <r>
    <x v="11"/>
    <n v="35"/>
    <n v="32.9"/>
    <n v="40.299999999999997"/>
    <n v="35"/>
    <n v="17"/>
    <n v="21"/>
    <n v="21"/>
    <n v="17"/>
    <n v="6"/>
    <n v="0"/>
    <n v="15"/>
    <n v="6.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
  <r>
    <x v="0"/>
    <n v="47"/>
    <n v="44.6"/>
    <n v="54.1"/>
    <n v="47"/>
    <n v="31"/>
    <n v="34"/>
    <n v="25"/>
    <n v="28"/>
    <n v="19"/>
    <n v="24"/>
    <n v="20"/>
    <n v="13.3"/>
  </r>
  <r>
    <x v="0"/>
    <n v="18"/>
    <n v="17.100000000000001"/>
    <n v="20.7"/>
    <n v="18"/>
    <n v="12"/>
    <n v="13"/>
    <n v="10"/>
    <n v="11"/>
    <n v="7"/>
    <n v="18"/>
    <n v="8"/>
    <n v="5.0999999999999996"/>
  </r>
  <r>
    <x v="0"/>
    <n v="14"/>
    <n v="13.3"/>
    <n v="16.100000000000001"/>
    <n v="14"/>
    <n v="10"/>
    <n v="11"/>
    <n v="7"/>
    <n v="8"/>
    <n v="6"/>
    <n v="5"/>
    <n v="6"/>
    <n v="4"/>
  </r>
  <r>
    <x v="0"/>
    <n v="11"/>
    <n v="10.5"/>
    <n v="12.7"/>
    <n v="11"/>
    <n v="7"/>
    <n v="7"/>
    <n v="6"/>
    <n v="6"/>
    <n v="5"/>
    <n v="4"/>
    <n v="4"/>
    <n v="3"/>
  </r>
  <r>
    <x v="1"/>
    <n v="65.099999999999994"/>
    <n v="58.6"/>
    <n v="74.900000000000006"/>
    <n v="68.400000000000006"/>
    <n v="34.1"/>
    <n v="71.3"/>
    <n v="34.1"/>
    <n v="27.9"/>
    <n v="27.9"/>
    <n v="25.4"/>
    <n v="15"/>
    <n v="10.5"/>
  </r>
  <r>
    <x v="1"/>
    <n v="35.6"/>
    <n v="32.1"/>
    <n v="41"/>
    <n v="37.4"/>
    <n v="17.100000000000001"/>
    <n v="37.200000000000003"/>
    <n v="17.100000000000001"/>
    <n v="14"/>
    <n v="14"/>
    <n v="12.7"/>
    <n v="9"/>
    <n v="5.5"/>
  </r>
  <r>
    <x v="1"/>
    <n v="31"/>
    <n v="27.9"/>
    <n v="35.6"/>
    <n v="32.6"/>
    <n v="15.5"/>
    <n v="32.6"/>
    <n v="15.5"/>
    <n v="12.7"/>
    <n v="12.7"/>
    <n v="11.4"/>
    <n v="7"/>
    <n v="4.5999999999999996"/>
  </r>
  <r>
    <x v="1"/>
    <n v="27.9"/>
    <n v="25.1"/>
    <n v="32.1"/>
    <n v="29.3"/>
    <n v="14"/>
    <n v="29.5"/>
    <n v="14"/>
    <n v="11.4"/>
    <n v="11.4"/>
    <n v="11.4"/>
    <n v="6"/>
    <n v="4.2"/>
  </r>
  <r>
    <x v="2"/>
    <n v="89.5"/>
    <n v="87.7"/>
    <n v="109.2"/>
    <n v="86"/>
    <n v="36.299999999999997"/>
    <n v="43.6"/>
    <n v="36.299999999999997"/>
    <n v="28"/>
    <n v="22.4"/>
    <n v="0"/>
    <n v="16"/>
    <n v="10.9"/>
  </r>
  <r>
    <x v="2"/>
    <n v="53.2"/>
    <n v="52.2"/>
    <n v="65"/>
    <n v="51.1"/>
    <n v="24.2"/>
    <n v="29"/>
    <n v="21.8"/>
    <n v="16.8"/>
    <n v="12.6"/>
    <n v="0"/>
    <n v="9"/>
    <n v="6.4"/>
  </r>
  <r>
    <x v="2"/>
    <n v="33.9"/>
    <n v="33.200000000000003"/>
    <n v="41.3"/>
    <n v="32.5"/>
    <n v="14.5"/>
    <n v="19.399999999999999"/>
    <n v="14.5"/>
    <n v="11.2"/>
    <n v="8.4"/>
    <n v="0"/>
    <n v="6"/>
    <n v="4.2"/>
  </r>
  <r>
    <x v="2"/>
    <n v="41.1"/>
    <n v="40.299999999999997"/>
    <n v="50.2"/>
    <n v="39.5"/>
    <n v="16.899999999999999"/>
    <n v="19.399999999999999"/>
    <n v="12.1"/>
    <n v="8.4"/>
    <n v="7"/>
    <n v="0"/>
    <n v="5"/>
    <n v="3.5"/>
  </r>
  <r>
    <x v="3"/>
    <n v="88.4"/>
    <n v="83.9"/>
    <n v="99.8"/>
    <n v="86.6"/>
    <n v="44.9"/>
    <n v="74.400000000000006"/>
    <n v="26.4"/>
    <n v="40.6"/>
    <n v="19"/>
    <n v="0"/>
    <n v="21"/>
    <n v="13"/>
  </r>
  <r>
    <x v="3"/>
    <n v="46.5"/>
    <n v="44.2"/>
    <n v="52.5"/>
    <n v="45.6"/>
    <n v="23.3"/>
    <n v="40.299999999999997"/>
    <n v="14"/>
    <n v="21.6"/>
    <n v="11.4"/>
    <n v="0"/>
    <n v="11"/>
    <n v="7"/>
  </r>
  <r>
    <x v="3"/>
    <n v="40.299999999999997"/>
    <n v="38.299999999999997"/>
    <n v="45.5"/>
    <n v="39.5"/>
    <n v="21.7"/>
    <n v="35.6"/>
    <n v="12.4"/>
    <n v="19.100000000000001"/>
    <n v="10.199999999999999"/>
    <n v="0"/>
    <n v="10"/>
    <n v="6"/>
  </r>
  <r>
    <x v="3"/>
    <n v="32.6"/>
    <n v="30.9"/>
    <n v="36.799999999999997"/>
    <n v="31.9"/>
    <n v="17.100000000000001"/>
    <n v="27.9"/>
    <n v="9.3000000000000007"/>
    <n v="15.2"/>
    <n v="7.6"/>
    <n v="0"/>
    <n v="8"/>
    <n v="5"/>
  </r>
  <r>
    <x v="4"/>
    <n v="74.400000000000006"/>
    <n v="71.400000000000006"/>
    <n v="84.1"/>
    <n v="74.400000000000006"/>
    <n v="41.9"/>
    <n v="38.799999999999997"/>
    <n v="38.799999999999997"/>
    <n v="30.5"/>
    <n v="25.4"/>
    <n v="14"/>
    <n v="16"/>
    <n v="10.9"/>
  </r>
  <r>
    <x v="4"/>
    <n v="40.299999999999997"/>
    <n v="38.700000000000003"/>
    <n v="45.5"/>
    <n v="40.299999999999997"/>
    <n v="24.8"/>
    <n v="23.3"/>
    <n v="23.3"/>
    <n v="17.8"/>
    <n v="15.2"/>
    <n v="8.9"/>
    <n v="9"/>
    <n v="6.4"/>
  </r>
  <r>
    <x v="4"/>
    <n v="37.200000000000003"/>
    <n v="35.700000000000003"/>
    <n v="42"/>
    <n v="37.200000000000003"/>
    <n v="21.7"/>
    <n v="18.600000000000001"/>
    <n v="18.600000000000001"/>
    <n v="15.2"/>
    <n v="12.7"/>
    <n v="7.6"/>
    <n v="8"/>
    <n v="5.4"/>
  </r>
  <r>
    <x v="4"/>
    <n v="34.1"/>
    <n v="32.700000000000003"/>
    <n v="38.5"/>
    <n v="34.1"/>
    <n v="18.600000000000001"/>
    <n v="17.100000000000001"/>
    <n v="17.100000000000001"/>
    <n v="14"/>
    <n v="11.4"/>
    <n v="7.6"/>
    <n v="8"/>
    <n v="5.0999999999999996"/>
  </r>
  <r>
    <x v="5"/>
    <n v="88.4"/>
    <n v="87.5"/>
    <n v="101.6"/>
    <n v="88.4"/>
    <n v="48.1"/>
    <n v="57.4"/>
    <n v="29.5"/>
    <n v="43.2"/>
    <n v="30.5"/>
    <n v="0"/>
    <n v="21"/>
    <n v="11.7"/>
  </r>
  <r>
    <x v="5"/>
    <n v="52.7"/>
    <n v="52.2"/>
    <n v="60.6"/>
    <n v="52.7"/>
    <n v="27.9"/>
    <n v="32.6"/>
    <n v="18.600000000000001"/>
    <n v="26.7"/>
    <n v="16.5"/>
    <n v="0"/>
    <n v="13"/>
    <n v="6.9"/>
  </r>
  <r>
    <x v="5"/>
    <n v="52.7"/>
    <n v="52.2"/>
    <n v="60.6"/>
    <n v="52.7"/>
    <n v="27.9"/>
    <n v="32.6"/>
    <n v="18.600000000000001"/>
    <n v="26.7"/>
    <n v="16.5"/>
    <n v="0"/>
    <n v="13"/>
    <n v="6.9"/>
  </r>
  <r>
    <x v="5"/>
    <n v="34.1"/>
    <n v="33.799999999999997"/>
    <n v="39.200000000000003"/>
    <n v="34.1"/>
    <n v="18.600000000000001"/>
    <n v="20.2"/>
    <n v="10.8"/>
    <n v="16.5"/>
    <n v="11.4"/>
    <n v="0"/>
    <n v="8"/>
    <n v="4.5"/>
  </r>
  <r>
    <x v="6"/>
    <n v="53"/>
    <n v="50.9"/>
    <n v="60.4"/>
    <n v="53"/>
    <n v="45"/>
    <n v="45"/>
    <n v="35"/>
    <n v="38"/>
    <n v="33"/>
    <n v="0"/>
    <n v="12"/>
    <n v="10.1"/>
  </r>
  <r>
    <x v="6"/>
    <n v="32"/>
    <n v="30.7"/>
    <n v="36.5"/>
    <n v="32"/>
    <n v="27"/>
    <n v="27"/>
    <n v="20"/>
    <n v="23"/>
    <n v="20"/>
    <n v="0"/>
    <n v="7"/>
    <n v="6"/>
  </r>
  <r>
    <x v="6"/>
    <n v="20"/>
    <n v="19.2"/>
    <n v="22.8"/>
    <n v="20"/>
    <n v="18"/>
    <n v="17"/>
    <n v="13"/>
    <n v="15"/>
    <n v="13"/>
    <n v="0"/>
    <n v="5"/>
    <n v="3.9"/>
  </r>
  <r>
    <x v="6"/>
    <n v="17"/>
    <n v="16.3"/>
    <n v="19.399999999999999"/>
    <n v="17"/>
    <n v="13"/>
    <n v="13"/>
    <n v="10"/>
    <n v="12"/>
    <n v="10"/>
    <n v="0"/>
    <n v="3"/>
    <n v="3"/>
  </r>
  <r>
    <x v="7"/>
    <n v="59"/>
    <n v="50.1"/>
    <n v="67.900000000000006"/>
    <n v="59"/>
    <n v="21"/>
    <n v="15"/>
    <n v="7"/>
    <n v="15"/>
    <n v="0"/>
    <n v="0"/>
    <n v="16"/>
    <n v="10.9"/>
  </r>
  <r>
    <x v="7"/>
    <n v="37"/>
    <n v="31.5"/>
    <n v="42.6"/>
    <n v="37"/>
    <n v="12"/>
    <n v="9"/>
    <n v="4"/>
    <n v="9"/>
    <n v="0"/>
    <n v="0"/>
    <n v="9"/>
    <n v="6.4"/>
  </r>
  <r>
    <x v="7"/>
    <n v="37"/>
    <n v="31.5"/>
    <n v="42.6"/>
    <n v="37"/>
    <n v="12"/>
    <n v="9"/>
    <n v="4"/>
    <n v="9"/>
    <n v="0"/>
    <n v="0"/>
    <n v="9"/>
    <n v="6.4"/>
  </r>
  <r>
    <x v="7"/>
    <n v="25"/>
    <n v="21.3"/>
    <n v="28.8"/>
    <n v="25"/>
    <n v="8"/>
    <n v="6"/>
    <n v="2"/>
    <n v="6"/>
    <n v="0"/>
    <n v="0"/>
    <n v="6"/>
    <n v="4.2"/>
  </r>
  <r>
    <x v="8"/>
    <n v="69.8"/>
    <n v="69.8"/>
    <n v="76.7"/>
    <n v="65.599999999999994"/>
    <n v="46.5"/>
    <n v="48.1"/>
    <n v="41.9"/>
    <n v="38.1"/>
    <n v="26.7"/>
    <n v="0"/>
    <n v="16"/>
    <n v="9.8000000000000007"/>
  </r>
  <r>
    <x v="8"/>
    <n v="41.9"/>
    <n v="41.9"/>
    <n v="46"/>
    <n v="39.299999999999997"/>
    <n v="27.9"/>
    <n v="27.9"/>
    <n v="23.3"/>
    <n v="22.9"/>
    <n v="15.2"/>
    <n v="0"/>
    <n v="9"/>
    <n v="5.8"/>
  </r>
  <r>
    <x v="8"/>
    <n v="41.9"/>
    <n v="41.9"/>
    <n v="46"/>
    <n v="39.299999999999997"/>
    <n v="27.9"/>
    <n v="27.9"/>
    <n v="23.3"/>
    <n v="22.9"/>
    <n v="15.2"/>
    <n v="0"/>
    <n v="9"/>
    <n v="5.8"/>
  </r>
  <r>
    <x v="8"/>
    <n v="27.9"/>
    <n v="27.9"/>
    <n v="30.7"/>
    <n v="26.2"/>
    <n v="18.600000000000001"/>
    <n v="18.600000000000001"/>
    <n v="15.5"/>
    <n v="15.2"/>
    <n v="10.199999999999999"/>
    <n v="0"/>
    <n v="6"/>
    <n v="3.8"/>
  </r>
  <r>
    <x v="9"/>
    <n v="69.8"/>
    <n v="66.3"/>
    <n v="86.5"/>
    <n v="67.7"/>
    <n v="23.3"/>
    <n v="51.1"/>
    <n v="27.9"/>
    <n v="48.3"/>
    <n v="35.6"/>
    <n v="0"/>
    <n v="20"/>
    <n v="12.3"/>
  </r>
  <r>
    <x v="9"/>
    <n v="26.4"/>
    <n v="25"/>
    <n v="32.700000000000003"/>
    <n v="25.6"/>
    <n v="9.3000000000000007"/>
    <n v="18.600000000000001"/>
    <n v="10.8"/>
    <n v="19.100000000000001"/>
    <n v="14"/>
    <n v="0"/>
    <n v="8"/>
    <n v="4.7"/>
  </r>
  <r>
    <x v="9"/>
    <n v="23.3"/>
    <n v="22.1"/>
    <n v="28.8"/>
    <n v="22.6"/>
    <n v="7.8"/>
    <n v="17.100000000000001"/>
    <n v="9.3000000000000007"/>
    <n v="15.2"/>
    <n v="12.7"/>
    <n v="0"/>
    <n v="6"/>
    <n v="4"/>
  </r>
  <r>
    <x v="9"/>
    <n v="9.3000000000000007"/>
    <n v="8.8000000000000007"/>
    <n v="11.5"/>
    <n v="9"/>
    <n v="1.6"/>
    <n v="6.2"/>
    <n v="3.1"/>
    <n v="6.3"/>
    <n v="5.0999999999999996"/>
    <n v="0"/>
    <n v="2"/>
    <n v="1.5"/>
  </r>
  <r>
    <x v="10"/>
    <n v="94.4"/>
    <n v="91.5"/>
    <n v="109.5"/>
    <n v="94.4"/>
    <n v="41.1"/>
    <n v="43.6"/>
    <n v="36.299999999999997"/>
    <n v="32.200000000000003"/>
    <n v="22.4"/>
    <n v="0"/>
    <n v="20"/>
    <n v="11.7"/>
  </r>
  <r>
    <x v="10"/>
    <n v="55.7"/>
    <n v="54"/>
    <n v="64.599999999999994"/>
    <n v="55.7"/>
    <n v="26.6"/>
    <n v="26.6"/>
    <n v="21.8"/>
    <n v="19.600000000000001"/>
    <n v="12.6"/>
    <n v="0"/>
    <n v="12"/>
    <n v="6.9"/>
  </r>
  <r>
    <x v="10"/>
    <n v="36.299999999999997"/>
    <n v="35.200000000000003"/>
    <n v="42.1"/>
    <n v="36.299999999999997"/>
    <n v="16.899999999999999"/>
    <n v="19.399999999999999"/>
    <n v="14.5"/>
    <n v="12.6"/>
    <n v="8.4"/>
    <n v="0"/>
    <n v="8"/>
    <n v="4.5"/>
  </r>
  <r>
    <x v="10"/>
    <n v="43.6"/>
    <n v="42.3"/>
    <n v="50.5"/>
    <n v="43.6"/>
    <n v="16.899999999999999"/>
    <n v="19.399999999999999"/>
    <n v="12.1"/>
    <n v="9.8000000000000007"/>
    <n v="7"/>
    <n v="0"/>
    <n v="6"/>
    <n v="3.7"/>
  </r>
  <r>
    <x v="11"/>
    <n v="74.400000000000006"/>
    <n v="70.7"/>
    <n v="86.3"/>
    <n v="74.400000000000006"/>
    <n v="35.6"/>
    <n v="46.5"/>
    <n v="29.5"/>
    <n v="35.6"/>
    <n v="27.9"/>
    <n v="27.9"/>
    <n v="20"/>
    <n v="11.7"/>
  </r>
  <r>
    <x v="11"/>
    <n v="43.4"/>
    <n v="41.2"/>
    <n v="50.3"/>
    <n v="43.4"/>
    <n v="21.7"/>
    <n v="27.9"/>
    <n v="17.100000000000001"/>
    <n v="19.100000000000001"/>
    <n v="17.8"/>
    <n v="17.8"/>
    <n v="11"/>
    <n v="6.9"/>
  </r>
  <r>
    <x v="11"/>
    <n v="32.6"/>
    <n v="30.9"/>
    <n v="37.799999999999997"/>
    <n v="32.6"/>
    <n v="15.5"/>
    <n v="18.600000000000001"/>
    <n v="12.4"/>
    <n v="14"/>
    <n v="12.7"/>
    <n v="12.7"/>
    <n v="8"/>
    <n v="5"/>
  </r>
  <r>
    <x v="11"/>
    <n v="27.9"/>
    <n v="26.5"/>
    <n v="32.4"/>
    <n v="27.9"/>
    <n v="15.5"/>
    <n v="17.100000000000001"/>
    <n v="10.8"/>
    <n v="14"/>
    <n v="10.199999999999999"/>
    <n v="10.199999999999999"/>
    <n v="8"/>
    <n v="4.5"/>
  </r>
  <r>
    <x v="12"/>
    <n v="89.5"/>
    <n v="85.1"/>
    <n v="103.9"/>
    <n v="87.7"/>
    <n v="38.700000000000003"/>
    <n v="43.6"/>
    <n v="31.5"/>
    <n v="32.200000000000003"/>
    <n v="22.4"/>
    <n v="0"/>
    <n v="20"/>
    <n v="10.9"/>
  </r>
  <r>
    <x v="12"/>
    <n v="53.2"/>
    <n v="50.6"/>
    <n v="61.8"/>
    <n v="52.2"/>
    <n v="24.2"/>
    <n v="26.6"/>
    <n v="19.399999999999999"/>
    <n v="19.600000000000001"/>
    <n v="12.6"/>
    <n v="0"/>
    <n v="12"/>
    <n v="6.4"/>
  </r>
  <r>
    <x v="12"/>
    <n v="33.9"/>
    <n v="32.200000000000003"/>
    <n v="39.299999999999997"/>
    <n v="33.200000000000003"/>
    <n v="14.5"/>
    <n v="19.399999999999999"/>
    <n v="12.1"/>
    <n v="12.6"/>
    <n v="8.4"/>
    <n v="0"/>
    <n v="8"/>
    <n v="4.2"/>
  </r>
  <r>
    <x v="12"/>
    <n v="41.1"/>
    <n v="39.1"/>
    <n v="47.7"/>
    <n v="40.299999999999997"/>
    <n v="16.899999999999999"/>
    <n v="19.399999999999999"/>
    <n v="9.6999999999999993"/>
    <n v="11.2"/>
    <n v="7"/>
    <n v="0"/>
    <n v="6"/>
    <n v="3.5"/>
  </r>
  <r>
    <x v="13"/>
    <n v="70"/>
    <n v="66.5"/>
    <n v="79.099999999999994"/>
    <n v="70"/>
    <n v="36"/>
    <n v="46"/>
    <n v="40"/>
    <n v="38"/>
    <n v="18"/>
    <n v="18"/>
    <n v="19"/>
    <n v="12"/>
  </r>
  <r>
    <x v="13"/>
    <n v="40"/>
    <n v="38"/>
    <n v="45.2"/>
    <n v="40"/>
    <n v="20"/>
    <n v="28"/>
    <n v="24"/>
    <n v="22"/>
    <n v="12"/>
    <n v="12"/>
    <n v="11"/>
    <n v="7"/>
  </r>
  <r>
    <x v="13"/>
    <n v="32"/>
    <n v="30.4"/>
    <n v="36.200000000000003"/>
    <n v="32"/>
    <n v="16"/>
    <n v="22"/>
    <n v="18"/>
    <n v="18"/>
    <n v="8"/>
    <n v="8"/>
    <n v="9"/>
    <n v="5.5"/>
  </r>
  <r>
    <x v="13"/>
    <n v="29"/>
    <n v="27.6"/>
    <n v="32.799999999999997"/>
    <n v="29"/>
    <n v="12"/>
    <n v="16"/>
    <n v="14"/>
    <n v="12"/>
    <n v="6"/>
    <n v="6"/>
    <n v="6"/>
    <n v="4"/>
  </r>
  <r>
    <x v="14"/>
    <n v="80.599999999999994"/>
    <n v="75.8"/>
    <n v="92.7"/>
    <n v="79"/>
    <n v="40.299999999999997"/>
    <n v="44.9"/>
    <n v="52.7"/>
    <n v="30.5"/>
    <n v="15.2"/>
    <n v="2.5"/>
    <n v="19"/>
    <n v="12"/>
  </r>
  <r>
    <x v="14"/>
    <n v="43.4"/>
    <n v="40.799999999999997"/>
    <n v="49.9"/>
    <n v="42.5"/>
    <n v="23.3"/>
    <n v="24.8"/>
    <n v="29.5"/>
    <n v="17.8"/>
    <n v="8.9"/>
    <n v="1.3"/>
    <n v="11"/>
    <n v="6.5"/>
  </r>
  <r>
    <x v="14"/>
    <n v="38.799999999999997"/>
    <n v="36.4"/>
    <n v="44.6"/>
    <n v="38"/>
    <n v="18.600000000000001"/>
    <n v="21.7"/>
    <n v="24.8"/>
    <n v="14"/>
    <n v="7.6"/>
    <n v="1.3"/>
    <n v="9"/>
    <n v="5.5"/>
  </r>
  <r>
    <x v="14"/>
    <n v="32.6"/>
    <n v="30.6"/>
    <n v="37.4"/>
    <n v="31.9"/>
    <n v="15.5"/>
    <n v="17.100000000000001"/>
    <n v="21.7"/>
    <n v="11.4"/>
    <n v="6.3"/>
    <n v="1.3"/>
    <n v="8"/>
    <n v="4.8"/>
  </r>
  <r>
    <x v="15"/>
    <n v="84.7"/>
    <n v="84.7"/>
    <n v="84.7"/>
    <n v="83"/>
    <n v="50.8"/>
    <n v="50.8"/>
    <n v="46"/>
    <n v="32.200000000000003"/>
    <n v="22.4"/>
    <n v="14"/>
    <n v="16"/>
    <n v="9"/>
  </r>
  <r>
    <x v="15"/>
    <n v="50.8"/>
    <n v="50.8"/>
    <n v="50.8"/>
    <n v="49.8"/>
    <n v="29"/>
    <n v="29"/>
    <n v="26.6"/>
    <n v="19.600000000000001"/>
    <n v="12.6"/>
    <n v="2.8"/>
    <n v="9"/>
    <n v="5.3"/>
  </r>
  <r>
    <x v="15"/>
    <n v="33.9"/>
    <n v="33.9"/>
    <n v="33.9"/>
    <n v="33.200000000000003"/>
    <n v="24.2"/>
    <n v="24.2"/>
    <n v="21.8"/>
    <n v="16.8"/>
    <n v="11.2"/>
    <n v="2.8"/>
    <n v="8"/>
    <n v="4.5"/>
  </r>
  <r>
    <x v="15"/>
    <n v="41.1"/>
    <n v="41.1"/>
    <n v="41.1"/>
    <n v="40.299999999999997"/>
    <n v="24.2"/>
    <n v="24.2"/>
    <n v="21.8"/>
    <n v="15.4"/>
    <n v="9.8000000000000007"/>
    <n v="2.8"/>
    <n v="7"/>
    <n v="4.3"/>
  </r>
  <r>
    <x v="16"/>
    <n v="69.8"/>
    <n v="66.3"/>
    <n v="76"/>
    <n v="69.8"/>
    <n v="43.4"/>
    <n v="51.1"/>
    <n v="31"/>
    <n v="33"/>
    <n v="22.9"/>
    <n v="0"/>
    <n v="16"/>
    <n v="10.5"/>
  </r>
  <r>
    <x v="16"/>
    <n v="40.299999999999997"/>
    <n v="38.299999999999997"/>
    <n v="43.9"/>
    <n v="40.299999999999997"/>
    <n v="24.8"/>
    <n v="27.9"/>
    <n v="18.600000000000001"/>
    <n v="20.3"/>
    <n v="12.7"/>
    <n v="0"/>
    <n v="9"/>
    <n v="6.2"/>
  </r>
  <r>
    <x v="16"/>
    <n v="40.299999999999997"/>
    <n v="38.299999999999997"/>
    <n v="43.9"/>
    <n v="40.299999999999997"/>
    <n v="24.8"/>
    <n v="27.9"/>
    <n v="18.600000000000001"/>
    <n v="20.3"/>
    <n v="12.7"/>
    <n v="0"/>
    <n v="9"/>
    <n v="6.2"/>
  </r>
  <r>
    <x v="16"/>
    <n v="26.4"/>
    <n v="25"/>
    <n v="28.7"/>
    <n v="26.4"/>
    <n v="15.5"/>
    <n v="18.600000000000001"/>
    <n v="12.4"/>
    <n v="12.7"/>
    <n v="8.9"/>
    <n v="0"/>
    <n v="6"/>
    <n v="4.0999999999999996"/>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3">
  <r>
    <x v="0"/>
    <n v="23.3"/>
    <n v="23.3"/>
    <n v="23.3"/>
    <n v="23.3"/>
    <n v="54.3"/>
    <n v="26.4"/>
    <n v="32.6"/>
    <n v="25.4"/>
    <n v="25.4"/>
    <n v="66"/>
    <n v="0"/>
    <n v="3"/>
  </r>
  <r>
    <x v="0"/>
    <n v="21.7"/>
    <n v="21.7"/>
    <n v="21.7"/>
    <n v="21.7"/>
    <n v="51.1"/>
    <n v="9.3000000000000007"/>
    <n v="29.5"/>
    <n v="17.8"/>
    <n v="17.8"/>
    <n v="33"/>
    <n v="0"/>
    <n v="1"/>
  </r>
  <r>
    <x v="0"/>
    <n v="12.4"/>
    <n v="12.4"/>
    <n v="12.4"/>
    <n v="12.4"/>
    <n v="29.5"/>
    <n v="4.5999999999999996"/>
    <n v="17.100000000000001"/>
    <n v="10.199999999999999"/>
    <n v="10.199999999999999"/>
    <n v="20.3"/>
    <n v="0"/>
    <n v="0.6"/>
  </r>
  <r>
    <x v="0"/>
    <n v="5"/>
    <n v="5"/>
    <n v="5"/>
    <n v="5"/>
    <n v="11"/>
    <n v="2"/>
    <n v="6"/>
    <n v="5"/>
    <n v="5"/>
    <n v="20"/>
    <n v="0"/>
    <n v="0.4"/>
  </r>
  <r>
    <x v="1"/>
    <n v="31.5"/>
    <n v="32.4"/>
    <n v="34.299999999999997"/>
    <n v="31.5"/>
    <n v="67.8"/>
    <n v="50.8"/>
    <n v="50.8"/>
    <n v="43.4"/>
    <n v="43.4"/>
    <n v="5.6"/>
    <n v="0"/>
    <n v="1.8"/>
  </r>
  <r>
    <x v="1"/>
    <n v="19.399999999999999"/>
    <n v="19.899999999999999"/>
    <n v="21.1"/>
    <n v="19.399999999999999"/>
    <n v="41.1"/>
    <n v="29"/>
    <n v="29"/>
    <n v="25.2"/>
    <n v="25.2"/>
    <n v="2.8"/>
    <n v="0"/>
    <n v="1"/>
  </r>
  <r>
    <x v="1"/>
    <n v="19.399999999999999"/>
    <n v="19.899999999999999"/>
    <n v="21.1"/>
    <n v="19.399999999999999"/>
    <n v="41.1"/>
    <n v="29"/>
    <n v="29"/>
    <n v="25.2"/>
    <n v="25.2"/>
    <n v="2.8"/>
    <n v="0"/>
    <n v="1"/>
  </r>
  <r>
    <x v="1"/>
    <n v="12.1"/>
    <n v="12.5"/>
    <n v="13.2"/>
    <n v="12.1"/>
    <n v="26.6"/>
    <n v="19.399999999999999"/>
    <n v="19.399999999999999"/>
    <n v="16.8"/>
    <n v="16.8"/>
    <n v="2.8"/>
    <n v="0"/>
    <n v="0.7"/>
  </r>
  <r>
    <x v="2"/>
    <n v="55.7"/>
    <n v="61.2"/>
    <n v="55.7"/>
    <n v="50.1"/>
    <n v="48.4"/>
    <n v="31.5"/>
    <n v="41.1"/>
    <n v="28"/>
    <n v="28"/>
    <n v="0"/>
    <n v="0"/>
    <n v="3.1"/>
  </r>
  <r>
    <x v="2"/>
    <n v="33.9"/>
    <n v="37.299999999999997"/>
    <n v="33.9"/>
    <n v="30.5"/>
    <n v="29"/>
    <n v="19.399999999999999"/>
    <n v="24.2"/>
    <n v="16.8"/>
    <n v="16.8"/>
    <n v="0"/>
    <n v="0"/>
    <n v="1.8"/>
  </r>
  <r>
    <x v="2"/>
    <n v="33.9"/>
    <n v="37.299999999999997"/>
    <n v="33.9"/>
    <n v="30.5"/>
    <n v="29"/>
    <n v="19.399999999999999"/>
    <n v="24.2"/>
    <n v="16.8"/>
    <n v="16.8"/>
    <n v="0"/>
    <n v="0"/>
    <n v="1.8"/>
  </r>
  <r>
    <x v="2"/>
    <n v="21.8"/>
    <n v="24"/>
    <n v="21.8"/>
    <n v="19.600000000000001"/>
    <n v="19.399999999999999"/>
    <n v="12.1"/>
    <n v="14.5"/>
    <n v="11.2"/>
    <n v="11.2"/>
    <n v="0"/>
    <n v="0"/>
    <n v="1.2"/>
  </r>
  <r>
    <x v="3"/>
    <n v="72.599999999999994"/>
    <n v="72.599999999999994"/>
    <n v="87.1"/>
    <n v="70.400000000000006"/>
    <n v="50.8"/>
    <n v="38.700000000000003"/>
    <n v="16.899999999999999"/>
    <n v="28"/>
    <n v="16.8"/>
    <n v="0"/>
    <n v="9"/>
    <n v="6"/>
  </r>
  <r>
    <x v="3"/>
    <n v="43.6"/>
    <n v="43.6"/>
    <n v="52.3"/>
    <n v="42.3"/>
    <n v="33.9"/>
    <n v="29"/>
    <n v="12.1"/>
    <n v="21"/>
    <n v="12.6"/>
    <n v="0"/>
    <n v="7"/>
    <n v="4.5999999999999996"/>
  </r>
  <r>
    <x v="3"/>
    <n v="29"/>
    <n v="29"/>
    <n v="34.799999999999997"/>
    <n v="28.2"/>
    <n v="24.2"/>
    <n v="19.399999999999999"/>
    <n v="9.6999999999999993"/>
    <n v="16.8"/>
    <n v="9.8000000000000007"/>
    <n v="0"/>
    <n v="5"/>
    <n v="3.6"/>
  </r>
  <r>
    <x v="3"/>
    <n v="29"/>
    <n v="29"/>
    <n v="34.799999999999997"/>
    <n v="28.2"/>
    <n v="24.2"/>
    <n v="19.399999999999999"/>
    <n v="7.3"/>
    <n v="14"/>
    <n v="8.4"/>
    <n v="0"/>
    <n v="5"/>
    <n v="3"/>
  </r>
  <r>
    <x v="4"/>
    <n v="41.9"/>
    <n v="56.5"/>
    <n v="41.9"/>
    <n v="41.9"/>
    <n v="46.5"/>
    <n v="32.6"/>
    <n v="43.4"/>
    <n v="55.9"/>
    <n v="40.6"/>
    <n v="0"/>
    <n v="0"/>
    <n v="4.5"/>
  </r>
  <r>
    <x v="4"/>
    <n v="29.5"/>
    <n v="39.799999999999997"/>
    <n v="29.5"/>
    <n v="29.5"/>
    <n v="32.6"/>
    <n v="23.3"/>
    <n v="31"/>
    <n v="39.4"/>
    <n v="29.2"/>
    <n v="0"/>
    <n v="0"/>
    <n v="3.2"/>
  </r>
  <r>
    <x v="4"/>
    <n v="18.600000000000001"/>
    <n v="25.1"/>
    <n v="18.600000000000001"/>
    <n v="18.600000000000001"/>
    <n v="20.2"/>
    <n v="14"/>
    <n v="18.600000000000001"/>
    <n v="24.1"/>
    <n v="17.8"/>
    <n v="0"/>
    <n v="0"/>
    <n v="2"/>
  </r>
  <r>
    <x v="4"/>
    <n v="15.5"/>
    <n v="20.9"/>
    <n v="15.5"/>
    <n v="15.5"/>
    <n v="15.5"/>
    <n v="10.8"/>
    <n v="15.5"/>
    <n v="19.100000000000001"/>
    <n v="14"/>
    <n v="0"/>
    <n v="0"/>
    <n v="1.5"/>
  </r>
  <r>
    <x v="5"/>
    <n v="52.7"/>
    <n v="52.7"/>
    <n v="55.3"/>
    <n v="58"/>
    <n v="40.299999999999997"/>
    <n v="49.6"/>
    <n v="31"/>
    <n v="35.6"/>
    <n v="62.2"/>
    <n v="31.7"/>
    <n v="8"/>
    <n v="6.4"/>
  </r>
  <r>
    <x v="5"/>
    <n v="41.9"/>
    <n v="41.9"/>
    <n v="43.9"/>
    <n v="46"/>
    <n v="31"/>
    <n v="38.799999999999997"/>
    <n v="24.8"/>
    <n v="27.9"/>
    <n v="48.3"/>
    <n v="25.4"/>
    <n v="6"/>
    <n v="5"/>
  </r>
  <r>
    <x v="5"/>
    <n v="23.3"/>
    <n v="23.3"/>
    <n v="24.4"/>
    <n v="25.6"/>
    <n v="17.100000000000001"/>
    <n v="21.7"/>
    <n v="14"/>
    <n v="15.2"/>
    <n v="27.9"/>
    <n v="14"/>
    <n v="3"/>
    <n v="2.8"/>
  </r>
  <r>
    <x v="5"/>
    <n v="20.2"/>
    <n v="20.2"/>
    <n v="21.2"/>
    <n v="22.2"/>
    <n v="15.5"/>
    <n v="18.600000000000001"/>
    <n v="12.4"/>
    <n v="14"/>
    <n v="24.1"/>
    <n v="14"/>
    <n v="3"/>
    <n v="2.5"/>
  </r>
  <r>
    <x v="6"/>
    <n v="49.6"/>
    <n v="54.6"/>
    <n v="49.6"/>
    <n v="49.6"/>
    <n v="51.1"/>
    <n v="29.5"/>
    <n v="37.200000000000003"/>
    <n v="26.7"/>
    <n v="26.7"/>
    <n v="26.7"/>
    <n v="0"/>
    <n v="3.9"/>
  </r>
  <r>
    <x v="6"/>
    <n v="44.9"/>
    <n v="49.4"/>
    <n v="44.9"/>
    <n v="44.9"/>
    <n v="44.9"/>
    <n v="26.4"/>
    <n v="32.6"/>
    <n v="24.1"/>
    <n v="24.1"/>
    <n v="24.1"/>
    <n v="0"/>
    <n v="3.5"/>
  </r>
  <r>
    <x v="6"/>
    <n v="18.600000000000001"/>
    <n v="20.5"/>
    <n v="18.600000000000001"/>
    <n v="18.600000000000001"/>
    <n v="18.600000000000001"/>
    <n v="10.8"/>
    <n v="14"/>
    <n v="10.199999999999999"/>
    <n v="10.199999999999999"/>
    <n v="10.199999999999999"/>
    <n v="0"/>
    <n v="1.5"/>
  </r>
  <r>
    <x v="6"/>
    <n v="10.8"/>
    <n v="11.9"/>
    <n v="10.8"/>
    <n v="10.8"/>
    <n v="10.8"/>
    <n v="6.2"/>
    <n v="7.8"/>
    <n v="5.0999999999999996"/>
    <n v="5.0999999999999996"/>
    <n v="5.0999999999999996"/>
    <n v="0"/>
    <n v="0.8"/>
  </r>
  <r>
    <x v="7"/>
    <n v="55.7"/>
    <n v="69.599999999999994"/>
    <n v="55.7"/>
    <n v="55.7"/>
    <n v="79.900000000000006"/>
    <n v="46"/>
    <n v="60.5"/>
    <n v="49"/>
    <n v="36.4"/>
    <n v="49"/>
    <n v="0"/>
    <n v="3"/>
  </r>
  <r>
    <x v="7"/>
    <n v="31.5"/>
    <n v="39.299999999999997"/>
    <n v="31.5"/>
    <n v="31.5"/>
    <n v="65.3"/>
    <n v="38.700000000000003"/>
    <n v="50.8"/>
    <n v="40.6"/>
    <n v="30.8"/>
    <n v="40.6"/>
    <n v="0"/>
    <n v="2.5"/>
  </r>
  <r>
    <x v="7"/>
    <n v="21.8"/>
    <n v="27.2"/>
    <n v="21.8"/>
    <n v="21.8"/>
    <n v="31.5"/>
    <n v="19.399999999999999"/>
    <n v="24.2"/>
    <n v="19.600000000000001"/>
    <n v="14"/>
    <n v="19.600000000000001"/>
    <n v="0"/>
    <n v="1.2"/>
  </r>
  <r>
    <x v="7"/>
    <n v="14.5"/>
    <n v="18.2"/>
    <n v="14.5"/>
    <n v="14.5"/>
    <n v="19.399999999999999"/>
    <n v="12.1"/>
    <n v="14.5"/>
    <n v="12.6"/>
    <n v="9.8000000000000007"/>
    <n v="12.6"/>
    <n v="0"/>
    <n v="0.8"/>
  </r>
  <r>
    <x v="8"/>
    <n v="31"/>
    <n v="33.200000000000003"/>
    <n v="31"/>
    <n v="31"/>
    <n v="38"/>
    <n v="58"/>
    <n v="21"/>
    <n v="40"/>
    <n v="94"/>
    <n v="0"/>
    <n v="0"/>
    <n v="3.5"/>
  </r>
  <r>
    <x v="8"/>
    <n v="23"/>
    <n v="24.6"/>
    <n v="23"/>
    <n v="23"/>
    <n v="27"/>
    <n v="49"/>
    <n v="17"/>
    <n v="32"/>
    <n v="78"/>
    <n v="0"/>
    <n v="0"/>
    <n v="3"/>
  </r>
  <r>
    <x v="8"/>
    <n v="11"/>
    <n v="11.8"/>
    <n v="11"/>
    <n v="11"/>
    <n v="15"/>
    <n v="22"/>
    <n v="8"/>
    <n v="16"/>
    <n v="36"/>
    <n v="0"/>
    <n v="0"/>
    <n v="1.4"/>
  </r>
  <r>
    <x v="8"/>
    <n v="12"/>
    <n v="12.8"/>
    <n v="12"/>
    <n v="12"/>
    <n v="13"/>
    <n v="24"/>
    <n v="8"/>
    <n v="14"/>
    <n v="32"/>
    <n v="0"/>
    <n v="0"/>
    <n v="1.2"/>
  </r>
  <r>
    <x v="9"/>
    <n v="32"/>
    <n v="34.6"/>
    <n v="36.799999999999997"/>
    <n v="29.4"/>
    <n v="32"/>
    <n v="41"/>
    <n v="41"/>
    <n v="30"/>
    <n v="15"/>
    <n v="40"/>
    <n v="0"/>
    <n v="6"/>
  </r>
  <r>
    <x v="9"/>
    <n v="16"/>
    <n v="17.3"/>
    <n v="18.399999999999999"/>
    <n v="14.7"/>
    <n v="16"/>
    <n v="21"/>
    <n v="21"/>
    <n v="15"/>
    <n v="8"/>
    <n v="20"/>
    <n v="0"/>
    <n v="3"/>
  </r>
  <r>
    <x v="9"/>
    <n v="15"/>
    <n v="16.2"/>
    <n v="17.3"/>
    <n v="13.8"/>
    <n v="15"/>
    <n v="19"/>
    <n v="19"/>
    <n v="14"/>
    <n v="7"/>
    <n v="18"/>
    <n v="0"/>
    <n v="2.8"/>
  </r>
  <r>
    <x v="9"/>
    <n v="15"/>
    <n v="16.2"/>
    <n v="17.3"/>
    <n v="13.8"/>
    <n v="15"/>
    <n v="19"/>
    <n v="19"/>
    <n v="14"/>
    <n v="7"/>
    <n v="18"/>
    <n v="0"/>
    <n v="2.8"/>
  </r>
  <r>
    <x v="10"/>
    <n v="20"/>
    <n v="20"/>
    <n v="20"/>
    <n v="20"/>
    <n v="31"/>
    <n v="17"/>
    <n v="17"/>
    <n v="23"/>
    <n v="23"/>
    <n v="31"/>
    <n v="0"/>
    <n v="3.1"/>
  </r>
  <r>
    <x v="10"/>
    <n v="12"/>
    <n v="12"/>
    <n v="12"/>
    <n v="12"/>
    <n v="12"/>
    <n v="6"/>
    <n v="6"/>
    <n v="9"/>
    <n v="9"/>
    <n v="12"/>
    <n v="0"/>
    <n v="3"/>
  </r>
  <r>
    <x v="10"/>
    <n v="12"/>
    <n v="12"/>
    <n v="12"/>
    <n v="12"/>
    <n v="18"/>
    <n v="10"/>
    <n v="10"/>
    <n v="14"/>
    <n v="14"/>
    <n v="18"/>
    <n v="0"/>
    <n v="1.8"/>
  </r>
  <r>
    <x v="10"/>
    <n v="3"/>
    <n v="3"/>
    <n v="3"/>
    <n v="3"/>
    <n v="5"/>
    <n v="3"/>
    <n v="3"/>
    <n v="4"/>
    <n v="4"/>
    <n v="5"/>
    <n v="0"/>
    <n v="0.5"/>
  </r>
  <r>
    <x v="11"/>
    <n v="62.9"/>
    <n v="62.9"/>
    <n v="69.8"/>
    <n v="55.4"/>
    <n v="38.700000000000003"/>
    <n v="41.1"/>
    <n v="24.2"/>
    <n v="25.2"/>
    <n v="18.2"/>
    <n v="0"/>
    <n v="12"/>
    <n v="7.8"/>
  </r>
  <r>
    <x v="11"/>
    <n v="24.2"/>
    <n v="24.2"/>
    <n v="26.9"/>
    <n v="21.3"/>
    <n v="14.5"/>
    <n v="14.5"/>
    <n v="9.6999999999999993"/>
    <n v="9.8000000000000007"/>
    <n v="7"/>
    <n v="0"/>
    <n v="5"/>
    <n v="3"/>
  </r>
  <r>
    <x v="11"/>
    <n v="31.5"/>
    <n v="31.5"/>
    <n v="34.9"/>
    <n v="27.7"/>
    <n v="19.399999999999999"/>
    <n v="19.399999999999999"/>
    <n v="14.5"/>
    <n v="14"/>
    <n v="8.4"/>
    <n v="0"/>
    <n v="7"/>
    <n v="1.5"/>
  </r>
  <r>
    <x v="12"/>
    <n v="50.8"/>
    <n v="55.4"/>
    <n v="50.8"/>
    <n v="52.9"/>
    <n v="48.4"/>
    <n v="31.5"/>
    <n v="43.6"/>
    <n v="21"/>
    <n v="40.6"/>
    <n v="0"/>
    <n v="0"/>
    <n v="2.8"/>
  </r>
  <r>
    <x v="12"/>
    <n v="29"/>
    <n v="31.7"/>
    <n v="29"/>
    <n v="30.2"/>
    <n v="26.6"/>
    <n v="19.399999999999999"/>
    <n v="24.2"/>
    <n v="12.6"/>
    <n v="23.8"/>
    <n v="0"/>
    <n v="0"/>
    <n v="1.7"/>
  </r>
  <r>
    <x v="12"/>
    <n v="19.399999999999999"/>
    <n v="21.1"/>
    <n v="19.399999999999999"/>
    <n v="20.100000000000001"/>
    <n v="19.399999999999999"/>
    <n v="12.1"/>
    <n v="16.899999999999999"/>
    <n v="8.4"/>
    <n v="15.4"/>
    <n v="0"/>
    <n v="0"/>
    <n v="1.1000000000000001"/>
  </r>
  <r>
    <x v="13"/>
    <n v="58.1"/>
    <n v="56.3"/>
    <n v="59.8"/>
    <n v="55.2"/>
    <n v="38.700000000000003"/>
    <n v="29"/>
    <n v="41.1"/>
    <n v="18.2"/>
    <n v="18.2"/>
    <n v="0"/>
    <n v="8"/>
    <n v="6.6"/>
  </r>
  <r>
    <x v="13"/>
    <n v="24.2"/>
    <n v="23.5"/>
    <n v="24.9"/>
    <n v="23"/>
    <n v="14.5"/>
    <n v="12.1"/>
    <n v="14.5"/>
    <n v="7"/>
    <n v="7"/>
    <n v="0"/>
    <n v="3"/>
    <n v="2.6"/>
  </r>
  <r>
    <x v="13"/>
    <n v="31.5"/>
    <n v="30.5"/>
    <n v="32.4"/>
    <n v="29.9"/>
    <n v="19.399999999999999"/>
    <n v="14.5"/>
    <n v="19.399999999999999"/>
    <n v="8.4"/>
    <n v="8.4"/>
    <n v="0"/>
    <n v="5"/>
    <n v="1.4"/>
  </r>
  <r>
    <x v="14"/>
    <n v="53.2"/>
    <n v="62.8"/>
    <n v="53.2"/>
    <n v="53.2"/>
    <n v="55.7"/>
    <n v="33.9"/>
    <n v="46"/>
    <n v="33.6"/>
    <n v="28"/>
    <n v="0"/>
    <n v="0"/>
    <n v="4"/>
  </r>
  <r>
    <x v="14"/>
    <n v="33.9"/>
    <n v="40"/>
    <n v="33.9"/>
    <n v="33.9"/>
    <n v="36.299999999999997"/>
    <n v="19.399999999999999"/>
    <n v="29"/>
    <n v="21"/>
    <n v="18.2"/>
    <n v="0"/>
    <n v="0"/>
    <n v="2"/>
  </r>
  <r>
    <x v="14"/>
    <n v="19.399999999999999"/>
    <n v="22.8"/>
    <n v="19.399999999999999"/>
    <n v="19.399999999999999"/>
    <n v="21.8"/>
    <n v="12.1"/>
    <n v="16.899999999999999"/>
    <n v="12.6"/>
    <n v="11.2"/>
    <n v="0"/>
    <n v="0"/>
    <n v="1.2"/>
  </r>
  <r>
    <x v="14"/>
    <n v="12.1"/>
    <n v="14.3"/>
    <n v="12.1"/>
    <n v="12.1"/>
    <n v="12.1"/>
    <n v="7.3"/>
    <n v="9.6999999999999993"/>
    <n v="7"/>
    <n v="5.6"/>
    <n v="0"/>
    <n v="0"/>
    <n v="0.7"/>
  </r>
  <r>
    <x v="15"/>
    <n v="63.6"/>
    <n v="68.599999999999994"/>
    <n v="66.099999999999994"/>
    <n v="63.6"/>
    <n v="43.4"/>
    <n v="44.9"/>
    <n v="54.3"/>
    <n v="62.2"/>
    <n v="62.2"/>
    <n v="0"/>
    <n v="0"/>
    <n v="4"/>
  </r>
  <r>
    <x v="15"/>
    <n v="21.7"/>
    <n v="23.9"/>
    <n v="23.9"/>
    <n v="19.5"/>
    <n v="66.7"/>
    <n v="10.8"/>
    <n v="26.4"/>
    <n v="16.5"/>
    <n v="16.5"/>
    <n v="0"/>
    <n v="0"/>
    <n v="3"/>
  </r>
  <r>
    <x v="15"/>
    <n v="29"/>
    <n v="31.4"/>
    <n v="30.2"/>
    <n v="29"/>
    <n v="38.700000000000003"/>
    <n v="19.399999999999999"/>
    <n v="24.2"/>
    <n v="19.600000000000001"/>
    <n v="19.600000000000001"/>
    <n v="0"/>
    <n v="0"/>
    <n v="1.6"/>
  </r>
  <r>
    <x v="15"/>
    <n v="29"/>
    <n v="31.4"/>
    <n v="30.2"/>
    <n v="29"/>
    <n v="38.700000000000003"/>
    <n v="19.399999999999999"/>
    <n v="24.2"/>
    <n v="19.600000000000001"/>
    <n v="19.600000000000001"/>
    <n v="0"/>
    <n v="0"/>
    <n v="1.6"/>
  </r>
  <r>
    <x v="16"/>
    <n v="48.4"/>
    <n v="52.3"/>
    <n v="50.3"/>
    <n v="48.4"/>
    <n v="65.3"/>
    <n v="31.5"/>
    <n v="41.1"/>
    <n v="22.4"/>
    <n v="16.8"/>
    <n v="0"/>
    <n v="0"/>
    <n v="2.2999999999999998"/>
  </r>
  <r>
    <x v="16"/>
    <n v="29"/>
    <n v="31.4"/>
    <n v="30.2"/>
    <n v="29"/>
    <n v="38.700000000000003"/>
    <n v="19.399999999999999"/>
    <n v="24.2"/>
    <n v="12.6"/>
    <n v="9.8000000000000007"/>
    <n v="0"/>
    <n v="0"/>
    <n v="1.4"/>
  </r>
  <r>
    <x v="16"/>
    <n v="29"/>
    <n v="31.4"/>
    <n v="30.2"/>
    <n v="29"/>
    <n v="38.700000000000003"/>
    <n v="19.399999999999999"/>
    <n v="24.2"/>
    <n v="12.6"/>
    <n v="9.8000000000000007"/>
    <n v="0"/>
    <n v="0"/>
    <n v="1.4"/>
  </r>
  <r>
    <x v="16"/>
    <n v="19.399999999999999"/>
    <n v="20.9"/>
    <n v="20.100000000000001"/>
    <n v="19.399999999999999"/>
    <n v="24.2"/>
    <n v="12.1"/>
    <n v="14.5"/>
    <n v="8.4"/>
    <n v="7"/>
    <n v="0"/>
    <n v="0"/>
    <n v="0.9"/>
  </r>
  <r>
    <x v="17"/>
    <n v="33.9"/>
    <n v="39.6"/>
    <n v="33.9"/>
    <n v="33.9"/>
    <n v="65.3"/>
    <n v="38.700000000000003"/>
    <n v="50.8"/>
    <n v="40.6"/>
    <n v="30.8"/>
    <n v="14"/>
    <n v="0"/>
    <n v="2.5"/>
  </r>
  <r>
    <x v="17"/>
    <n v="46"/>
    <n v="53.8"/>
    <n v="46"/>
    <n v="46"/>
    <n v="53.2"/>
    <n v="31.5"/>
    <n v="41.1"/>
    <n v="32.200000000000003"/>
    <n v="25.2"/>
    <n v="11.2"/>
    <n v="0"/>
    <n v="2"/>
  </r>
  <r>
    <x v="17"/>
    <n v="26.6"/>
    <n v="31.1"/>
    <n v="26.6"/>
    <n v="26.6"/>
    <n v="31.5"/>
    <n v="19.399999999999999"/>
    <n v="24.2"/>
    <n v="19.600000000000001"/>
    <n v="14"/>
    <n v="7"/>
    <n v="0"/>
    <n v="1.2"/>
  </r>
  <r>
    <x v="17"/>
    <n v="16.899999999999999"/>
    <n v="19.8"/>
    <n v="16.899999999999999"/>
    <n v="16.899999999999999"/>
    <n v="19.399999999999999"/>
    <n v="12.1"/>
    <n v="14.5"/>
    <n v="12.6"/>
    <n v="9.8000000000000007"/>
    <n v="4.2"/>
    <n v="0"/>
    <n v="0.8"/>
  </r>
  <r>
    <x v="18"/>
    <n v="34.1"/>
    <n v="40.9"/>
    <n v="34.1"/>
    <n v="34.1"/>
    <n v="46.5"/>
    <n v="34.1"/>
    <n v="32.6"/>
    <n v="26.7"/>
    <n v="64.8"/>
    <n v="12.7"/>
    <n v="0"/>
    <n v="4"/>
  </r>
  <r>
    <x v="18"/>
    <n v="14"/>
    <n v="16.7"/>
    <n v="14"/>
    <n v="14"/>
    <n v="52.7"/>
    <n v="44.9"/>
    <n v="32.6"/>
    <n v="40.6"/>
    <n v="99.1"/>
    <n v="20.3"/>
    <n v="0"/>
    <n v="1.6"/>
  </r>
  <r>
    <x v="18"/>
    <n v="9.3000000000000007"/>
    <n v="11.2"/>
    <n v="9.3000000000000007"/>
    <n v="9.3000000000000007"/>
    <n v="34.1"/>
    <n v="26.4"/>
    <n v="18.600000000000001"/>
    <n v="22.9"/>
    <n v="58.4"/>
    <n v="12.7"/>
    <n v="0"/>
    <n v="0.9"/>
  </r>
  <r>
    <x v="18"/>
    <n v="4.5999999999999996"/>
    <n v="5.6"/>
    <n v="4.5999999999999996"/>
    <n v="4.5999999999999996"/>
    <n v="48.1"/>
    <n v="17.100000000000001"/>
    <n v="12.4"/>
    <n v="15.2"/>
    <n v="38.1"/>
    <n v="7.6"/>
    <n v="0"/>
    <n v="0.6"/>
  </r>
  <r>
    <x v="19"/>
    <n v="58.1"/>
    <n v="61.6"/>
    <n v="58.1"/>
    <n v="58.1"/>
    <n v="48.4"/>
    <n v="29"/>
    <n v="55.7"/>
    <n v="29.4"/>
    <n v="28"/>
    <n v="0"/>
    <n v="0"/>
    <n v="4.7"/>
  </r>
  <r>
    <x v="19"/>
    <n v="29"/>
    <n v="30.8"/>
    <n v="29"/>
    <n v="29"/>
    <n v="29"/>
    <n v="14.5"/>
    <n v="31.5"/>
    <n v="18.2"/>
    <n v="16.8"/>
    <n v="0"/>
    <n v="0"/>
    <n v="2.8"/>
  </r>
  <r>
    <x v="19"/>
    <n v="29"/>
    <n v="30.8"/>
    <n v="29"/>
    <n v="29"/>
    <n v="29"/>
    <n v="14.5"/>
    <n v="31.5"/>
    <n v="18.2"/>
    <n v="16.8"/>
    <n v="0"/>
    <n v="0"/>
    <n v="2.8"/>
  </r>
  <r>
    <x v="19"/>
    <n v="16.899999999999999"/>
    <n v="18"/>
    <n v="16.899999999999999"/>
    <n v="16.899999999999999"/>
    <n v="12.1"/>
    <n v="16.899999999999999"/>
    <n v="14.5"/>
    <n v="8.4"/>
    <n v="7"/>
    <n v="0"/>
    <n v="0"/>
    <n v="1.2"/>
  </r>
  <r>
    <x v="20"/>
    <n v="50.8"/>
    <n v="56.4"/>
    <n v="50.8"/>
    <n v="50.8"/>
    <n v="55.7"/>
    <n v="72.599999999999994"/>
    <n v="41.1"/>
    <n v="32.200000000000003"/>
    <n v="82.6"/>
    <n v="2.8"/>
    <n v="0"/>
    <n v="2.7"/>
  </r>
  <r>
    <x v="20"/>
    <n v="29"/>
    <n v="32.200000000000003"/>
    <n v="29"/>
    <n v="29"/>
    <n v="33.9"/>
    <n v="43.6"/>
    <n v="24.2"/>
    <n v="19.600000000000001"/>
    <n v="49"/>
    <n v="1.4"/>
    <n v="0"/>
    <n v="1.6"/>
  </r>
  <r>
    <x v="20"/>
    <n v="29"/>
    <n v="32.200000000000003"/>
    <n v="29"/>
    <n v="29"/>
    <n v="33.9"/>
    <n v="43.6"/>
    <n v="24.2"/>
    <n v="19.600000000000001"/>
    <n v="49"/>
    <n v="1.4"/>
    <n v="0"/>
    <n v="1.6"/>
  </r>
  <r>
    <x v="20"/>
    <n v="19.399999999999999"/>
    <n v="21.5"/>
    <n v="19.399999999999999"/>
    <n v="19.399999999999999"/>
    <n v="21.8"/>
    <n v="29"/>
    <n v="14.5"/>
    <n v="12.6"/>
    <n v="32.200000000000003"/>
    <n v="1.4"/>
    <n v="0"/>
    <n v="1.1000000000000001"/>
  </r>
  <r>
    <x v="21"/>
    <n v="35.6"/>
    <n v="39.200000000000003"/>
    <n v="35.6"/>
    <n v="35.6"/>
    <n v="18.600000000000001"/>
    <n v="24.8"/>
    <n v="26.4"/>
    <n v="49.5"/>
    <n v="59.7"/>
    <n v="0"/>
    <n v="0"/>
    <n v="2.2999999999999998"/>
  </r>
  <r>
    <x v="21"/>
    <n v="20.2"/>
    <n v="22.2"/>
    <n v="20.2"/>
    <n v="20.2"/>
    <n v="10.8"/>
    <n v="14"/>
    <n v="15.5"/>
    <n v="29.2"/>
    <n v="35.6"/>
    <n v="0"/>
    <n v="0"/>
    <n v="1.4"/>
  </r>
  <r>
    <x v="21"/>
    <n v="20.2"/>
    <n v="22.2"/>
    <n v="20.2"/>
    <n v="20.2"/>
    <n v="10.8"/>
    <n v="14"/>
    <n v="15.5"/>
    <n v="29.2"/>
    <n v="35.6"/>
    <n v="0"/>
    <n v="0"/>
    <n v="1.4"/>
  </r>
  <r>
    <x v="21"/>
    <n v="14"/>
    <n v="15.3"/>
    <n v="14"/>
    <n v="14"/>
    <n v="7.8"/>
    <n v="9.3000000000000007"/>
    <n v="9.3000000000000007"/>
    <n v="19.100000000000001"/>
    <n v="22.9"/>
    <n v="0"/>
    <n v="0"/>
    <n v="0.9"/>
  </r>
  <r>
    <x v="22"/>
    <n v="48.4"/>
    <n v="52.3"/>
    <n v="50.3"/>
    <n v="48.4"/>
    <n v="65.3"/>
    <n v="31.5"/>
    <n v="41.1"/>
    <n v="22.4"/>
    <n v="16.8"/>
    <n v="0"/>
    <n v="0"/>
    <n v="2.2999999999999998"/>
  </r>
  <r>
    <x v="22"/>
    <n v="29"/>
    <n v="31.4"/>
    <n v="30.2"/>
    <n v="29"/>
    <n v="38.700000000000003"/>
    <n v="19.399999999999999"/>
    <n v="24.2"/>
    <n v="12.6"/>
    <n v="9.8000000000000007"/>
    <n v="0"/>
    <n v="0"/>
    <n v="1.4"/>
  </r>
  <r>
    <x v="22"/>
    <n v="29"/>
    <n v="31.4"/>
    <n v="30.2"/>
    <n v="29"/>
    <n v="38.700000000000003"/>
    <n v="19.399999999999999"/>
    <n v="24.2"/>
    <n v="12.6"/>
    <n v="9.8000000000000007"/>
    <n v="0"/>
    <n v="0"/>
    <n v="1.4"/>
  </r>
  <r>
    <x v="22"/>
    <n v="19.399999999999999"/>
    <n v="20.9"/>
    <n v="20.100000000000001"/>
    <n v="19.399999999999999"/>
    <n v="24.2"/>
    <n v="12.1"/>
    <n v="14.5"/>
    <n v="8.4"/>
    <n v="7"/>
    <n v="0"/>
    <n v="0"/>
    <n v="0.9"/>
  </r>
  <r>
    <x v="23"/>
    <n v="55.7"/>
    <n v="59.6"/>
    <n v="55.7"/>
    <n v="55.7"/>
    <n v="48.4"/>
    <n v="33.9"/>
    <n v="38.700000000000003"/>
    <n v="32.200000000000003"/>
    <n v="43.4"/>
    <n v="0"/>
    <n v="0"/>
    <n v="3.1"/>
  </r>
  <r>
    <x v="23"/>
    <n v="29"/>
    <n v="31.1"/>
    <n v="29"/>
    <n v="29"/>
    <n v="46"/>
    <n v="31.5"/>
    <n v="36.299999999999997"/>
    <n v="32.200000000000003"/>
    <n v="43.4"/>
    <n v="0"/>
    <n v="0"/>
    <n v="3"/>
  </r>
  <r>
    <x v="23"/>
    <n v="31.5"/>
    <n v="33.700000000000003"/>
    <n v="31.5"/>
    <n v="31.5"/>
    <n v="29"/>
    <n v="19.399999999999999"/>
    <n v="21.8"/>
    <n v="19.600000000000001"/>
    <n v="25.2"/>
    <n v="0"/>
    <n v="0"/>
    <n v="1.8"/>
  </r>
  <r>
    <x v="23"/>
    <n v="21.8"/>
    <n v="23.3"/>
    <n v="21.8"/>
    <n v="21.8"/>
    <n v="19.399999999999999"/>
    <n v="12.1"/>
    <n v="14.5"/>
    <n v="12.6"/>
    <n v="16.8"/>
    <n v="0"/>
    <n v="0"/>
    <n v="1.2"/>
  </r>
  <r>
    <x v="24"/>
    <n v="35.6"/>
    <n v="38.9"/>
    <n v="35.6"/>
    <n v="35.6"/>
    <n v="44.9"/>
    <n v="38.799999999999997"/>
    <n v="29.5"/>
    <n v="27.9"/>
    <n v="27.9"/>
    <n v="16.5"/>
    <n v="0"/>
    <n v="3.9"/>
  </r>
  <r>
    <x v="24"/>
    <n v="24.8"/>
    <n v="27"/>
    <n v="24.8"/>
    <n v="24.8"/>
    <n v="34.1"/>
    <n v="26.4"/>
    <n v="20.2"/>
    <n v="19.100000000000001"/>
    <n v="19"/>
    <n v="11.4"/>
    <n v="0"/>
    <n v="2.8"/>
  </r>
  <r>
    <x v="24"/>
    <n v="18.600000000000001"/>
    <n v="20.3"/>
    <n v="18.600000000000001"/>
    <n v="18.600000000000001"/>
    <n v="18.600000000000001"/>
    <n v="15.5"/>
    <n v="10.8"/>
    <n v="11.4"/>
    <n v="11.4"/>
    <n v="25.4"/>
    <n v="0"/>
    <n v="2.5"/>
  </r>
  <r>
    <x v="24"/>
    <n v="17.100000000000001"/>
    <n v="18.600000000000001"/>
    <n v="17.100000000000001"/>
    <n v="17.100000000000001"/>
    <n v="21.7"/>
    <n v="17.100000000000001"/>
    <n v="14"/>
    <n v="12.7"/>
    <n v="12.7"/>
    <n v="6.4"/>
    <n v="0"/>
    <n v="1.8"/>
  </r>
  <r>
    <x v="25"/>
    <n v="55.7"/>
    <n v="59.6"/>
    <n v="59.6"/>
    <n v="55.7"/>
    <n v="50.8"/>
    <n v="62.9"/>
    <n v="55.7"/>
    <n v="29.4"/>
    <n v="29.4"/>
    <n v="0"/>
    <n v="0"/>
    <n v="3.5"/>
  </r>
  <r>
    <x v="25"/>
    <n v="33.9"/>
    <n v="36.299999999999997"/>
    <n v="36.299999999999997"/>
    <n v="33.9"/>
    <n v="29"/>
    <n v="36.299999999999997"/>
    <n v="31.5"/>
    <n v="18.2"/>
    <n v="18.2"/>
    <n v="0"/>
    <n v="0"/>
    <n v="2.1"/>
  </r>
  <r>
    <x v="25"/>
    <n v="33.9"/>
    <n v="36.299999999999997"/>
    <n v="36.299999999999997"/>
    <n v="33.9"/>
    <n v="29"/>
    <n v="36.299999999999997"/>
    <n v="31.5"/>
    <n v="18.2"/>
    <n v="18.2"/>
    <n v="0"/>
    <n v="0"/>
    <n v="2.1"/>
  </r>
  <r>
    <x v="25"/>
    <n v="21.8"/>
    <n v="23.3"/>
    <n v="23.3"/>
    <n v="21.8"/>
    <n v="19.399999999999999"/>
    <n v="24.2"/>
    <n v="21.8"/>
    <n v="11.2"/>
    <n v="11.2"/>
    <n v="0"/>
    <n v="0"/>
    <n v="1.4"/>
  </r>
  <r>
    <x v="26"/>
    <n v="62.9"/>
    <n v="66.7"/>
    <n v="62.9"/>
    <n v="62.9"/>
    <n v="48.4"/>
    <n v="31.5"/>
    <n v="55.7"/>
    <n v="32.200000000000003"/>
    <n v="28"/>
    <n v="0"/>
    <n v="0"/>
    <n v="5.9"/>
  </r>
  <r>
    <x v="26"/>
    <n v="33.9"/>
    <n v="19.3"/>
    <n v="38.6"/>
    <n v="33.9"/>
    <n v="19.399999999999999"/>
    <n v="19.399999999999999"/>
    <n v="7.3"/>
    <n v="12.6"/>
    <n v="11.2"/>
    <n v="0"/>
    <n v="5"/>
    <n v="3.5"/>
  </r>
  <r>
    <x v="26"/>
    <n v="31.5"/>
    <n v="33.299999999999997"/>
    <n v="31.5"/>
    <n v="31.5"/>
    <n v="29"/>
    <n v="16.899999999999999"/>
    <n v="31.5"/>
    <n v="19.600000000000001"/>
    <n v="16.8"/>
    <n v="0"/>
    <n v="0"/>
    <n v="3.5"/>
  </r>
  <r>
    <x v="26"/>
    <n v="31.5"/>
    <n v="33.299999999999997"/>
    <n v="31.5"/>
    <n v="29"/>
    <n v="29"/>
    <n v="16.899999999999999"/>
    <n v="31.5"/>
    <n v="19.600000000000001"/>
    <n v="16.8"/>
    <n v="0"/>
    <n v="0"/>
    <n v="3.5"/>
  </r>
  <r>
    <x v="27"/>
    <n v="51.1"/>
    <n v="56.8"/>
    <n v="51.1"/>
    <n v="51.1"/>
    <n v="66.7"/>
    <n v="31"/>
    <n v="40.299999999999997"/>
    <n v="45.7"/>
    <n v="45.7"/>
    <n v="15.2"/>
    <n v="0"/>
    <n v="4"/>
  </r>
  <r>
    <x v="27"/>
    <n v="26.4"/>
    <n v="29.2"/>
    <n v="26.4"/>
    <n v="26.4"/>
    <n v="41.9"/>
    <n v="18.600000000000001"/>
    <n v="26.4"/>
    <n v="29.2"/>
    <n v="35.6"/>
    <n v="10.199999999999999"/>
    <n v="0"/>
    <n v="2.5"/>
  </r>
  <r>
    <x v="27"/>
    <n v="21.7"/>
    <n v="24.1"/>
    <n v="21.7"/>
    <n v="21.7"/>
    <n v="27.9"/>
    <n v="14"/>
    <n v="17.100000000000001"/>
    <n v="20.3"/>
    <n v="20.3"/>
    <n v="7.6"/>
    <n v="0"/>
    <n v="1.7"/>
  </r>
  <r>
    <x v="27"/>
    <n v="14"/>
    <n v="15.5"/>
    <n v="14"/>
    <n v="14"/>
    <n v="18.600000000000001"/>
    <n v="9.3000000000000007"/>
    <n v="10.8"/>
    <n v="12.7"/>
    <n v="12.7"/>
    <n v="14"/>
    <n v="0"/>
    <n v="1.1000000000000001"/>
  </r>
  <r>
    <x v="28"/>
    <n v="27.9"/>
    <n v="43"/>
    <n v="27.9"/>
    <n v="23.7"/>
    <n v="23.3"/>
    <n v="4.5999999999999996"/>
    <n v="12.4"/>
    <n v="10.199999999999999"/>
    <n v="14"/>
    <n v="44.4"/>
    <n v="0"/>
    <n v="5"/>
  </r>
  <r>
    <x v="28"/>
    <n v="49.6"/>
    <n v="55.6"/>
    <n v="49.6"/>
    <n v="45.1"/>
    <n v="60.5"/>
    <n v="10.8"/>
    <n v="35.6"/>
    <n v="27.9"/>
    <n v="38.1"/>
    <n v="0"/>
    <n v="0"/>
    <n v="4"/>
  </r>
  <r>
    <x v="28"/>
    <n v="49.6"/>
    <n v="55.6"/>
    <n v="49.6"/>
    <n v="45.1"/>
    <n v="57.4"/>
    <n v="10.8"/>
    <n v="35.6"/>
    <n v="27.9"/>
    <n v="36.799999999999997"/>
    <n v="0"/>
    <n v="0"/>
    <n v="3.9"/>
  </r>
  <r>
    <x v="28"/>
    <n v="27.9"/>
    <n v="31.2"/>
    <n v="27.9"/>
    <n v="25.4"/>
    <n v="34.1"/>
    <n v="6.2"/>
    <n v="21.7"/>
    <n v="15.2"/>
    <n v="22.9"/>
    <n v="0"/>
    <n v="0"/>
    <n v="2.2999999999999998"/>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25.4"/>
    <n v="24.8"/>
    <n v="25"/>
    <n v="31"/>
    <n v="27.800000000000004"/>
    <n v="30"/>
    <n v="23"/>
    <n v="27.900000000000002"/>
    <n v="25.200000000000003"/>
    <n v="22.5"/>
    <n v="26.8"/>
    <n v="28.1"/>
    <n v="25"/>
    <n v="28.5"/>
    <n v="28.8"/>
    <n v="23.1"/>
    <n v="27"/>
    <n v="449.90000000000009"/>
  </r>
  <r>
    <x v="1"/>
    <n v="38"/>
    <n v="37"/>
    <n v="36"/>
    <n v="50"/>
    <n v="41"/>
    <n v="55"/>
    <n v="27"/>
    <n v="40"/>
    <n v="40"/>
    <n v="36"/>
    <n v="46"/>
    <n v="47"/>
    <n v="46"/>
    <n v="45"/>
    <n v="47"/>
    <n v="40"/>
    <n v="40"/>
    <n v="711"/>
  </r>
  <r>
    <x v="2"/>
    <n v="90"/>
    <n v="159.6"/>
    <n v="217.7"/>
    <n v="207.79999999999998"/>
    <n v="186"/>
    <n v="227.9"/>
    <n v="122"/>
    <n v="158"/>
    <n v="181.5"/>
    <n v="128.79999999999998"/>
    <n v="230.00000000000003"/>
    <n v="178.3"/>
    <n v="217.7"/>
    <n v="171"/>
    <n v="195.4"/>
    <n v="210.5"/>
    <n v="176.79999999999998"/>
    <n v="3059"/>
  </r>
  <r>
    <x v="3"/>
    <n v="85.5"/>
    <n v="143.69999999999999"/>
    <n v="213.40000000000003"/>
    <n v="197.30000000000004"/>
    <n v="178.5"/>
    <n v="225.7"/>
    <n v="117.1"/>
    <n v="134.4"/>
    <n v="181.5"/>
    <n v="122.2"/>
    <n v="223"/>
    <n v="169.3"/>
    <n v="206.99999999999997"/>
    <n v="162.5"/>
    <n v="183.6"/>
    <n v="210.5"/>
    <n v="167.89999999999998"/>
    <n v="2923.1"/>
  </r>
  <r>
    <x v="4"/>
    <n v="103.60000000000001"/>
    <n v="183.6"/>
    <n v="265.7"/>
    <n v="234.60000000000002"/>
    <n v="210.1"/>
    <n v="262"/>
    <n v="139.1"/>
    <n v="181.9"/>
    <n v="199.39999999999998"/>
    <n v="159.5"/>
    <n v="266.7"/>
    <n v="206.79999999999998"/>
    <n v="252.7"/>
    <n v="193.3"/>
    <n v="224.6"/>
    <n v="210.5"/>
    <n v="192.5"/>
    <n v="3486.6"/>
  </r>
  <r>
    <x v="5"/>
    <n v="90"/>
    <n v="167.70000000000002"/>
    <n v="209.1"/>
    <n v="203.6"/>
    <n v="186"/>
    <n v="227.9"/>
    <n v="122"/>
    <n v="158"/>
    <n v="170.39999999999998"/>
    <n v="124.9"/>
    <n v="230.00000000000003"/>
    <n v="178.3"/>
    <n v="213.40000000000003"/>
    <n v="171"/>
    <n v="191.4"/>
    <n v="206.3"/>
    <n v="176.79999999999998"/>
    <n v="3026.8000000000011"/>
  </r>
  <r>
    <x v="6"/>
    <n v="60"/>
    <n v="80.7"/>
    <n v="91.9"/>
    <n v="107"/>
    <n v="107"/>
    <n v="122.5"/>
    <n v="103"/>
    <n v="53"/>
    <n v="120.9"/>
    <n v="42"/>
    <n v="101.5"/>
    <n v="88.3"/>
    <n v="94.300000000000011"/>
    <n v="84"/>
    <n v="97.699999999999989"/>
    <n v="128.19999999999999"/>
    <n v="108.5"/>
    <n v="1590.5"/>
  </r>
  <r>
    <x v="7"/>
    <n v="65"/>
    <n v="170.6"/>
    <n v="111.4"/>
    <n v="178.20000000000002"/>
    <n v="97.799999999999983"/>
    <n v="142.79999999999998"/>
    <n v="102"/>
    <n v="39"/>
    <n v="122.5"/>
    <n v="93.000000000000014"/>
    <n v="109"/>
    <n v="110.1"/>
    <n v="109"/>
    <n v="112"/>
    <n v="108.5"/>
    <n v="128.19999999999999"/>
    <n v="125.5"/>
    <n v="1924.6"/>
  </r>
  <r>
    <x v="8"/>
    <n v="48"/>
    <n v="80.7"/>
    <n v="84.699999999999989"/>
    <n v="62.099999999999994"/>
    <n v="97.799999999999983"/>
    <n v="77.5"/>
    <n v="78"/>
    <n v="17"/>
    <n v="104"/>
    <n v="51.1"/>
    <n v="84.699999999999989"/>
    <n v="69.8"/>
    <n v="72.7"/>
    <n v="96"/>
    <n v="128.69999999999999"/>
    <n v="116.19999999999999"/>
    <n v="80.600000000000009"/>
    <n v="1349.6"/>
  </r>
  <r>
    <x v="9"/>
    <n v="53"/>
    <n v="66"/>
    <n v="64.400000000000006"/>
    <n v="96.500000000000014"/>
    <n v="77.5"/>
    <n v="113.10000000000001"/>
    <n v="88"/>
    <n v="39"/>
    <n v="99.100000000000009"/>
    <n v="88.9"/>
    <n v="74.2"/>
    <n v="82.7"/>
    <n v="75.600000000000009"/>
    <n v="90"/>
    <n v="73.7"/>
    <n v="84.000000000000014"/>
    <n v="86.3"/>
    <n v="1352"/>
  </r>
  <r>
    <x v="10"/>
    <n v="37"/>
    <n v="66"/>
    <n v="50.4"/>
    <n v="48.199999999999996"/>
    <n v="64.7"/>
    <n v="74.900000000000006"/>
    <n v="76"/>
    <n v="0"/>
    <n v="67.3"/>
    <n v="67.399999999999991"/>
    <n v="50.4"/>
    <n v="68.600000000000009"/>
    <n v="50.4"/>
    <n v="44"/>
    <n v="38"/>
    <n v="56"/>
    <n v="57.199999999999996"/>
    <n v="916.50000000000011"/>
  </r>
  <r>
    <x v="11"/>
    <n v="51"/>
    <n v="60.899999999999991"/>
    <n v="0"/>
    <n v="0"/>
    <n v="38.1"/>
    <n v="0"/>
    <n v="0"/>
    <n v="0"/>
    <n v="0"/>
    <n v="0"/>
    <n v="0"/>
    <n v="68.600000000000009"/>
    <n v="0"/>
    <n v="44"/>
    <n v="6.3999999999999995"/>
    <n v="22.400000000000002"/>
    <n v="0"/>
    <n v="291.3999999999999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5"/>
    <n v="4.5"/>
    <n v="7.9"/>
    <n v="17.2"/>
    <n v="11.2"/>
    <n v="16.7"/>
    <n v="9.7000000000000011"/>
    <n v="7.5"/>
    <n v="9.1"/>
    <n v="14.600000000000001"/>
    <n v="8.3999999999999986"/>
    <n v="12.3"/>
    <n v="5.6"/>
    <n v="10.6"/>
    <n v="7.9"/>
    <n v="10.199999999999999"/>
    <n v="6"/>
    <n v="6.5"/>
    <n v="7.1"/>
    <n v="11.5"/>
    <n v="7"/>
    <n v="6"/>
    <n v="6"/>
    <n v="9.1"/>
    <n v="11"/>
    <n v="9.1"/>
    <n v="16.399999999999999"/>
    <n v="9.2999999999999989"/>
    <n v="15.2"/>
    <n v="278.59999999999997"/>
  </r>
  <r>
    <x v="1"/>
    <n v="0"/>
    <n v="0"/>
    <n v="0"/>
    <n v="26"/>
    <n v="0"/>
    <n v="20"/>
    <n v="0"/>
    <n v="0"/>
    <n v="0"/>
    <n v="0"/>
    <n v="0"/>
    <n v="24"/>
    <n v="0"/>
    <n v="16"/>
    <n v="0"/>
    <n v="0"/>
    <n v="0"/>
    <n v="0"/>
    <n v="0"/>
    <n v="0"/>
    <n v="0"/>
    <n v="0"/>
    <n v="0"/>
    <n v="0"/>
    <n v="0"/>
    <n v="0"/>
    <n v="5"/>
    <n v="0"/>
    <n v="0"/>
    <n v="91"/>
  </r>
  <r>
    <x v="2"/>
    <n v="62.4"/>
    <n v="82.399999999999991"/>
    <n v="145.30000000000001"/>
    <n v="174.2"/>
    <n v="105.5"/>
    <n v="138.1"/>
    <n v="123.89999999999999"/>
    <n v="123.5"/>
    <n v="77"/>
    <n v="78"/>
    <n v="47"/>
    <n v="118.6"/>
    <n v="99.199999999999989"/>
    <n v="113.8"/>
    <n v="118.6"/>
    <n v="143.30000000000001"/>
    <n v="125.80000000000001"/>
    <n v="123.4"/>
    <n v="62.000000000000007"/>
    <n v="133"/>
    <n v="128.19999999999999"/>
    <n v="90"/>
    <n v="125.80000000000001"/>
    <n v="138"/>
    <n v="96.1"/>
    <n v="145.30000000000001"/>
    <n v="159.80000000000001"/>
    <n v="113.2"/>
    <n v="155"/>
    <n v="3346.4"/>
  </r>
  <r>
    <x v="3"/>
    <n v="62.4"/>
    <n v="84.699999999999989"/>
    <n v="159.80000000000001"/>
    <n v="174.2"/>
    <n v="142.30000000000001"/>
    <n v="138.1"/>
    <n v="136.4"/>
    <n v="154.29999999999998"/>
    <n v="82.4"/>
    <n v="84.300000000000011"/>
    <n v="47"/>
    <n v="118.6"/>
    <n v="108.19999999999999"/>
    <n v="110.3"/>
    <n v="139.9"/>
    <n v="155.30000000000001"/>
    <n v="136"/>
    <n v="144.30000000000001"/>
    <n v="74.399999999999991"/>
    <n v="141.19999999999999"/>
    <n v="142.30000000000001"/>
    <n v="98.9"/>
    <n v="136"/>
    <n v="147.70000000000002"/>
    <n v="104.80000000000001"/>
    <n v="155.5"/>
    <n v="152.6"/>
    <n v="125.6"/>
    <n v="185.39999999999998"/>
    <n v="3642.9"/>
  </r>
  <r>
    <x v="4"/>
    <n v="62.4"/>
    <n v="89.7"/>
    <n v="145.30000000000001"/>
    <n v="209"/>
    <n v="105.5"/>
    <n v="144.79999999999998"/>
    <n v="123.89999999999999"/>
    <n v="123.5"/>
    <n v="77"/>
    <n v="89.8"/>
    <n v="47"/>
    <n v="131.6"/>
    <n v="99.199999999999989"/>
    <n v="117.1"/>
    <n v="118.6"/>
    <n v="150.4"/>
    <n v="130.80000000000001"/>
    <n v="123.4"/>
    <n v="62.000000000000007"/>
    <n v="133"/>
    <n v="128.19999999999999"/>
    <n v="90"/>
    <n v="130.80000000000001"/>
    <n v="138"/>
    <n v="96.1"/>
    <n v="155.5"/>
    <n v="164.5"/>
    <n v="113.2"/>
    <n v="155"/>
    <n v="3455.2999999999993"/>
  </r>
  <r>
    <x v="5"/>
    <n v="62.4"/>
    <n v="82.399999999999991"/>
    <n v="130.69999999999999"/>
    <n v="169.1"/>
    <n v="105.5"/>
    <n v="151.79999999999998"/>
    <n v="123.89999999999999"/>
    <n v="123.5"/>
    <n v="77"/>
    <n v="71.699999999999989"/>
    <n v="47"/>
    <n v="104.4"/>
    <n v="103.19999999999999"/>
    <n v="108.1"/>
    <n v="118.6"/>
    <n v="141.1"/>
    <n v="125.80000000000001"/>
    <n v="123.4"/>
    <n v="62.000000000000007"/>
    <n v="133"/>
    <n v="128.19999999999999"/>
    <n v="90"/>
    <n v="125.80000000000001"/>
    <n v="138"/>
    <n v="96.1"/>
    <n v="145.30000000000001"/>
    <n v="157.30000000000001"/>
    <n v="113.2"/>
    <n v="139.30000000000001"/>
    <n v="3297.8"/>
  </r>
  <r>
    <x v="6"/>
    <n v="145.9"/>
    <n v="176.6"/>
    <n v="125.80000000000001"/>
    <n v="133.1"/>
    <n v="114.8"/>
    <n v="103.9"/>
    <n v="125.39999999999999"/>
    <n v="196.1"/>
    <n v="93"/>
    <n v="78"/>
    <n v="66"/>
    <n v="72.599999999999994"/>
    <n v="94.4"/>
    <n v="72.599999999999994"/>
    <n v="125.89999999999999"/>
    <n v="187.5"/>
    <n v="166.89999999999998"/>
    <n v="169.4"/>
    <n v="181.4"/>
    <n v="118.5"/>
    <n v="145.30000000000001"/>
    <n v="48"/>
    <n v="166.89999999999998"/>
    <n v="142.80000000000001"/>
    <n v="119.3"/>
    <n v="128.19999999999999"/>
    <n v="125.8"/>
    <n v="155.1"/>
    <n v="175.29999999999998"/>
    <n v="3754.5000000000009"/>
  </r>
  <r>
    <x v="7"/>
    <n v="42.300000000000004"/>
    <n v="128.19999999999999"/>
    <n v="82.399999999999991"/>
    <n v="106.5"/>
    <n v="80.7"/>
    <n v="128.70000000000002"/>
    <n v="72.900000000000006"/>
    <n v="116.19999999999999"/>
    <n v="153"/>
    <n v="100"/>
    <n v="36"/>
    <n v="75"/>
    <n v="63"/>
    <n v="55.6"/>
    <n v="72.699999999999989"/>
    <n v="94.5"/>
    <n v="82.399999999999991"/>
    <n v="101.69999999999999"/>
    <n v="122.5"/>
    <n v="74.900000000000006"/>
    <n v="188.79999999999998"/>
    <n v="62.099999999999994"/>
    <n v="82.399999999999991"/>
    <n v="96.9"/>
    <n v="97.799999999999983"/>
    <n v="159.69999999999999"/>
    <n v="84.699999999999989"/>
    <n v="72.900000000000006"/>
    <n v="32.400000000000006"/>
    <n v="2666.9"/>
  </r>
  <r>
    <x v="8"/>
    <n v="85.2"/>
    <n v="128.19999999999999"/>
    <n v="104"/>
    <n v="46"/>
    <n v="108.5"/>
    <n v="82.2"/>
    <n v="91.600000000000009"/>
    <n v="150"/>
    <n v="54"/>
    <n v="100"/>
    <n v="36"/>
    <n v="48.4"/>
    <n v="84.699999999999989"/>
    <n v="75"/>
    <n v="101.60000000000001"/>
    <n v="129.1"/>
    <n v="104"/>
    <n v="130.60000000000002"/>
    <n v="96.200000000000017"/>
    <n v="133.19999999999999"/>
    <n v="104"/>
    <n v="66.7"/>
    <n v="104"/>
    <n v="111.3"/>
    <n v="74.5"/>
    <n v="140.5"/>
    <n v="126"/>
    <n v="94.59999999999998"/>
    <n v="105.3"/>
    <n v="2815.4"/>
  </r>
  <r>
    <x v="9"/>
    <n v="58.400000000000006"/>
    <n v="110.6"/>
    <n v="72.8"/>
    <n v="79.8"/>
    <n v="138.5"/>
    <n v="92.7"/>
    <n v="66.099999999999994"/>
    <n v="121.79999999999998"/>
    <n v="102"/>
    <n v="73"/>
    <n v="50"/>
    <n v="49"/>
    <n v="42"/>
    <n v="33.6"/>
    <n v="74.2"/>
    <n v="117.9"/>
    <n v="56"/>
    <n v="105"/>
    <n v="105.39999999999999"/>
    <n v="74.2"/>
    <n v="84"/>
    <n v="127"/>
    <n v="56"/>
    <n v="96.6"/>
    <n v="71.099999999999994"/>
    <n v="77"/>
    <n v="84"/>
    <n v="107.9"/>
    <n v="81.2"/>
    <n v="2407.8000000000002"/>
  </r>
  <r>
    <x v="10"/>
    <n v="58.400000000000006"/>
    <n v="110.6"/>
    <n v="72.8"/>
    <n v="47.6"/>
    <n v="101.6"/>
    <n v="162.5"/>
    <n v="66.099999999999994"/>
    <n v="91"/>
    <n v="240"/>
    <n v="37"/>
    <n v="50"/>
    <n v="33.6"/>
    <n v="79.800000000000011"/>
    <n v="33.6"/>
    <n v="63.000000000000007"/>
    <n v="117.9"/>
    <n v="43.400000000000006"/>
    <n v="79.8"/>
    <n v="260.39999999999998"/>
    <n v="68.599999999999994"/>
    <n v="212.8"/>
    <n v="153.80000000000001"/>
    <n v="43.400000000000006"/>
    <n v="128.80000000000001"/>
    <n v="71"/>
    <n v="77"/>
    <n v="72.8"/>
    <n v="114.30000000000001"/>
    <n v="111.80000000000001"/>
    <n v="2803.4000000000005"/>
  </r>
  <r>
    <x v="11"/>
    <n v="139.30000000000001"/>
    <n v="14"/>
    <n v="0"/>
    <n v="0"/>
    <n v="0"/>
    <n v="85.1"/>
    <n v="66.099999999999994"/>
    <n v="121.79999999999998"/>
    <n v="0"/>
    <n v="96"/>
    <n v="66"/>
    <n v="0"/>
    <n v="0"/>
    <n v="0"/>
    <n v="0"/>
    <n v="0"/>
    <n v="0"/>
    <n v="36.400000000000006"/>
    <n v="53.300000000000004"/>
    <n v="0"/>
    <n v="7"/>
    <n v="0"/>
    <n v="0"/>
    <n v="0"/>
    <n v="59.699999999999996"/>
    <n v="0"/>
    <n v="0"/>
    <n v="47"/>
    <n v="44.4"/>
    <n v="836.09999999999991"/>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n v="32.099999999999994"/>
    <n v="34"/>
    <n v="42.099999999999994"/>
    <n v="34.5"/>
    <n v="45"/>
    <n v="50"/>
    <n v="42.099999999999994"/>
    <n v="33.1"/>
    <n v="45.199999999999996"/>
    <n v="36"/>
    <n v="45.199999999999996"/>
  </r>
  <r>
    <x v="1"/>
    <x v="1"/>
    <n v="52"/>
    <n v="60"/>
    <n v="91"/>
    <n v="53"/>
    <n v="98"/>
    <n v="121"/>
    <n v="86"/>
    <n v="52"/>
    <n v="91"/>
    <n v="60"/>
    <n v="100"/>
  </r>
  <r>
    <x v="2"/>
    <x v="2"/>
    <n v="249.3"/>
    <n v="254.10000000000002"/>
    <n v="280.7"/>
    <n v="206.3"/>
    <n v="235"/>
    <n v="236"/>
    <n v="234"/>
    <n v="234.20000000000002"/>
    <n v="268"/>
    <n v="261.3"/>
    <n v="234"/>
  </r>
  <r>
    <x v="3"/>
    <x v="3"/>
    <n v="249.3"/>
    <n v="254.10000000000002"/>
    <n v="258.2"/>
    <n v="206.3"/>
    <n v="220.89999999999998"/>
    <n v="200.6"/>
    <n v="215.3"/>
    <n v="222.3"/>
    <n v="233.2"/>
    <n v="245.70000000000002"/>
    <n v="220.00000000000003"/>
  </r>
  <r>
    <x v="4"/>
    <x v="4"/>
    <n v="286.59999999999997"/>
    <n v="289.60000000000002"/>
    <n v="317"/>
    <n v="216.5"/>
    <n v="270.2"/>
    <n v="271.39999999999998"/>
    <n v="273.79999999999995"/>
    <n v="269.2"/>
    <n v="308.3"/>
    <n v="300.60000000000002"/>
    <n v="269.2"/>
  </r>
  <r>
    <x v="5"/>
    <x v="2"/>
    <n v="249.3"/>
    <n v="254.10000000000002"/>
    <n v="280.7"/>
    <n v="195.8"/>
    <n v="235"/>
    <n v="236"/>
    <n v="234"/>
    <n v="234.20000000000002"/>
    <n v="268"/>
    <n v="261.3"/>
    <n v="234"/>
  </r>
  <r>
    <x v="6"/>
    <x v="5"/>
    <n v="140.5"/>
    <n v="140.5"/>
    <n v="128.79999999999998"/>
    <n v="114.8"/>
    <n v="139"/>
    <n v="142"/>
    <n v="112"/>
    <n v="125.69999999999999"/>
    <n v="133"/>
    <n v="135.6"/>
    <n v="116"/>
  </r>
  <r>
    <x v="7"/>
    <x v="6"/>
    <n v="128.19999999999999"/>
    <n v="128.19999999999999"/>
    <n v="193.70000000000002"/>
    <n v="169.1"/>
    <n v="115"/>
    <n v="140"/>
    <n v="103"/>
    <n v="142.79999999999998"/>
    <n v="172"/>
    <n v="128.19999999999999"/>
    <n v="141"/>
  </r>
  <r>
    <x v="8"/>
    <x v="7"/>
    <n v="94.399999999999991"/>
    <n v="94.399999999999991"/>
    <n v="130.29999999999998"/>
    <n v="87"/>
    <n v="139"/>
    <n v="125"/>
    <n v="43"/>
    <n v="77.5"/>
    <n v="146"/>
    <n v="82.399999999999991"/>
    <n v="141"/>
  </r>
  <r>
    <x v="9"/>
    <x v="8"/>
    <n v="84"/>
    <n v="85"/>
    <n v="105.30000000000001"/>
    <n v="71.2"/>
    <n v="113"/>
    <n v="117"/>
    <n v="116"/>
    <n v="113.10000000000001"/>
    <n v="141"/>
    <n v="84"/>
    <n v="116"/>
  </r>
  <r>
    <x v="10"/>
    <x v="9"/>
    <n v="56"/>
    <n v="56"/>
    <n v="62.3"/>
    <n v="39.300000000000004"/>
    <n v="40"/>
    <n v="25"/>
    <n v="77"/>
    <n v="74.900000000000006"/>
    <n v="72"/>
    <n v="56"/>
    <n v="42"/>
  </r>
  <r>
    <x v="11"/>
    <x v="10"/>
    <n v="0"/>
    <n v="0"/>
    <n v="0"/>
    <n v="0"/>
    <n v="0"/>
    <n v="57"/>
    <n v="0"/>
    <n v="186.70000000000002"/>
    <n v="24"/>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4EC47C-1524-4876-8101-97E5852C3017}" name="TablaDinámica1"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9" rowHeaderCaption="Armor Set">
  <location ref="A20:M79" firstHeaderRow="0" firstDataRow="1" firstDataCol="1"/>
  <pivotFields count="27">
    <pivotField axis="axisRow" showAll="0">
      <items count="240">
        <item x="111"/>
        <item x="5"/>
        <item x="6"/>
        <item x="7"/>
        <item x="9"/>
        <item x="1"/>
        <item x="185"/>
        <item x="205"/>
        <item x="13"/>
        <item x="14"/>
        <item x="12"/>
        <item x="15"/>
        <item x="141"/>
        <item x="209"/>
        <item x="17"/>
        <item x="18"/>
        <item x="16"/>
        <item x="19"/>
        <item x="21"/>
        <item x="22"/>
        <item x="20"/>
        <item x="23"/>
        <item x="201"/>
        <item x="203"/>
        <item x="202"/>
        <item x="210"/>
        <item x="27"/>
        <item x="25"/>
        <item x="26"/>
        <item x="24"/>
        <item x="211"/>
        <item m="1" x="232"/>
        <item m="1" x="233"/>
        <item x="75"/>
        <item x="3"/>
        <item x="110"/>
        <item x="29"/>
        <item x="30"/>
        <item x="28"/>
        <item x="31"/>
        <item x="33"/>
        <item x="34"/>
        <item x="32"/>
        <item x="35"/>
        <item x="37"/>
        <item x="38"/>
        <item x="36"/>
        <item x="39"/>
        <item x="41"/>
        <item x="40"/>
        <item x="43"/>
        <item x="50"/>
        <item x="49"/>
        <item x="51"/>
        <item x="57"/>
        <item x="58"/>
        <item x="56"/>
        <item x="59"/>
        <item x="62"/>
        <item x="61"/>
        <item x="63"/>
        <item x="4"/>
        <item x="112"/>
        <item x="108"/>
        <item x="65"/>
        <item x="66"/>
        <item x="64"/>
        <item x="67"/>
        <item x="69"/>
        <item x="70"/>
        <item x="71"/>
        <item x="68"/>
        <item x="74"/>
        <item x="72"/>
        <item x="73"/>
        <item x="77"/>
        <item x="78"/>
        <item x="76"/>
        <item x="79"/>
        <item x="81"/>
        <item x="82"/>
        <item x="80"/>
        <item x="83"/>
        <item x="85"/>
        <item x="86"/>
        <item x="84"/>
        <item x="87"/>
        <item x="89"/>
        <item m="1" x="229"/>
        <item m="1" x="231"/>
        <item x="10"/>
        <item x="90"/>
        <item x="46"/>
        <item x="2"/>
        <item x="206"/>
        <item x="93"/>
        <item x="94"/>
        <item x="92"/>
        <item x="95"/>
        <item x="97"/>
        <item x="98"/>
        <item x="96"/>
        <item x="99"/>
        <item x="101"/>
        <item x="102"/>
        <item x="100"/>
        <item x="103"/>
        <item x="105"/>
        <item x="106"/>
        <item x="104"/>
        <item x="107"/>
        <item x="217"/>
        <item x="219"/>
        <item x="218"/>
        <item x="117"/>
        <item x="118"/>
        <item x="116"/>
        <item x="119"/>
        <item x="171"/>
        <item x="8"/>
        <item x="88"/>
        <item x="0"/>
        <item x="204"/>
        <item x="121"/>
        <item x="120"/>
        <item x="122"/>
        <item x="123"/>
        <item x="124"/>
        <item x="125"/>
        <item x="127"/>
        <item x="126"/>
        <item x="128"/>
        <item x="130"/>
        <item x="132"/>
        <item x="186"/>
        <item x="134"/>
        <item x="135"/>
        <item x="133"/>
        <item x="136"/>
        <item x="184"/>
        <item x="187"/>
        <item x="138"/>
        <item x="139"/>
        <item x="137"/>
        <item x="140"/>
        <item x="165"/>
        <item x="167"/>
        <item x="42"/>
        <item x="166"/>
        <item x="11"/>
        <item x="91"/>
        <item x="207"/>
        <item x="54"/>
        <item x="53"/>
        <item x="55"/>
        <item x="147"/>
        <item x="145"/>
        <item x="146"/>
        <item x="144"/>
        <item x="150"/>
        <item x="148"/>
        <item x="149"/>
        <item x="151"/>
        <item m="1" x="235"/>
        <item m="1" x="236"/>
        <item m="1" x="237"/>
        <item x="60"/>
        <item x="208"/>
        <item x="114"/>
        <item x="113"/>
        <item x="115"/>
        <item x="153"/>
        <item x="154"/>
        <item x="152"/>
        <item x="155"/>
        <item x="158"/>
        <item x="156"/>
        <item x="157"/>
        <item x="159"/>
        <item x="161"/>
        <item x="162"/>
        <item x="160"/>
        <item x="163"/>
        <item x="164"/>
        <item x="52"/>
        <item x="129"/>
        <item x="45"/>
        <item x="109"/>
        <item m="1" x="230"/>
        <item m="1" x="238"/>
        <item x="142"/>
        <item x="173"/>
        <item x="174"/>
        <item x="175"/>
        <item x="172"/>
        <item x="177"/>
        <item x="178"/>
        <item x="176"/>
        <item x="179"/>
        <item x="44"/>
        <item x="181"/>
        <item x="182"/>
        <item x="180"/>
        <item x="183"/>
        <item x="48"/>
        <item x="191"/>
        <item x="189"/>
        <item x="190"/>
        <item x="188"/>
        <item x="216"/>
        <item x="193"/>
        <item x="194"/>
        <item x="192"/>
        <item x="195"/>
        <item x="197"/>
        <item x="198"/>
        <item x="196"/>
        <item x="199"/>
        <item m="1" x="234"/>
        <item m="1" x="228"/>
        <item x="168"/>
        <item x="170"/>
        <item x="169"/>
        <item x="200"/>
        <item x="143"/>
        <item x="131"/>
        <item x="47"/>
        <item x="215"/>
        <item x="213"/>
        <item x="212"/>
        <item x="214"/>
        <item x="221"/>
        <item x="222"/>
        <item x="220"/>
        <item x="223"/>
        <item x="224"/>
        <item x="226"/>
        <item x="225"/>
        <item x="227"/>
        <item t="default"/>
      </items>
    </pivotField>
    <pivotField axis="axisRow" showAll="0" sortType="ascending">
      <items count="6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m="1" x="58"/>
        <item sd="0" x="53"/>
        <item sd="0" x="54"/>
        <item sd="0" x="55"/>
        <item sd="0" x="56"/>
        <item sd="0" x="57"/>
        <item t="default" sd="0"/>
      </items>
      <autoSortScope>
        <pivotArea dataOnly="0" outline="0" fieldPosition="0">
          <references count="1">
            <reference field="4294967294" count="1" selected="0">
              <x v="9"/>
            </reference>
          </references>
        </pivotArea>
      </autoSortScope>
    </pivotField>
    <pivotField showAll="0">
      <items count="4">
        <item x="2"/>
        <item x="1"/>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0"/>
  </rowFields>
  <rowItems count="59">
    <i>
      <x v="28"/>
    </i>
    <i>
      <x v="40"/>
    </i>
    <i>
      <x v="1"/>
    </i>
    <i>
      <x v="24"/>
    </i>
    <i>
      <x v="27"/>
    </i>
    <i>
      <x v="6"/>
    </i>
    <i>
      <x/>
    </i>
    <i>
      <x v="44"/>
    </i>
    <i>
      <x v="54"/>
    </i>
    <i>
      <x v="31"/>
    </i>
    <i>
      <x v="12"/>
    </i>
    <i>
      <x v="57"/>
    </i>
    <i>
      <x v="32"/>
    </i>
    <i>
      <x v="30"/>
    </i>
    <i>
      <x v="33"/>
    </i>
    <i>
      <x v="11"/>
    </i>
    <i>
      <x v="38"/>
    </i>
    <i>
      <x v="18"/>
    </i>
    <i>
      <x v="15"/>
    </i>
    <i>
      <x v="37"/>
    </i>
    <i>
      <x v="48"/>
    </i>
    <i>
      <x v="43"/>
    </i>
    <i>
      <x v="19"/>
    </i>
    <i>
      <x v="42"/>
    </i>
    <i>
      <x v="51"/>
    </i>
    <i>
      <x v="13"/>
    </i>
    <i>
      <x v="36"/>
    </i>
    <i>
      <x v="55"/>
    </i>
    <i>
      <x v="8"/>
    </i>
    <i>
      <x v="58"/>
    </i>
    <i>
      <x v="16"/>
    </i>
    <i>
      <x v="2"/>
    </i>
    <i>
      <x v="56"/>
    </i>
    <i>
      <x v="39"/>
    </i>
    <i>
      <x v="10"/>
    </i>
    <i>
      <x v="52"/>
    </i>
    <i>
      <x v="22"/>
    </i>
    <i>
      <x v="17"/>
    </i>
    <i>
      <x v="7"/>
    </i>
    <i>
      <x v="45"/>
    </i>
    <i>
      <x v="25"/>
    </i>
    <i>
      <x v="5"/>
    </i>
    <i>
      <x v="47"/>
    </i>
    <i>
      <x v="35"/>
    </i>
    <i>
      <x v="3"/>
    </i>
    <i>
      <x v="9"/>
    </i>
    <i>
      <x v="21"/>
    </i>
    <i>
      <x v="34"/>
    </i>
    <i>
      <x v="50"/>
    </i>
    <i>
      <x v="41"/>
    </i>
    <i>
      <x v="26"/>
    </i>
    <i>
      <x v="29"/>
    </i>
    <i>
      <x v="14"/>
    </i>
    <i>
      <x v="20"/>
    </i>
    <i>
      <x v="49"/>
    </i>
    <i>
      <x v="46"/>
    </i>
    <i>
      <x v="4"/>
    </i>
    <i>
      <x v="23"/>
    </i>
    <i t="grand">
      <x/>
    </i>
  </rowItems>
  <colFields count="1">
    <field x="-2"/>
  </colFields>
  <colItems count="12">
    <i>
      <x/>
    </i>
    <i i="1">
      <x v="1"/>
    </i>
    <i i="2">
      <x v="2"/>
    </i>
    <i i="3">
      <x v="3"/>
    </i>
    <i i="4">
      <x v="4"/>
    </i>
    <i i="5">
      <x v="5"/>
    </i>
    <i i="6">
      <x v="6"/>
    </i>
    <i i="7">
      <x v="7"/>
    </i>
    <i i="8">
      <x v="8"/>
    </i>
    <i i="9">
      <x v="9"/>
    </i>
    <i i="10">
      <x v="10"/>
    </i>
    <i i="11">
      <x v="11"/>
    </i>
  </colItems>
  <dataFields count="12">
    <dataField name="Curse Resistance" fld="12" baseField="1" baseItem="0"/>
    <dataField name="Poison Resistance" fld="11" baseField="1" baseItem="0"/>
    <dataField name="Blood Resistance" fld="10" baseField="1" baseItem="0"/>
    <dataField name="Lightning Protection" fld="9" baseField="1" baseItem="0"/>
    <dataField name="Fire Protection" fld="8" baseField="1" baseItem="0"/>
    <dataField name="Magic Protection" fld="7" baseField="1" baseItem="0"/>
    <dataField name="Thrust Protection" fld="6" baseField="1" baseItem="0"/>
    <dataField name="Slash Protection" fld="5" baseField="1" baseItem="0"/>
    <dataField name="Strike Protection" fld="4" baseField="1" baseItem="0"/>
    <dataField name="Physical Protection" fld="3" baseField="1" baseItem="0"/>
    <dataField name="Armor  Poise" fld="13" baseField="1" baseItem="0"/>
    <dataField name="Armor  Weight" fld="14" baseField="1" baseItem="0"/>
  </dataFields>
  <formats count="14">
    <format dxfId="263">
      <pivotArea type="all" dataOnly="0" outline="0" fieldPosition="0"/>
    </format>
    <format dxfId="262">
      <pivotArea outline="0" collapsedLevelsAreSubtotals="1" fieldPosition="0"/>
    </format>
    <format dxfId="261">
      <pivotArea field="1" type="button" dataOnly="0" labelOnly="1" outline="0" axis="axisRow" fieldPosition="0"/>
    </format>
    <format dxfId="260">
      <pivotArea dataOnly="0" labelOnly="1" fieldPosition="0">
        <references count="1">
          <reference field="1" count="50">
            <x v="0"/>
            <x v="1"/>
            <x v="2"/>
            <x v="3"/>
            <x v="5"/>
            <x v="6"/>
            <x v="7"/>
            <x v="8"/>
            <x v="9"/>
            <x v="10"/>
            <x v="11"/>
            <x v="12"/>
            <x v="13"/>
            <x v="15"/>
            <x v="16"/>
            <x v="17"/>
            <x v="18"/>
            <x v="19"/>
            <x v="21"/>
            <x v="22"/>
            <x v="24"/>
            <x v="25"/>
            <x v="27"/>
            <x v="28"/>
            <x v="30"/>
            <x v="31"/>
            <x v="32"/>
            <x v="33"/>
            <x v="34"/>
            <x v="35"/>
            <x v="36"/>
            <x v="37"/>
            <x v="38"/>
            <x v="39"/>
            <x v="40"/>
            <x v="42"/>
            <x v="43"/>
            <x v="44"/>
            <x v="45"/>
            <x v="47"/>
            <x v="48"/>
            <x v="50"/>
            <x v="51"/>
            <x v="52"/>
            <x v="53"/>
            <x v="54"/>
            <x v="55"/>
            <x v="56"/>
            <x v="57"/>
            <x v="58"/>
          </reference>
        </references>
      </pivotArea>
    </format>
    <format dxfId="259">
      <pivotArea dataOnly="0" labelOnly="1" fieldPosition="0">
        <references count="1">
          <reference field="1" count="9">
            <x v="4"/>
            <x v="14"/>
            <x v="20"/>
            <x v="23"/>
            <x v="26"/>
            <x v="29"/>
            <x v="41"/>
            <x v="46"/>
            <x v="49"/>
          </reference>
        </references>
      </pivotArea>
    </format>
    <format dxfId="258">
      <pivotArea dataOnly="0" labelOnly="1" grandRow="1" outline="0" fieldPosition="0"/>
    </format>
    <format dxfId="257">
      <pivotArea dataOnly="0" labelOnly="1" outline="0" fieldPosition="0">
        <references count="1">
          <reference field="4294967294" count="12">
            <x v="0"/>
            <x v="1"/>
            <x v="2"/>
            <x v="3"/>
            <x v="4"/>
            <x v="5"/>
            <x v="6"/>
            <x v="7"/>
            <x v="8"/>
            <x v="9"/>
            <x v="10"/>
            <x v="11"/>
          </reference>
        </references>
      </pivotArea>
    </format>
    <format dxfId="256">
      <pivotArea type="all" dataOnly="0" outline="0" fieldPosition="0"/>
    </format>
    <format dxfId="255">
      <pivotArea outline="0" collapsedLevelsAreSubtotals="1" fieldPosition="0"/>
    </format>
    <format dxfId="254">
      <pivotArea field="1" type="button" dataOnly="0" labelOnly="1" outline="0" axis="axisRow" fieldPosition="0"/>
    </format>
    <format dxfId="253">
      <pivotArea dataOnly="0" labelOnly="1" fieldPosition="0">
        <references count="1">
          <reference field="1" count="50">
            <x v="0"/>
            <x v="1"/>
            <x v="2"/>
            <x v="3"/>
            <x v="5"/>
            <x v="6"/>
            <x v="7"/>
            <x v="8"/>
            <x v="9"/>
            <x v="10"/>
            <x v="11"/>
            <x v="12"/>
            <x v="13"/>
            <x v="15"/>
            <x v="16"/>
            <x v="17"/>
            <x v="18"/>
            <x v="19"/>
            <x v="21"/>
            <x v="22"/>
            <x v="24"/>
            <x v="25"/>
            <x v="27"/>
            <x v="28"/>
            <x v="30"/>
            <x v="31"/>
            <x v="32"/>
            <x v="33"/>
            <x v="34"/>
            <x v="35"/>
            <x v="36"/>
            <x v="37"/>
            <x v="38"/>
            <x v="39"/>
            <x v="40"/>
            <x v="42"/>
            <x v="43"/>
            <x v="44"/>
            <x v="45"/>
            <x v="47"/>
            <x v="48"/>
            <x v="50"/>
            <x v="51"/>
            <x v="52"/>
            <x v="53"/>
            <x v="54"/>
            <x v="55"/>
            <x v="56"/>
            <x v="57"/>
            <x v="58"/>
          </reference>
        </references>
      </pivotArea>
    </format>
    <format dxfId="252">
      <pivotArea dataOnly="0" labelOnly="1" fieldPosition="0">
        <references count="1">
          <reference field="1" count="9">
            <x v="4"/>
            <x v="14"/>
            <x v="20"/>
            <x v="23"/>
            <x v="26"/>
            <x v="29"/>
            <x v="41"/>
            <x v="46"/>
            <x v="49"/>
          </reference>
        </references>
      </pivotArea>
    </format>
    <format dxfId="251">
      <pivotArea dataOnly="0" labelOnly="1" grandRow="1" outline="0" fieldPosition="0"/>
    </format>
    <format dxfId="250">
      <pivotArea dataOnly="0" labelOnly="1" outline="0" fieldPosition="0">
        <references count="1">
          <reference field="4294967294" count="12">
            <x v="0"/>
            <x v="1"/>
            <x v="2"/>
            <x v="3"/>
            <x v="4"/>
            <x v="5"/>
            <x v="6"/>
            <x v="7"/>
            <x v="8"/>
            <x v="9"/>
            <x v="10"/>
            <x v="11"/>
          </reference>
        </references>
      </pivotArea>
    </format>
  </formats>
  <chartFormats count="55">
    <chartFormat chart="6" format="24" series="1">
      <pivotArea type="data" outline="0" fieldPosition="0">
        <references count="1">
          <reference field="4294967294" count="1" selected="0">
            <x v="11"/>
          </reference>
        </references>
      </pivotArea>
    </chartFormat>
    <chartFormat chart="6" format="25" series="1">
      <pivotArea type="data" outline="0" fieldPosition="0">
        <references count="1">
          <reference field="4294967294" count="1" selected="0">
            <x v="10"/>
          </reference>
        </references>
      </pivotArea>
    </chartFormat>
    <chartFormat chart="6" format="26" series="1">
      <pivotArea type="data" outline="0" fieldPosition="0">
        <references count="1">
          <reference field="4294967294" count="1" selected="0">
            <x v="9"/>
          </reference>
        </references>
      </pivotArea>
    </chartFormat>
    <chartFormat chart="6" format="27" series="1">
      <pivotArea type="data" outline="0" fieldPosition="0">
        <references count="1">
          <reference field="4294967294" count="1" selected="0">
            <x v="8"/>
          </reference>
        </references>
      </pivotArea>
    </chartFormat>
    <chartFormat chart="6" format="28" series="1">
      <pivotArea type="data" outline="0" fieldPosition="0">
        <references count="1">
          <reference field="4294967294" count="1" selected="0">
            <x v="7"/>
          </reference>
        </references>
      </pivotArea>
    </chartFormat>
    <chartFormat chart="6" format="29" series="1">
      <pivotArea type="data" outline="0" fieldPosition="0">
        <references count="1">
          <reference field="4294967294" count="1" selected="0">
            <x v="6"/>
          </reference>
        </references>
      </pivotArea>
    </chartFormat>
    <chartFormat chart="6" format="30" series="1">
      <pivotArea type="data" outline="0" fieldPosition="0">
        <references count="1">
          <reference field="4294967294" count="1" selected="0">
            <x v="5"/>
          </reference>
        </references>
      </pivotArea>
    </chartFormat>
    <chartFormat chart="6" format="31" series="1">
      <pivotArea type="data" outline="0" fieldPosition="0">
        <references count="1">
          <reference field="4294967294" count="1" selected="0">
            <x v="4"/>
          </reference>
        </references>
      </pivotArea>
    </chartFormat>
    <chartFormat chart="6" format="32" series="1">
      <pivotArea type="data" outline="0" fieldPosition="0">
        <references count="1">
          <reference field="4294967294" count="1" selected="0">
            <x v="3"/>
          </reference>
        </references>
      </pivotArea>
    </chartFormat>
    <chartFormat chart="6" format="33" series="1">
      <pivotArea type="data" outline="0" fieldPosition="0">
        <references count="1">
          <reference field="4294967294" count="1" selected="0">
            <x v="2"/>
          </reference>
        </references>
      </pivotArea>
    </chartFormat>
    <chartFormat chart="6" format="34" series="1">
      <pivotArea type="data" outline="0" fieldPosition="0">
        <references count="1">
          <reference field="4294967294" count="1" selected="0">
            <x v="1"/>
          </reference>
        </references>
      </pivotArea>
    </chartFormat>
    <chartFormat chart="6" format="35" series="1">
      <pivotArea type="data" outline="0" fieldPosition="0">
        <references count="1">
          <reference field="4294967294" count="1" selected="0">
            <x v="0"/>
          </reference>
        </references>
      </pivotArea>
    </chartFormat>
    <chartFormat chart="6" format="36">
      <pivotArea type="data" outline="0" fieldPosition="0">
        <references count="2">
          <reference field="4294967294" count="1" selected="0">
            <x v="3"/>
          </reference>
          <reference field="1" count="1" selected="0">
            <x v="24"/>
          </reference>
        </references>
      </pivotArea>
    </chartFormat>
    <chartFormat chart="6" format="37">
      <pivotArea type="data" outline="0" fieldPosition="0">
        <references count="2">
          <reference field="4294967294" count="1" selected="0">
            <x v="0"/>
          </reference>
          <reference field="1" count="1" selected="0">
            <x v="28"/>
          </reference>
        </references>
      </pivotArea>
    </chartFormat>
    <chartFormat chart="29" format="38" series="1">
      <pivotArea type="data" outline="0" fieldPosition="0">
        <references count="1">
          <reference field="4294967294" count="1" selected="0">
            <x v="11"/>
          </reference>
        </references>
      </pivotArea>
    </chartFormat>
    <chartFormat chart="29" format="39" series="1">
      <pivotArea type="data" outline="0" fieldPosition="0">
        <references count="1">
          <reference field="4294967294" count="1" selected="0">
            <x v="10"/>
          </reference>
        </references>
      </pivotArea>
    </chartFormat>
    <chartFormat chart="29" format="40" series="1">
      <pivotArea type="data" outline="0" fieldPosition="0">
        <references count="1">
          <reference field="4294967294" count="1" selected="0">
            <x v="9"/>
          </reference>
        </references>
      </pivotArea>
    </chartFormat>
    <chartFormat chart="29" format="41" series="1">
      <pivotArea type="data" outline="0" fieldPosition="0">
        <references count="1">
          <reference field="4294967294" count="1" selected="0">
            <x v="8"/>
          </reference>
        </references>
      </pivotArea>
    </chartFormat>
    <chartFormat chart="29" format="42" series="1">
      <pivotArea type="data" outline="0" fieldPosition="0">
        <references count="1">
          <reference field="4294967294" count="1" selected="0">
            <x v="7"/>
          </reference>
        </references>
      </pivotArea>
    </chartFormat>
    <chartFormat chart="29" format="43" series="1">
      <pivotArea type="data" outline="0" fieldPosition="0">
        <references count="1">
          <reference field="4294967294" count="1" selected="0">
            <x v="6"/>
          </reference>
        </references>
      </pivotArea>
    </chartFormat>
    <chartFormat chart="29" format="44" series="1">
      <pivotArea type="data" outline="0" fieldPosition="0">
        <references count="1">
          <reference field="4294967294" count="1" selected="0">
            <x v="5"/>
          </reference>
        </references>
      </pivotArea>
    </chartFormat>
    <chartFormat chart="29" format="45" series="1">
      <pivotArea type="data" outline="0" fieldPosition="0">
        <references count="1">
          <reference field="4294967294" count="1" selected="0">
            <x v="4"/>
          </reference>
        </references>
      </pivotArea>
    </chartFormat>
    <chartFormat chart="29" format="46" series="1">
      <pivotArea type="data" outline="0" fieldPosition="0">
        <references count="1">
          <reference field="4294967294" count="1" selected="0">
            <x v="3"/>
          </reference>
        </references>
      </pivotArea>
    </chartFormat>
    <chartFormat chart="29" format="47" series="1">
      <pivotArea type="data" outline="0" fieldPosition="0">
        <references count="1">
          <reference field="4294967294" count="1" selected="0">
            <x v="2"/>
          </reference>
        </references>
      </pivotArea>
    </chartFormat>
    <chartFormat chart="29" format="48" series="1">
      <pivotArea type="data" outline="0" fieldPosition="0">
        <references count="1">
          <reference field="4294967294" count="1" selected="0">
            <x v="1"/>
          </reference>
        </references>
      </pivotArea>
    </chartFormat>
    <chartFormat chart="29" format="49" series="1">
      <pivotArea type="data" outline="0" fieldPosition="0">
        <references count="1">
          <reference field="4294967294" count="1" selected="0">
            <x v="0"/>
          </reference>
        </references>
      </pivotArea>
    </chartFormat>
    <chartFormat chart="29" format="50">
      <pivotArea type="data" outline="0" fieldPosition="0">
        <references count="2">
          <reference field="4294967294" count="1" selected="0">
            <x v="0"/>
          </reference>
          <reference field="1" count="1" selected="0">
            <x v="28"/>
          </reference>
        </references>
      </pivotArea>
    </chartFormat>
    <chartFormat chart="30" format="51" series="1">
      <pivotArea type="data" outline="0" fieldPosition="0">
        <references count="1">
          <reference field="4294967294" count="1" selected="0">
            <x v="11"/>
          </reference>
        </references>
      </pivotArea>
    </chartFormat>
    <chartFormat chart="30" format="52" series="1">
      <pivotArea type="data" outline="0" fieldPosition="0">
        <references count="1">
          <reference field="4294967294" count="1" selected="0">
            <x v="10"/>
          </reference>
        </references>
      </pivotArea>
    </chartFormat>
    <chartFormat chart="30" format="53" series="1">
      <pivotArea type="data" outline="0" fieldPosition="0">
        <references count="1">
          <reference field="4294967294" count="1" selected="0">
            <x v="9"/>
          </reference>
        </references>
      </pivotArea>
    </chartFormat>
    <chartFormat chart="30" format="54" series="1">
      <pivotArea type="data" outline="0" fieldPosition="0">
        <references count="1">
          <reference field="4294967294" count="1" selected="0">
            <x v="8"/>
          </reference>
        </references>
      </pivotArea>
    </chartFormat>
    <chartFormat chart="30" format="55" series="1">
      <pivotArea type="data" outline="0" fieldPosition="0">
        <references count="1">
          <reference field="4294967294" count="1" selected="0">
            <x v="7"/>
          </reference>
        </references>
      </pivotArea>
    </chartFormat>
    <chartFormat chart="30" format="56" series="1">
      <pivotArea type="data" outline="0" fieldPosition="0">
        <references count="1">
          <reference field="4294967294" count="1" selected="0">
            <x v="6"/>
          </reference>
        </references>
      </pivotArea>
    </chartFormat>
    <chartFormat chart="30" format="57" series="1">
      <pivotArea type="data" outline="0" fieldPosition="0">
        <references count="1">
          <reference field="4294967294" count="1" selected="0">
            <x v="5"/>
          </reference>
        </references>
      </pivotArea>
    </chartFormat>
    <chartFormat chart="30" format="58" series="1">
      <pivotArea type="data" outline="0" fieldPosition="0">
        <references count="1">
          <reference field="4294967294" count="1" selected="0">
            <x v="4"/>
          </reference>
        </references>
      </pivotArea>
    </chartFormat>
    <chartFormat chart="30" format="59" series="1">
      <pivotArea type="data" outline="0" fieldPosition="0">
        <references count="1">
          <reference field="4294967294" count="1" selected="0">
            <x v="3"/>
          </reference>
        </references>
      </pivotArea>
    </chartFormat>
    <chartFormat chart="30" format="60" series="1">
      <pivotArea type="data" outline="0" fieldPosition="0">
        <references count="1">
          <reference field="4294967294" count="1" selected="0">
            <x v="2"/>
          </reference>
        </references>
      </pivotArea>
    </chartFormat>
    <chartFormat chart="30" format="61" series="1">
      <pivotArea type="data" outline="0" fieldPosition="0">
        <references count="1">
          <reference field="4294967294" count="1" selected="0">
            <x v="1"/>
          </reference>
        </references>
      </pivotArea>
    </chartFormat>
    <chartFormat chart="30" format="62" series="1">
      <pivotArea type="data" outline="0" fieldPosition="0">
        <references count="1">
          <reference field="4294967294" count="1" selected="0">
            <x v="0"/>
          </reference>
        </references>
      </pivotArea>
    </chartFormat>
    <chartFormat chart="30" format="63">
      <pivotArea type="data" outline="0" fieldPosition="0">
        <references count="2">
          <reference field="4294967294" count="1" selected="0">
            <x v="0"/>
          </reference>
          <reference field="1" count="1" selected="0">
            <x v="28"/>
          </reference>
        </references>
      </pivotArea>
    </chartFormat>
    <chartFormat chart="6" format="38">
      <pivotArea type="data" outline="0" fieldPosition="0">
        <references count="2">
          <reference field="4294967294" count="1" selected="0">
            <x v="0"/>
          </reference>
          <reference field="1" count="1" selected="0">
            <x v="23"/>
          </reference>
        </references>
      </pivotArea>
    </chartFormat>
    <chartFormat chart="34" format="52" series="1">
      <pivotArea type="data" outline="0" fieldPosition="0">
        <references count="1">
          <reference field="4294967294" count="1" selected="0">
            <x v="0"/>
          </reference>
        </references>
      </pivotArea>
    </chartFormat>
    <chartFormat chart="34" format="53">
      <pivotArea type="data" outline="0" fieldPosition="0">
        <references count="2">
          <reference field="4294967294" count="1" selected="0">
            <x v="0"/>
          </reference>
          <reference field="1" count="1" selected="0">
            <x v="23"/>
          </reference>
        </references>
      </pivotArea>
    </chartFormat>
    <chartFormat chart="34" format="54" series="1">
      <pivotArea type="data" outline="0" fieldPosition="0">
        <references count="1">
          <reference field="4294967294" count="1" selected="0">
            <x v="1"/>
          </reference>
        </references>
      </pivotArea>
    </chartFormat>
    <chartFormat chart="34" format="55" series="1">
      <pivotArea type="data" outline="0" fieldPosition="0">
        <references count="1">
          <reference field="4294967294" count="1" selected="0">
            <x v="2"/>
          </reference>
        </references>
      </pivotArea>
    </chartFormat>
    <chartFormat chart="34" format="56" series="1">
      <pivotArea type="data" outline="0" fieldPosition="0">
        <references count="1">
          <reference field="4294967294" count="1" selected="0">
            <x v="3"/>
          </reference>
        </references>
      </pivotArea>
    </chartFormat>
    <chartFormat chart="34" format="57" series="1">
      <pivotArea type="data" outline="0" fieldPosition="0">
        <references count="1">
          <reference field="4294967294" count="1" selected="0">
            <x v="4"/>
          </reference>
        </references>
      </pivotArea>
    </chartFormat>
    <chartFormat chart="34" format="58" series="1">
      <pivotArea type="data" outline="0" fieldPosition="0">
        <references count="1">
          <reference field="4294967294" count="1" selected="0">
            <x v="5"/>
          </reference>
        </references>
      </pivotArea>
    </chartFormat>
    <chartFormat chart="34" format="59" series="1">
      <pivotArea type="data" outline="0" fieldPosition="0">
        <references count="1">
          <reference field="4294967294" count="1" selected="0">
            <x v="6"/>
          </reference>
        </references>
      </pivotArea>
    </chartFormat>
    <chartFormat chart="34" format="60" series="1">
      <pivotArea type="data" outline="0" fieldPosition="0">
        <references count="1">
          <reference field="4294967294" count="1" selected="0">
            <x v="7"/>
          </reference>
        </references>
      </pivotArea>
    </chartFormat>
    <chartFormat chart="34" format="61" series="1">
      <pivotArea type="data" outline="0" fieldPosition="0">
        <references count="1">
          <reference field="4294967294" count="1" selected="0">
            <x v="8"/>
          </reference>
        </references>
      </pivotArea>
    </chartFormat>
    <chartFormat chart="34" format="62" series="1">
      <pivotArea type="data" outline="0" fieldPosition="0">
        <references count="1">
          <reference field="4294967294" count="1" selected="0">
            <x v="9"/>
          </reference>
        </references>
      </pivotArea>
    </chartFormat>
    <chartFormat chart="34" format="63" series="1">
      <pivotArea type="data" outline="0" fieldPosition="0">
        <references count="1">
          <reference field="4294967294" count="1" selected="0">
            <x v="10"/>
          </reference>
        </references>
      </pivotArea>
    </chartFormat>
    <chartFormat chart="34" format="64" series="1">
      <pivotArea type="data" outline="0" fieldPosition="0">
        <references count="1">
          <reference field="4294967294" count="1" selected="0">
            <x v="11"/>
          </reference>
        </references>
      </pivotArea>
    </chartFormat>
    <chartFormat chart="6" format="39">
      <pivotArea type="data" outline="0" fieldPosition="0">
        <references count="2">
          <reference field="4294967294" count="1" selected="0">
            <x v="0"/>
          </reference>
          <reference field="1" count="1" selected="0">
            <x v="49"/>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D2A1DE-9214-4269-91E5-A4223E2B9B82}" name="TablaDinámica1" cacheId="1" applyNumberFormats="0" applyBorderFormats="0" applyFontFormats="0" applyPatternFormats="0" applyAlignmentFormats="0" applyWidthHeightFormats="1" dataCaption="Valores" updatedVersion="8" minRefreshableVersion="3" useAutoFormatting="1" rowGrandTotals="0" colGrandTotals="0" itemPrintTitles="1" createdVersion="8" indent="0" outline="1" outlineData="1" multipleFieldFilters="0" chartFormat="12" rowHeaderCaption="Armor Set">
  <location ref="A1:M2" firstHeaderRow="0" firstDataRow="1" firstDataCol="1"/>
  <pivotFields count="27">
    <pivotField showAll="0"/>
    <pivotField axis="axisRow" showAll="0" sortType="descending">
      <items count="60">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m="1" x="58"/>
        <item h="1" x="53"/>
        <item h="1" x="54"/>
        <item h="1" x="55"/>
        <item h="1" x="56"/>
        <item h="1" x="57"/>
        <item t="default"/>
      </items>
      <autoSortScope>
        <pivotArea dataOnly="0" outline="0" fieldPosition="0">
          <references count="1">
            <reference field="4294967294" count="1" selected="0">
              <x v="9"/>
            </reference>
          </references>
        </pivotArea>
      </autoSortScope>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
    <i>
      <x v="4"/>
    </i>
  </rowItems>
  <colFields count="1">
    <field x="-2"/>
  </colFields>
  <colItems count="12">
    <i>
      <x/>
    </i>
    <i i="1">
      <x v="1"/>
    </i>
    <i i="2">
      <x v="2"/>
    </i>
    <i i="3">
      <x v="3"/>
    </i>
    <i i="4">
      <x v="4"/>
    </i>
    <i i="5">
      <x v="5"/>
    </i>
    <i i="6">
      <x v="6"/>
    </i>
    <i i="7">
      <x v="7"/>
    </i>
    <i i="8">
      <x v="8"/>
    </i>
    <i i="9">
      <x v="9"/>
    </i>
    <i i="10">
      <x v="10"/>
    </i>
    <i i="11">
      <x v="11"/>
    </i>
  </colItems>
  <dataFields count="12">
    <dataField name="Curse Resistance" fld="12" baseField="0" baseItem="0"/>
    <dataField name="Poison Resistance" fld="11" baseField="0" baseItem="0"/>
    <dataField name="Blood Resistance" fld="10" baseField="1" baseItem="23"/>
    <dataField name="Lightning Protection" fld="9" baseField="0" baseItem="0"/>
    <dataField name="Fire Protection" fld="8" baseField="0" baseItem="0"/>
    <dataField name="Magic Protection" fld="7" baseField="0" baseItem="0"/>
    <dataField name=" Thrust Protection" fld="6" baseField="0" baseItem="0"/>
    <dataField name="Slash Protection" fld="5" baseField="0" baseItem="0"/>
    <dataField name="Strike Protection" fld="4" baseField="0" baseItem="0"/>
    <dataField name="Physical Protection" fld="3" baseField="1" baseItem="23"/>
    <dataField name="Armor Poise" fld="13" baseField="1" baseItem="23"/>
    <dataField name="Armor Weight" fld="14" baseField="0" baseItem="0"/>
  </dataFields>
  <formats count="5">
    <format dxfId="0">
      <pivotArea type="all" dataOnly="0" outline="0" fieldPosition="0"/>
    </format>
    <format dxfId="1">
      <pivotArea outline="0" collapsedLevelsAreSubtotals="1" fieldPosition="0"/>
    </format>
    <format dxfId="2">
      <pivotArea field="1" type="button" dataOnly="0" labelOnly="1" outline="0" axis="axisRow" fieldPosition="0"/>
    </format>
    <format dxfId="3">
      <pivotArea dataOnly="0" labelOnly="1" fieldPosition="0">
        <references count="1">
          <reference field="1" count="0"/>
        </references>
      </pivotArea>
    </format>
    <format dxfId="4">
      <pivotArea dataOnly="0" labelOnly="1" outline="0" fieldPosition="0">
        <references count="1">
          <reference field="4294967294" count="12">
            <x v="0"/>
            <x v="1"/>
            <x v="2"/>
            <x v="3"/>
            <x v="4"/>
            <x v="5"/>
            <x v="6"/>
            <x v="7"/>
            <x v="8"/>
            <x v="9"/>
            <x v="10"/>
            <x v="11"/>
          </reference>
        </references>
      </pivotArea>
    </format>
  </formats>
  <chartFormats count="37">
    <chartFormat chart="0" format="0" series="1">
      <pivotArea type="data" outline="0" fieldPosition="0">
        <references count="1">
          <reference field="4294967294" count="1" selected="0">
            <x v="11"/>
          </reference>
        </references>
      </pivotArea>
    </chartFormat>
    <chartFormat chart="0" format="1" series="1">
      <pivotArea type="data" outline="0" fieldPosition="0">
        <references count="1">
          <reference field="4294967294" count="1" selected="0">
            <x v="10"/>
          </reference>
        </references>
      </pivotArea>
    </chartFormat>
    <chartFormat chart="0" format="2" series="1">
      <pivotArea type="data" outline="0" fieldPosition="0">
        <references count="1">
          <reference field="4294967294" count="1" selected="0">
            <x v="9"/>
          </reference>
        </references>
      </pivotArea>
    </chartFormat>
    <chartFormat chart="0" format="3" series="1">
      <pivotArea type="data" outline="0" fieldPosition="0">
        <references count="1">
          <reference field="4294967294" count="1" selected="0">
            <x v="8"/>
          </reference>
        </references>
      </pivotArea>
    </chartFormat>
    <chartFormat chart="0" format="4" series="1">
      <pivotArea type="data" outline="0" fieldPosition="0">
        <references count="1">
          <reference field="4294967294" count="1" selected="0">
            <x v="7"/>
          </reference>
        </references>
      </pivotArea>
    </chartFormat>
    <chartFormat chart="0" format="5" series="1">
      <pivotArea type="data" outline="0" fieldPosition="0">
        <references count="1">
          <reference field="4294967294" count="1" selected="0">
            <x v="6"/>
          </reference>
        </references>
      </pivotArea>
    </chartFormat>
    <chartFormat chart="0" format="6" series="1">
      <pivotArea type="data" outline="0" fieldPosition="0">
        <references count="1">
          <reference field="4294967294" count="1" selected="0">
            <x v="5"/>
          </reference>
        </references>
      </pivotArea>
    </chartFormat>
    <chartFormat chart="0" format="7" series="1">
      <pivotArea type="data" outline="0" fieldPosition="0">
        <references count="1">
          <reference field="4294967294" count="1" selected="0">
            <x v="4"/>
          </reference>
        </references>
      </pivotArea>
    </chartFormat>
    <chartFormat chart="0" format="8" series="1">
      <pivotArea type="data" outline="0" fieldPosition="0">
        <references count="1">
          <reference field="4294967294" count="1" selected="0">
            <x v="3"/>
          </reference>
        </references>
      </pivotArea>
    </chartFormat>
    <chartFormat chart="0" format="9" series="1">
      <pivotArea type="data" outline="0" fieldPosition="0">
        <references count="1">
          <reference field="4294967294" count="1" selected="0">
            <x v="2"/>
          </reference>
        </references>
      </pivotArea>
    </chartFormat>
    <chartFormat chart="0" format="10" series="1">
      <pivotArea type="data" outline="0" fieldPosition="0">
        <references count="1">
          <reference field="4294967294" count="1" selected="0">
            <x v="1"/>
          </reference>
        </references>
      </pivotArea>
    </chartFormat>
    <chartFormat chart="0" format="1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11"/>
          </reference>
        </references>
      </pivotArea>
    </chartFormat>
    <chartFormat chart="5" format="1" series="1">
      <pivotArea type="data" outline="0" fieldPosition="0">
        <references count="1">
          <reference field="4294967294" count="1" selected="0">
            <x v="10"/>
          </reference>
        </references>
      </pivotArea>
    </chartFormat>
    <chartFormat chart="5" format="2" series="1">
      <pivotArea type="data" outline="0" fieldPosition="0">
        <references count="1">
          <reference field="4294967294" count="1" selected="0">
            <x v="9"/>
          </reference>
        </references>
      </pivotArea>
    </chartFormat>
    <chartFormat chart="5" format="3" series="1">
      <pivotArea type="data" outline="0" fieldPosition="0">
        <references count="1">
          <reference field="4294967294" count="1" selected="0">
            <x v="8"/>
          </reference>
        </references>
      </pivotArea>
    </chartFormat>
    <chartFormat chart="5" format="4" series="1">
      <pivotArea type="data" outline="0" fieldPosition="0">
        <references count="1">
          <reference field="4294967294" count="1" selected="0">
            <x v="7"/>
          </reference>
        </references>
      </pivotArea>
    </chartFormat>
    <chartFormat chart="5" format="5" series="1">
      <pivotArea type="data" outline="0" fieldPosition="0">
        <references count="1">
          <reference field="4294967294" count="1" selected="0">
            <x v="6"/>
          </reference>
        </references>
      </pivotArea>
    </chartFormat>
    <chartFormat chart="5" format="6" series="1">
      <pivotArea type="data" outline="0" fieldPosition="0">
        <references count="1">
          <reference field="4294967294" count="1" selected="0">
            <x v="5"/>
          </reference>
        </references>
      </pivotArea>
    </chartFormat>
    <chartFormat chart="5" format="7" series="1">
      <pivotArea type="data" outline="0" fieldPosition="0">
        <references count="1">
          <reference field="4294967294" count="1" selected="0">
            <x v="4"/>
          </reference>
        </references>
      </pivotArea>
    </chartFormat>
    <chartFormat chart="5" format="8" series="1">
      <pivotArea type="data" outline="0" fieldPosition="0">
        <references count="1">
          <reference field="4294967294" count="1" selected="0">
            <x v="3"/>
          </reference>
        </references>
      </pivotArea>
    </chartFormat>
    <chartFormat chart="5" format="9" series="1">
      <pivotArea type="data" outline="0" fieldPosition="0">
        <references count="1">
          <reference field="4294967294" count="1" selected="0">
            <x v="2"/>
          </reference>
        </references>
      </pivotArea>
    </chartFormat>
    <chartFormat chart="5" format="10" series="1">
      <pivotArea type="data" outline="0" fieldPosition="0">
        <references count="1">
          <reference field="4294967294" count="1" selected="0">
            <x v="1"/>
          </reference>
        </references>
      </pivotArea>
    </chartFormat>
    <chartFormat chart="5" format="11" series="1">
      <pivotArea type="data" outline="0" fieldPosition="0">
        <references count="1">
          <reference field="4294967294" count="1" selected="0">
            <x v="0"/>
          </reference>
        </references>
      </pivotArea>
    </chartFormat>
    <chartFormat chart="10" format="64" series="1">
      <pivotArea type="data" outline="0" fieldPosition="0">
        <references count="1">
          <reference field="4294967294" count="1" selected="0">
            <x v="0"/>
          </reference>
        </references>
      </pivotArea>
    </chartFormat>
    <chartFormat chart="10" format="65">
      <pivotArea type="data" outline="0" fieldPosition="0">
        <references count="2">
          <reference field="4294967294" count="1" selected="0">
            <x v="0"/>
          </reference>
          <reference field="1" count="1" selected="0">
            <x v="23"/>
          </reference>
        </references>
      </pivotArea>
    </chartFormat>
    <chartFormat chart="10" format="66" series="1">
      <pivotArea type="data" outline="0" fieldPosition="0">
        <references count="1">
          <reference field="4294967294" count="1" selected="0">
            <x v="1"/>
          </reference>
        </references>
      </pivotArea>
    </chartFormat>
    <chartFormat chart="10" format="67" series="1">
      <pivotArea type="data" outline="0" fieldPosition="0">
        <references count="1">
          <reference field="4294967294" count="1" selected="0">
            <x v="2"/>
          </reference>
        </references>
      </pivotArea>
    </chartFormat>
    <chartFormat chart="10" format="68" series="1">
      <pivotArea type="data" outline="0" fieldPosition="0">
        <references count="1">
          <reference field="4294967294" count="1" selected="0">
            <x v="3"/>
          </reference>
        </references>
      </pivotArea>
    </chartFormat>
    <chartFormat chart="10" format="69" series="1">
      <pivotArea type="data" outline="0" fieldPosition="0">
        <references count="1">
          <reference field="4294967294" count="1" selected="0">
            <x v="4"/>
          </reference>
        </references>
      </pivotArea>
    </chartFormat>
    <chartFormat chart="10" format="70" series="1">
      <pivotArea type="data" outline="0" fieldPosition="0">
        <references count="1">
          <reference field="4294967294" count="1" selected="0">
            <x v="5"/>
          </reference>
        </references>
      </pivotArea>
    </chartFormat>
    <chartFormat chart="10" format="71" series="1">
      <pivotArea type="data" outline="0" fieldPosition="0">
        <references count="1">
          <reference field="4294967294" count="1" selected="0">
            <x v="6"/>
          </reference>
        </references>
      </pivotArea>
    </chartFormat>
    <chartFormat chart="10" format="72" series="1">
      <pivotArea type="data" outline="0" fieldPosition="0">
        <references count="1">
          <reference field="4294967294" count="1" selected="0">
            <x v="7"/>
          </reference>
        </references>
      </pivotArea>
    </chartFormat>
    <chartFormat chart="10" format="73" series="1">
      <pivotArea type="data" outline="0" fieldPosition="0">
        <references count="1">
          <reference field="4294967294" count="1" selected="0">
            <x v="8"/>
          </reference>
        </references>
      </pivotArea>
    </chartFormat>
    <chartFormat chart="10" format="74" series="1">
      <pivotArea type="data" outline="0" fieldPosition="0">
        <references count="1">
          <reference field="4294967294" count="1" selected="0">
            <x v="9"/>
          </reference>
        </references>
      </pivotArea>
    </chartFormat>
    <chartFormat chart="10" format="75" series="1">
      <pivotArea type="data" outline="0" fieldPosition="0">
        <references count="1">
          <reference field="4294967294" count="1" selected="0">
            <x v="10"/>
          </reference>
        </references>
      </pivotArea>
    </chartFormat>
    <chartFormat chart="10" format="76" series="1">
      <pivotArea type="data" outline="0" fieldPosition="0">
        <references count="1">
          <reference field="4294967294" count="1" selected="0">
            <x v="1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F56272-14E5-439F-8E86-844878968E85}" name="TablaDinámica2" cacheId="1" applyNumberFormats="0" applyBorderFormats="0" applyFontFormats="0" applyPatternFormats="0" applyAlignmentFormats="0" applyWidthHeightFormats="1" dataCaption="Valores" updatedVersion="8" minRefreshableVersion="3" useAutoFormatting="1" rowGrandTotals="0" colGrandTotals="0" itemPrintTitles="1" createdVersion="8" indent="0" outline="1" outlineData="1" multipleFieldFilters="0" chartFormat="6">
  <location ref="A64:M65" firstHeaderRow="0" firstDataRow="1" firstDataCol="1"/>
  <pivotFields count="27">
    <pivotField showAll="0"/>
    <pivotField axis="axisRow" showAll="0" sortType="descending">
      <items count="60">
        <item h="1" x="0"/>
        <item h="1"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m="1" x="58"/>
        <item h="1" x="53"/>
        <item h="1" x="54"/>
        <item h="1" x="55"/>
        <item h="1" x="56"/>
        <item h="1" x="57"/>
        <item t="default"/>
      </items>
      <autoSortScope>
        <pivotArea dataOnly="0" outline="0" fieldPosition="0">
          <references count="1">
            <reference field="4294967294" count="1" selected="0">
              <x v="9"/>
            </reference>
          </references>
        </pivotArea>
      </autoSortScope>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
    <i>
      <x v="7"/>
    </i>
  </rowItems>
  <colFields count="1">
    <field x="-2"/>
  </colFields>
  <colItems count="12">
    <i>
      <x/>
    </i>
    <i i="1">
      <x v="1"/>
    </i>
    <i i="2">
      <x v="2"/>
    </i>
    <i i="3">
      <x v="3"/>
    </i>
    <i i="4">
      <x v="4"/>
    </i>
    <i i="5">
      <x v="5"/>
    </i>
    <i i="6">
      <x v="6"/>
    </i>
    <i i="7">
      <x v="7"/>
    </i>
    <i i="8">
      <x v="8"/>
    </i>
    <i i="9">
      <x v="9"/>
    </i>
    <i i="10">
      <x v="10"/>
    </i>
    <i i="11">
      <x v="11"/>
    </i>
  </colItems>
  <dataFields count="12">
    <dataField name="Curse Resistance" fld="12" baseField="1" baseItem="23"/>
    <dataField name="Poison Resistance" fld="11" baseField="1" baseItem="23"/>
    <dataField name="Blood Resistance" fld="10" baseField="1" baseItem="23"/>
    <dataField name="Lightning Protection" fld="9" baseField="1" baseItem="23"/>
    <dataField name="Fire Protection" fld="8" baseField="1" baseItem="23"/>
    <dataField name="Magic Protection" fld="7" baseField="1" baseItem="23"/>
    <dataField name="Thrust Protection" fld="6" baseField="1" baseItem="23"/>
    <dataField name="Slash Protection" fld="5" baseField="1" baseItem="23"/>
    <dataField name="Strike Protection" fld="4" baseField="1" baseItem="23"/>
    <dataField name="Physical Protection" fld="3" baseField="1" baseItem="23"/>
    <dataField name="Armor Poise" fld="13" baseField="1" baseItem="23"/>
    <dataField name="Armor Weight" fld="14" baseField="1" baseItem="23"/>
  </dataFields>
  <formats count="6">
    <format dxfId="249">
      <pivotArea type="all" dataOnly="0" outline="0" fieldPosition="0"/>
    </format>
    <format dxfId="248">
      <pivotArea outline="0" collapsedLevelsAreSubtotals="1" fieldPosition="0"/>
    </format>
    <format dxfId="247">
      <pivotArea field="1" type="button" dataOnly="0" labelOnly="1" outline="0" axis="axisRow" fieldPosition="0"/>
    </format>
    <format dxfId="246">
      <pivotArea dataOnly="0" labelOnly="1" fieldPosition="0">
        <references count="1">
          <reference field="1" count="0"/>
        </references>
      </pivotArea>
    </format>
    <format dxfId="245">
      <pivotArea dataOnly="0" labelOnly="1" grandRow="1" outline="0" fieldPosition="0"/>
    </format>
    <format dxfId="244">
      <pivotArea dataOnly="0" labelOnly="1" outline="0" fieldPosition="0">
        <references count="1">
          <reference field="4294967294" count="12">
            <x v="0"/>
            <x v="1"/>
            <x v="2"/>
            <x v="3"/>
            <x v="4"/>
            <x v="5"/>
            <x v="6"/>
            <x v="7"/>
            <x v="8"/>
            <x v="9"/>
            <x v="10"/>
            <x v="11"/>
          </reference>
        </references>
      </pivotArea>
    </format>
  </formats>
  <chartFormats count="13">
    <chartFormat chart="5" format="64" series="1">
      <pivotArea type="data" outline="0" fieldPosition="0">
        <references count="1">
          <reference field="4294967294" count="1" selected="0">
            <x v="0"/>
          </reference>
        </references>
      </pivotArea>
    </chartFormat>
    <chartFormat chart="5" format="65">
      <pivotArea type="data" outline="0" fieldPosition="0">
        <references count="2">
          <reference field="4294967294" count="1" selected="0">
            <x v="0"/>
          </reference>
          <reference field="1" count="1" selected="0">
            <x v="23"/>
          </reference>
        </references>
      </pivotArea>
    </chartFormat>
    <chartFormat chart="5" format="66" series="1">
      <pivotArea type="data" outline="0" fieldPosition="0">
        <references count="1">
          <reference field="4294967294" count="1" selected="0">
            <x v="1"/>
          </reference>
        </references>
      </pivotArea>
    </chartFormat>
    <chartFormat chart="5" format="67" series="1">
      <pivotArea type="data" outline="0" fieldPosition="0">
        <references count="1">
          <reference field="4294967294" count="1" selected="0">
            <x v="2"/>
          </reference>
        </references>
      </pivotArea>
    </chartFormat>
    <chartFormat chart="5" format="68" series="1">
      <pivotArea type="data" outline="0" fieldPosition="0">
        <references count="1">
          <reference field="4294967294" count="1" selected="0">
            <x v="3"/>
          </reference>
        </references>
      </pivotArea>
    </chartFormat>
    <chartFormat chart="5" format="69" series="1">
      <pivotArea type="data" outline="0" fieldPosition="0">
        <references count="1">
          <reference field="4294967294" count="1" selected="0">
            <x v="4"/>
          </reference>
        </references>
      </pivotArea>
    </chartFormat>
    <chartFormat chart="5" format="70" series="1">
      <pivotArea type="data" outline="0" fieldPosition="0">
        <references count="1">
          <reference field="4294967294" count="1" selected="0">
            <x v="5"/>
          </reference>
        </references>
      </pivotArea>
    </chartFormat>
    <chartFormat chart="5" format="71" series="1">
      <pivotArea type="data" outline="0" fieldPosition="0">
        <references count="1">
          <reference field="4294967294" count="1" selected="0">
            <x v="6"/>
          </reference>
        </references>
      </pivotArea>
    </chartFormat>
    <chartFormat chart="5" format="72" series="1">
      <pivotArea type="data" outline="0" fieldPosition="0">
        <references count="1">
          <reference field="4294967294" count="1" selected="0">
            <x v="7"/>
          </reference>
        </references>
      </pivotArea>
    </chartFormat>
    <chartFormat chart="5" format="73" series="1">
      <pivotArea type="data" outline="0" fieldPosition="0">
        <references count="1">
          <reference field="4294967294" count="1" selected="0">
            <x v="8"/>
          </reference>
        </references>
      </pivotArea>
    </chartFormat>
    <chartFormat chart="5" format="74" series="1">
      <pivotArea type="data" outline="0" fieldPosition="0">
        <references count="1">
          <reference field="4294967294" count="1" selected="0">
            <x v="9"/>
          </reference>
        </references>
      </pivotArea>
    </chartFormat>
    <chartFormat chart="5" format="75" series="1">
      <pivotArea type="data" outline="0" fieldPosition="0">
        <references count="1">
          <reference field="4294967294" count="1" selected="0">
            <x v="10"/>
          </reference>
        </references>
      </pivotArea>
    </chartFormat>
    <chartFormat chart="5" format="76" series="1">
      <pivotArea type="data" outline="0" fieldPosition="0">
        <references count="1">
          <reference field="4294967294" count="1" selected="0">
            <x v="11"/>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65EA68-9E33-41F9-BE5B-5434E9B5A76C}" name="TablaDinámica1" cacheId="0" applyNumberFormats="0" applyBorderFormats="0" applyFontFormats="0" applyPatternFormats="0" applyAlignmentFormats="0" applyWidthHeightFormats="1" dataCaption="Valores" updatedVersion="8" minRefreshableVersion="3" useAutoFormatting="1" rowGrandTotals="0" colGrandTotals="0" itemPrintTitles="1" createdVersion="8" indent="0" outline="1" outlineData="1" multipleFieldFilters="0" chartFormat="9">
  <location ref="A1:BH2" firstHeaderRow="0" firstDataRow="1" firstDataCol="1"/>
  <pivotFields count="60">
    <pivotField axis="axisRow" showAll="0">
      <items count="13">
        <item h="1" x="11"/>
        <item h="1" x="10"/>
        <item h="1" x="9"/>
        <item h="1" x="8"/>
        <item h="1" x="7"/>
        <item h="1" x="6"/>
        <item h="1" x="5"/>
        <item h="1" x="4"/>
        <item h="1" x="3"/>
        <item x="2"/>
        <item h="1" x="1"/>
        <item h="1" x="0"/>
        <item t="default"/>
      </items>
    </pivotField>
    <pivotField dataField="1" showAll="0">
      <items count="12">
        <item x="10"/>
        <item x="0"/>
        <item x="9"/>
        <item x="1"/>
        <item x="8"/>
        <item x="5"/>
        <item x="7"/>
        <item x="6"/>
        <item x="3"/>
        <item x="2"/>
        <item x="4"/>
        <item t="default"/>
      </items>
    </pivotField>
    <pivotField dataField="1" showAll="0">
      <items count="12">
        <item x="0"/>
        <item x="10"/>
        <item x="1"/>
        <item x="9"/>
        <item x="7"/>
        <item x="5"/>
        <item x="8"/>
        <item x="6"/>
        <item x="3"/>
        <item x="2"/>
        <item x="4"/>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1">
    <i>
      <x v="9"/>
    </i>
  </rowItems>
  <colFields count="1">
    <field x="-2"/>
  </colFields>
  <colItems count="5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colItems>
  <dataFields count="59">
    <dataField name="Set Giant" fld="1" baseField="0" baseItem="0"/>
    <dataField name="Set Black Iron" fld="2" baseField="0" baseItem="0"/>
    <dataField name="Set Smough" fld="3" baseField="0" baseItem="0"/>
    <dataField name="Set Steel" fld="4" baseField="0" baseItem="0"/>
    <dataField name="Set Elite Cleric" fld="5" baseField="0" baseItem="0"/>
    <dataField name="Set Cleric" fld="6" baseField="0" baseItem="0"/>
    <dataField name="Set Havel" fld="7" baseField="0" baseItem="0"/>
    <dataField name="Set Guardian" fld="8" baseField="0" baseItem="0"/>
    <dataField name="Set Paladin" fld="9" baseField="0" baseItem="0"/>
    <dataField name="Set Stone" fld="10" baseField="0" baseItem="0"/>
    <dataField name="Set iron Golem" fld="11" baseField="0" baseItem="0"/>
    <dataField name="Set Elite Knight" fld="12" baseField="0" baseItem="0"/>
    <dataField name="Set Catarina" fld="13" baseField="0" baseItem="0"/>
    <dataField name="Set Knight " fld="14" baseField="0" baseItem="0"/>
    <dataField name="Set Balder" fld="15" baseField="0" baseItem="0"/>
    <dataField name="Set Solair " fld="16" baseField="0" baseItem="0"/>
    <dataField name="Set Black Knight" fld="17" baseField="0" baseItem="0"/>
    <dataField name="Set Gough" fld="18" baseField="0" baseItem="0"/>
    <dataField name="Set Silver Knight" fld="19" baseField="0" baseItem="0"/>
    <dataField name="Set Unique" fld="20" baseField="0" baseItem="0"/>
    <dataField name="Set Brass" fld="21" baseField="0" baseItem="0"/>
    <dataField name="Set Dark" fld="22" baseField="0" baseItem="0"/>
    <dataField name="Set Favor" fld="23" baseField="0" baseItem="0"/>
    <dataField name="Set Thorns" fld="24" baseField="0" baseItem="0"/>
    <dataField name="Set Chain" fld="25" baseField="0" baseItem="0"/>
    <dataField name="Set Ornstein" fld="26" baseField="0" baseItem="0"/>
    <dataField name="Set Warrior" fld="27" baseField="0" baseItem="0"/>
    <dataField name="Set Artorias" fld="28" baseField="0" baseItem="0"/>
    <dataField name="Set Crystalline" fld="29" baseField="0" baseItem="0"/>
    <dataField name="Set Xanthous" fld="30" baseField="0" baseItem="0"/>
    <dataField name="Set Brigand" fld="31" baseField="0" baseItem="0"/>
    <dataField name="Set Wanderer" fld="32" baseField="0" baseItem="0"/>
    <dataField name="Set Logan" fld="33" baseField="0" baseItem="0"/>
    <dataField name="Set Ciaran" fld="34" baseField="0" baseItem="0"/>
    <dataField name="Set Thief" fld="35" baseField="0" baseItem="0"/>
    <dataField name="Set Pharis" fld="36" baseField="0" baseItem="0"/>
    <dataField name="Set Eastern" fld="37" baseField="0" baseItem="0"/>
    <dataField name="Set Pyromancer" fld="38" baseField="0" baseItem="0"/>
    <dataField name="Set Mage Smith" fld="39" baseField="0" baseItem="0"/>
    <dataField name="Set Sorcerer" fld="40" baseField="0" baseItem="0"/>
    <dataField name="Set Crimson" fld="41" baseField="0" baseItem="0"/>
    <dataField name="Set Dingy" fld="42" baseField="0" baseItem="0"/>
    <dataField name="Set Maiden" fld="43" baseField="0" baseItem="0"/>
    <dataField name="Set Channelers" fld="44" baseField="0" baseItem="0"/>
    <dataField name="Set Hollow Soldier" fld="45" baseField="0" baseItem="0"/>
    <dataField name="Set Holy" fld="46" baseField="0" baseItem="0"/>
    <dataField name="Set Hollow Warrior" fld="47" baseField="0" baseItem="0"/>
    <dataField name="Set Witch" fld="48" baseField="0" baseItem="0"/>
    <dataField name="Set Chester" fld="49" baseField="0" baseItem="0"/>
    <dataField name="Set Hollow Thief" fld="50" baseField="0" baseItem="0"/>
    <dataField name="Set Velka" fld="51" baseField="0" baseItem="0"/>
    <dataField name="Set Adventurer" fld="52" baseField="0" baseItem="0"/>
    <dataField name="Set Shadow" fld="53" baseField="0" baseItem="0"/>
    <dataField name="Set Black Sorcerer" fld="54" baseField="0" baseItem="0"/>
    <dataField name="Set Gwyn " fld="55" baseField="0" baseItem="0"/>
    <dataField name="Set Gold-Hemmed Black" fld="56" baseField="0" baseItem="0"/>
    <dataField name="Set Antiquated" fld="57" baseField="0" baseItem="0"/>
    <dataField name="Set Painting Guardian" fld="58" baseField="0" baseItem="0"/>
    <dataField name="Set Gwyndolin" fld="59" baseField="0" baseItem="0"/>
  </dataFields>
  <formats count="8">
    <format dxfId="181">
      <pivotArea collapsedLevelsAreSubtotals="1" fieldPosition="0">
        <references count="2">
          <reference field="4294967294" count="1" selected="0">
            <x v="5"/>
          </reference>
          <reference field="0" count="1">
            <x v="1"/>
          </reference>
        </references>
      </pivotArea>
    </format>
    <format dxfId="180">
      <pivotArea collapsedLevelsAreSubtotals="1" fieldPosition="0">
        <references count="2">
          <reference field="4294967294" count="1" selected="0">
            <x v="5"/>
          </reference>
          <reference field="0" count="1">
            <x v="1"/>
          </reference>
        </references>
      </pivotArea>
    </format>
    <format dxfId="179">
      <pivotArea type="all" dataOnly="0" outline="0" fieldPosition="0"/>
    </format>
    <format dxfId="178">
      <pivotArea outline="0" collapsedLevelsAreSubtotals="1" fieldPosition="0"/>
    </format>
    <format dxfId="177">
      <pivotArea field="0" type="button" dataOnly="0" labelOnly="1" outline="0" axis="axisRow" fieldPosition="0"/>
    </format>
    <format dxfId="176">
      <pivotArea dataOnly="0" labelOnly="1" fieldPosition="0">
        <references count="1">
          <reference field="0" count="0"/>
        </references>
      </pivotArea>
    </format>
    <format dxfId="175">
      <pivotArea dataOnly="0" labelOnly="1" outline="0" fieldPosition="0">
        <references count="1">
          <reference field="429496729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74">
      <pivotArea dataOnly="0" labelOnly="1" outline="0" fieldPosition="0">
        <references count="1">
          <reference field="4294967294" count="9">
            <x v="50"/>
            <x v="51"/>
            <x v="52"/>
            <x v="53"/>
            <x v="54"/>
            <x v="55"/>
            <x v="56"/>
            <x v="57"/>
            <x v="58"/>
          </reference>
        </references>
      </pivotArea>
    </format>
  </formats>
  <chartFormats count="17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0" format="12" series="1">
      <pivotArea type="data" outline="0" fieldPosition="0">
        <references count="1">
          <reference field="4294967294" count="1" selected="0">
            <x v="12"/>
          </reference>
        </references>
      </pivotArea>
    </chartFormat>
    <chartFormat chart="0" format="13" series="1">
      <pivotArea type="data" outline="0" fieldPosition="0">
        <references count="1">
          <reference field="4294967294" count="1" selected="0">
            <x v="13"/>
          </reference>
        </references>
      </pivotArea>
    </chartFormat>
    <chartFormat chart="0" format="14" series="1">
      <pivotArea type="data" outline="0" fieldPosition="0">
        <references count="1">
          <reference field="4294967294" count="1" selected="0">
            <x v="14"/>
          </reference>
        </references>
      </pivotArea>
    </chartFormat>
    <chartFormat chart="0" format="15" series="1">
      <pivotArea type="data" outline="0" fieldPosition="0">
        <references count="1">
          <reference field="4294967294" count="1" selected="0">
            <x v="15"/>
          </reference>
        </references>
      </pivotArea>
    </chartFormat>
    <chartFormat chart="0" format="16" series="1">
      <pivotArea type="data" outline="0" fieldPosition="0">
        <references count="1">
          <reference field="4294967294" count="1" selected="0">
            <x v="16"/>
          </reference>
        </references>
      </pivotArea>
    </chartFormat>
    <chartFormat chart="0" format="17" series="1">
      <pivotArea type="data" outline="0" fieldPosition="0">
        <references count="1">
          <reference field="4294967294" count="1" selected="0">
            <x v="17"/>
          </reference>
        </references>
      </pivotArea>
    </chartFormat>
    <chartFormat chart="0" format="18" series="1">
      <pivotArea type="data" outline="0" fieldPosition="0">
        <references count="1">
          <reference field="4294967294" count="1" selected="0">
            <x v="18"/>
          </reference>
        </references>
      </pivotArea>
    </chartFormat>
    <chartFormat chart="0" format="19" series="1">
      <pivotArea type="data" outline="0" fieldPosition="0">
        <references count="1">
          <reference field="4294967294" count="1" selected="0">
            <x v="19"/>
          </reference>
        </references>
      </pivotArea>
    </chartFormat>
    <chartFormat chart="0" format="20" series="1">
      <pivotArea type="data" outline="0" fieldPosition="0">
        <references count="1">
          <reference field="4294967294" count="1" selected="0">
            <x v="20"/>
          </reference>
        </references>
      </pivotArea>
    </chartFormat>
    <chartFormat chart="0" format="21" series="1">
      <pivotArea type="data" outline="0" fieldPosition="0">
        <references count="1">
          <reference field="4294967294" count="1" selected="0">
            <x v="21"/>
          </reference>
        </references>
      </pivotArea>
    </chartFormat>
    <chartFormat chart="0" format="22" series="1">
      <pivotArea type="data" outline="0" fieldPosition="0">
        <references count="1">
          <reference field="4294967294" count="1" selected="0">
            <x v="22"/>
          </reference>
        </references>
      </pivotArea>
    </chartFormat>
    <chartFormat chart="0" format="23" series="1">
      <pivotArea type="data" outline="0" fieldPosition="0">
        <references count="1">
          <reference field="4294967294" count="1" selected="0">
            <x v="23"/>
          </reference>
        </references>
      </pivotArea>
    </chartFormat>
    <chartFormat chart="0" format="24" series="1">
      <pivotArea type="data" outline="0" fieldPosition="0">
        <references count="1">
          <reference field="4294967294" count="1" selected="0">
            <x v="24"/>
          </reference>
        </references>
      </pivotArea>
    </chartFormat>
    <chartFormat chart="0" format="25" series="1">
      <pivotArea type="data" outline="0" fieldPosition="0">
        <references count="1">
          <reference field="4294967294" count="1" selected="0">
            <x v="25"/>
          </reference>
        </references>
      </pivotArea>
    </chartFormat>
    <chartFormat chart="0" format="26" series="1">
      <pivotArea type="data" outline="0" fieldPosition="0">
        <references count="1">
          <reference field="4294967294" count="1" selected="0">
            <x v="26"/>
          </reference>
        </references>
      </pivotArea>
    </chartFormat>
    <chartFormat chart="0" format="27" series="1">
      <pivotArea type="data" outline="0" fieldPosition="0">
        <references count="1">
          <reference field="4294967294" count="1" selected="0">
            <x v="27"/>
          </reference>
        </references>
      </pivotArea>
    </chartFormat>
    <chartFormat chart="0" format="28" series="1">
      <pivotArea type="data" outline="0" fieldPosition="0">
        <references count="1">
          <reference field="4294967294" count="1" selected="0">
            <x v="28"/>
          </reference>
        </references>
      </pivotArea>
    </chartFormat>
    <chartFormat chart="0" format="29" series="1">
      <pivotArea type="data" outline="0" fieldPosition="0">
        <references count="1">
          <reference field="4294967294" count="1" selected="0">
            <x v="29"/>
          </reference>
        </references>
      </pivotArea>
    </chartFormat>
    <chartFormat chart="0" format="30" series="1">
      <pivotArea type="data" outline="0" fieldPosition="0">
        <references count="1">
          <reference field="4294967294" count="1" selected="0">
            <x v="30"/>
          </reference>
        </references>
      </pivotArea>
    </chartFormat>
    <chartFormat chart="0" format="31" series="1">
      <pivotArea type="data" outline="0" fieldPosition="0">
        <references count="1">
          <reference field="4294967294" count="1" selected="0">
            <x v="31"/>
          </reference>
        </references>
      </pivotArea>
    </chartFormat>
    <chartFormat chart="0" format="32" series="1">
      <pivotArea type="data" outline="0" fieldPosition="0">
        <references count="1">
          <reference field="4294967294" count="1" selected="0">
            <x v="32"/>
          </reference>
        </references>
      </pivotArea>
    </chartFormat>
    <chartFormat chart="0" format="33" series="1">
      <pivotArea type="data" outline="0" fieldPosition="0">
        <references count="1">
          <reference field="4294967294" count="1" selected="0">
            <x v="33"/>
          </reference>
        </references>
      </pivotArea>
    </chartFormat>
    <chartFormat chart="0" format="34" series="1">
      <pivotArea type="data" outline="0" fieldPosition="0">
        <references count="1">
          <reference field="4294967294" count="1" selected="0">
            <x v="34"/>
          </reference>
        </references>
      </pivotArea>
    </chartFormat>
    <chartFormat chart="0" format="35" series="1">
      <pivotArea type="data" outline="0" fieldPosition="0">
        <references count="1">
          <reference field="4294967294" count="1" selected="0">
            <x v="35"/>
          </reference>
        </references>
      </pivotArea>
    </chartFormat>
    <chartFormat chart="0" format="36" series="1">
      <pivotArea type="data" outline="0" fieldPosition="0">
        <references count="1">
          <reference field="4294967294" count="1" selected="0">
            <x v="36"/>
          </reference>
        </references>
      </pivotArea>
    </chartFormat>
    <chartFormat chart="0" format="37" series="1">
      <pivotArea type="data" outline="0" fieldPosition="0">
        <references count="1">
          <reference field="4294967294" count="1" selected="0">
            <x v="37"/>
          </reference>
        </references>
      </pivotArea>
    </chartFormat>
    <chartFormat chart="0" format="38" series="1">
      <pivotArea type="data" outline="0" fieldPosition="0">
        <references count="1">
          <reference field="4294967294" count="1" selected="0">
            <x v="38"/>
          </reference>
        </references>
      </pivotArea>
    </chartFormat>
    <chartFormat chart="0" format="39" series="1">
      <pivotArea type="data" outline="0" fieldPosition="0">
        <references count="1">
          <reference field="4294967294" count="1" selected="0">
            <x v="39"/>
          </reference>
        </references>
      </pivotArea>
    </chartFormat>
    <chartFormat chart="0" format="40" series="1">
      <pivotArea type="data" outline="0" fieldPosition="0">
        <references count="1">
          <reference field="4294967294" count="1" selected="0">
            <x v="40"/>
          </reference>
        </references>
      </pivotArea>
    </chartFormat>
    <chartFormat chart="0" format="41" series="1">
      <pivotArea type="data" outline="0" fieldPosition="0">
        <references count="1">
          <reference field="4294967294" count="1" selected="0">
            <x v="41"/>
          </reference>
        </references>
      </pivotArea>
    </chartFormat>
    <chartFormat chart="0" format="42" series="1">
      <pivotArea type="data" outline="0" fieldPosition="0">
        <references count="1">
          <reference field="4294967294" count="1" selected="0">
            <x v="42"/>
          </reference>
        </references>
      </pivotArea>
    </chartFormat>
    <chartFormat chart="0" format="43" series="1">
      <pivotArea type="data" outline="0" fieldPosition="0">
        <references count="1">
          <reference field="4294967294" count="1" selected="0">
            <x v="43"/>
          </reference>
        </references>
      </pivotArea>
    </chartFormat>
    <chartFormat chart="0" format="44" series="1">
      <pivotArea type="data" outline="0" fieldPosition="0">
        <references count="1">
          <reference field="4294967294" count="1" selected="0">
            <x v="44"/>
          </reference>
        </references>
      </pivotArea>
    </chartFormat>
    <chartFormat chart="0" format="45" series="1">
      <pivotArea type="data" outline="0" fieldPosition="0">
        <references count="1">
          <reference field="4294967294" count="1" selected="0">
            <x v="45"/>
          </reference>
        </references>
      </pivotArea>
    </chartFormat>
    <chartFormat chart="0" format="46" series="1">
      <pivotArea type="data" outline="0" fieldPosition="0">
        <references count="1">
          <reference field="4294967294" count="1" selected="0">
            <x v="46"/>
          </reference>
        </references>
      </pivotArea>
    </chartFormat>
    <chartFormat chart="0" format="47" series="1">
      <pivotArea type="data" outline="0" fieldPosition="0">
        <references count="1">
          <reference field="4294967294" count="1" selected="0">
            <x v="47"/>
          </reference>
        </references>
      </pivotArea>
    </chartFormat>
    <chartFormat chart="0" format="48" series="1">
      <pivotArea type="data" outline="0" fieldPosition="0">
        <references count="1">
          <reference field="4294967294" count="1" selected="0">
            <x v="48"/>
          </reference>
        </references>
      </pivotArea>
    </chartFormat>
    <chartFormat chart="0" format="49" series="1">
      <pivotArea type="data" outline="0" fieldPosition="0">
        <references count="1">
          <reference field="4294967294" count="1" selected="0">
            <x v="49"/>
          </reference>
        </references>
      </pivotArea>
    </chartFormat>
    <chartFormat chart="0" format="50" series="1">
      <pivotArea type="data" outline="0" fieldPosition="0">
        <references count="1">
          <reference field="4294967294" count="1" selected="0">
            <x v="50"/>
          </reference>
        </references>
      </pivotArea>
    </chartFormat>
    <chartFormat chart="0" format="51" series="1">
      <pivotArea type="data" outline="0" fieldPosition="0">
        <references count="1">
          <reference field="4294967294" count="1" selected="0">
            <x v="51"/>
          </reference>
        </references>
      </pivotArea>
    </chartFormat>
    <chartFormat chart="0" format="52" series="1">
      <pivotArea type="data" outline="0" fieldPosition="0">
        <references count="1">
          <reference field="4294967294" count="1" selected="0">
            <x v="52"/>
          </reference>
        </references>
      </pivotArea>
    </chartFormat>
    <chartFormat chart="0" format="53" series="1">
      <pivotArea type="data" outline="0" fieldPosition="0">
        <references count="1">
          <reference field="4294967294" count="1" selected="0">
            <x v="53"/>
          </reference>
        </references>
      </pivotArea>
    </chartFormat>
    <chartFormat chart="0" format="54" series="1">
      <pivotArea type="data" outline="0" fieldPosition="0">
        <references count="1">
          <reference field="4294967294" count="1" selected="0">
            <x v="54"/>
          </reference>
        </references>
      </pivotArea>
    </chartFormat>
    <chartFormat chart="0" format="55" series="1">
      <pivotArea type="data" outline="0" fieldPosition="0">
        <references count="1">
          <reference field="4294967294" count="1" selected="0">
            <x v="55"/>
          </reference>
        </references>
      </pivotArea>
    </chartFormat>
    <chartFormat chart="0" format="56" series="1">
      <pivotArea type="data" outline="0" fieldPosition="0">
        <references count="1">
          <reference field="4294967294" count="1" selected="0">
            <x v="56"/>
          </reference>
        </references>
      </pivotArea>
    </chartFormat>
    <chartFormat chart="0" format="57" series="1">
      <pivotArea type="data" outline="0" fieldPosition="0">
        <references count="1">
          <reference field="4294967294" count="1" selected="0">
            <x v="57"/>
          </reference>
        </references>
      </pivotArea>
    </chartFormat>
    <chartFormat chart="0" format="58" series="1">
      <pivotArea type="data" outline="0" fieldPosition="0">
        <references count="1">
          <reference field="4294967294" count="1" selected="0">
            <x v="58"/>
          </reference>
        </references>
      </pivotArea>
    </chartFormat>
    <chartFormat chart="1" format="59" series="1">
      <pivotArea type="data" outline="0" fieldPosition="0">
        <references count="1">
          <reference field="4294967294" count="1" selected="0">
            <x v="0"/>
          </reference>
        </references>
      </pivotArea>
    </chartFormat>
    <chartFormat chart="1" format="60" series="1">
      <pivotArea type="data" outline="0" fieldPosition="0">
        <references count="1">
          <reference field="4294967294" count="1" selected="0">
            <x v="1"/>
          </reference>
        </references>
      </pivotArea>
    </chartFormat>
    <chartFormat chart="1" format="61" series="1">
      <pivotArea type="data" outline="0" fieldPosition="0">
        <references count="1">
          <reference field="4294967294" count="1" selected="0">
            <x v="2"/>
          </reference>
        </references>
      </pivotArea>
    </chartFormat>
    <chartFormat chart="1" format="62" series="1">
      <pivotArea type="data" outline="0" fieldPosition="0">
        <references count="1">
          <reference field="4294967294" count="1" selected="0">
            <x v="3"/>
          </reference>
        </references>
      </pivotArea>
    </chartFormat>
    <chartFormat chart="1" format="63" series="1">
      <pivotArea type="data" outline="0" fieldPosition="0">
        <references count="1">
          <reference field="4294967294" count="1" selected="0">
            <x v="4"/>
          </reference>
        </references>
      </pivotArea>
    </chartFormat>
    <chartFormat chart="1" format="64" series="1">
      <pivotArea type="data" outline="0" fieldPosition="0">
        <references count="1">
          <reference field="4294967294" count="1" selected="0">
            <x v="5"/>
          </reference>
        </references>
      </pivotArea>
    </chartFormat>
    <chartFormat chart="1" format="65" series="1">
      <pivotArea type="data" outline="0" fieldPosition="0">
        <references count="1">
          <reference field="4294967294" count="1" selected="0">
            <x v="6"/>
          </reference>
        </references>
      </pivotArea>
    </chartFormat>
    <chartFormat chart="1" format="66" series="1">
      <pivotArea type="data" outline="0" fieldPosition="0">
        <references count="1">
          <reference field="4294967294" count="1" selected="0">
            <x v="7"/>
          </reference>
        </references>
      </pivotArea>
    </chartFormat>
    <chartFormat chart="1" format="67" series="1">
      <pivotArea type="data" outline="0" fieldPosition="0">
        <references count="1">
          <reference field="4294967294" count="1" selected="0">
            <x v="8"/>
          </reference>
        </references>
      </pivotArea>
    </chartFormat>
    <chartFormat chart="1" format="68" series="1">
      <pivotArea type="data" outline="0" fieldPosition="0">
        <references count="1">
          <reference field="4294967294" count="1" selected="0">
            <x v="9"/>
          </reference>
        </references>
      </pivotArea>
    </chartFormat>
    <chartFormat chart="1" format="69" series="1">
      <pivotArea type="data" outline="0" fieldPosition="0">
        <references count="1">
          <reference field="4294967294" count="1" selected="0">
            <x v="10"/>
          </reference>
        </references>
      </pivotArea>
    </chartFormat>
    <chartFormat chart="1" format="70" series="1">
      <pivotArea type="data" outline="0" fieldPosition="0">
        <references count="1">
          <reference field="4294967294" count="1" selected="0">
            <x v="11"/>
          </reference>
        </references>
      </pivotArea>
    </chartFormat>
    <chartFormat chart="1" format="71" series="1">
      <pivotArea type="data" outline="0" fieldPosition="0">
        <references count="1">
          <reference field="4294967294" count="1" selected="0">
            <x v="12"/>
          </reference>
        </references>
      </pivotArea>
    </chartFormat>
    <chartFormat chart="1" format="72" series="1">
      <pivotArea type="data" outline="0" fieldPosition="0">
        <references count="1">
          <reference field="4294967294" count="1" selected="0">
            <x v="13"/>
          </reference>
        </references>
      </pivotArea>
    </chartFormat>
    <chartFormat chart="1" format="73" series="1">
      <pivotArea type="data" outline="0" fieldPosition="0">
        <references count="1">
          <reference field="4294967294" count="1" selected="0">
            <x v="14"/>
          </reference>
        </references>
      </pivotArea>
    </chartFormat>
    <chartFormat chart="1" format="74" series="1">
      <pivotArea type="data" outline="0" fieldPosition="0">
        <references count="1">
          <reference field="4294967294" count="1" selected="0">
            <x v="15"/>
          </reference>
        </references>
      </pivotArea>
    </chartFormat>
    <chartFormat chart="1" format="75" series="1">
      <pivotArea type="data" outline="0" fieldPosition="0">
        <references count="1">
          <reference field="4294967294" count="1" selected="0">
            <x v="16"/>
          </reference>
        </references>
      </pivotArea>
    </chartFormat>
    <chartFormat chart="1" format="76" series="1">
      <pivotArea type="data" outline="0" fieldPosition="0">
        <references count="1">
          <reference field="4294967294" count="1" selected="0">
            <x v="17"/>
          </reference>
        </references>
      </pivotArea>
    </chartFormat>
    <chartFormat chart="1" format="77" series="1">
      <pivotArea type="data" outline="0" fieldPosition="0">
        <references count="1">
          <reference field="4294967294" count="1" selected="0">
            <x v="18"/>
          </reference>
        </references>
      </pivotArea>
    </chartFormat>
    <chartFormat chart="1" format="78" series="1">
      <pivotArea type="data" outline="0" fieldPosition="0">
        <references count="1">
          <reference field="4294967294" count="1" selected="0">
            <x v="19"/>
          </reference>
        </references>
      </pivotArea>
    </chartFormat>
    <chartFormat chart="1" format="79" series="1">
      <pivotArea type="data" outline="0" fieldPosition="0">
        <references count="1">
          <reference field="4294967294" count="1" selected="0">
            <x v="20"/>
          </reference>
        </references>
      </pivotArea>
    </chartFormat>
    <chartFormat chart="1" format="80" series="1">
      <pivotArea type="data" outline="0" fieldPosition="0">
        <references count="1">
          <reference field="4294967294" count="1" selected="0">
            <x v="21"/>
          </reference>
        </references>
      </pivotArea>
    </chartFormat>
    <chartFormat chart="1" format="81" series="1">
      <pivotArea type="data" outline="0" fieldPosition="0">
        <references count="1">
          <reference field="4294967294" count="1" selected="0">
            <x v="22"/>
          </reference>
        </references>
      </pivotArea>
    </chartFormat>
    <chartFormat chart="1" format="82" series="1">
      <pivotArea type="data" outline="0" fieldPosition="0">
        <references count="1">
          <reference field="4294967294" count="1" selected="0">
            <x v="23"/>
          </reference>
        </references>
      </pivotArea>
    </chartFormat>
    <chartFormat chart="1" format="83" series="1">
      <pivotArea type="data" outline="0" fieldPosition="0">
        <references count="1">
          <reference field="4294967294" count="1" selected="0">
            <x v="24"/>
          </reference>
        </references>
      </pivotArea>
    </chartFormat>
    <chartFormat chart="1" format="84" series="1">
      <pivotArea type="data" outline="0" fieldPosition="0">
        <references count="1">
          <reference field="4294967294" count="1" selected="0">
            <x v="25"/>
          </reference>
        </references>
      </pivotArea>
    </chartFormat>
    <chartFormat chart="1" format="85" series="1">
      <pivotArea type="data" outline="0" fieldPosition="0">
        <references count="1">
          <reference field="4294967294" count="1" selected="0">
            <x v="26"/>
          </reference>
        </references>
      </pivotArea>
    </chartFormat>
    <chartFormat chart="1" format="86" series="1">
      <pivotArea type="data" outline="0" fieldPosition="0">
        <references count="1">
          <reference field="4294967294" count="1" selected="0">
            <x v="27"/>
          </reference>
        </references>
      </pivotArea>
    </chartFormat>
    <chartFormat chart="1" format="87" series="1">
      <pivotArea type="data" outline="0" fieldPosition="0">
        <references count="1">
          <reference field="4294967294" count="1" selected="0">
            <x v="28"/>
          </reference>
        </references>
      </pivotArea>
    </chartFormat>
    <chartFormat chart="1" format="88" series="1">
      <pivotArea type="data" outline="0" fieldPosition="0">
        <references count="1">
          <reference field="4294967294" count="1" selected="0">
            <x v="29"/>
          </reference>
        </references>
      </pivotArea>
    </chartFormat>
    <chartFormat chart="1" format="89" series="1">
      <pivotArea type="data" outline="0" fieldPosition="0">
        <references count="1">
          <reference field="4294967294" count="1" selected="0">
            <x v="30"/>
          </reference>
        </references>
      </pivotArea>
    </chartFormat>
    <chartFormat chart="1" format="90" series="1">
      <pivotArea type="data" outline="0" fieldPosition="0">
        <references count="1">
          <reference field="4294967294" count="1" selected="0">
            <x v="31"/>
          </reference>
        </references>
      </pivotArea>
    </chartFormat>
    <chartFormat chart="1" format="91" series="1">
      <pivotArea type="data" outline="0" fieldPosition="0">
        <references count="1">
          <reference field="4294967294" count="1" selected="0">
            <x v="32"/>
          </reference>
        </references>
      </pivotArea>
    </chartFormat>
    <chartFormat chart="1" format="92" series="1">
      <pivotArea type="data" outline="0" fieldPosition="0">
        <references count="1">
          <reference field="4294967294" count="1" selected="0">
            <x v="33"/>
          </reference>
        </references>
      </pivotArea>
    </chartFormat>
    <chartFormat chart="1" format="93" series="1">
      <pivotArea type="data" outline="0" fieldPosition="0">
        <references count="1">
          <reference field="4294967294" count="1" selected="0">
            <x v="34"/>
          </reference>
        </references>
      </pivotArea>
    </chartFormat>
    <chartFormat chart="1" format="94" series="1">
      <pivotArea type="data" outline="0" fieldPosition="0">
        <references count="1">
          <reference field="4294967294" count="1" selected="0">
            <x v="35"/>
          </reference>
        </references>
      </pivotArea>
    </chartFormat>
    <chartFormat chart="1" format="95" series="1">
      <pivotArea type="data" outline="0" fieldPosition="0">
        <references count="1">
          <reference field="4294967294" count="1" selected="0">
            <x v="36"/>
          </reference>
        </references>
      </pivotArea>
    </chartFormat>
    <chartFormat chart="1" format="96" series="1">
      <pivotArea type="data" outline="0" fieldPosition="0">
        <references count="1">
          <reference field="4294967294" count="1" selected="0">
            <x v="37"/>
          </reference>
        </references>
      </pivotArea>
    </chartFormat>
    <chartFormat chart="1" format="97" series="1">
      <pivotArea type="data" outline="0" fieldPosition="0">
        <references count="1">
          <reference field="4294967294" count="1" selected="0">
            <x v="38"/>
          </reference>
        </references>
      </pivotArea>
    </chartFormat>
    <chartFormat chart="1" format="98" series="1">
      <pivotArea type="data" outline="0" fieldPosition="0">
        <references count="1">
          <reference field="4294967294" count="1" selected="0">
            <x v="39"/>
          </reference>
        </references>
      </pivotArea>
    </chartFormat>
    <chartFormat chart="1" format="99" series="1">
      <pivotArea type="data" outline="0" fieldPosition="0">
        <references count="1">
          <reference field="4294967294" count="1" selected="0">
            <x v="40"/>
          </reference>
        </references>
      </pivotArea>
    </chartFormat>
    <chartFormat chart="1" format="100" series="1">
      <pivotArea type="data" outline="0" fieldPosition="0">
        <references count="1">
          <reference field="4294967294" count="1" selected="0">
            <x v="41"/>
          </reference>
        </references>
      </pivotArea>
    </chartFormat>
    <chartFormat chart="1" format="101" series="1">
      <pivotArea type="data" outline="0" fieldPosition="0">
        <references count="1">
          <reference field="4294967294" count="1" selected="0">
            <x v="42"/>
          </reference>
        </references>
      </pivotArea>
    </chartFormat>
    <chartFormat chart="1" format="102" series="1">
      <pivotArea type="data" outline="0" fieldPosition="0">
        <references count="1">
          <reference field="4294967294" count="1" selected="0">
            <x v="43"/>
          </reference>
        </references>
      </pivotArea>
    </chartFormat>
    <chartFormat chart="1" format="103" series="1">
      <pivotArea type="data" outline="0" fieldPosition="0">
        <references count="1">
          <reference field="4294967294" count="1" selected="0">
            <x v="44"/>
          </reference>
        </references>
      </pivotArea>
    </chartFormat>
    <chartFormat chart="1" format="104" series="1">
      <pivotArea type="data" outline="0" fieldPosition="0">
        <references count="1">
          <reference field="4294967294" count="1" selected="0">
            <x v="45"/>
          </reference>
        </references>
      </pivotArea>
    </chartFormat>
    <chartFormat chart="1" format="105" series="1">
      <pivotArea type="data" outline="0" fieldPosition="0">
        <references count="1">
          <reference field="4294967294" count="1" selected="0">
            <x v="46"/>
          </reference>
        </references>
      </pivotArea>
    </chartFormat>
    <chartFormat chart="1" format="106" series="1">
      <pivotArea type="data" outline="0" fieldPosition="0">
        <references count="1">
          <reference field="4294967294" count="1" selected="0">
            <x v="47"/>
          </reference>
        </references>
      </pivotArea>
    </chartFormat>
    <chartFormat chart="1" format="107" series="1">
      <pivotArea type="data" outline="0" fieldPosition="0">
        <references count="1">
          <reference field="4294967294" count="1" selected="0">
            <x v="48"/>
          </reference>
        </references>
      </pivotArea>
    </chartFormat>
    <chartFormat chart="1" format="108" series="1">
      <pivotArea type="data" outline="0" fieldPosition="0">
        <references count="1">
          <reference field="4294967294" count="1" selected="0">
            <x v="49"/>
          </reference>
        </references>
      </pivotArea>
    </chartFormat>
    <chartFormat chart="1" format="109" series="1">
      <pivotArea type="data" outline="0" fieldPosition="0">
        <references count="1">
          <reference field="4294967294" count="1" selected="0">
            <x v="50"/>
          </reference>
        </references>
      </pivotArea>
    </chartFormat>
    <chartFormat chart="1" format="110" series="1">
      <pivotArea type="data" outline="0" fieldPosition="0">
        <references count="1">
          <reference field="4294967294" count="1" selected="0">
            <x v="51"/>
          </reference>
        </references>
      </pivotArea>
    </chartFormat>
    <chartFormat chart="1" format="111" series="1">
      <pivotArea type="data" outline="0" fieldPosition="0">
        <references count="1">
          <reference field="4294967294" count="1" selected="0">
            <x v="52"/>
          </reference>
        </references>
      </pivotArea>
    </chartFormat>
    <chartFormat chart="1" format="112" series="1">
      <pivotArea type="data" outline="0" fieldPosition="0">
        <references count="1">
          <reference field="4294967294" count="1" selected="0">
            <x v="53"/>
          </reference>
        </references>
      </pivotArea>
    </chartFormat>
    <chartFormat chart="1" format="113" series="1">
      <pivotArea type="data" outline="0" fieldPosition="0">
        <references count="1">
          <reference field="4294967294" count="1" selected="0">
            <x v="54"/>
          </reference>
        </references>
      </pivotArea>
    </chartFormat>
    <chartFormat chart="1" format="114" series="1">
      <pivotArea type="data" outline="0" fieldPosition="0">
        <references count="1">
          <reference field="4294967294" count="1" selected="0">
            <x v="55"/>
          </reference>
        </references>
      </pivotArea>
    </chartFormat>
    <chartFormat chart="1" format="115" series="1">
      <pivotArea type="data" outline="0" fieldPosition="0">
        <references count="1">
          <reference field="4294967294" count="1" selected="0">
            <x v="56"/>
          </reference>
        </references>
      </pivotArea>
    </chartFormat>
    <chartFormat chart="1" format="116" series="1">
      <pivotArea type="data" outline="0" fieldPosition="0">
        <references count="1">
          <reference field="4294967294" count="1" selected="0">
            <x v="57"/>
          </reference>
        </references>
      </pivotArea>
    </chartFormat>
    <chartFormat chart="1" format="117" series="1">
      <pivotArea type="data" outline="0" fieldPosition="0">
        <references count="1">
          <reference field="4294967294" count="1" selected="0">
            <x v="58"/>
          </reference>
        </references>
      </pivotArea>
    </chartFormat>
    <chartFormat chart="2" format="118" series="1">
      <pivotArea type="data" outline="0" fieldPosition="0">
        <references count="1">
          <reference field="4294967294" count="1" selected="0">
            <x v="0"/>
          </reference>
        </references>
      </pivotArea>
    </chartFormat>
    <chartFormat chart="2" format="119" series="1">
      <pivotArea type="data" outline="0" fieldPosition="0">
        <references count="1">
          <reference field="4294967294" count="1" selected="0">
            <x v="1"/>
          </reference>
        </references>
      </pivotArea>
    </chartFormat>
    <chartFormat chart="2" format="120" series="1">
      <pivotArea type="data" outline="0" fieldPosition="0">
        <references count="1">
          <reference field="4294967294" count="1" selected="0">
            <x v="2"/>
          </reference>
        </references>
      </pivotArea>
    </chartFormat>
    <chartFormat chart="2" format="121" series="1">
      <pivotArea type="data" outline="0" fieldPosition="0">
        <references count="1">
          <reference field="4294967294" count="1" selected="0">
            <x v="3"/>
          </reference>
        </references>
      </pivotArea>
    </chartFormat>
    <chartFormat chart="2" format="122" series="1">
      <pivotArea type="data" outline="0" fieldPosition="0">
        <references count="1">
          <reference field="4294967294" count="1" selected="0">
            <x v="4"/>
          </reference>
        </references>
      </pivotArea>
    </chartFormat>
    <chartFormat chart="2" format="123" series="1">
      <pivotArea type="data" outline="0" fieldPosition="0">
        <references count="1">
          <reference field="4294967294" count="1" selected="0">
            <x v="5"/>
          </reference>
        </references>
      </pivotArea>
    </chartFormat>
    <chartFormat chart="2" format="124" series="1">
      <pivotArea type="data" outline="0" fieldPosition="0">
        <references count="1">
          <reference field="4294967294" count="1" selected="0">
            <x v="6"/>
          </reference>
        </references>
      </pivotArea>
    </chartFormat>
    <chartFormat chart="2" format="125" series="1">
      <pivotArea type="data" outline="0" fieldPosition="0">
        <references count="1">
          <reference field="4294967294" count="1" selected="0">
            <x v="7"/>
          </reference>
        </references>
      </pivotArea>
    </chartFormat>
    <chartFormat chart="2" format="126" series="1">
      <pivotArea type="data" outline="0" fieldPosition="0">
        <references count="1">
          <reference field="4294967294" count="1" selected="0">
            <x v="8"/>
          </reference>
        </references>
      </pivotArea>
    </chartFormat>
    <chartFormat chart="2" format="127" series="1">
      <pivotArea type="data" outline="0" fieldPosition="0">
        <references count="1">
          <reference field="4294967294" count="1" selected="0">
            <x v="9"/>
          </reference>
        </references>
      </pivotArea>
    </chartFormat>
    <chartFormat chart="2" format="128" series="1">
      <pivotArea type="data" outline="0" fieldPosition="0">
        <references count="1">
          <reference field="4294967294" count="1" selected="0">
            <x v="10"/>
          </reference>
        </references>
      </pivotArea>
    </chartFormat>
    <chartFormat chart="2" format="129" series="1">
      <pivotArea type="data" outline="0" fieldPosition="0">
        <references count="1">
          <reference field="4294967294" count="1" selected="0">
            <x v="11"/>
          </reference>
        </references>
      </pivotArea>
    </chartFormat>
    <chartFormat chart="2" format="130" series="1">
      <pivotArea type="data" outline="0" fieldPosition="0">
        <references count="1">
          <reference field="4294967294" count="1" selected="0">
            <x v="12"/>
          </reference>
        </references>
      </pivotArea>
    </chartFormat>
    <chartFormat chart="2" format="131" series="1">
      <pivotArea type="data" outline="0" fieldPosition="0">
        <references count="1">
          <reference field="4294967294" count="1" selected="0">
            <x v="13"/>
          </reference>
        </references>
      </pivotArea>
    </chartFormat>
    <chartFormat chart="2" format="132" series="1">
      <pivotArea type="data" outline="0" fieldPosition="0">
        <references count="1">
          <reference field="4294967294" count="1" selected="0">
            <x v="14"/>
          </reference>
        </references>
      </pivotArea>
    </chartFormat>
    <chartFormat chart="2" format="133" series="1">
      <pivotArea type="data" outline="0" fieldPosition="0">
        <references count="1">
          <reference field="4294967294" count="1" selected="0">
            <x v="15"/>
          </reference>
        </references>
      </pivotArea>
    </chartFormat>
    <chartFormat chart="2" format="134" series="1">
      <pivotArea type="data" outline="0" fieldPosition="0">
        <references count="1">
          <reference field="4294967294" count="1" selected="0">
            <x v="16"/>
          </reference>
        </references>
      </pivotArea>
    </chartFormat>
    <chartFormat chart="2" format="135" series="1">
      <pivotArea type="data" outline="0" fieldPosition="0">
        <references count="1">
          <reference field="4294967294" count="1" selected="0">
            <x v="17"/>
          </reference>
        </references>
      </pivotArea>
    </chartFormat>
    <chartFormat chart="2" format="136" series="1">
      <pivotArea type="data" outline="0" fieldPosition="0">
        <references count="1">
          <reference field="4294967294" count="1" selected="0">
            <x v="18"/>
          </reference>
        </references>
      </pivotArea>
    </chartFormat>
    <chartFormat chart="2" format="137" series="1">
      <pivotArea type="data" outline="0" fieldPosition="0">
        <references count="1">
          <reference field="4294967294" count="1" selected="0">
            <x v="19"/>
          </reference>
        </references>
      </pivotArea>
    </chartFormat>
    <chartFormat chart="2" format="138" series="1">
      <pivotArea type="data" outline="0" fieldPosition="0">
        <references count="1">
          <reference field="4294967294" count="1" selected="0">
            <x v="20"/>
          </reference>
        </references>
      </pivotArea>
    </chartFormat>
    <chartFormat chart="2" format="139" series="1">
      <pivotArea type="data" outline="0" fieldPosition="0">
        <references count="1">
          <reference field="4294967294" count="1" selected="0">
            <x v="21"/>
          </reference>
        </references>
      </pivotArea>
    </chartFormat>
    <chartFormat chart="2" format="140" series="1">
      <pivotArea type="data" outline="0" fieldPosition="0">
        <references count="1">
          <reference field="4294967294" count="1" selected="0">
            <x v="22"/>
          </reference>
        </references>
      </pivotArea>
    </chartFormat>
    <chartFormat chart="2" format="141" series="1">
      <pivotArea type="data" outline="0" fieldPosition="0">
        <references count="1">
          <reference field="4294967294" count="1" selected="0">
            <x v="23"/>
          </reference>
        </references>
      </pivotArea>
    </chartFormat>
    <chartFormat chart="2" format="142" series="1">
      <pivotArea type="data" outline="0" fieldPosition="0">
        <references count="1">
          <reference field="4294967294" count="1" selected="0">
            <x v="24"/>
          </reference>
        </references>
      </pivotArea>
    </chartFormat>
    <chartFormat chart="2" format="143" series="1">
      <pivotArea type="data" outline="0" fieldPosition="0">
        <references count="1">
          <reference field="4294967294" count="1" selected="0">
            <x v="25"/>
          </reference>
        </references>
      </pivotArea>
    </chartFormat>
    <chartFormat chart="2" format="144" series="1">
      <pivotArea type="data" outline="0" fieldPosition="0">
        <references count="1">
          <reference field="4294967294" count="1" selected="0">
            <x v="26"/>
          </reference>
        </references>
      </pivotArea>
    </chartFormat>
    <chartFormat chart="2" format="145" series="1">
      <pivotArea type="data" outline="0" fieldPosition="0">
        <references count="1">
          <reference field="4294967294" count="1" selected="0">
            <x v="27"/>
          </reference>
        </references>
      </pivotArea>
    </chartFormat>
    <chartFormat chart="2" format="146" series="1">
      <pivotArea type="data" outline="0" fieldPosition="0">
        <references count="1">
          <reference field="4294967294" count="1" selected="0">
            <x v="28"/>
          </reference>
        </references>
      </pivotArea>
    </chartFormat>
    <chartFormat chart="2" format="147" series="1">
      <pivotArea type="data" outline="0" fieldPosition="0">
        <references count="1">
          <reference field="4294967294" count="1" selected="0">
            <x v="29"/>
          </reference>
        </references>
      </pivotArea>
    </chartFormat>
    <chartFormat chart="2" format="148" series="1">
      <pivotArea type="data" outline="0" fieldPosition="0">
        <references count="1">
          <reference field="4294967294" count="1" selected="0">
            <x v="30"/>
          </reference>
        </references>
      </pivotArea>
    </chartFormat>
    <chartFormat chart="2" format="149" series="1">
      <pivotArea type="data" outline="0" fieldPosition="0">
        <references count="1">
          <reference field="4294967294" count="1" selected="0">
            <x v="31"/>
          </reference>
        </references>
      </pivotArea>
    </chartFormat>
    <chartFormat chart="2" format="150" series="1">
      <pivotArea type="data" outline="0" fieldPosition="0">
        <references count="1">
          <reference field="4294967294" count="1" selected="0">
            <x v="32"/>
          </reference>
        </references>
      </pivotArea>
    </chartFormat>
    <chartFormat chart="2" format="151" series="1">
      <pivotArea type="data" outline="0" fieldPosition="0">
        <references count="1">
          <reference field="4294967294" count="1" selected="0">
            <x v="33"/>
          </reference>
        </references>
      </pivotArea>
    </chartFormat>
    <chartFormat chart="2" format="152" series="1">
      <pivotArea type="data" outline="0" fieldPosition="0">
        <references count="1">
          <reference field="4294967294" count="1" selected="0">
            <x v="34"/>
          </reference>
        </references>
      </pivotArea>
    </chartFormat>
    <chartFormat chart="2" format="153" series="1">
      <pivotArea type="data" outline="0" fieldPosition="0">
        <references count="1">
          <reference field="4294967294" count="1" selected="0">
            <x v="35"/>
          </reference>
        </references>
      </pivotArea>
    </chartFormat>
    <chartFormat chart="2" format="154" series="1">
      <pivotArea type="data" outline="0" fieldPosition="0">
        <references count="1">
          <reference field="4294967294" count="1" selected="0">
            <x v="36"/>
          </reference>
        </references>
      </pivotArea>
    </chartFormat>
    <chartFormat chart="2" format="155" series="1">
      <pivotArea type="data" outline="0" fieldPosition="0">
        <references count="1">
          <reference field="4294967294" count="1" selected="0">
            <x v="37"/>
          </reference>
        </references>
      </pivotArea>
    </chartFormat>
    <chartFormat chart="2" format="156" series="1">
      <pivotArea type="data" outline="0" fieldPosition="0">
        <references count="1">
          <reference field="4294967294" count="1" selected="0">
            <x v="38"/>
          </reference>
        </references>
      </pivotArea>
    </chartFormat>
    <chartFormat chart="2" format="157" series="1">
      <pivotArea type="data" outline="0" fieldPosition="0">
        <references count="1">
          <reference field="4294967294" count="1" selected="0">
            <x v="39"/>
          </reference>
        </references>
      </pivotArea>
    </chartFormat>
    <chartFormat chart="2" format="158" series="1">
      <pivotArea type="data" outline="0" fieldPosition="0">
        <references count="1">
          <reference field="4294967294" count="1" selected="0">
            <x v="40"/>
          </reference>
        </references>
      </pivotArea>
    </chartFormat>
    <chartFormat chart="2" format="159" series="1">
      <pivotArea type="data" outline="0" fieldPosition="0">
        <references count="1">
          <reference field="4294967294" count="1" selected="0">
            <x v="41"/>
          </reference>
        </references>
      </pivotArea>
    </chartFormat>
    <chartFormat chart="2" format="160" series="1">
      <pivotArea type="data" outline="0" fieldPosition="0">
        <references count="1">
          <reference field="4294967294" count="1" selected="0">
            <x v="42"/>
          </reference>
        </references>
      </pivotArea>
    </chartFormat>
    <chartFormat chart="2" format="161" series="1">
      <pivotArea type="data" outline="0" fieldPosition="0">
        <references count="1">
          <reference field="4294967294" count="1" selected="0">
            <x v="43"/>
          </reference>
        </references>
      </pivotArea>
    </chartFormat>
    <chartFormat chart="2" format="162" series="1">
      <pivotArea type="data" outline="0" fieldPosition="0">
        <references count="1">
          <reference field="4294967294" count="1" selected="0">
            <x v="44"/>
          </reference>
        </references>
      </pivotArea>
    </chartFormat>
    <chartFormat chart="2" format="163" series="1">
      <pivotArea type="data" outline="0" fieldPosition="0">
        <references count="1">
          <reference field="4294967294" count="1" selected="0">
            <x v="45"/>
          </reference>
        </references>
      </pivotArea>
    </chartFormat>
    <chartFormat chart="2" format="164" series="1">
      <pivotArea type="data" outline="0" fieldPosition="0">
        <references count="1">
          <reference field="4294967294" count="1" selected="0">
            <x v="46"/>
          </reference>
        </references>
      </pivotArea>
    </chartFormat>
    <chartFormat chart="2" format="165" series="1">
      <pivotArea type="data" outline="0" fieldPosition="0">
        <references count="1">
          <reference field="4294967294" count="1" selected="0">
            <x v="47"/>
          </reference>
        </references>
      </pivotArea>
    </chartFormat>
    <chartFormat chart="2" format="166" series="1">
      <pivotArea type="data" outline="0" fieldPosition="0">
        <references count="1">
          <reference field="4294967294" count="1" selected="0">
            <x v="48"/>
          </reference>
        </references>
      </pivotArea>
    </chartFormat>
    <chartFormat chart="2" format="167" series="1">
      <pivotArea type="data" outline="0" fieldPosition="0">
        <references count="1">
          <reference field="4294967294" count="1" selected="0">
            <x v="49"/>
          </reference>
        </references>
      </pivotArea>
    </chartFormat>
    <chartFormat chart="2" format="168" series="1">
      <pivotArea type="data" outline="0" fieldPosition="0">
        <references count="1">
          <reference field="4294967294" count="1" selected="0">
            <x v="50"/>
          </reference>
        </references>
      </pivotArea>
    </chartFormat>
    <chartFormat chart="2" format="169" series="1">
      <pivotArea type="data" outline="0" fieldPosition="0">
        <references count="1">
          <reference field="4294967294" count="1" selected="0">
            <x v="51"/>
          </reference>
        </references>
      </pivotArea>
    </chartFormat>
    <chartFormat chart="2" format="170" series="1">
      <pivotArea type="data" outline="0" fieldPosition="0">
        <references count="1">
          <reference field="4294967294" count="1" selected="0">
            <x v="52"/>
          </reference>
        </references>
      </pivotArea>
    </chartFormat>
    <chartFormat chart="2" format="171" series="1">
      <pivotArea type="data" outline="0" fieldPosition="0">
        <references count="1">
          <reference field="4294967294" count="1" selected="0">
            <x v="53"/>
          </reference>
        </references>
      </pivotArea>
    </chartFormat>
    <chartFormat chart="2" format="172" series="1">
      <pivotArea type="data" outline="0" fieldPosition="0">
        <references count="1">
          <reference field="4294967294" count="1" selected="0">
            <x v="54"/>
          </reference>
        </references>
      </pivotArea>
    </chartFormat>
    <chartFormat chart="2" format="173" series="1">
      <pivotArea type="data" outline="0" fieldPosition="0">
        <references count="1">
          <reference field="4294967294" count="1" selected="0">
            <x v="55"/>
          </reference>
        </references>
      </pivotArea>
    </chartFormat>
    <chartFormat chart="2" format="174" series="1">
      <pivotArea type="data" outline="0" fieldPosition="0">
        <references count="1">
          <reference field="4294967294" count="1" selected="0">
            <x v="56"/>
          </reference>
        </references>
      </pivotArea>
    </chartFormat>
    <chartFormat chart="2" format="175" series="1">
      <pivotArea type="data" outline="0" fieldPosition="0">
        <references count="1">
          <reference field="4294967294" count="1" selected="0">
            <x v="57"/>
          </reference>
        </references>
      </pivotArea>
    </chartFormat>
    <chartFormat chart="2" format="176" series="1">
      <pivotArea type="data" outline="0" fieldPosition="0">
        <references count="1">
          <reference field="4294967294" count="1" selected="0">
            <x v="58"/>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BD5DE1-7CDE-44C2-BB6E-56850A422FA6}" name="PivotTable9"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O33:AA34" firstHeaderRow="0" firstDataRow="1" firstDataCol="1"/>
  <pivotFields count="13">
    <pivotField axis="axisRow" showAll="0" sortType="ascending" defaultSubtotal="0">
      <items count="12">
        <item h="1" x="9"/>
        <item h="1" x="11"/>
        <item x="7"/>
        <item h="1" x="8"/>
        <item h="1" x="6"/>
        <item h="1" x="2"/>
        <item h="1" x="1"/>
        <item h="1" x="10"/>
        <item h="1" x="4"/>
        <item h="1" x="3"/>
        <item h="1" x="5"/>
        <item h="1" x="0"/>
      </items>
      <autoSortScope>
        <pivotArea dataOnly="0" outline="0" fieldPosition="0">
          <references count="1">
            <reference field="4294967294" count="1" selected="0">
              <x v="0"/>
            </reference>
          </references>
        </pivotArea>
      </autoSortScope>
    </pivotField>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s>
  <rowFields count="1">
    <field x="0"/>
  </rowFields>
  <rowItems count="1">
    <i>
      <x v="2"/>
    </i>
  </rowItems>
  <colFields count="1">
    <field x="-2"/>
  </colFields>
  <colItems count="12">
    <i>
      <x/>
    </i>
    <i i="1">
      <x v="1"/>
    </i>
    <i i="2">
      <x v="2"/>
    </i>
    <i i="3">
      <x v="3"/>
    </i>
    <i i="4">
      <x v="4"/>
    </i>
    <i i="5">
      <x v="5"/>
    </i>
    <i i="6">
      <x v="6"/>
    </i>
    <i i="7">
      <x v="7"/>
    </i>
    <i i="8">
      <x v="8"/>
    </i>
    <i i="9">
      <x v="9"/>
    </i>
    <i i="10">
      <x v="10"/>
    </i>
    <i i="11">
      <x v="11"/>
    </i>
  </colItems>
  <dataFields count="12">
    <dataField name="-Black Iron" fld="1" baseField="0" baseItem="0"/>
    <dataField name="-Cleric" fld="2" baseField="0" baseItem="0"/>
    <dataField name="-Elite Cleric" fld="3" baseField="0" baseItem="0"/>
    <dataField name="-Giant" fld="4" baseField="0" baseItem="0"/>
    <dataField name="-Gough" fld="5" baseField="0" baseItem="0"/>
    <dataField name="-Guardian" fld="6" baseField="0" baseItem="0"/>
    <dataField name="-Havel" fld="7" baseField="0" baseItem="0"/>
    <dataField name="-iron Golem" fld="8" baseField="0" baseItem="7"/>
    <dataField name="-Paladin" fld="9" baseField="0" baseItem="0"/>
    <dataField name="-Smough" fld="10" baseField="0" baseItem="0"/>
    <dataField name="-Steel" fld="11" baseField="0" baseItem="0"/>
    <dataField name="-Stone" fld="12" baseField="0" baseItem="0"/>
  </dataFields>
  <formats count="10">
    <format dxfId="122">
      <pivotArea type="all" dataOnly="0" outline="0" fieldPosition="0"/>
    </format>
    <format dxfId="121">
      <pivotArea outline="0" collapsedLevelsAreSubtotals="1" fieldPosition="0"/>
    </format>
    <format dxfId="120">
      <pivotArea field="0" type="button" dataOnly="0" labelOnly="1" outline="0" axis="axisRow" fieldPosition="0"/>
    </format>
    <format dxfId="119">
      <pivotArea dataOnly="0" labelOnly="1" fieldPosition="0">
        <references count="1">
          <reference field="0" count="0"/>
        </references>
      </pivotArea>
    </format>
    <format dxfId="118">
      <pivotArea dataOnly="0" labelOnly="1" outline="0" fieldPosition="0">
        <references count="1">
          <reference field="4294967294" count="12">
            <x v="0"/>
            <x v="1"/>
            <x v="2"/>
            <x v="3"/>
            <x v="4"/>
            <x v="5"/>
            <x v="6"/>
            <x v="7"/>
            <x v="8"/>
            <x v="9"/>
            <x v="10"/>
            <x v="11"/>
          </reference>
        </references>
      </pivotArea>
    </format>
    <format dxfId="117">
      <pivotArea type="all" dataOnly="0" outline="0" fieldPosition="0"/>
    </format>
    <format dxfId="116">
      <pivotArea outline="0" collapsedLevelsAreSubtotals="1" fieldPosition="0"/>
    </format>
    <format dxfId="115">
      <pivotArea field="0" type="button" dataOnly="0" labelOnly="1" outline="0" axis="axisRow" fieldPosition="0"/>
    </format>
    <format dxfId="114">
      <pivotArea dataOnly="0" labelOnly="1" fieldPosition="0">
        <references count="1">
          <reference field="0" count="0"/>
        </references>
      </pivotArea>
    </format>
    <format dxfId="113">
      <pivotArea dataOnly="0" labelOnly="1" outline="0" fieldPosition="0">
        <references count="1">
          <reference field="4294967294" count="12">
            <x v="0"/>
            <x v="1"/>
            <x v="2"/>
            <x v="3"/>
            <x v="4"/>
            <x v="5"/>
            <x v="6"/>
            <x v="7"/>
            <x v="8"/>
            <x v="9"/>
            <x v="10"/>
            <x v="11"/>
          </reference>
        </references>
      </pivotArea>
    </format>
  </formats>
  <chartFormats count="3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9" format="3" series="1">
      <pivotArea type="data" outline="0" fieldPosition="0">
        <references count="1">
          <reference field="4294967294" count="1" selected="0">
            <x v="3"/>
          </reference>
        </references>
      </pivotArea>
    </chartFormat>
    <chartFormat chart="9" format="4" series="1">
      <pivotArea type="data" outline="0" fieldPosition="0">
        <references count="1">
          <reference field="4294967294" count="1" selected="0">
            <x v="4"/>
          </reference>
        </references>
      </pivotArea>
    </chartFormat>
    <chartFormat chart="9" format="5" series="1">
      <pivotArea type="data" outline="0" fieldPosition="0">
        <references count="1">
          <reference field="4294967294" count="1" selected="0">
            <x v="5"/>
          </reference>
        </references>
      </pivotArea>
    </chartFormat>
    <chartFormat chart="9" format="6" series="1">
      <pivotArea type="data" outline="0" fieldPosition="0">
        <references count="1">
          <reference field="4294967294" count="1" selected="0">
            <x v="6"/>
          </reference>
        </references>
      </pivotArea>
    </chartFormat>
    <chartFormat chart="9" format="7" series="1">
      <pivotArea type="data" outline="0" fieldPosition="0">
        <references count="1">
          <reference field="4294967294" count="1" selected="0">
            <x v="7"/>
          </reference>
        </references>
      </pivotArea>
    </chartFormat>
    <chartFormat chart="9" format="8" series="1">
      <pivotArea type="data" outline="0" fieldPosition="0">
        <references count="1">
          <reference field="4294967294" count="1" selected="0">
            <x v="8"/>
          </reference>
        </references>
      </pivotArea>
    </chartFormat>
    <chartFormat chart="9" format="9" series="1">
      <pivotArea type="data" outline="0" fieldPosition="0">
        <references count="1">
          <reference field="4294967294" count="1" selected="0">
            <x v="9"/>
          </reference>
        </references>
      </pivotArea>
    </chartFormat>
    <chartFormat chart="9" format="10" series="1">
      <pivotArea type="data" outline="0" fieldPosition="0">
        <references count="1">
          <reference field="4294967294" count="1" selected="0">
            <x v="10"/>
          </reference>
        </references>
      </pivotArea>
    </chartFormat>
    <chartFormat chart="9" format="11" series="1">
      <pivotArea type="data" outline="0" fieldPosition="0">
        <references count="1">
          <reference field="4294967294" count="1" selected="0">
            <x v="11"/>
          </reference>
        </references>
      </pivotArea>
    </chartFormat>
    <chartFormat chart="19" format="201" series="1">
      <pivotArea type="data" outline="0" fieldPosition="0">
        <references count="1">
          <reference field="4294967294" count="1" selected="0">
            <x v="0"/>
          </reference>
        </references>
      </pivotArea>
    </chartFormat>
    <chartFormat chart="19" format="202" series="1">
      <pivotArea type="data" outline="0" fieldPosition="0">
        <references count="1">
          <reference field="4294967294" count="1" selected="0">
            <x v="1"/>
          </reference>
        </references>
      </pivotArea>
    </chartFormat>
    <chartFormat chart="19" format="203" series="1">
      <pivotArea type="data" outline="0" fieldPosition="0">
        <references count="1">
          <reference field="4294967294" count="1" selected="0">
            <x v="2"/>
          </reference>
        </references>
      </pivotArea>
    </chartFormat>
    <chartFormat chart="19" format="204" series="1">
      <pivotArea type="data" outline="0" fieldPosition="0">
        <references count="1">
          <reference field="4294967294" count="1" selected="0">
            <x v="3"/>
          </reference>
        </references>
      </pivotArea>
    </chartFormat>
    <chartFormat chart="19" format="205" series="1">
      <pivotArea type="data" outline="0" fieldPosition="0">
        <references count="1">
          <reference field="4294967294" count="1" selected="0">
            <x v="4"/>
          </reference>
        </references>
      </pivotArea>
    </chartFormat>
    <chartFormat chart="19" format="206" series="1">
      <pivotArea type="data" outline="0" fieldPosition="0">
        <references count="1">
          <reference field="4294967294" count="1" selected="0">
            <x v="5"/>
          </reference>
        </references>
      </pivotArea>
    </chartFormat>
    <chartFormat chart="19" format="207" series="1">
      <pivotArea type="data" outline="0" fieldPosition="0">
        <references count="1">
          <reference field="4294967294" count="1" selected="0">
            <x v="6"/>
          </reference>
        </references>
      </pivotArea>
    </chartFormat>
    <chartFormat chart="19" format="208" series="1">
      <pivotArea type="data" outline="0" fieldPosition="0">
        <references count="1">
          <reference field="4294967294" count="1" selected="0">
            <x v="7"/>
          </reference>
        </references>
      </pivotArea>
    </chartFormat>
    <chartFormat chart="19" format="209" series="1">
      <pivotArea type="data" outline="0" fieldPosition="0">
        <references count="1">
          <reference field="4294967294" count="1" selected="0">
            <x v="8"/>
          </reference>
        </references>
      </pivotArea>
    </chartFormat>
    <chartFormat chart="19" format="210" series="1">
      <pivotArea type="data" outline="0" fieldPosition="0">
        <references count="1">
          <reference field="4294967294" count="1" selected="0">
            <x v="9"/>
          </reference>
        </references>
      </pivotArea>
    </chartFormat>
    <chartFormat chart="19" format="211" series="1">
      <pivotArea type="data" outline="0" fieldPosition="0">
        <references count="1">
          <reference field="4294967294" count="1" selected="0">
            <x v="10"/>
          </reference>
        </references>
      </pivotArea>
    </chartFormat>
    <chartFormat chart="19" format="212" series="1">
      <pivotArea type="data" outline="0" fieldPosition="0">
        <references count="1">
          <reference field="4294967294" count="1" selected="0">
            <x v="1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82E362-3346-43ED-981E-8AE92AA7DE8E}" name="PivotTable8"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Armor Set">
  <location ref="O178:AR179" firstHeaderRow="0" firstDataRow="1" firstDataCol="1"/>
  <pivotFields count="31">
    <pivotField axis="axisRow" showAll="0" sortType="descending">
      <items count="13">
        <item h="1" x="9"/>
        <item h="1" x="11"/>
        <item h="1" x="7"/>
        <item h="1" x="8"/>
        <item h="1" x="6"/>
        <item x="2"/>
        <item h="1" x="1"/>
        <item h="1" x="10"/>
        <item h="1" x="4"/>
        <item h="1" x="3"/>
        <item h="1" x="5"/>
        <item h="1" x="0"/>
        <item t="default"/>
      </items>
      <autoSortScope>
        <pivotArea dataOnly="0" outline="0" fieldPosition="0">
          <references count="1">
            <reference field="4294967294" count="1" selected="0">
              <x v="16"/>
            </reference>
          </references>
        </pivotArea>
      </autoSortScope>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s>
  <rowFields count="1">
    <field x="0"/>
  </rowFields>
  <rowItems count="1">
    <i>
      <x v="5"/>
    </i>
  </rowItems>
  <colFields count="1">
    <field x="-2"/>
  </colFields>
  <colItems count="2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colItems>
  <dataFields count="29">
    <dataField name="-Antiquated" fld="1" baseField="0" baseItem="0"/>
    <dataField name="-Black Sorcerer" fld="2" baseField="0" baseItem="0"/>
    <dataField name="-Brigand" fld="3" baseField="0" baseItem="0"/>
    <dataField name="-Chain" fld="4" baseField="0" baseItem="0"/>
    <dataField name="-Chester" fld="5" baseField="0" baseItem="0"/>
    <dataField name="-Ciaran" fld="6" baseField="0" baseItem="0"/>
    <dataField name="-Crimson" fld="7" baseField="0" baseItem="0"/>
    <dataField name="-Dingy" fld="8" baseField="0" baseItem="0"/>
    <dataField name="-Gold-Hemmed Black" fld="9" baseField="0" baseItem="0"/>
    <dataField name="-Gwyn " fld="10" baseField="0" baseItem="0"/>
    <dataField name="-Gwyndolin" fld="11" baseField="0" baseItem="0"/>
    <dataField name="-Hollow Soldier" fld="12" baseField="0" baseItem="0"/>
    <dataField name="-Hollow Thief" fld="13" baseField="0" baseItem="0"/>
    <dataField name="-Hollow Warrior" fld="14" baseField="0" baseItem="0"/>
    <dataField name="-Holy" fld="15" baseField="0" baseItem="0"/>
    <dataField name="-Logan" fld="16" baseField="0" baseItem="0"/>
    <dataField name="-Mage Smith" fld="17" baseField="0" baseItem="0"/>
    <dataField name="-Maiden" fld="18" baseField="0" baseItem="0"/>
    <dataField name="-Painting Guardian" fld="19" baseField="0" baseItem="0"/>
    <dataField name="-Pharis" fld="20" baseField="0" baseItem="0"/>
    <dataField name="-Pyromancer" fld="21" baseField="0" baseItem="0"/>
    <dataField name="-Shadow" fld="22" baseField="0" baseItem="0"/>
    <dataField name="-Sorcerer" fld="23" baseField="0" baseItem="0"/>
    <dataField name="-Thief" fld="24" baseField="0" baseItem="0"/>
    <dataField name="-Velka" fld="25" baseField="0" baseItem="0"/>
    <dataField name="-Wanderer" fld="26" baseField="0" baseItem="0"/>
    <dataField name="-Warrior" fld="27" baseField="0" baseItem="0"/>
    <dataField name="-Witch" fld="28" baseField="0" baseItem="0"/>
    <dataField name="-Xanthous" fld="29" baseField="0" baseItem="0"/>
  </dataFields>
  <formats count="5">
    <format dxfId="127">
      <pivotArea type="all" dataOnly="0" outline="0" fieldPosition="0"/>
    </format>
    <format dxfId="126">
      <pivotArea outline="0" collapsedLevelsAreSubtotals="1" fieldPosition="0"/>
    </format>
    <format dxfId="125">
      <pivotArea field="0" type="button" dataOnly="0" labelOnly="1" outline="0" axis="axisRow" fieldPosition="0"/>
    </format>
    <format dxfId="124">
      <pivotArea dataOnly="0" labelOnly="1" fieldPosition="0">
        <references count="1">
          <reference field="0" count="0"/>
        </references>
      </pivotArea>
    </format>
    <format dxfId="123">
      <pivotArea dataOnly="0" labelOnly="1" outline="0" fieldPosition="0">
        <references count="1">
          <reference field="4294967294" count="29">
            <x v="0"/>
            <x v="1"/>
            <x v="2"/>
            <x v="3"/>
            <x v="4"/>
            <x v="5"/>
            <x v="6"/>
            <x v="7"/>
            <x v="8"/>
            <x v="9"/>
            <x v="10"/>
            <x v="11"/>
            <x v="12"/>
            <x v="13"/>
            <x v="14"/>
            <x v="15"/>
            <x v="16"/>
            <x v="17"/>
            <x v="18"/>
            <x v="19"/>
            <x v="20"/>
            <x v="21"/>
            <x v="22"/>
            <x v="23"/>
            <x v="24"/>
            <x v="25"/>
            <x v="26"/>
            <x v="27"/>
            <x v="28"/>
          </reference>
        </references>
      </pivotArea>
    </format>
  </formats>
  <chartFormats count="29">
    <chartFormat chart="2" format="235" series="1">
      <pivotArea type="data" outline="0" fieldPosition="0">
        <references count="1">
          <reference field="4294967294" count="1" selected="0">
            <x v="0"/>
          </reference>
        </references>
      </pivotArea>
    </chartFormat>
    <chartFormat chart="2" format="236" series="1">
      <pivotArea type="data" outline="0" fieldPosition="0">
        <references count="1">
          <reference field="4294967294" count="1" selected="0">
            <x v="1"/>
          </reference>
        </references>
      </pivotArea>
    </chartFormat>
    <chartFormat chart="2" format="237" series="1">
      <pivotArea type="data" outline="0" fieldPosition="0">
        <references count="1">
          <reference field="4294967294" count="1" selected="0">
            <x v="2"/>
          </reference>
        </references>
      </pivotArea>
    </chartFormat>
    <chartFormat chart="2" format="238" series="1">
      <pivotArea type="data" outline="0" fieldPosition="0">
        <references count="1">
          <reference field="4294967294" count="1" selected="0">
            <x v="3"/>
          </reference>
        </references>
      </pivotArea>
    </chartFormat>
    <chartFormat chart="2" format="239" series="1">
      <pivotArea type="data" outline="0" fieldPosition="0">
        <references count="1">
          <reference field="4294967294" count="1" selected="0">
            <x v="4"/>
          </reference>
        </references>
      </pivotArea>
    </chartFormat>
    <chartFormat chart="2" format="240" series="1">
      <pivotArea type="data" outline="0" fieldPosition="0">
        <references count="1">
          <reference field="4294967294" count="1" selected="0">
            <x v="5"/>
          </reference>
        </references>
      </pivotArea>
    </chartFormat>
    <chartFormat chart="2" format="241" series="1">
      <pivotArea type="data" outline="0" fieldPosition="0">
        <references count="1">
          <reference field="4294967294" count="1" selected="0">
            <x v="6"/>
          </reference>
        </references>
      </pivotArea>
    </chartFormat>
    <chartFormat chart="2" format="242" series="1">
      <pivotArea type="data" outline="0" fieldPosition="0">
        <references count="1">
          <reference field="4294967294" count="1" selected="0">
            <x v="7"/>
          </reference>
        </references>
      </pivotArea>
    </chartFormat>
    <chartFormat chart="2" format="243" series="1">
      <pivotArea type="data" outline="0" fieldPosition="0">
        <references count="1">
          <reference field="4294967294" count="1" selected="0">
            <x v="8"/>
          </reference>
        </references>
      </pivotArea>
    </chartFormat>
    <chartFormat chart="2" format="244" series="1">
      <pivotArea type="data" outline="0" fieldPosition="0">
        <references count="1">
          <reference field="4294967294" count="1" selected="0">
            <x v="9"/>
          </reference>
        </references>
      </pivotArea>
    </chartFormat>
    <chartFormat chart="2" format="245" series="1">
      <pivotArea type="data" outline="0" fieldPosition="0">
        <references count="1">
          <reference field="4294967294" count="1" selected="0">
            <x v="10"/>
          </reference>
        </references>
      </pivotArea>
    </chartFormat>
    <chartFormat chart="2" format="246" series="1">
      <pivotArea type="data" outline="0" fieldPosition="0">
        <references count="1">
          <reference field="4294967294" count="1" selected="0">
            <x v="11"/>
          </reference>
        </references>
      </pivotArea>
    </chartFormat>
    <chartFormat chart="2" format="247" series="1">
      <pivotArea type="data" outline="0" fieldPosition="0">
        <references count="1">
          <reference field="4294967294" count="1" selected="0">
            <x v="12"/>
          </reference>
        </references>
      </pivotArea>
    </chartFormat>
    <chartFormat chart="2" format="248" series="1">
      <pivotArea type="data" outline="0" fieldPosition="0">
        <references count="1">
          <reference field="4294967294" count="1" selected="0">
            <x v="13"/>
          </reference>
        </references>
      </pivotArea>
    </chartFormat>
    <chartFormat chart="2" format="249" series="1">
      <pivotArea type="data" outline="0" fieldPosition="0">
        <references count="1">
          <reference field="4294967294" count="1" selected="0">
            <x v="14"/>
          </reference>
        </references>
      </pivotArea>
    </chartFormat>
    <chartFormat chart="2" format="250" series="1">
      <pivotArea type="data" outline="0" fieldPosition="0">
        <references count="1">
          <reference field="4294967294" count="1" selected="0">
            <x v="15"/>
          </reference>
        </references>
      </pivotArea>
    </chartFormat>
    <chartFormat chart="2" format="251" series="1">
      <pivotArea type="data" outline="0" fieldPosition="0">
        <references count="1">
          <reference field="4294967294" count="1" selected="0">
            <x v="16"/>
          </reference>
        </references>
      </pivotArea>
    </chartFormat>
    <chartFormat chart="2" format="252" series="1">
      <pivotArea type="data" outline="0" fieldPosition="0">
        <references count="1">
          <reference field="4294967294" count="1" selected="0">
            <x v="17"/>
          </reference>
        </references>
      </pivotArea>
    </chartFormat>
    <chartFormat chart="2" format="253" series="1">
      <pivotArea type="data" outline="0" fieldPosition="0">
        <references count="1">
          <reference field="4294967294" count="1" selected="0">
            <x v="18"/>
          </reference>
        </references>
      </pivotArea>
    </chartFormat>
    <chartFormat chart="2" format="254" series="1">
      <pivotArea type="data" outline="0" fieldPosition="0">
        <references count="1">
          <reference field="4294967294" count="1" selected="0">
            <x v="19"/>
          </reference>
        </references>
      </pivotArea>
    </chartFormat>
    <chartFormat chart="2" format="255" series="1">
      <pivotArea type="data" outline="0" fieldPosition="0">
        <references count="1">
          <reference field="4294967294" count="1" selected="0">
            <x v="20"/>
          </reference>
        </references>
      </pivotArea>
    </chartFormat>
    <chartFormat chart="2" format="256" series="1">
      <pivotArea type="data" outline="0" fieldPosition="0">
        <references count="1">
          <reference field="4294967294" count="1" selected="0">
            <x v="21"/>
          </reference>
        </references>
      </pivotArea>
    </chartFormat>
    <chartFormat chart="2" format="257" series="1">
      <pivotArea type="data" outline="0" fieldPosition="0">
        <references count="1">
          <reference field="4294967294" count="1" selected="0">
            <x v="22"/>
          </reference>
        </references>
      </pivotArea>
    </chartFormat>
    <chartFormat chart="2" format="258" series="1">
      <pivotArea type="data" outline="0" fieldPosition="0">
        <references count="1">
          <reference field="4294967294" count="1" selected="0">
            <x v="23"/>
          </reference>
        </references>
      </pivotArea>
    </chartFormat>
    <chartFormat chart="2" format="259" series="1">
      <pivotArea type="data" outline="0" fieldPosition="0">
        <references count="1">
          <reference field="4294967294" count="1" selected="0">
            <x v="24"/>
          </reference>
        </references>
      </pivotArea>
    </chartFormat>
    <chartFormat chart="2" format="260" series="1">
      <pivotArea type="data" outline="0" fieldPosition="0">
        <references count="1">
          <reference field="4294967294" count="1" selected="0">
            <x v="25"/>
          </reference>
        </references>
      </pivotArea>
    </chartFormat>
    <chartFormat chart="2" format="261" series="1">
      <pivotArea type="data" outline="0" fieldPosition="0">
        <references count="1">
          <reference field="4294967294" count="1" selected="0">
            <x v="26"/>
          </reference>
        </references>
      </pivotArea>
    </chartFormat>
    <chartFormat chart="2" format="262" series="1">
      <pivotArea type="data" outline="0" fieldPosition="0">
        <references count="1">
          <reference field="4294967294" count="1" selected="0">
            <x v="27"/>
          </reference>
        </references>
      </pivotArea>
    </chartFormat>
    <chartFormat chart="2" format="263" series="1">
      <pivotArea type="data" outline="0" fieldPosition="0">
        <references count="1">
          <reference field="4294967294" count="1" selected="0">
            <x v="28"/>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2F1414-852D-4366-B300-9558721D5302}" name="PivotTable7"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Armor Set">
  <location ref="O92:AF93" firstHeaderRow="0" firstDataRow="1" firstDataCol="1"/>
  <pivotFields count="19">
    <pivotField axis="axisRow" showAll="0">
      <items count="13">
        <item h="1" x="9"/>
        <item h="1" x="11"/>
        <item h="1" x="7"/>
        <item h="1" x="8"/>
        <item h="1" x="6"/>
        <item h="1" x="2"/>
        <item x="1"/>
        <item h="1" x="10"/>
        <item h="1" x="4"/>
        <item h="1" x="3"/>
        <item h="1" x="5"/>
        <item h="1"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s>
  <rowFields count="1">
    <field x="0"/>
  </rowFields>
  <rowItems count="1">
    <i>
      <x v="6"/>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name="-Adventurer" fld="1" baseField="0" baseItem="0"/>
    <dataField name="-Artorias" fld="2" baseField="0" baseItem="0"/>
    <dataField name="-Balder" fld="3" baseField="0" baseItem="0"/>
    <dataField name="-Black Knight" fld="4" baseField="0" baseItem="0"/>
    <dataField name="-Brass" fld="5" baseField="0" baseItem="0"/>
    <dataField name="-Catarina" fld="6" baseField="0" baseItem="0"/>
    <dataField name="-Channelers" fld="7" baseField="0" baseItem="0"/>
    <dataField name="-Crystalline" fld="8" baseField="0" baseItem="0"/>
    <dataField name="-Dark" fld="9" baseField="0" baseItem="0"/>
    <dataField name="-Eastern" fld="10" baseField="0" baseItem="0"/>
    <dataField name="-Elite Knight" fld="11" baseField="0" baseItem="0"/>
    <dataField name="-Favor" fld="12" baseField="0" baseItem="0"/>
    <dataField name="-Knight " fld="13" baseField="0" baseItem="0"/>
    <dataField name="-Ornstein" fld="14" baseField="0" baseItem="0"/>
    <dataField name="-Silver Knight" fld="15" baseField="0" baseItem="0"/>
    <dataField name="-Solair " fld="16" baseField="0" baseItem="0"/>
    <dataField name="-Thorns" fld="17" baseField="0" baseItem="0"/>
  </dataFields>
  <formats count="5">
    <format dxfId="132">
      <pivotArea type="all" dataOnly="0" outline="0" fieldPosition="0"/>
    </format>
    <format dxfId="131">
      <pivotArea outline="0" collapsedLevelsAreSubtotals="1" fieldPosition="0"/>
    </format>
    <format dxfId="130">
      <pivotArea field="0" type="button" dataOnly="0" labelOnly="1" outline="0" axis="axisRow" fieldPosition="0"/>
    </format>
    <format dxfId="129">
      <pivotArea dataOnly="0" labelOnly="1" fieldPosition="0">
        <references count="1">
          <reference field="0" count="0"/>
        </references>
      </pivotArea>
    </format>
    <format dxfId="128">
      <pivotArea dataOnly="0" labelOnly="1" outline="0" fieldPosition="0">
        <references count="1">
          <reference field="4294967294" count="17">
            <x v="0"/>
            <x v="1"/>
            <x v="2"/>
            <x v="3"/>
            <x v="4"/>
            <x v="5"/>
            <x v="6"/>
            <x v="7"/>
            <x v="8"/>
            <x v="9"/>
            <x v="10"/>
            <x v="11"/>
            <x v="12"/>
            <x v="13"/>
            <x v="14"/>
            <x v="15"/>
            <x v="16"/>
          </reference>
        </references>
      </pivotArea>
    </format>
  </formats>
  <chartFormats count="17">
    <chartFormat chart="2" format="177" series="1">
      <pivotArea type="data" outline="0" fieldPosition="0">
        <references count="1">
          <reference field="4294967294" count="1" selected="0">
            <x v="0"/>
          </reference>
        </references>
      </pivotArea>
    </chartFormat>
    <chartFormat chart="2" format="178" series="1">
      <pivotArea type="data" outline="0" fieldPosition="0">
        <references count="1">
          <reference field="4294967294" count="1" selected="0">
            <x v="1"/>
          </reference>
        </references>
      </pivotArea>
    </chartFormat>
    <chartFormat chart="2" format="179" series="1">
      <pivotArea type="data" outline="0" fieldPosition="0">
        <references count="1">
          <reference field="4294967294" count="1" selected="0">
            <x v="2"/>
          </reference>
        </references>
      </pivotArea>
    </chartFormat>
    <chartFormat chart="2" format="180" series="1">
      <pivotArea type="data" outline="0" fieldPosition="0">
        <references count="1">
          <reference field="4294967294" count="1" selected="0">
            <x v="3"/>
          </reference>
        </references>
      </pivotArea>
    </chartFormat>
    <chartFormat chart="2" format="181" series="1">
      <pivotArea type="data" outline="0" fieldPosition="0">
        <references count="1">
          <reference field="4294967294" count="1" selected="0">
            <x v="4"/>
          </reference>
        </references>
      </pivotArea>
    </chartFormat>
    <chartFormat chart="2" format="182" series="1">
      <pivotArea type="data" outline="0" fieldPosition="0">
        <references count="1">
          <reference field="4294967294" count="1" selected="0">
            <x v="5"/>
          </reference>
        </references>
      </pivotArea>
    </chartFormat>
    <chartFormat chart="2" format="183" series="1">
      <pivotArea type="data" outline="0" fieldPosition="0">
        <references count="1">
          <reference field="4294967294" count="1" selected="0">
            <x v="6"/>
          </reference>
        </references>
      </pivotArea>
    </chartFormat>
    <chartFormat chart="2" format="184" series="1">
      <pivotArea type="data" outline="0" fieldPosition="0">
        <references count="1">
          <reference field="4294967294" count="1" selected="0">
            <x v="7"/>
          </reference>
        </references>
      </pivotArea>
    </chartFormat>
    <chartFormat chart="2" format="185" series="1">
      <pivotArea type="data" outline="0" fieldPosition="0">
        <references count="1">
          <reference field="4294967294" count="1" selected="0">
            <x v="8"/>
          </reference>
        </references>
      </pivotArea>
    </chartFormat>
    <chartFormat chart="2" format="186" series="1">
      <pivotArea type="data" outline="0" fieldPosition="0">
        <references count="1">
          <reference field="4294967294" count="1" selected="0">
            <x v="9"/>
          </reference>
        </references>
      </pivotArea>
    </chartFormat>
    <chartFormat chart="2" format="187" series="1">
      <pivotArea type="data" outline="0" fieldPosition="0">
        <references count="1">
          <reference field="4294967294" count="1" selected="0">
            <x v="10"/>
          </reference>
        </references>
      </pivotArea>
    </chartFormat>
    <chartFormat chart="2" format="188" series="1">
      <pivotArea type="data" outline="0" fieldPosition="0">
        <references count="1">
          <reference field="4294967294" count="1" selected="0">
            <x v="11"/>
          </reference>
        </references>
      </pivotArea>
    </chartFormat>
    <chartFormat chart="2" format="189" series="1">
      <pivotArea type="data" outline="0" fieldPosition="0">
        <references count="1">
          <reference field="4294967294" count="1" selected="0">
            <x v="12"/>
          </reference>
        </references>
      </pivotArea>
    </chartFormat>
    <chartFormat chart="2" format="190" series="1">
      <pivotArea type="data" outline="0" fieldPosition="0">
        <references count="1">
          <reference field="4294967294" count="1" selected="0">
            <x v="13"/>
          </reference>
        </references>
      </pivotArea>
    </chartFormat>
    <chartFormat chart="2" format="191" series="1">
      <pivotArea type="data" outline="0" fieldPosition="0">
        <references count="1">
          <reference field="4294967294" count="1" selected="0">
            <x v="14"/>
          </reference>
        </references>
      </pivotArea>
    </chartFormat>
    <chartFormat chart="2" format="192" series="1">
      <pivotArea type="data" outline="0" fieldPosition="0">
        <references count="1">
          <reference field="4294967294" count="1" selected="0">
            <x v="15"/>
          </reference>
        </references>
      </pivotArea>
    </chartFormat>
    <chartFormat chart="2" format="193" series="1">
      <pivotArea type="data" outline="0" fieldPosition="0">
        <references count="1">
          <reference field="4294967294"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3F0730-FB3B-45BE-BBF8-D2F0DD73A1C1}"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rmor Set">
  <location ref="O128:AA158" firstHeaderRow="0" firstDataRow="1" firstDataCol="1"/>
  <pivotFields count="13">
    <pivotField axis="axisRow"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2"/>
  </colFields>
  <colItems count="12">
    <i>
      <x/>
    </i>
    <i i="1">
      <x v="1"/>
    </i>
    <i i="2">
      <x v="2"/>
    </i>
    <i i="3">
      <x v="3"/>
    </i>
    <i i="4">
      <x v="4"/>
    </i>
    <i i="5">
      <x v="5"/>
    </i>
    <i i="6">
      <x v="6"/>
    </i>
    <i i="7">
      <x v="7"/>
    </i>
    <i i="8">
      <x v="8"/>
    </i>
    <i i="9">
      <x v="9"/>
    </i>
    <i i="10">
      <x v="10"/>
    </i>
    <i i="11">
      <x v="11"/>
    </i>
  </colItems>
  <dataFields count="12">
    <dataField name="Sum of Weight" fld="12" baseField="0" baseItem="0"/>
    <dataField name="Sum of Poise" fld="11" baseField="0" baseItem="0"/>
    <dataField name="Sum of Physical" fld="1" baseField="0" baseItem="0"/>
    <dataField name="Sum of Strike" fld="2" baseField="0" baseItem="0"/>
    <dataField name="Sum of Slash" fld="3" baseField="0" baseItem="0"/>
    <dataField name="Sum of Thrust" fld="4" baseField="0" baseItem="0"/>
    <dataField name="Sum of Magic" fld="5" baseField="0" baseItem="0"/>
    <dataField name="Sum of Fire" fld="6" baseField="0" baseItem="0"/>
    <dataField name="Sum of Lightning" fld="7" baseField="0" baseItem="0"/>
    <dataField name="Sum of Blood" fld="8" baseField="0" baseItem="0"/>
    <dataField name="Sum of Poison" fld="9" baseField="0" baseItem="0"/>
    <dataField name="Sum of Curse" fld="10" baseField="0" baseItem="0"/>
  </dataFields>
  <formats count="6">
    <format dxfId="138">
      <pivotArea type="all" dataOnly="0" outline="0" fieldPosition="0"/>
    </format>
    <format dxfId="137">
      <pivotArea outline="0" collapsedLevelsAreSubtotals="1" fieldPosition="0"/>
    </format>
    <format dxfId="136">
      <pivotArea field="0" type="button" dataOnly="0" labelOnly="1" outline="0" axis="axisRow" fieldPosition="0"/>
    </format>
    <format dxfId="135">
      <pivotArea dataOnly="0" labelOnly="1" fieldPosition="0">
        <references count="1">
          <reference field="0" count="0"/>
        </references>
      </pivotArea>
    </format>
    <format dxfId="134">
      <pivotArea dataOnly="0" labelOnly="1" grandRow="1" outline="0" fieldPosition="0"/>
    </format>
    <format dxfId="133">
      <pivotArea dataOnly="0" labelOnly="1" outline="0" fieldPosition="0">
        <references count="1">
          <reference field="4294967294" count="12">
            <x v="0"/>
            <x v="1"/>
            <x v="2"/>
            <x v="3"/>
            <x v="4"/>
            <x v="5"/>
            <x v="6"/>
            <x v="7"/>
            <x v="8"/>
            <x v="9"/>
            <x v="10"/>
            <x v="11"/>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80239E-578C-430F-B8E9-70CB1EBFE736}"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rmor Set">
  <location ref="O54:AA72" firstHeaderRow="0" firstDataRow="1" firstDataCol="1"/>
  <pivotFields count="13">
    <pivotField axis="axisRow" showAll="0">
      <items count="18">
        <item x="0"/>
        <item x="1"/>
        <item x="2"/>
        <item x="3"/>
        <item x="4"/>
        <item x="5"/>
        <item x="6"/>
        <item x="7"/>
        <item x="8"/>
        <item x="9"/>
        <item x="10"/>
        <item x="11"/>
        <item x="12"/>
        <item x="13"/>
        <item x="14"/>
        <item x="15"/>
        <item x="16"/>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12">
    <i>
      <x/>
    </i>
    <i i="1">
      <x v="1"/>
    </i>
    <i i="2">
      <x v="2"/>
    </i>
    <i i="3">
      <x v="3"/>
    </i>
    <i i="4">
      <x v="4"/>
    </i>
    <i i="5">
      <x v="5"/>
    </i>
    <i i="6">
      <x v="6"/>
    </i>
    <i i="7">
      <x v="7"/>
    </i>
    <i i="8">
      <x v="8"/>
    </i>
    <i i="9">
      <x v="9"/>
    </i>
    <i i="10">
      <x v="10"/>
    </i>
    <i i="11">
      <x v="11"/>
    </i>
  </colItems>
  <dataFields count="12">
    <dataField name="Sum of Weight" fld="12" baseField="0" baseItem="0"/>
    <dataField name="Sum of Poise" fld="11" baseField="0" baseItem="0"/>
    <dataField name="Sum of Physical" fld="1" baseField="0" baseItem="0"/>
    <dataField name="Sum of Strike" fld="2" baseField="0" baseItem="0"/>
    <dataField name="Sum of Slash" fld="3" baseField="0" baseItem="0"/>
    <dataField name="Sum of Thrust" fld="4" baseField="0" baseItem="0"/>
    <dataField name="Sum of Magic" fld="5" baseField="0" baseItem="0"/>
    <dataField name="Sum of Fire" fld="6" baseField="0" baseItem="0"/>
    <dataField name="Sum of Lightning" fld="7" baseField="0" baseItem="0"/>
    <dataField name="Sum of Blood" fld="8" baseField="0" baseItem="0"/>
    <dataField name="Sum of Poison" fld="9" baseField="0" baseItem="0"/>
    <dataField name="Sum of Curse" fld="10" baseField="0" baseItem="0"/>
  </dataFields>
  <formats count="6">
    <format dxfId="144">
      <pivotArea type="all" dataOnly="0" outline="0" fieldPosition="0"/>
    </format>
    <format dxfId="143">
      <pivotArea outline="0" collapsedLevelsAreSubtotals="1" fieldPosition="0"/>
    </format>
    <format dxfId="142">
      <pivotArea field="0" type="button" dataOnly="0" labelOnly="1" outline="0" axis="axisRow" fieldPosition="0"/>
    </format>
    <format dxfId="141">
      <pivotArea dataOnly="0" labelOnly="1" fieldPosition="0">
        <references count="1">
          <reference field="0" count="0"/>
        </references>
      </pivotArea>
    </format>
    <format dxfId="140">
      <pivotArea dataOnly="0" labelOnly="1" grandRow="1" outline="0" fieldPosition="0"/>
    </format>
    <format dxfId="139">
      <pivotArea dataOnly="0" labelOnly="1" outline="0" fieldPosition="0">
        <references count="1">
          <reference field="4294967294" count="12">
            <x v="0"/>
            <x v="1"/>
            <x v="2"/>
            <x v="3"/>
            <x v="4"/>
            <x v="5"/>
            <x v="6"/>
            <x v="7"/>
            <x v="8"/>
            <x v="9"/>
            <x v="10"/>
            <x v="11"/>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A95758-AF06-4F3B-A866-E78C312B6A43}"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Armor Set">
  <location ref="O1:AA13" firstHeaderRow="0" firstDataRow="1" firstDataCol="1"/>
  <pivotFields count="13">
    <pivotField axis="axisRow" showAll="0" sortType="descending" defaultSubtotal="0">
      <items count="12">
        <item x="11"/>
        <item x="10"/>
        <item x="9"/>
        <item x="8"/>
        <item x="7"/>
        <item x="6"/>
        <item x="5"/>
        <item x="4"/>
        <item x="3"/>
        <item x="2"/>
        <item x="1"/>
        <item x="0"/>
      </items>
    </pivotField>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s>
  <rowFields count="1">
    <field x="0"/>
  </rowFields>
  <rowItems count="12">
    <i>
      <x/>
    </i>
    <i>
      <x v="1"/>
    </i>
    <i>
      <x v="2"/>
    </i>
    <i>
      <x v="3"/>
    </i>
    <i>
      <x v="4"/>
    </i>
    <i>
      <x v="5"/>
    </i>
    <i>
      <x v="6"/>
    </i>
    <i>
      <x v="7"/>
    </i>
    <i>
      <x v="8"/>
    </i>
    <i>
      <x v="9"/>
    </i>
    <i>
      <x v="10"/>
    </i>
    <i>
      <x v="11"/>
    </i>
  </rowItems>
  <colFields count="1">
    <field x="-2"/>
  </colFields>
  <colItems count="12">
    <i>
      <x/>
    </i>
    <i i="1">
      <x v="1"/>
    </i>
    <i i="2">
      <x v="2"/>
    </i>
    <i i="3">
      <x v="3"/>
    </i>
    <i i="4">
      <x v="4"/>
    </i>
    <i i="5">
      <x v="5"/>
    </i>
    <i i="6">
      <x v="6"/>
    </i>
    <i i="7">
      <x v="7"/>
    </i>
    <i i="8">
      <x v="8"/>
    </i>
    <i i="9">
      <x v="9"/>
    </i>
    <i i="10">
      <x v="10"/>
    </i>
    <i i="11">
      <x v="11"/>
    </i>
  </colItems>
  <dataFields count="12">
    <dataField name="Sum of Weight" fld="12" baseField="0" baseItem="0"/>
    <dataField name="Sum of Poise" fld="11" baseField="0" baseItem="0"/>
    <dataField name="Sum of Physical" fld="1" baseField="0" baseItem="0"/>
    <dataField name="Sum of Strike" fld="2" baseField="0" baseItem="0"/>
    <dataField name="Sum of Slash" fld="3" baseField="0" baseItem="0"/>
    <dataField name="Sum of Thrust" fld="4" baseField="0" baseItem="0"/>
    <dataField name="Sum of Magic" fld="5" baseField="0" baseItem="0"/>
    <dataField name="Sum of Fire" fld="6" baseField="0" baseItem="0"/>
    <dataField name="Sum of Lightning" fld="7" baseField="0" baseItem="0"/>
    <dataField name="Sum of Blood" fld="8" baseField="0" baseItem="0"/>
    <dataField name="Sum of Poison" fld="9" baseField="0" baseItem="0"/>
    <dataField name="Sum of Curse" fld="10" baseField="0" baseItem="0"/>
  </dataFields>
  <formats count="10">
    <format dxfId="154">
      <pivotArea type="all" dataOnly="0" outline="0" fieldPosition="0"/>
    </format>
    <format dxfId="153">
      <pivotArea outline="0" collapsedLevelsAreSubtotals="1" fieldPosition="0"/>
    </format>
    <format dxfId="152">
      <pivotArea field="0" type="button" dataOnly="0" labelOnly="1" outline="0" axis="axisRow" fieldPosition="0"/>
    </format>
    <format dxfId="151">
      <pivotArea dataOnly="0" labelOnly="1" fieldPosition="0">
        <references count="1">
          <reference field="0" count="0"/>
        </references>
      </pivotArea>
    </format>
    <format dxfId="150">
      <pivotArea dataOnly="0" labelOnly="1" outline="0" fieldPosition="0">
        <references count="1">
          <reference field="4294967294" count="12">
            <x v="0"/>
            <x v="1"/>
            <x v="2"/>
            <x v="3"/>
            <x v="4"/>
            <x v="5"/>
            <x v="6"/>
            <x v="7"/>
            <x v="8"/>
            <x v="9"/>
            <x v="10"/>
            <x v="11"/>
          </reference>
        </references>
      </pivotArea>
    </format>
    <format dxfId="149">
      <pivotArea type="all" dataOnly="0" outline="0" fieldPosition="0"/>
    </format>
    <format dxfId="148">
      <pivotArea outline="0" collapsedLevelsAreSubtotals="1" fieldPosition="0"/>
    </format>
    <format dxfId="147">
      <pivotArea field="0" type="button" dataOnly="0" labelOnly="1" outline="0" axis="axisRow" fieldPosition="0"/>
    </format>
    <format dxfId="146">
      <pivotArea dataOnly="0" labelOnly="1" fieldPosition="0">
        <references count="1">
          <reference field="0" count="0"/>
        </references>
      </pivotArea>
    </format>
    <format dxfId="145">
      <pivotArea dataOnly="0" labelOnly="1" outline="0" fieldPosition="0">
        <references count="1">
          <reference field="4294967294" count="12">
            <x v="0"/>
            <x v="1"/>
            <x v="2"/>
            <x v="3"/>
            <x v="4"/>
            <x v="5"/>
            <x v="6"/>
            <x v="7"/>
            <x v="8"/>
            <x v="9"/>
            <x v="10"/>
            <x v="11"/>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rmor_Set" xr10:uid="{7FDE190A-4C33-4F2E-A2CF-7DEE5DC4CAD6}" sourceName="Armor Set">
  <pivotTables>
    <pivotTable tabId="13" name="TablaDinámica1"/>
  </pivotTables>
  <data>
    <tabular pivotCacheId="1892582469">
      <items count="12">
        <i x="9"/>
        <i x="11"/>
        <i x="7"/>
        <i x="8"/>
        <i x="6"/>
        <i x="2" s="1"/>
        <i x="10"/>
        <i x="1"/>
        <i x="0"/>
        <i x="4"/>
        <i x="3"/>
        <i x="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mor_Type" xr10:uid="{CC86BB9A-440D-4609-B4AD-DE6C29E85749}" sourceName="Armor Type">
  <pivotTables>
    <pivotTable tabId="9" name="TablaDinámica1"/>
  </pivotTables>
  <data>
    <tabular pivotCacheId="653043167">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mor_set" xr10:uid="{C1C28D92-EA48-4AA2-B1BD-183F00FC307E}" sourceName="Armor set">
  <pivotTables>
    <pivotTable tabId="18" name="TablaDinámica1"/>
  </pivotTables>
  <data>
    <tabular pivotCacheId="653043167">
      <items count="59">
        <i x="0"/>
        <i x="1"/>
        <i x="2"/>
        <i x="3"/>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mor_set1" xr10:uid="{0391A2A1-20EF-409D-BE31-E2AE27E6B1D5}" sourceName="Armor set">
  <pivotTables>
    <pivotTable tabId="18" name="TablaDinámica2"/>
  </pivotTables>
  <data>
    <tabular pivotCacheId="653043167">
      <items count="59">
        <i x="0"/>
        <i x="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rmor_Set1" xr10:uid="{69A76887-E7F7-4888-8C61-EDAC88ED3554}" sourceName="Armor Set">
  <pivotTables>
    <pivotTable tabId="33" name="PivotTable7"/>
  </pivotTables>
  <data>
    <tabular pivotCacheId="1138542753">
      <items count="12">
        <i x="9"/>
        <i x="11"/>
        <i x="7"/>
        <i x="8"/>
        <i x="6"/>
        <i x="2"/>
        <i x="1" s="1"/>
        <i x="10"/>
        <i x="4"/>
        <i x="3"/>
        <i x="5"/>
        <i x="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rmor_Set2" xr10:uid="{6389A590-6F24-4ADC-B9E9-20D9DB9EC6BC}" sourceName="Armor Set">
  <pivotTables>
    <pivotTable tabId="33" name="PivotTable8"/>
  </pivotTables>
  <data>
    <tabular pivotCacheId="177149404">
      <items count="12">
        <i x="9"/>
        <i x="11"/>
        <i x="7"/>
        <i x="8"/>
        <i x="6"/>
        <i x="2" s="1"/>
        <i x="1"/>
        <i x="10"/>
        <i x="4"/>
        <i x="3"/>
        <i x="5"/>
        <i x="0"/>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rmor_Set3" xr10:uid="{89EEF9A1-EF3A-4478-9707-9750F32F95A8}" sourceName="Armor Set">
  <pivotTables>
    <pivotTable tabId="33" name="PivotTable9"/>
  </pivotTables>
  <data>
    <tabular pivotCacheId="1907726746">
      <items count="12">
        <i x="9"/>
        <i x="11"/>
        <i x="7" s="1"/>
        <i x="8"/>
        <i x="6"/>
        <i x="2"/>
        <i x="1"/>
        <i x="10"/>
        <i x="4"/>
        <i x="3"/>
        <i x="5"/>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mor Type" xr10:uid="{DA4287F5-2B43-42ED-BE24-20D7041C6CCA}" cache="Slicer_Armor_Type" caption="Armor Type" columnCount="3" style="Slicer Style 1" rowHeight="3657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mor set 1" xr10:uid="{F9DDB782-E649-4C25-BC4C-42C9713A2468}" cache="Slicer_Armor_set" caption="Armor set" columnCount="3" style="Slicer Style 1" rowHeight="209550"/>
  <slicer name="Armor set 2" xr10:uid="{92691219-C65E-447B-8881-C634FB0A69ED}" cache="Slicer_Armor_set1" caption="Armor set" columnCount="3" style="Slicer Style 1"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mor Set" xr10:uid="{DB911447-111D-40C0-90CF-586C66604BC5}" cache="SegmentaciónDeDatos_Armor_Set" caption="Armor Set" columnCount="12" showCaption="0" style="Slicer Style 1"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mor Set 3" xr10:uid="{BFBD2E88-E0E5-4410-90FA-3365123C5F12}" cache="SegmentaciónDeDatos_Armor_Set1" caption="Armor Set" columnCount="12" showCaption="0" style="Slicer Style 1" rowHeight="324000"/>
  <slicer name="Armor Set 4" xr10:uid="{E3383CF5-D8D3-4660-9784-B12124BEB0CC}" cache="SegmentaciónDeDatos_Armor_Set2" caption="Armor Set" columnCount="12" showCaption="0" style="Slicer Style 1" rowHeight="324000"/>
  <slicer name="Armor Set 5" xr10:uid="{ADE92821-3261-442D-9EF0-B2D90FD28BA8}" cache="SegmentaciónDeDatos_Armor_Set3" caption="Armor Set" columnCount="12" showCaption="0" style="Slicer Style 1"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F48DAD-6D32-4723-8F19-8D07C6385742}" name="Table1" displayName="Table1" ref="A9:AA238" totalsRowShown="0" headerRowDxfId="294" dataDxfId="292" headerRowBorderDxfId="293" tableBorderDxfId="291">
  <autoFilter ref="A9:AA238" xr:uid="{47F48DAD-6D32-4723-8F19-8D07C6385742}"/>
  <sortState xmlns:xlrd2="http://schemas.microsoft.com/office/spreadsheetml/2017/richdata2" ref="A10:AA238">
    <sortCondition ref="B9:B238"/>
  </sortState>
  <tableColumns count="27">
    <tableColumn id="1" xr3:uid="{DCFF2797-D06D-4142-AA98-F7BA5C69C0D3}" name="Name" dataDxfId="290"/>
    <tableColumn id="26" xr3:uid="{F4F91C38-DBA7-4800-B6F1-E5BF2546E9F0}" name="Armor set" dataDxfId="289"/>
    <tableColumn id="28" xr3:uid="{F1AF1F31-FD8F-4DE1-89F5-376412D1679F}" name="Armor Type" dataDxfId="288"/>
    <tableColumn id="2" xr3:uid="{62FD914C-580F-4808-ACB0-A820CE28DEFA}" name="Physical" dataDxfId="287"/>
    <tableColumn id="3" xr3:uid="{F1EDA54D-CBA8-47C0-AD44-49F489AC13D4}" name="Strike" dataDxfId="286"/>
    <tableColumn id="4" xr3:uid="{058F6767-0257-478C-AF0B-EFC629BAE247}" name="Slash" dataDxfId="285"/>
    <tableColumn id="5" xr3:uid="{61ED061F-7899-4575-A075-2F4184B69B32}" name="Thrust" dataDxfId="284"/>
    <tableColumn id="6" xr3:uid="{693E7C7E-F9E0-4FD8-835B-AAC47C4279AC}" name="Magic" dataDxfId="283"/>
    <tableColumn id="7" xr3:uid="{6FC9D3F4-E211-4D97-9CD3-C8362490156F}" name="Fire" dataDxfId="282"/>
    <tableColumn id="8" xr3:uid="{8758F1AC-A7E6-4665-91BF-BB55C5609E19}" name="Lightning" dataDxfId="281"/>
    <tableColumn id="9" xr3:uid="{3384E357-891B-44C7-AA04-39AC49944B63}" name="Blood" dataDxfId="280"/>
    <tableColumn id="10" xr3:uid="{90CA687E-DA8A-46F5-9132-24EF8ABCC195}" name="Poison" dataDxfId="279"/>
    <tableColumn id="11" xr3:uid="{A24A37CA-D893-479D-94C0-5A78EFC5DD52}" name="Curse" dataDxfId="278"/>
    <tableColumn id="12" xr3:uid="{818FA78C-A4A0-4F7C-A103-E3AB00E0A35A}" name="Poise" dataDxfId="277"/>
    <tableColumn id="13" xr3:uid="{5BEC6C42-071B-4D84-899C-10618A3C5EB7}" name="Weight" dataDxfId="276"/>
    <tableColumn id="14" xr3:uid="{0DC59EEC-A416-4F3C-A8DA-E210C4EAFBC2}" name="Ph:W" dataDxfId="275"/>
    <tableColumn id="15" xr3:uid="{BD881EAC-6333-40B0-A442-8E4B5190859F}" name="St:W" dataDxfId="274"/>
    <tableColumn id="16" xr3:uid="{03AAFEC0-70B5-497D-8E37-2281ADCCA443}" name="Sl:W" dataDxfId="273"/>
    <tableColumn id="17" xr3:uid="{C5F349D6-EE20-4570-9D98-882DCDE53BCE}" name="Th:W" dataDxfId="272"/>
    <tableColumn id="18" xr3:uid="{2E47E239-5F16-44AD-BDA6-50162BD077E8}" name="Ma:W" dataDxfId="271"/>
    <tableColumn id="19" xr3:uid="{14276BDA-C642-4AD1-A8AE-88898BA33888}" name="Fi:W" dataDxfId="270"/>
    <tableColumn id="20" xr3:uid="{7EBBD12E-2C47-4F3F-A06A-7C6E4952F852}" name="Li:W" dataDxfId="269"/>
    <tableColumn id="21" xr3:uid="{5099DC6B-AA45-4868-85F4-41461581DAD9}" name="El:W" dataDxfId="268"/>
    <tableColumn id="22" xr3:uid="{1CB4C48B-3897-4B14-8A8B-F623E05AD458}" name="Bl:W" dataDxfId="267"/>
    <tableColumn id="23" xr3:uid="{0A6DB9BE-2DCA-4880-B034-515490A20D34}" name="Pn:W" dataDxfId="266"/>
    <tableColumn id="24" xr3:uid="{5D1BB93C-068B-4C3A-A3FC-090B80AA0457}" name="Cu:W" dataDxfId="265"/>
    <tableColumn id="25" xr3:uid="{4BCB8FD3-9599-4647-A6D0-B658F6D614AC}" name="Ps:W" dataDxfId="264"/>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74360C-29B1-4981-90CD-43BF81DBA692}" name="Tabla2" displayName="Tabla2" ref="A13:BH25" totalsRowShown="0" headerRowDxfId="243" tableBorderDxfId="242">
  <autoFilter ref="A13:BH25" xr:uid="{6774360C-29B1-4981-90CD-43BF81DBA692}"/>
  <tableColumns count="60">
    <tableColumn id="1" xr3:uid="{189A2C34-FFC4-4FB6-9436-44396BF8E0CD}" name="Armor Set" dataDxfId="241"/>
    <tableColumn id="2" xr3:uid="{28551648-79A3-45F0-9013-02BC081A766B}" name="Giant" dataDxfId="240"/>
    <tableColumn id="3" xr3:uid="{780682E6-74C0-47B7-9C27-B1A9A7CF7B51}" name="Black Iron" dataDxfId="239"/>
    <tableColumn id="4" xr3:uid="{E617A0FA-9AED-47ED-A243-0D7C0FE263E0}" name="Smough" dataDxfId="238"/>
    <tableColumn id="5" xr3:uid="{2F280834-CC96-41C0-91C0-A48EFC88B660}" name="Steel" dataDxfId="237"/>
    <tableColumn id="6" xr3:uid="{85143CC1-7F1C-46BC-8595-BCF12D4DF94C}" name="Elite Cleric" dataDxfId="236"/>
    <tableColumn id="7" xr3:uid="{27C8CD43-9874-4924-A294-B0C4EEA578BA}" name="Cleric" dataDxfId="235"/>
    <tableColumn id="8" xr3:uid="{2B148364-EF9B-492C-878E-0183AC4A2623}" name="Havel" dataDxfId="234"/>
    <tableColumn id="9" xr3:uid="{EE23B325-9273-412D-9A17-66A7DB74F80F}" name="Guardian" dataDxfId="233"/>
    <tableColumn id="10" xr3:uid="{68607413-BA00-435C-BB0B-E94AE90EDC7C}" name="Paladin" dataDxfId="232"/>
    <tableColumn id="11" xr3:uid="{95EAA8FD-AB70-42D3-954E-E5F8E03D1B16}" name="Stone" dataDxfId="231"/>
    <tableColumn id="12" xr3:uid="{805F84AE-F709-4229-86BB-29217FDCCA73}" name="iron Golem" dataDxfId="230"/>
    <tableColumn id="13" xr3:uid="{F8B0E89A-08A1-4E92-8E2B-F47D3C61C1A9}" name="Elite Knight" dataDxfId="229"/>
    <tableColumn id="14" xr3:uid="{0713F9A0-DAF7-43BA-AA26-3EE8ACA2B2EF}" name="Catarina" dataDxfId="228"/>
    <tableColumn id="15" xr3:uid="{1D36D13A-DD1B-4B96-8DE8-7E44F20D5A64}" name="Knight " dataDxfId="227"/>
    <tableColumn id="16" xr3:uid="{A16D867A-FDAB-44F6-B7CB-B97195F21351}" name="Balder" dataDxfId="226"/>
    <tableColumn id="17" xr3:uid="{788E5165-6E29-438E-BFD2-A9DB3A370E0A}" name="Solair " dataDxfId="225"/>
    <tableColumn id="18" xr3:uid="{AC4DB35C-C0A1-4BA9-B7AF-11C590570FCD}" name="Black Knight" dataDxfId="224"/>
    <tableColumn id="19" xr3:uid="{EED460E9-C489-41C4-A52B-2440DD471FF2}" name="Gough" dataDxfId="223"/>
    <tableColumn id="20" xr3:uid="{2836D7F2-7C8B-4921-ADEB-584CEFB074BE}" name="Silver Knight" dataDxfId="222"/>
    <tableColumn id="21" xr3:uid="{4C8EF845-BE5D-491F-9EA8-54C2CE16D5C0}" name="Unique" dataDxfId="221"/>
    <tableColumn id="22" xr3:uid="{9D234FC2-C3CF-41F9-9FB4-B96B30C4905D}" name="Brass" dataDxfId="220"/>
    <tableColumn id="23" xr3:uid="{F06FA381-58D8-4D9B-B78F-BEB6F0115E38}" name="Dark" dataDxfId="219"/>
    <tableColumn id="24" xr3:uid="{B9BBF19D-7F05-4AEF-A4C7-8751CABE4B87}" name="Favor" dataDxfId="218"/>
    <tableColumn id="25" xr3:uid="{FE89FA6B-B221-4DB7-A77E-7C3A41B718AE}" name="Thorns" dataDxfId="217"/>
    <tableColumn id="26" xr3:uid="{263D36AB-528E-4C24-8907-A498213A7AFA}" name="Chain" dataDxfId="216"/>
    <tableColumn id="27" xr3:uid="{D9445864-CEA1-44AB-BCBF-0C9A22DBF747}" name="Ornstein" dataDxfId="215"/>
    <tableColumn id="28" xr3:uid="{056C8950-9DC7-4E11-A824-AD2665DB015B}" name="Warrior" dataDxfId="214"/>
    <tableColumn id="29" xr3:uid="{B441C4BD-F655-483D-9A5C-808689B3A598}" name="Artorias" dataDxfId="213"/>
    <tableColumn id="30" xr3:uid="{14B66B80-362B-44FC-B0BC-8D4EFEF97FE3}" name="Crystalline" dataDxfId="212"/>
    <tableColumn id="31" xr3:uid="{CF304154-FE3C-4BC3-8F4D-A431B71FC597}" name="Xanthous" dataDxfId="211"/>
    <tableColumn id="32" xr3:uid="{EAC997AB-F39F-4FD8-A412-F226FA29C8D2}" name="Brigand" dataDxfId="210"/>
    <tableColumn id="33" xr3:uid="{B816FBB6-C4DB-49DA-BE6C-13F6FE9366A3}" name="Wanderer" dataDxfId="209"/>
    <tableColumn id="34" xr3:uid="{5614E781-7C9D-4A04-A2A7-19DFFCF9AAFA}" name="Logan" dataDxfId="208"/>
    <tableColumn id="35" xr3:uid="{B9B5226D-5906-41C8-ABF4-5EBF820DDC8D}" name="Ciaran" dataDxfId="207"/>
    <tableColumn id="36" xr3:uid="{0975D291-73A1-4754-B95A-57E100268C73}" name="Thief" dataDxfId="206"/>
    <tableColumn id="37" xr3:uid="{248355F1-1720-4EF6-BD98-FDDFADB149F5}" name="Pharis" dataDxfId="205"/>
    <tableColumn id="38" xr3:uid="{FE2DE534-D9B9-419C-8EC4-776454D1BD97}" name="Eastern" dataDxfId="204"/>
    <tableColumn id="39" xr3:uid="{FE8D141E-3F03-4970-8CD9-8F04E81BC2B0}" name="Pyromancer" dataDxfId="203"/>
    <tableColumn id="40" xr3:uid="{9F5B2EB1-784A-4E93-AC10-F0A8500FD25D}" name="Mage Smith" dataDxfId="202"/>
    <tableColumn id="41" xr3:uid="{AC085867-0563-4C98-8F08-FF7AF0CC0EB6}" name="Sorcerer" dataDxfId="201"/>
    <tableColumn id="42" xr3:uid="{0EAC5503-0C52-4F74-BC9E-89C2F8B13EF7}" name="Crimson" dataDxfId="200"/>
    <tableColumn id="43" xr3:uid="{2DE2FEA1-5662-46F6-82DF-1B0FDF8C6562}" name="Dingy" dataDxfId="199"/>
    <tableColumn id="44" xr3:uid="{8A3C08A6-07BF-4DC4-8118-9B86CBE0444F}" name="Maiden" dataDxfId="198"/>
    <tableColumn id="45" xr3:uid="{E0780B29-F4F5-48D5-A699-0D61AB4FAD81}" name="Channelers" dataDxfId="197"/>
    <tableColumn id="46" xr3:uid="{F1B5B8FC-D988-421C-AF04-3D30F7B501FF}" name="Hollow Soldier" dataDxfId="196"/>
    <tableColumn id="47" xr3:uid="{EF22BDF9-C405-4771-8D9C-BE24A13DF05C}" name="Holy" dataDxfId="195"/>
    <tableColumn id="48" xr3:uid="{A9759BD7-A4D7-464B-9448-2B2AA2E10F9B}" name="Hollow Warrior" dataDxfId="194"/>
    <tableColumn id="49" xr3:uid="{5692680F-32F6-4C88-9F09-966C75E543F6}" name="Witch" dataDxfId="193"/>
    <tableColumn id="50" xr3:uid="{27C21DC3-3047-4FF3-B26D-3F25334482A4}" name="Chester" dataDxfId="192"/>
    <tableColumn id="51" xr3:uid="{700461C8-7235-43E1-979F-5A82CD9CBCE6}" name="Hollow Thief" dataDxfId="191"/>
    <tableColumn id="52" xr3:uid="{83ED4108-42F2-4841-AD72-36E065B82D4D}" name="Velka" dataDxfId="190"/>
    <tableColumn id="53" xr3:uid="{4DA1CEA1-9524-4E52-B051-2AB5116EC4DF}" name="Adventurer" dataDxfId="189"/>
    <tableColumn id="54" xr3:uid="{D0E397D8-398A-4426-8F2C-C6AF7E1DC1B5}" name="Shadow" dataDxfId="188"/>
    <tableColumn id="55" xr3:uid="{A5561E44-590A-40A9-9806-8F43F1C44F60}" name="Black Sorcerer" dataDxfId="187"/>
    <tableColumn id="56" xr3:uid="{C38421CD-B9DE-4644-9ACD-A1BDEAD94F50}" name="Gwyn " dataDxfId="186"/>
    <tableColumn id="57" xr3:uid="{4DB0FA1F-D2D8-4A0C-90D3-920676CB3205}" name="Gold-Hemmed Black" dataDxfId="185"/>
    <tableColumn id="58" xr3:uid="{24BD03B8-E5D7-4DAE-A276-0E95FEBD9147}" name="Antiquated" dataDxfId="184"/>
    <tableColumn id="59" xr3:uid="{5EBC7A81-2CDC-41CA-B90D-2C71D3006856}" name="Painting Guardian" dataDxfId="183"/>
    <tableColumn id="60" xr3:uid="{67DB91EB-4B29-4EAF-9AD8-96FCCC8E87FA}" name="Gwyndolin" dataDxfId="182"/>
  </tableColumns>
  <tableStyleInfo name="TableStyleDark8" showFirstColumn="1"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14D79D8-9B1D-4097-8778-BCFE1F6DAAFA}" name="Table14" displayName="Table14" ref="A9:O249" totalsRowShown="0" headerRowDxfId="173" dataDxfId="171" headerRowBorderDxfId="172" tableBorderDxfId="170">
  <autoFilter ref="A9:O249" xr:uid="{47F48DAD-6D32-4723-8F19-8D07C6385742}"/>
  <sortState xmlns:xlrd2="http://schemas.microsoft.com/office/spreadsheetml/2017/richdata2" ref="A26:O29">
    <sortCondition ref="B9:B249"/>
  </sortState>
  <tableColumns count="15">
    <tableColumn id="1" xr3:uid="{38A17105-D2AB-4441-975C-FCE0E6C0150A}" name="Name" dataDxfId="169"/>
    <tableColumn id="26" xr3:uid="{6F986B07-5B19-4CAC-9EB9-7715E45D5943}" name="Armor set" dataDxfId="168"/>
    <tableColumn id="29" xr3:uid="{5F3F1773-F280-4CF1-9C06-020792F2C988}" name="Armor Type" dataDxfId="167"/>
    <tableColumn id="2" xr3:uid="{9631228A-04C6-4F47-B6BB-216AEE5ABD59}" name="Physical" dataDxfId="166"/>
    <tableColumn id="3" xr3:uid="{B28C9450-0BD5-484D-B2EF-5BDD556236F2}" name="Strike" dataDxfId="165"/>
    <tableColumn id="4" xr3:uid="{9B1EA50D-8702-4711-B085-2CB1E6E3FD9D}" name="Slash" dataDxfId="164"/>
    <tableColumn id="5" xr3:uid="{40759665-81C3-41E7-8DF2-2279B2463455}" name="Thrust" dataDxfId="163"/>
    <tableColumn id="6" xr3:uid="{4881067F-23EA-4313-A2BD-30AA852C2A5A}" name="Magic" dataDxfId="162"/>
    <tableColumn id="7" xr3:uid="{52707F83-D694-4FF6-B9AF-EBE9F23DDF9B}" name="Fire" dataDxfId="161"/>
    <tableColumn id="8" xr3:uid="{653A256A-D960-4629-8156-4CBC721776B1}" name="Lightning" dataDxfId="160"/>
    <tableColumn id="9" xr3:uid="{E5374733-44BD-4C17-9199-55B71A4D0802}" name="Blood" dataDxfId="159"/>
    <tableColumn id="10" xr3:uid="{DB3ABC8B-020B-4DD1-914D-9FEEA1FA9B9E}" name="Poison" dataDxfId="158"/>
    <tableColumn id="11" xr3:uid="{8774606E-4011-4A17-9189-9452CB911E2F}" name="Curse" dataDxfId="157"/>
    <tableColumn id="12" xr3:uid="{7C3A836F-2A57-48EE-9708-AC04B2E3CF90}" name="Poise" dataDxfId="156"/>
    <tableColumn id="13" xr3:uid="{2CEBFFA0-3ACA-4C40-8DFC-0D913EB2552C}" name="Weight" dataDxfId="155"/>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77A6EBB-EA92-4A4A-82A5-0F74989B5403}" name="Table13" displayName="Table13" ref="A54:M122" totalsRowShown="0" headerRowBorderDxfId="112" tableBorderDxfId="111">
  <autoFilter ref="A54:M122" xr:uid="{477A6EBB-EA92-4A4A-82A5-0F74989B5403}"/>
  <tableColumns count="13">
    <tableColumn id="2" xr3:uid="{CA86C488-A561-4E70-86D4-D1B60B40126F}" name="Armor set" dataDxfId="110"/>
    <tableColumn id="4" xr3:uid="{A4D0E1E5-8F87-498D-9F05-5EE9C889FD85}" name="Physical" dataDxfId="109"/>
    <tableColumn id="5" xr3:uid="{2843B14B-968E-4568-8712-5AD97857901C}" name="Strike" dataDxfId="108"/>
    <tableColumn id="6" xr3:uid="{B9EAE3D3-E89E-48FB-B267-8EBAF733C54D}" name="Slash" dataDxfId="107"/>
    <tableColumn id="7" xr3:uid="{B689713C-4DB8-4741-86B5-F8E03E497DA4}" name="Thrust" dataDxfId="106"/>
    <tableColumn id="8" xr3:uid="{9CD8C9CF-E015-4DCF-8E5D-976FEED4B6A7}" name="Magic" dataDxfId="105"/>
    <tableColumn id="9" xr3:uid="{0DE83B51-5542-4616-B9AC-D4109C4EF78F}" name="Fire" dataDxfId="104"/>
    <tableColumn id="10" xr3:uid="{91ADC511-7042-4282-A789-25D699858779}" name="Lightning" dataDxfId="103"/>
    <tableColumn id="11" xr3:uid="{6B1C6C24-921B-4A23-BB6A-BFBCA9709554}" name="Blood" dataDxfId="102"/>
    <tableColumn id="12" xr3:uid="{4101D326-D2AD-4B9C-BAB3-CC9AB5B3F6B3}" name="Poison" dataDxfId="101"/>
    <tableColumn id="13" xr3:uid="{B6080F48-22BC-4A43-B1E2-CF3C8A01A652}" name="Curse" dataDxfId="100"/>
    <tableColumn id="14" xr3:uid="{2237C058-A429-4F47-8E92-DFC304AF6389}" name="Poise" dataDxfId="99"/>
    <tableColumn id="15" xr3:uid="{C8933BB3-3553-44E1-AB76-2293925AFD89}" name="Weight" dataDxfId="98"/>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6F7B21D-8BC2-4916-B6F2-22DCFE8D890F}" name="Table15" displayName="Table15" ref="A128:M241" totalsRowShown="0" headerRowBorderDxfId="97" tableBorderDxfId="96">
  <autoFilter ref="A128:M241" xr:uid="{26F7B21D-8BC2-4916-B6F2-22DCFE8D890F}"/>
  <tableColumns count="13">
    <tableColumn id="1" xr3:uid="{A4207C34-E5BB-4389-9195-36E47DBF8E33}" name="Armor set" dataDxfId="95"/>
    <tableColumn id="3" xr3:uid="{C6F31F81-E444-41A3-9DD5-0C27C9A6FC38}" name="Physical" dataDxfId="94"/>
    <tableColumn id="4" xr3:uid="{8925E3E4-35ED-452D-B0E0-6537B1D90BD1}" name="Strike" dataDxfId="93"/>
    <tableColumn id="5" xr3:uid="{E3AF13B3-D600-4F5E-A348-1DD89F3007DF}" name="Slash" dataDxfId="92"/>
    <tableColumn id="6" xr3:uid="{B2B09DEA-1999-49F4-81E1-0E39C6175907}" name="Thrust" dataDxfId="91"/>
    <tableColumn id="7" xr3:uid="{2E9EF853-1BE1-4A3B-B1DC-B98B740D1B05}" name="Magic" dataDxfId="90"/>
    <tableColumn id="8" xr3:uid="{A0EF684D-7B73-400A-9029-9205413EE0D1}" name="Fire" dataDxfId="89"/>
    <tableColumn id="9" xr3:uid="{872DA38B-EBB9-4F26-9820-F94622E6B18C}" name="Lightning" dataDxfId="88"/>
    <tableColumn id="10" xr3:uid="{B1D4FE50-1757-435A-84B5-DD37CCE89085}" name="Blood" dataDxfId="87"/>
    <tableColumn id="11" xr3:uid="{F970F4FF-1C34-4300-89C1-C20FC6C1CE70}" name="Poison" dataDxfId="86"/>
    <tableColumn id="12" xr3:uid="{56044DBA-0E68-466A-A4BD-CB402B1F6C5D}" name="Curse" dataDxfId="85"/>
    <tableColumn id="13" xr3:uid="{5B487F03-8934-456F-9435-970503AAA2C3}" name="Poise" dataDxfId="84"/>
    <tableColumn id="14" xr3:uid="{8327A61A-E3D9-4D3D-91EC-E4129CB78021}" name="Weight" dataDxfId="83"/>
  </tableColumns>
  <tableStyleInfo name="TableStyleMedium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A4190F-9E6A-427D-81CE-B311E62D9ADB}" name="Table5" displayName="Table5" ref="O17:AA29" totalsRowShown="0" headerRowDxfId="82">
  <autoFilter ref="O17:AA29" xr:uid="{FAA4190F-9E6A-427D-81CE-B311E62D9ADB}"/>
  <tableColumns count="13">
    <tableColumn id="1" xr3:uid="{7FD4E3B2-FB06-4BE0-B89C-C0F3075F20B5}" name="Armor Set"/>
    <tableColumn id="2" xr3:uid="{D9AB11D4-CDBC-41F6-90D0-6E7AB5E335DC}" name="Black Iron" dataDxfId="81"/>
    <tableColumn id="3" xr3:uid="{49E8180A-F13C-48FD-8F67-9A0C2B62A558}" name="Cleric" dataDxfId="80"/>
    <tableColumn id="4" xr3:uid="{732A53E0-6FC3-4F60-A0A1-B9E7D74EFEC0}" name="Elite Cleric" dataDxfId="79"/>
    <tableColumn id="5" xr3:uid="{6DB851D8-0F29-4566-930A-B3647744EFFB}" name="Giant" dataDxfId="78"/>
    <tableColumn id="6" xr3:uid="{2F512E65-955E-48D6-8B49-A0838C6E1BBC}" name="Gough" dataDxfId="77"/>
    <tableColumn id="7" xr3:uid="{8E490F82-B5CF-4767-B6CB-50B9729C808D}" name="Guardian" dataDxfId="76"/>
    <tableColumn id="8" xr3:uid="{4C27E073-C283-409E-814C-F6E32D574123}" name="Havel" dataDxfId="75"/>
    <tableColumn id="9" xr3:uid="{E635A556-70BF-4D84-8305-6E4F57A95C75}" name="iron Golem" dataDxfId="74"/>
    <tableColumn id="10" xr3:uid="{BE871D2A-9A29-4AE2-A704-D62F30C6C352}" name="Paladin" dataDxfId="73"/>
    <tableColumn id="11" xr3:uid="{63F0CB67-A16A-4E38-AA9E-A61B83579A9B}" name="Smough" dataDxfId="72"/>
    <tableColumn id="12" xr3:uid="{AAAC6E20-9520-46BD-A811-7A2EF72608BC}" name="Steel" dataDxfId="71"/>
    <tableColumn id="13" xr3:uid="{11FA99CD-5D46-4A80-BE6F-D95AC10ED46E}" name="Stone" dataDxfId="70"/>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2FB3B0-77A8-4BCD-B6A0-EEA473E7D7D2}" name="Table6" displayName="Table6" ref="O76:AG88" totalsRowShown="0" headerRowDxfId="69">
  <autoFilter ref="O76:AG88" xr:uid="{B42FB3B0-77A8-4BCD-B6A0-EEA473E7D7D2}"/>
  <tableColumns count="19">
    <tableColumn id="1" xr3:uid="{53489AB3-FF6C-48A0-85D1-AE4E73E0678C}" name="Armor Set"/>
    <tableColumn id="2" xr3:uid="{185F3104-F52B-46B9-9B49-D31E2579FFB7}" name="Adventurer" dataDxfId="68"/>
    <tableColumn id="3" xr3:uid="{A4DB2866-7A5F-4353-928F-AB59CDA880DE}" name="Artorias" dataDxfId="67"/>
    <tableColumn id="4" xr3:uid="{FFD3BFB1-AE6A-438F-9A5B-FB5E063E5699}" name="Balder" dataDxfId="66"/>
    <tableColumn id="5" xr3:uid="{36357EF8-1087-4EAA-A8E8-47B47131E5F1}" name="Black Knight" dataDxfId="65"/>
    <tableColumn id="6" xr3:uid="{BC5E066B-1A19-4443-ADC5-FFF9679DC932}" name="Brass" dataDxfId="64"/>
    <tableColumn id="7" xr3:uid="{9B4D5C6B-28B4-45FB-952C-1A528D1F2893}" name="Catarina" dataDxfId="63"/>
    <tableColumn id="8" xr3:uid="{3013D6C1-EE9C-44DE-A592-F480A3B36DA1}" name="Channelers" dataDxfId="62"/>
    <tableColumn id="9" xr3:uid="{B82BEFDF-8D92-46DD-AF2D-66794299EFD7}" name="Crystalline" dataDxfId="61"/>
    <tableColumn id="10" xr3:uid="{8A1A4DA3-774D-46F6-B524-05874B83FE78}" name="Dark" dataDxfId="60"/>
    <tableColumn id="11" xr3:uid="{A8777971-BF2F-471E-8240-AD1454F98E81}" name="Eastern" dataDxfId="59"/>
    <tableColumn id="12" xr3:uid="{AD9CBC40-E456-4CFD-B8EE-D2B524ED3C9C}" name="Elite Knight" dataDxfId="58"/>
    <tableColumn id="13" xr3:uid="{2E78E7CA-303B-4B24-B776-94A365EA7346}" name="Favor" dataDxfId="57"/>
    <tableColumn id="14" xr3:uid="{865FF7A5-C594-4442-995A-2CC20DC0BA0E}" name="Knight " dataDxfId="56"/>
    <tableColumn id="15" xr3:uid="{7D2857AD-08E4-47C6-835E-3BA48145FC85}" name="Ornstein" dataDxfId="55"/>
    <tableColumn id="16" xr3:uid="{C4FA0C3D-C8B3-456E-AF22-45BE8D17685C}" name="Silver Knight" dataDxfId="54"/>
    <tableColumn id="17" xr3:uid="{96E7B7E3-FA0D-4569-B962-190BFF0AE331}" name="Solair " dataDxfId="53"/>
    <tableColumn id="18" xr3:uid="{D2D7F093-0F88-4A7E-8430-87213F8CC137}" name="Thorns" dataDxfId="52"/>
    <tableColumn id="19" xr3:uid="{08707BCD-3955-4C03-92D5-AF819231FB69}" name="Grand Total" dataDxfId="51"/>
  </tableColumns>
  <tableStyleInfo name="TableStyleMedium1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4693ACC-F837-4C02-B443-6EACA9E97587}" name="Table7" displayName="Table7" ref="O162:AS174" totalsRowShown="0" headerRowDxfId="50">
  <autoFilter ref="O162:AS174" xr:uid="{F4693ACC-F837-4C02-B443-6EACA9E97587}"/>
  <tableColumns count="31">
    <tableColumn id="1" xr3:uid="{690B261D-2919-41AF-9AF9-864995D5D509}" name="Armor Set"/>
    <tableColumn id="2" xr3:uid="{E325E91A-3AAE-4341-B82F-145EA4E6204A}" name="Antiquated" dataDxfId="49"/>
    <tableColumn id="3" xr3:uid="{64A09EA9-3D92-4337-88A0-6BF2B48FD6CB}" name="Black Sorcerer" dataDxfId="48"/>
    <tableColumn id="4" xr3:uid="{77981D15-5649-4322-A44B-7B5C47BD7AD5}" name="Brigand" dataDxfId="47"/>
    <tableColumn id="5" xr3:uid="{42FA8B38-A56F-4AFA-8965-7B6E377B38C0}" name="Chain" dataDxfId="46"/>
    <tableColumn id="6" xr3:uid="{6502D43C-9A08-4A68-AC13-B873FAFFD9CB}" name="Chester" dataDxfId="45"/>
    <tableColumn id="7" xr3:uid="{BB346F63-5991-40F9-88DD-5DD132A99AEA}" name="Ciaran" dataDxfId="44"/>
    <tableColumn id="8" xr3:uid="{36F7F842-E74A-4DD4-9CFB-E7543B9D339F}" name="Crimson" dataDxfId="43"/>
    <tableColumn id="9" xr3:uid="{CC35D155-3657-4AD9-9B95-8A19348729A5}" name="Dingy" dataDxfId="42"/>
    <tableColumn id="10" xr3:uid="{FB8CC60B-51C1-4D01-9832-6C74EC911340}" name="Gold-Hemmed Black" dataDxfId="41"/>
    <tableColumn id="11" xr3:uid="{DA10129B-F084-4D22-8715-E2BBFA2FFAF6}" name="Gwyn " dataDxfId="40"/>
    <tableColumn id="12" xr3:uid="{A79E3429-AEF7-45A2-AB6F-39C0FE714FF5}" name="Gwyndolin" dataDxfId="39"/>
    <tableColumn id="13" xr3:uid="{939D4443-5146-4378-9E45-5499CD50B617}" name="Hollow Soldier" dataDxfId="38"/>
    <tableColumn id="14" xr3:uid="{469F747C-47F3-4BBA-B522-9C5DE87E64B4}" name="Hollow Thief" dataDxfId="37"/>
    <tableColumn id="15" xr3:uid="{90B80648-438A-43EC-94C0-60FBB1D49D79}" name="Hollow Warrior" dataDxfId="36"/>
    <tableColumn id="16" xr3:uid="{E05319DC-0E24-479C-AB42-BC15692B067C}" name="Holy" dataDxfId="35"/>
    <tableColumn id="17" xr3:uid="{A7D3717B-A70D-4B7B-8A15-BF07901BF1BD}" name="Logan" dataDxfId="34"/>
    <tableColumn id="18" xr3:uid="{9151FB51-D7BB-4AD4-A8FA-6BE529F615CA}" name="Mage Smith" dataDxfId="33"/>
    <tableColumn id="19" xr3:uid="{FB2DA570-EEF2-4BEC-9706-16EC252849A9}" name="Maiden" dataDxfId="32"/>
    <tableColumn id="20" xr3:uid="{8269A3CD-29E7-4ABA-A05A-0BBF8CCC0748}" name="Painting Guardian" dataDxfId="31"/>
    <tableColumn id="21" xr3:uid="{3CF8FB45-0E13-4AA0-9523-76F97D9C90CF}" name="Pharis" dataDxfId="30"/>
    <tableColumn id="22" xr3:uid="{4E249075-1368-4F23-8EA3-773553D24922}" name="Pyromancer" dataDxfId="29"/>
    <tableColumn id="23" xr3:uid="{42372E91-224B-405F-80E4-B263C62DACF3}" name="Shadow" dataDxfId="28"/>
    <tableColumn id="24" xr3:uid="{98E1252F-958B-4D08-A8EB-8BD839B1C07C}" name="Sorcerer" dataDxfId="27"/>
    <tableColumn id="25" xr3:uid="{B90ECC2A-14CE-49CA-A4F9-3081789FC47D}" name="Thief" dataDxfId="26"/>
    <tableColumn id="26" xr3:uid="{8776F13D-36C0-45DE-BF35-C2A5C3CF22BD}" name="Velka" dataDxfId="25"/>
    <tableColumn id="27" xr3:uid="{B64723CF-5589-4A57-9AC0-D8B806F0ECDC}" name="Wanderer" dataDxfId="24"/>
    <tableColumn id="28" xr3:uid="{E9DC10A8-26CA-4A74-9861-E0B1E7AC1B2A}" name="Warrior" dataDxfId="23"/>
    <tableColumn id="29" xr3:uid="{70E19C35-EB56-42C4-9E31-87BBE8B28FF2}" name="Witch" dataDxfId="22"/>
    <tableColumn id="30" xr3:uid="{8129BB69-FF38-46B0-BE36-63B344E47F13}" name="Xanthous" dataDxfId="21"/>
    <tableColumn id="31" xr3:uid="{0650AC31-8C89-48F9-86DE-3DCFD7A7C1F6}" name="Grand Total" dataDxfId="20"/>
  </tableColumns>
  <tableStyleInfo name="TableStyleMedium1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AE7D521-0167-4F2A-AECF-5E444BDF6CFA}" name="Tabla8" displayName="Tabla8" ref="A1:M49" totalsRowShown="0" dataDxfId="19" tableBorderDxfId="18">
  <autoFilter ref="A1:M49" xr:uid="{DAE7D521-0167-4F2A-AECF-5E444BDF6CFA}"/>
  <tableColumns count="13">
    <tableColumn id="1" xr3:uid="{1A0D9A64-CA52-4C9A-9D99-631AE0D73D26}" name="Armor set" dataDxfId="17"/>
    <tableColumn id="2" xr3:uid="{262928CE-B1C8-46CD-BF28-CECB9A8A0E61}" name="Physical" dataDxfId="16"/>
    <tableColumn id="3" xr3:uid="{B9CE0903-B716-429A-A6A3-48B0DEC95A3D}" name="Strike" dataDxfId="15"/>
    <tableColumn id="4" xr3:uid="{EC600B03-4C9E-4C47-ACF9-89DBA37AB727}" name="Slash" dataDxfId="14"/>
    <tableColumn id="5" xr3:uid="{B0AFF4B4-C3A7-4B74-A803-37293B27E158}" name="Thrust" dataDxfId="13"/>
    <tableColumn id="6" xr3:uid="{32F56888-6809-4A0A-BF1D-58A9B1DAACFC}" name="Magic" dataDxfId="12"/>
    <tableColumn id="7" xr3:uid="{DD870C26-8798-464F-A5D0-9929000E4C76}" name="Fire" dataDxfId="11"/>
    <tableColumn id="8" xr3:uid="{96AB244E-5CC2-444D-916F-9DE5B766057C}" name="Lightning" dataDxfId="10"/>
    <tableColumn id="9" xr3:uid="{306F020D-2EDB-42B2-862E-DBAF83032BA8}" name="Blood" dataDxfId="9"/>
    <tableColumn id="10" xr3:uid="{98D3E539-45FD-40D0-A8CE-D2FDC71BCF74}" name="Poison" dataDxfId="8"/>
    <tableColumn id="11" xr3:uid="{123D0202-D587-4219-88F1-B688F5BB9E5C}" name="Curse" dataDxfId="7"/>
    <tableColumn id="12" xr3:uid="{08E37953-F15E-4A2E-9557-E18D720E2E25}" name="Poise" dataDxfId="6"/>
    <tableColumn id="13" xr3:uid="{6897A1F4-0AF6-41C4-A5E3-94B584E12A1C}" name="Weight" dataDxfId="5"/>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image" Target="../media/image20.jpeg"/><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image" Target="../media/image1.jpeg"/><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image" Target="../media/image1.jpeg"/><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8" Type="http://schemas.openxmlformats.org/officeDocument/2006/relationships/table" Target="../tables/table4.xml"/><Relationship Id="rId13" Type="http://schemas.openxmlformats.org/officeDocument/2006/relationships/table" Target="../tables/table9.xml"/><Relationship Id="rId3" Type="http://schemas.openxmlformats.org/officeDocument/2006/relationships/pivotTable" Target="../pivotTables/pivotTable7.xml"/><Relationship Id="rId7" Type="http://schemas.openxmlformats.org/officeDocument/2006/relationships/drawing" Target="../drawings/drawing10.xml"/><Relationship Id="rId12" Type="http://schemas.openxmlformats.org/officeDocument/2006/relationships/table" Target="../tables/table8.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11" Type="http://schemas.openxmlformats.org/officeDocument/2006/relationships/table" Target="../tables/table7.xml"/><Relationship Id="rId5" Type="http://schemas.openxmlformats.org/officeDocument/2006/relationships/pivotTable" Target="../pivotTables/pivotTable9.xml"/><Relationship Id="rId10" Type="http://schemas.openxmlformats.org/officeDocument/2006/relationships/table" Target="../tables/table6.xml"/><Relationship Id="rId4" Type="http://schemas.openxmlformats.org/officeDocument/2006/relationships/pivotTable" Target="../pivotTables/pivotTable8.xml"/><Relationship Id="rId9"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A38D8-A168-4D1A-9CCC-B51847CA9229}">
  <sheetPr>
    <tabColor theme="8" tint="-0.499984740745262"/>
  </sheetPr>
  <dimension ref="A1"/>
  <sheetViews>
    <sheetView showGridLines="0" showRowColHeaders="0" tabSelected="1" zoomScale="60" zoomScaleNormal="60" workbookViewId="0">
      <selection activeCell="P49" sqref="P49:U57"/>
    </sheetView>
  </sheetViews>
  <sheetFormatPr baseColWidth="10" defaultColWidth="11.5546875" defaultRowHeight="13.2" x14ac:dyDescent="0.25"/>
  <sheetData/>
  <sheetProtection algorithmName="SHA-512" hashValue="PmOgIWD5cZdKTf97uLuBQzzY87O1+0vNRz3TRbDT3FK8dMxTsdjE8w4QZegWE39J4CO6rLQp2dY4O9Z65otvfw==" saltValue="7uBjVs+Pm5fhAkXuPGmOoQ==" spinCount="100000" sheet="1" objects="1" scenarios="1" selectLockedCells="1" selectUnlockedCells="1"/>
  <pageMargins left="0.7" right="0.7" top="0.75" bottom="0.75" header="0.3" footer="0.3"/>
  <pageSetup orientation="portrait" r:id="rId1"/>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6C55A-76F0-4A02-9A2B-65087C47BB71}">
  <sheetPr>
    <tabColor theme="2" tint="-0.34998626667073579"/>
  </sheetPr>
  <dimension ref="A1:AA242"/>
  <sheetViews>
    <sheetView showGridLines="0" showRowColHeaders="0" zoomScale="60" zoomScaleNormal="60" workbookViewId="0">
      <selection activeCell="G241" sqref="G241"/>
    </sheetView>
  </sheetViews>
  <sheetFormatPr baseColWidth="10" defaultColWidth="8.88671875" defaultRowHeight="13.2" x14ac:dyDescent="0.25"/>
  <cols>
    <col min="1" max="1" width="28.21875" style="70" bestFit="1" customWidth="1"/>
    <col min="2" max="2" width="28.21875" style="70" customWidth="1"/>
    <col min="3" max="3" width="22.5546875" style="71" customWidth="1"/>
    <col min="4" max="8" width="10.77734375" style="71" customWidth="1"/>
    <col min="9" max="9" width="11.21875" style="71" customWidth="1"/>
    <col min="10" max="26" width="10.77734375" style="71" customWidth="1"/>
    <col min="27" max="16384" width="8.88671875" style="72"/>
  </cols>
  <sheetData>
    <row r="1" spans="1:27" s="68" customFormat="1" ht="19.95" customHeight="1" x14ac:dyDescent="0.25"/>
    <row r="2" spans="1:27" s="69" customFormat="1" ht="19.95" customHeight="1" x14ac:dyDescent="0.25"/>
    <row r="3" spans="1:27" s="69" customFormat="1" ht="19.95" customHeight="1" x14ac:dyDescent="0.25"/>
    <row r="4" spans="1:27" ht="19.95" customHeight="1" x14ac:dyDescent="0.25"/>
    <row r="5" spans="1:27" ht="19.95" customHeight="1" x14ac:dyDescent="0.25"/>
    <row r="6" spans="1:27" ht="19.95" customHeight="1" x14ac:dyDescent="0.25"/>
    <row r="7" spans="1:27" ht="19.95" customHeight="1" x14ac:dyDescent="0.25"/>
    <row r="8" spans="1:27" ht="19.95" customHeight="1" x14ac:dyDescent="0.25"/>
    <row r="9" spans="1:27" ht="19.95" customHeight="1" thickBot="1" x14ac:dyDescent="0.3">
      <c r="A9" s="21" t="s">
        <v>0</v>
      </c>
      <c r="B9" s="21" t="s">
        <v>257</v>
      </c>
      <c r="C9" s="21" t="s">
        <v>401</v>
      </c>
      <c r="D9" s="31" t="s">
        <v>256</v>
      </c>
      <c r="E9" s="32" t="s">
        <v>1</v>
      </c>
      <c r="F9" s="32" t="s">
        <v>2</v>
      </c>
      <c r="G9" s="33" t="s">
        <v>3</v>
      </c>
      <c r="H9" s="44" t="s">
        <v>250</v>
      </c>
      <c r="I9" s="45" t="s">
        <v>4</v>
      </c>
      <c r="J9" s="46" t="s">
        <v>251</v>
      </c>
      <c r="K9" s="47" t="s">
        <v>252</v>
      </c>
      <c r="L9" s="48" t="s">
        <v>253</v>
      </c>
      <c r="M9" s="49" t="s">
        <v>5</v>
      </c>
      <c r="N9" s="31" t="s">
        <v>254</v>
      </c>
      <c r="O9" s="50" t="s">
        <v>255</v>
      </c>
      <c r="P9" s="10" t="s">
        <v>6</v>
      </c>
      <c r="Q9" s="8" t="s">
        <v>7</v>
      </c>
      <c r="R9" s="8" t="s">
        <v>8</v>
      </c>
      <c r="S9" s="8" t="s">
        <v>9</v>
      </c>
      <c r="T9" s="8" t="s">
        <v>10</v>
      </c>
      <c r="U9" s="8" t="s">
        <v>11</v>
      </c>
      <c r="V9" s="8" t="s">
        <v>12</v>
      </c>
      <c r="W9" s="8" t="s">
        <v>13</v>
      </c>
      <c r="X9" s="8" t="s">
        <v>14</v>
      </c>
      <c r="Y9" s="8" t="s">
        <v>15</v>
      </c>
      <c r="Z9" s="8" t="s">
        <v>16</v>
      </c>
      <c r="AA9" s="9" t="s">
        <v>17</v>
      </c>
    </row>
    <row r="10" spans="1:27" ht="19.95" customHeight="1" x14ac:dyDescent="0.25">
      <c r="A10" s="22" t="s">
        <v>30</v>
      </c>
      <c r="B10" s="23" t="s">
        <v>278</v>
      </c>
      <c r="C10" s="89" t="s">
        <v>403</v>
      </c>
      <c r="D10" s="39">
        <v>18</v>
      </c>
      <c r="E10" s="19">
        <v>17.100000000000001</v>
      </c>
      <c r="F10" s="19">
        <v>20.7</v>
      </c>
      <c r="G10" s="34">
        <v>18</v>
      </c>
      <c r="H10" s="39">
        <v>12</v>
      </c>
      <c r="I10" s="19">
        <v>13</v>
      </c>
      <c r="J10" s="19">
        <v>10</v>
      </c>
      <c r="K10" s="19">
        <v>11</v>
      </c>
      <c r="L10" s="19">
        <v>7</v>
      </c>
      <c r="M10" s="20">
        <v>18</v>
      </c>
      <c r="N10" s="39">
        <v>8</v>
      </c>
      <c r="O10" s="53">
        <v>5.0999999999999996</v>
      </c>
      <c r="P10" s="7">
        <v>3.5</v>
      </c>
      <c r="Q10" s="6">
        <v>3.4</v>
      </c>
      <c r="R10" s="6">
        <v>4.0999999999999996</v>
      </c>
      <c r="S10" s="6">
        <v>3.5</v>
      </c>
      <c r="T10" s="6">
        <v>2.4</v>
      </c>
      <c r="U10" s="6">
        <v>2.5</v>
      </c>
      <c r="V10" s="6">
        <v>2</v>
      </c>
      <c r="W10" s="6">
        <v>6.9</v>
      </c>
      <c r="X10" s="6">
        <v>2.2000000000000002</v>
      </c>
      <c r="Y10" s="6">
        <v>1.4</v>
      </c>
      <c r="Z10" s="6">
        <v>3.5</v>
      </c>
      <c r="AA10" s="60">
        <v>1.6</v>
      </c>
    </row>
    <row r="11" spans="1:27" ht="19.95" customHeight="1" x14ac:dyDescent="0.25">
      <c r="A11" s="24" t="s">
        <v>92</v>
      </c>
      <c r="B11" s="25" t="s">
        <v>278</v>
      </c>
      <c r="C11" s="89" t="s">
        <v>403</v>
      </c>
      <c r="D11" s="40">
        <v>47</v>
      </c>
      <c r="E11" s="1">
        <v>44.6</v>
      </c>
      <c r="F11" s="1">
        <v>54.1</v>
      </c>
      <c r="G11" s="35">
        <v>47</v>
      </c>
      <c r="H11" s="40">
        <v>31</v>
      </c>
      <c r="I11" s="1">
        <v>34</v>
      </c>
      <c r="J11" s="1">
        <v>25</v>
      </c>
      <c r="K11" s="1">
        <v>28</v>
      </c>
      <c r="L11" s="1">
        <v>19</v>
      </c>
      <c r="M11" s="3">
        <v>24</v>
      </c>
      <c r="N11" s="40">
        <v>20</v>
      </c>
      <c r="O11" s="54">
        <v>13.3</v>
      </c>
      <c r="P11" s="4">
        <v>3.5</v>
      </c>
      <c r="Q11" s="1">
        <v>3.4</v>
      </c>
      <c r="R11" s="1">
        <v>4.0999999999999996</v>
      </c>
      <c r="S11" s="1">
        <v>3.5</v>
      </c>
      <c r="T11" s="1">
        <v>2.2999999999999998</v>
      </c>
      <c r="U11" s="1">
        <v>2.6</v>
      </c>
      <c r="V11" s="1">
        <v>1.9</v>
      </c>
      <c r="W11" s="1">
        <v>6.7999999999999989</v>
      </c>
      <c r="X11" s="1">
        <v>2.1</v>
      </c>
      <c r="Y11" s="1">
        <v>1.4</v>
      </c>
      <c r="Z11" s="1">
        <v>1.8</v>
      </c>
      <c r="AA11" s="61">
        <v>1.5</v>
      </c>
    </row>
    <row r="12" spans="1:27" ht="19.95" customHeight="1" x14ac:dyDescent="0.25">
      <c r="A12" s="24" t="s">
        <v>167</v>
      </c>
      <c r="B12" s="25" t="s">
        <v>278</v>
      </c>
      <c r="C12" s="89" t="s">
        <v>403</v>
      </c>
      <c r="D12" s="40">
        <v>11</v>
      </c>
      <c r="E12" s="1">
        <v>10.5</v>
      </c>
      <c r="F12" s="1">
        <v>12.7</v>
      </c>
      <c r="G12" s="35">
        <v>11</v>
      </c>
      <c r="H12" s="40">
        <v>7</v>
      </c>
      <c r="I12" s="1">
        <v>7</v>
      </c>
      <c r="J12" s="1">
        <v>6</v>
      </c>
      <c r="K12" s="1">
        <v>6</v>
      </c>
      <c r="L12" s="1">
        <v>5</v>
      </c>
      <c r="M12" s="3">
        <v>4</v>
      </c>
      <c r="N12" s="40">
        <v>4</v>
      </c>
      <c r="O12" s="54">
        <v>3</v>
      </c>
      <c r="P12" s="4">
        <v>3.7</v>
      </c>
      <c r="Q12" s="1">
        <v>3.5</v>
      </c>
      <c r="R12" s="1">
        <v>4.2</v>
      </c>
      <c r="S12" s="1">
        <v>3.7</v>
      </c>
      <c r="T12" s="1">
        <v>2.2999999999999998</v>
      </c>
      <c r="U12" s="1">
        <v>2.2999999999999998</v>
      </c>
      <c r="V12" s="1">
        <v>2</v>
      </c>
      <c r="W12" s="1">
        <v>6.6</v>
      </c>
      <c r="X12" s="1">
        <v>2</v>
      </c>
      <c r="Y12" s="1">
        <v>1.7</v>
      </c>
      <c r="Z12" s="1">
        <v>1.3</v>
      </c>
      <c r="AA12" s="61">
        <v>1.3</v>
      </c>
    </row>
    <row r="13" spans="1:27" ht="19.95" customHeight="1" x14ac:dyDescent="0.25">
      <c r="A13" s="24" t="s">
        <v>221</v>
      </c>
      <c r="B13" s="25" t="s">
        <v>278</v>
      </c>
      <c r="C13" s="89" t="s">
        <v>403</v>
      </c>
      <c r="D13" s="40">
        <v>14</v>
      </c>
      <c r="E13" s="1">
        <v>13.3</v>
      </c>
      <c r="F13" s="1">
        <v>16.100000000000001</v>
      </c>
      <c r="G13" s="35">
        <v>14</v>
      </c>
      <c r="H13" s="40">
        <v>10</v>
      </c>
      <c r="I13" s="1">
        <v>11</v>
      </c>
      <c r="J13" s="1">
        <v>7</v>
      </c>
      <c r="K13" s="1">
        <v>8</v>
      </c>
      <c r="L13" s="1">
        <v>6</v>
      </c>
      <c r="M13" s="3">
        <v>5</v>
      </c>
      <c r="N13" s="40">
        <v>6</v>
      </c>
      <c r="O13" s="54">
        <v>4</v>
      </c>
      <c r="P13" s="4">
        <v>3.5</v>
      </c>
      <c r="Q13" s="1">
        <v>3.3</v>
      </c>
      <c r="R13" s="1">
        <v>4</v>
      </c>
      <c r="S13" s="1">
        <v>3.5</v>
      </c>
      <c r="T13" s="1">
        <v>2.5</v>
      </c>
      <c r="U13" s="1">
        <v>2.8</v>
      </c>
      <c r="V13" s="1">
        <v>1.8</v>
      </c>
      <c r="W13" s="1">
        <v>7.1</v>
      </c>
      <c r="X13" s="1">
        <v>2</v>
      </c>
      <c r="Y13" s="1">
        <v>1.5</v>
      </c>
      <c r="Z13" s="1">
        <v>1.3</v>
      </c>
      <c r="AA13" s="61">
        <v>1.5</v>
      </c>
    </row>
    <row r="14" spans="1:27" ht="19.95" customHeight="1" x14ac:dyDescent="0.25">
      <c r="A14" s="24" t="s">
        <v>84</v>
      </c>
      <c r="B14" s="25" t="s">
        <v>323</v>
      </c>
      <c r="C14" s="90" t="s">
        <v>402</v>
      </c>
      <c r="D14" s="40">
        <v>5</v>
      </c>
      <c r="E14" s="1">
        <v>5</v>
      </c>
      <c r="F14" s="1">
        <v>5</v>
      </c>
      <c r="G14" s="35">
        <v>5</v>
      </c>
      <c r="H14" s="40">
        <v>11</v>
      </c>
      <c r="I14" s="1">
        <v>2</v>
      </c>
      <c r="J14" s="1">
        <v>6</v>
      </c>
      <c r="K14" s="1">
        <v>5</v>
      </c>
      <c r="L14" s="1">
        <v>5</v>
      </c>
      <c r="M14" s="3">
        <v>20</v>
      </c>
      <c r="N14" s="40">
        <v>0</v>
      </c>
      <c r="O14" s="54">
        <v>0.4</v>
      </c>
      <c r="P14" s="4">
        <v>12.5</v>
      </c>
      <c r="Q14" s="1">
        <v>12.5</v>
      </c>
      <c r="R14" s="1">
        <v>12.5</v>
      </c>
      <c r="S14" s="1">
        <v>12.5</v>
      </c>
      <c r="T14" s="1">
        <v>27.5</v>
      </c>
      <c r="U14" s="1">
        <v>5</v>
      </c>
      <c r="V14" s="1">
        <v>15</v>
      </c>
      <c r="W14" s="1">
        <v>47.5</v>
      </c>
      <c r="X14" s="1">
        <v>12.5</v>
      </c>
      <c r="Y14" s="1">
        <v>12.5</v>
      </c>
      <c r="Z14" s="1">
        <v>50</v>
      </c>
      <c r="AA14" s="61">
        <v>0</v>
      </c>
    </row>
    <row r="15" spans="1:27" ht="19.95" customHeight="1" x14ac:dyDescent="0.25">
      <c r="A15" s="24" t="s">
        <v>141</v>
      </c>
      <c r="B15" s="25" t="s">
        <v>323</v>
      </c>
      <c r="C15" s="90" t="s">
        <v>402</v>
      </c>
      <c r="D15" s="40">
        <v>21.7</v>
      </c>
      <c r="E15" s="1">
        <v>21.7</v>
      </c>
      <c r="F15" s="1">
        <v>21.7</v>
      </c>
      <c r="G15" s="35">
        <v>21.7</v>
      </c>
      <c r="H15" s="40">
        <v>51.1</v>
      </c>
      <c r="I15" s="1">
        <v>9.3000000000000007</v>
      </c>
      <c r="J15" s="1">
        <v>29.5</v>
      </c>
      <c r="K15" s="1">
        <v>17.8</v>
      </c>
      <c r="L15" s="1">
        <v>17.8</v>
      </c>
      <c r="M15" s="3">
        <v>33</v>
      </c>
      <c r="N15" s="40">
        <v>0</v>
      </c>
      <c r="O15" s="54">
        <v>1</v>
      </c>
      <c r="P15" s="4">
        <v>21.7</v>
      </c>
      <c r="Q15" s="1">
        <v>21.7</v>
      </c>
      <c r="R15" s="1">
        <v>21.7</v>
      </c>
      <c r="S15" s="1">
        <v>21.7</v>
      </c>
      <c r="T15" s="1">
        <v>51.1</v>
      </c>
      <c r="U15" s="1">
        <v>9.3000000000000007</v>
      </c>
      <c r="V15" s="1">
        <v>29.5</v>
      </c>
      <c r="W15" s="1">
        <v>89.899999999999991</v>
      </c>
      <c r="X15" s="1">
        <v>17.8</v>
      </c>
      <c r="Y15" s="1">
        <v>17.8</v>
      </c>
      <c r="Z15" s="1">
        <v>33</v>
      </c>
      <c r="AA15" s="61">
        <v>0</v>
      </c>
    </row>
    <row r="16" spans="1:27" ht="19.95" customHeight="1" x14ac:dyDescent="0.25">
      <c r="A16" s="24" t="s">
        <v>143</v>
      </c>
      <c r="B16" s="25" t="s">
        <v>323</v>
      </c>
      <c r="C16" s="90" t="s">
        <v>402</v>
      </c>
      <c r="D16" s="40">
        <v>12.4</v>
      </c>
      <c r="E16" s="1">
        <v>12.4</v>
      </c>
      <c r="F16" s="1">
        <v>12.4</v>
      </c>
      <c r="G16" s="35">
        <v>12.4</v>
      </c>
      <c r="H16" s="40">
        <v>29.5</v>
      </c>
      <c r="I16" s="1">
        <v>4.5999999999999996</v>
      </c>
      <c r="J16" s="1">
        <v>17.100000000000001</v>
      </c>
      <c r="K16" s="1">
        <v>10.199999999999999</v>
      </c>
      <c r="L16" s="1">
        <v>10.199999999999999</v>
      </c>
      <c r="M16" s="3">
        <v>20.3</v>
      </c>
      <c r="N16" s="40">
        <v>0</v>
      </c>
      <c r="O16" s="54">
        <v>0.6</v>
      </c>
      <c r="P16" s="4">
        <v>20.7</v>
      </c>
      <c r="Q16" s="1">
        <v>20.7</v>
      </c>
      <c r="R16" s="1">
        <v>20.7</v>
      </c>
      <c r="S16" s="1">
        <v>20.7</v>
      </c>
      <c r="T16" s="1">
        <v>49.2</v>
      </c>
      <c r="U16" s="1">
        <v>7.7</v>
      </c>
      <c r="V16" s="1">
        <v>28.5</v>
      </c>
      <c r="W16" s="1">
        <v>85.4</v>
      </c>
      <c r="X16" s="1">
        <v>17</v>
      </c>
      <c r="Y16" s="1">
        <v>17</v>
      </c>
      <c r="Z16" s="1">
        <v>33.799999999999997</v>
      </c>
      <c r="AA16" s="61">
        <v>0</v>
      </c>
    </row>
    <row r="17" spans="1:27" ht="19.95" customHeight="1" x14ac:dyDescent="0.25">
      <c r="A17" s="24" t="s">
        <v>213</v>
      </c>
      <c r="B17" s="25" t="s">
        <v>323</v>
      </c>
      <c r="C17" s="90" t="s">
        <v>402</v>
      </c>
      <c r="D17" s="40">
        <v>23.3</v>
      </c>
      <c r="E17" s="1">
        <v>23.3</v>
      </c>
      <c r="F17" s="1">
        <v>23.3</v>
      </c>
      <c r="G17" s="35">
        <v>23.3</v>
      </c>
      <c r="H17" s="40">
        <v>54.3</v>
      </c>
      <c r="I17" s="1">
        <v>26.4</v>
      </c>
      <c r="J17" s="1">
        <v>32.6</v>
      </c>
      <c r="K17" s="1">
        <v>25.4</v>
      </c>
      <c r="L17" s="1">
        <v>25.4</v>
      </c>
      <c r="M17" s="3">
        <v>66</v>
      </c>
      <c r="N17" s="40">
        <v>0</v>
      </c>
      <c r="O17" s="54">
        <v>3</v>
      </c>
      <c r="P17" s="4">
        <v>7.8</v>
      </c>
      <c r="Q17" s="1">
        <v>7.8</v>
      </c>
      <c r="R17" s="1">
        <v>7.8</v>
      </c>
      <c r="S17" s="1">
        <v>7.8</v>
      </c>
      <c r="T17" s="1">
        <v>18.100000000000001</v>
      </c>
      <c r="U17" s="1">
        <v>8.8000000000000007</v>
      </c>
      <c r="V17" s="1">
        <v>10.9</v>
      </c>
      <c r="W17" s="1">
        <v>37.799999999999997</v>
      </c>
      <c r="X17" s="1">
        <v>8.5</v>
      </c>
      <c r="Y17" s="1">
        <v>8.5</v>
      </c>
      <c r="Z17" s="1">
        <v>22</v>
      </c>
      <c r="AA17" s="61">
        <v>0</v>
      </c>
    </row>
    <row r="18" spans="1:27" ht="19.95" customHeight="1" x14ac:dyDescent="0.25">
      <c r="A18" s="24" t="s">
        <v>44</v>
      </c>
      <c r="B18" s="25" t="s">
        <v>292</v>
      </c>
      <c r="C18" s="90" t="s">
        <v>403</v>
      </c>
      <c r="D18" s="40">
        <v>27.9</v>
      </c>
      <c r="E18" s="1">
        <v>25.1</v>
      </c>
      <c r="F18" s="1">
        <v>32.1</v>
      </c>
      <c r="G18" s="35">
        <v>29.3</v>
      </c>
      <c r="H18" s="40">
        <v>14</v>
      </c>
      <c r="I18" s="1">
        <v>29.5</v>
      </c>
      <c r="J18" s="1">
        <v>14</v>
      </c>
      <c r="K18" s="1">
        <v>11.4</v>
      </c>
      <c r="L18" s="1">
        <v>11.4</v>
      </c>
      <c r="M18" s="3">
        <v>11.4</v>
      </c>
      <c r="N18" s="40">
        <v>6</v>
      </c>
      <c r="O18" s="54">
        <v>4.2</v>
      </c>
      <c r="P18" s="4">
        <v>6.6</v>
      </c>
      <c r="Q18" s="1">
        <v>6</v>
      </c>
      <c r="R18" s="1">
        <v>7.6</v>
      </c>
      <c r="S18" s="1">
        <v>7</v>
      </c>
      <c r="T18" s="1">
        <v>3.3</v>
      </c>
      <c r="U18" s="1">
        <v>7</v>
      </c>
      <c r="V18" s="1">
        <v>3.3</v>
      </c>
      <c r="W18" s="1">
        <v>13.6</v>
      </c>
      <c r="X18" s="1">
        <v>2.7</v>
      </c>
      <c r="Y18" s="1">
        <v>2.7</v>
      </c>
      <c r="Z18" s="1">
        <v>2.7</v>
      </c>
      <c r="AA18" s="61">
        <v>1.4</v>
      </c>
    </row>
    <row r="19" spans="1:27" ht="19.95" customHeight="1" x14ac:dyDescent="0.25">
      <c r="A19" s="24" t="s">
        <v>108</v>
      </c>
      <c r="B19" s="25" t="s">
        <v>292</v>
      </c>
      <c r="C19" s="90" t="s">
        <v>403</v>
      </c>
      <c r="D19" s="40">
        <v>65.099999999999994</v>
      </c>
      <c r="E19" s="1">
        <v>58.6</v>
      </c>
      <c r="F19" s="1">
        <v>74.900000000000006</v>
      </c>
      <c r="G19" s="35">
        <v>68.400000000000006</v>
      </c>
      <c r="H19" s="40">
        <v>34.1</v>
      </c>
      <c r="I19" s="1">
        <v>71.3</v>
      </c>
      <c r="J19" s="1">
        <v>34.1</v>
      </c>
      <c r="K19" s="1">
        <v>27.9</v>
      </c>
      <c r="L19" s="1">
        <v>27.9</v>
      </c>
      <c r="M19" s="3">
        <v>25.4</v>
      </c>
      <c r="N19" s="40">
        <v>15</v>
      </c>
      <c r="O19" s="54">
        <v>10.5</v>
      </c>
      <c r="P19" s="4">
        <v>6.2</v>
      </c>
      <c r="Q19" s="1">
        <v>5.6</v>
      </c>
      <c r="R19" s="1">
        <v>7.1</v>
      </c>
      <c r="S19" s="1">
        <v>6.5</v>
      </c>
      <c r="T19" s="1">
        <v>3.2</v>
      </c>
      <c r="U19" s="1">
        <v>6.8</v>
      </c>
      <c r="V19" s="1">
        <v>3.2</v>
      </c>
      <c r="W19" s="1">
        <v>13.2</v>
      </c>
      <c r="X19" s="1">
        <v>2.7</v>
      </c>
      <c r="Y19" s="1">
        <v>2.7</v>
      </c>
      <c r="Z19" s="1">
        <v>2.4</v>
      </c>
      <c r="AA19" s="61">
        <v>1.4</v>
      </c>
    </row>
    <row r="20" spans="1:27" ht="19.95" customHeight="1" x14ac:dyDescent="0.25">
      <c r="A20" s="24" t="s">
        <v>175</v>
      </c>
      <c r="B20" s="25" t="s">
        <v>292</v>
      </c>
      <c r="C20" s="90" t="s">
        <v>403</v>
      </c>
      <c r="D20" s="40">
        <v>31</v>
      </c>
      <c r="E20" s="1">
        <v>27.9</v>
      </c>
      <c r="F20" s="1">
        <v>35.6</v>
      </c>
      <c r="G20" s="35">
        <v>32.6</v>
      </c>
      <c r="H20" s="40">
        <v>15.5</v>
      </c>
      <c r="I20" s="1">
        <v>32.6</v>
      </c>
      <c r="J20" s="1">
        <v>15.5</v>
      </c>
      <c r="K20" s="1">
        <v>12.7</v>
      </c>
      <c r="L20" s="1">
        <v>12.7</v>
      </c>
      <c r="M20" s="3">
        <v>11.4</v>
      </c>
      <c r="N20" s="40">
        <v>7</v>
      </c>
      <c r="O20" s="54">
        <v>4.5999999999999996</v>
      </c>
      <c r="P20" s="4">
        <v>6.7</v>
      </c>
      <c r="Q20" s="1">
        <v>6.1</v>
      </c>
      <c r="R20" s="1">
        <v>7.7</v>
      </c>
      <c r="S20" s="1">
        <v>7.1</v>
      </c>
      <c r="T20" s="1">
        <v>3.4</v>
      </c>
      <c r="U20" s="1">
        <v>7.1</v>
      </c>
      <c r="V20" s="1">
        <v>3.4</v>
      </c>
      <c r="W20" s="1">
        <v>13.899999999999999</v>
      </c>
      <c r="X20" s="1">
        <v>2.8</v>
      </c>
      <c r="Y20" s="1">
        <v>2.8</v>
      </c>
      <c r="Z20" s="1">
        <v>2.5</v>
      </c>
      <c r="AA20" s="61">
        <v>1.5</v>
      </c>
    </row>
    <row r="21" spans="1:27" ht="19.95" customHeight="1" x14ac:dyDescent="0.25">
      <c r="A21" s="24" t="s">
        <v>226</v>
      </c>
      <c r="B21" s="25" t="s">
        <v>292</v>
      </c>
      <c r="C21" s="90" t="s">
        <v>403</v>
      </c>
      <c r="D21" s="40">
        <v>35.6</v>
      </c>
      <c r="E21" s="1">
        <v>32.1</v>
      </c>
      <c r="F21" s="1">
        <v>41</v>
      </c>
      <c r="G21" s="35">
        <v>37.4</v>
      </c>
      <c r="H21" s="40">
        <v>17.100000000000001</v>
      </c>
      <c r="I21" s="1">
        <v>37.200000000000003</v>
      </c>
      <c r="J21" s="1">
        <v>17.100000000000001</v>
      </c>
      <c r="K21" s="1">
        <v>14</v>
      </c>
      <c r="L21" s="1">
        <v>14</v>
      </c>
      <c r="M21" s="3">
        <v>12.7</v>
      </c>
      <c r="N21" s="40">
        <v>9</v>
      </c>
      <c r="O21" s="54">
        <v>5.5</v>
      </c>
      <c r="P21" s="4">
        <v>6.5</v>
      </c>
      <c r="Q21" s="1">
        <v>5.8</v>
      </c>
      <c r="R21" s="1">
        <v>7.5</v>
      </c>
      <c r="S21" s="1">
        <v>6.8</v>
      </c>
      <c r="T21" s="1">
        <v>3.1</v>
      </c>
      <c r="U21" s="1">
        <v>6.8</v>
      </c>
      <c r="V21" s="1">
        <v>3.1</v>
      </c>
      <c r="W21" s="1">
        <v>13</v>
      </c>
      <c r="X21" s="1">
        <v>2.5</v>
      </c>
      <c r="Y21" s="1">
        <v>2.5</v>
      </c>
      <c r="Z21" s="1">
        <v>2.2999999999999998</v>
      </c>
      <c r="AA21" s="61">
        <v>1.6</v>
      </c>
    </row>
    <row r="22" spans="1:27" ht="19.95" customHeight="1" x14ac:dyDescent="0.25">
      <c r="A22" s="24" t="s">
        <v>42</v>
      </c>
      <c r="B22" s="25" t="s">
        <v>286</v>
      </c>
      <c r="C22" s="90" t="s">
        <v>403</v>
      </c>
      <c r="D22" s="40">
        <v>33.9</v>
      </c>
      <c r="E22" s="1">
        <v>33.200000000000003</v>
      </c>
      <c r="F22" s="1">
        <v>41.3</v>
      </c>
      <c r="G22" s="35">
        <v>32.5</v>
      </c>
      <c r="H22" s="40">
        <v>14.5</v>
      </c>
      <c r="I22" s="1">
        <v>19.399999999999999</v>
      </c>
      <c r="J22" s="1">
        <v>14.5</v>
      </c>
      <c r="K22" s="1">
        <v>11.2</v>
      </c>
      <c r="L22" s="1">
        <v>8.4</v>
      </c>
      <c r="M22" s="3">
        <v>0</v>
      </c>
      <c r="N22" s="40">
        <v>6</v>
      </c>
      <c r="O22" s="54">
        <v>4.2</v>
      </c>
      <c r="P22" s="4">
        <v>8.1</v>
      </c>
      <c r="Q22" s="1">
        <v>7.9</v>
      </c>
      <c r="R22" s="1">
        <v>9.8000000000000007</v>
      </c>
      <c r="S22" s="1">
        <v>7.7</v>
      </c>
      <c r="T22" s="1">
        <v>3.5</v>
      </c>
      <c r="U22" s="1">
        <v>4.5999999999999996</v>
      </c>
      <c r="V22" s="1">
        <v>3.5</v>
      </c>
      <c r="W22" s="1">
        <v>11.6</v>
      </c>
      <c r="X22" s="1">
        <v>2.7</v>
      </c>
      <c r="Y22" s="1">
        <v>2</v>
      </c>
      <c r="Z22" s="1">
        <v>0</v>
      </c>
      <c r="AA22" s="61">
        <v>1.4</v>
      </c>
    </row>
    <row r="23" spans="1:27" ht="19.95" customHeight="1" x14ac:dyDescent="0.25">
      <c r="A23" s="24" t="s">
        <v>104</v>
      </c>
      <c r="B23" s="25" t="s">
        <v>286</v>
      </c>
      <c r="C23" s="90" t="s">
        <v>403</v>
      </c>
      <c r="D23" s="40">
        <v>89.5</v>
      </c>
      <c r="E23" s="1">
        <v>87.7</v>
      </c>
      <c r="F23" s="1">
        <v>109.2</v>
      </c>
      <c r="G23" s="35">
        <v>86</v>
      </c>
      <c r="H23" s="40">
        <v>36.299999999999997</v>
      </c>
      <c r="I23" s="1">
        <v>43.6</v>
      </c>
      <c r="J23" s="1">
        <v>36.299999999999997</v>
      </c>
      <c r="K23" s="1">
        <v>28</v>
      </c>
      <c r="L23" s="1">
        <v>22.4</v>
      </c>
      <c r="M23" s="3">
        <v>0</v>
      </c>
      <c r="N23" s="40">
        <v>16</v>
      </c>
      <c r="O23" s="54">
        <v>10.9</v>
      </c>
      <c r="P23" s="4">
        <v>8.1999999999999993</v>
      </c>
      <c r="Q23" s="1">
        <v>8</v>
      </c>
      <c r="R23" s="1">
        <v>10</v>
      </c>
      <c r="S23" s="1">
        <v>7.9</v>
      </c>
      <c r="T23" s="1">
        <v>3.3</v>
      </c>
      <c r="U23" s="1">
        <v>4</v>
      </c>
      <c r="V23" s="1">
        <v>3.3</v>
      </c>
      <c r="W23" s="1">
        <v>10.6</v>
      </c>
      <c r="X23" s="1">
        <v>2.6</v>
      </c>
      <c r="Y23" s="1">
        <v>2.1</v>
      </c>
      <c r="Z23" s="1">
        <v>0</v>
      </c>
      <c r="AA23" s="61">
        <v>1.5</v>
      </c>
    </row>
    <row r="24" spans="1:27" ht="19.95" customHeight="1" x14ac:dyDescent="0.25">
      <c r="A24" s="24" t="s">
        <v>169</v>
      </c>
      <c r="B24" s="25" t="s">
        <v>286</v>
      </c>
      <c r="C24" s="90" t="s">
        <v>403</v>
      </c>
      <c r="D24" s="40">
        <v>41.1</v>
      </c>
      <c r="E24" s="1">
        <v>40.299999999999997</v>
      </c>
      <c r="F24" s="1">
        <v>50.2</v>
      </c>
      <c r="G24" s="35">
        <v>39.5</v>
      </c>
      <c r="H24" s="40">
        <v>16.899999999999999</v>
      </c>
      <c r="I24" s="1">
        <v>19.399999999999999</v>
      </c>
      <c r="J24" s="1">
        <v>12.1</v>
      </c>
      <c r="K24" s="1">
        <v>8.4</v>
      </c>
      <c r="L24" s="1">
        <v>7</v>
      </c>
      <c r="M24" s="3">
        <v>0</v>
      </c>
      <c r="N24" s="40">
        <v>5</v>
      </c>
      <c r="O24" s="54">
        <v>3.5</v>
      </c>
      <c r="P24" s="4">
        <v>11.7</v>
      </c>
      <c r="Q24" s="1">
        <v>11.5</v>
      </c>
      <c r="R24" s="1">
        <v>14.3</v>
      </c>
      <c r="S24" s="1">
        <v>11.3</v>
      </c>
      <c r="T24" s="1">
        <v>4.8</v>
      </c>
      <c r="U24" s="1">
        <v>5.5</v>
      </c>
      <c r="V24" s="1">
        <v>3.5</v>
      </c>
      <c r="W24" s="1">
        <v>13.8</v>
      </c>
      <c r="X24" s="1">
        <v>2.4</v>
      </c>
      <c r="Y24" s="1">
        <v>2</v>
      </c>
      <c r="Z24" s="1">
        <v>0</v>
      </c>
      <c r="AA24" s="61">
        <v>1.4</v>
      </c>
    </row>
    <row r="25" spans="1:27" ht="19.95" customHeight="1" x14ac:dyDescent="0.25">
      <c r="A25" s="24" t="s">
        <v>230</v>
      </c>
      <c r="B25" s="25" t="s">
        <v>286</v>
      </c>
      <c r="C25" s="90" t="s">
        <v>403</v>
      </c>
      <c r="D25" s="40">
        <v>53.2</v>
      </c>
      <c r="E25" s="1">
        <v>52.2</v>
      </c>
      <c r="F25" s="1">
        <v>65</v>
      </c>
      <c r="G25" s="35">
        <v>51.1</v>
      </c>
      <c r="H25" s="40">
        <v>24.2</v>
      </c>
      <c r="I25" s="1">
        <v>29</v>
      </c>
      <c r="J25" s="1">
        <v>21.8</v>
      </c>
      <c r="K25" s="1">
        <v>16.8</v>
      </c>
      <c r="L25" s="1">
        <v>12.6</v>
      </c>
      <c r="M25" s="3">
        <v>0</v>
      </c>
      <c r="N25" s="40">
        <v>9</v>
      </c>
      <c r="O25" s="54">
        <v>6.4</v>
      </c>
      <c r="P25" s="4">
        <v>8.3000000000000007</v>
      </c>
      <c r="Q25" s="1">
        <v>8.1999999999999993</v>
      </c>
      <c r="R25" s="1">
        <v>10.199999999999999</v>
      </c>
      <c r="S25" s="1">
        <v>8</v>
      </c>
      <c r="T25" s="1">
        <v>3.8</v>
      </c>
      <c r="U25" s="1">
        <v>4.5</v>
      </c>
      <c r="V25" s="1">
        <v>3.4</v>
      </c>
      <c r="W25" s="1">
        <v>11.7</v>
      </c>
      <c r="X25" s="1">
        <v>2.6</v>
      </c>
      <c r="Y25" s="1">
        <v>2</v>
      </c>
      <c r="Z25" s="1">
        <v>0</v>
      </c>
      <c r="AA25" s="61">
        <v>1.4</v>
      </c>
    </row>
    <row r="26" spans="1:27" ht="19.95" customHeight="1" x14ac:dyDescent="0.25">
      <c r="A26" s="24" t="s">
        <v>25</v>
      </c>
      <c r="B26" s="25" t="s">
        <v>272</v>
      </c>
      <c r="C26" s="90" t="s">
        <v>405</v>
      </c>
      <c r="D26" s="40">
        <v>41.9</v>
      </c>
      <c r="E26" s="1">
        <v>39.799999999999997</v>
      </c>
      <c r="F26" s="1">
        <v>48.1</v>
      </c>
      <c r="G26" s="35">
        <v>41.9</v>
      </c>
      <c r="H26" s="40">
        <v>17.100000000000001</v>
      </c>
      <c r="I26" s="1">
        <v>29.5</v>
      </c>
      <c r="J26" s="1">
        <v>12.4</v>
      </c>
      <c r="K26" s="1">
        <v>21.6</v>
      </c>
      <c r="L26" s="1">
        <v>12.7</v>
      </c>
      <c r="M26" s="3">
        <v>6.4</v>
      </c>
      <c r="N26" s="40">
        <v>12</v>
      </c>
      <c r="O26" s="54">
        <v>6</v>
      </c>
      <c r="P26" s="4">
        <v>7</v>
      </c>
      <c r="Q26" s="1">
        <v>6.6</v>
      </c>
      <c r="R26" s="1">
        <v>8</v>
      </c>
      <c r="S26" s="1">
        <v>7</v>
      </c>
      <c r="T26" s="1">
        <v>2.9</v>
      </c>
      <c r="U26" s="1">
        <v>4.9000000000000004</v>
      </c>
      <c r="V26" s="1">
        <v>2.1</v>
      </c>
      <c r="W26" s="1">
        <v>9.9</v>
      </c>
      <c r="X26" s="1">
        <v>3.6</v>
      </c>
      <c r="Y26" s="1">
        <v>2.1</v>
      </c>
      <c r="Z26" s="1">
        <v>1.1000000000000001</v>
      </c>
      <c r="AA26" s="61">
        <v>2</v>
      </c>
    </row>
    <row r="27" spans="1:27" s="69" customFormat="1" ht="19.95" customHeight="1" x14ac:dyDescent="0.25">
      <c r="A27" s="24" t="s">
        <v>90</v>
      </c>
      <c r="B27" s="25" t="s">
        <v>272</v>
      </c>
      <c r="C27" s="90" t="s">
        <v>405</v>
      </c>
      <c r="D27" s="40">
        <v>105.4</v>
      </c>
      <c r="E27" s="1">
        <v>100.1</v>
      </c>
      <c r="F27" s="1">
        <v>121.2</v>
      </c>
      <c r="G27" s="35">
        <v>105.4</v>
      </c>
      <c r="H27" s="40">
        <v>46.5</v>
      </c>
      <c r="I27" s="1">
        <v>79</v>
      </c>
      <c r="J27" s="1">
        <v>32.6</v>
      </c>
      <c r="K27" s="1">
        <v>54.6</v>
      </c>
      <c r="L27" s="1">
        <v>31.7</v>
      </c>
      <c r="M27" s="3">
        <v>16.5</v>
      </c>
      <c r="N27" s="40">
        <v>31</v>
      </c>
      <c r="O27" s="54">
        <v>15.6</v>
      </c>
      <c r="P27" s="4">
        <v>6.8</v>
      </c>
      <c r="Q27" s="1">
        <v>6.4</v>
      </c>
      <c r="R27" s="1">
        <v>7.8</v>
      </c>
      <c r="S27" s="1">
        <v>6.8</v>
      </c>
      <c r="T27" s="1">
        <v>3</v>
      </c>
      <c r="U27" s="1">
        <v>5.0999999999999996</v>
      </c>
      <c r="V27" s="1">
        <v>2.1</v>
      </c>
      <c r="W27" s="1">
        <v>10.199999999999999</v>
      </c>
      <c r="X27" s="1">
        <v>3.5</v>
      </c>
      <c r="Y27" s="1">
        <v>2</v>
      </c>
      <c r="Z27" s="1">
        <v>1.1000000000000001</v>
      </c>
      <c r="AA27" s="61">
        <v>2</v>
      </c>
    </row>
    <row r="28" spans="1:27" ht="19.95" customHeight="1" x14ac:dyDescent="0.25">
      <c r="A28" s="24" t="s">
        <v>188</v>
      </c>
      <c r="B28" s="25" t="s">
        <v>272</v>
      </c>
      <c r="C28" s="90" t="s">
        <v>405</v>
      </c>
      <c r="D28" s="40">
        <v>62</v>
      </c>
      <c r="E28" s="1">
        <v>58.9</v>
      </c>
      <c r="F28" s="1">
        <v>71.3</v>
      </c>
      <c r="G28" s="35">
        <v>62</v>
      </c>
      <c r="H28" s="40">
        <v>26.4</v>
      </c>
      <c r="I28" s="1">
        <v>46.5</v>
      </c>
      <c r="J28" s="1">
        <v>20.2</v>
      </c>
      <c r="K28" s="1">
        <v>31.7</v>
      </c>
      <c r="L28" s="1">
        <v>17.8</v>
      </c>
      <c r="M28" s="3">
        <v>10.199999999999999</v>
      </c>
      <c r="N28" s="40">
        <v>18</v>
      </c>
      <c r="O28" s="54">
        <v>9.1999999999999993</v>
      </c>
      <c r="P28" s="4">
        <v>6.7</v>
      </c>
      <c r="Q28" s="1">
        <v>6.4</v>
      </c>
      <c r="R28" s="1">
        <v>7.8</v>
      </c>
      <c r="S28" s="1">
        <v>6.7</v>
      </c>
      <c r="T28" s="1">
        <v>2.9</v>
      </c>
      <c r="U28" s="1">
        <v>5.0999999999999996</v>
      </c>
      <c r="V28" s="1">
        <v>2.2000000000000002</v>
      </c>
      <c r="W28" s="1">
        <v>10.199999999999999</v>
      </c>
      <c r="X28" s="1">
        <v>3.4</v>
      </c>
      <c r="Y28" s="1">
        <v>1.9</v>
      </c>
      <c r="Z28" s="1">
        <v>1.1000000000000001</v>
      </c>
      <c r="AA28" s="61">
        <v>2</v>
      </c>
    </row>
    <row r="29" spans="1:27" ht="19.95" customHeight="1" x14ac:dyDescent="0.25">
      <c r="A29" s="24" t="s">
        <v>271</v>
      </c>
      <c r="B29" s="25" t="s">
        <v>272</v>
      </c>
      <c r="C29" s="90" t="s">
        <v>405</v>
      </c>
      <c r="D29" s="40">
        <v>62</v>
      </c>
      <c r="E29" s="1">
        <v>58.9</v>
      </c>
      <c r="F29" s="1">
        <v>71.3</v>
      </c>
      <c r="G29" s="35">
        <v>62</v>
      </c>
      <c r="H29" s="40">
        <v>26.4</v>
      </c>
      <c r="I29" s="1">
        <v>46.5</v>
      </c>
      <c r="J29" s="1">
        <v>20.2</v>
      </c>
      <c r="K29" s="1">
        <v>31.7</v>
      </c>
      <c r="L29" s="1">
        <v>17.8</v>
      </c>
      <c r="M29" s="3">
        <v>10.199999999999999</v>
      </c>
      <c r="N29" s="40">
        <v>18</v>
      </c>
      <c r="O29" s="54">
        <v>9.1999999999999993</v>
      </c>
      <c r="P29" s="4">
        <v>6.7</v>
      </c>
      <c r="Q29" s="1">
        <v>6.4</v>
      </c>
      <c r="R29" s="1">
        <v>7.8</v>
      </c>
      <c r="S29" s="1">
        <v>6.7</v>
      </c>
      <c r="T29" s="1">
        <v>2.9</v>
      </c>
      <c r="U29" s="1">
        <v>5.0999999999999996</v>
      </c>
      <c r="V29" s="1">
        <v>2.2000000000000002</v>
      </c>
      <c r="W29" s="1">
        <v>10.199999999999999</v>
      </c>
      <c r="X29" s="1">
        <v>3.4</v>
      </c>
      <c r="Y29" s="1">
        <v>1.9</v>
      </c>
      <c r="Z29" s="1">
        <v>1.1000000000000001</v>
      </c>
      <c r="AA29" s="61">
        <v>2</v>
      </c>
    </row>
    <row r="30" spans="1:27" ht="19.95" customHeight="1" x14ac:dyDescent="0.25">
      <c r="A30" s="24" t="s">
        <v>31</v>
      </c>
      <c r="B30" s="25" t="s">
        <v>279</v>
      </c>
      <c r="C30" s="90" t="s">
        <v>403</v>
      </c>
      <c r="D30" s="40">
        <v>32.6</v>
      </c>
      <c r="E30" s="1">
        <v>30.9</v>
      </c>
      <c r="F30" s="1">
        <v>36.799999999999997</v>
      </c>
      <c r="G30" s="35">
        <v>31.9</v>
      </c>
      <c r="H30" s="40">
        <v>17.100000000000001</v>
      </c>
      <c r="I30" s="1">
        <v>27.9</v>
      </c>
      <c r="J30" s="1">
        <v>9.3000000000000007</v>
      </c>
      <c r="K30" s="1">
        <v>15.2</v>
      </c>
      <c r="L30" s="1">
        <v>7.6</v>
      </c>
      <c r="M30" s="3">
        <v>0</v>
      </c>
      <c r="N30" s="40">
        <v>8</v>
      </c>
      <c r="O30" s="54">
        <v>5</v>
      </c>
      <c r="P30" s="4">
        <v>6.5</v>
      </c>
      <c r="Q30" s="1">
        <v>6.2</v>
      </c>
      <c r="R30" s="1">
        <v>7.4</v>
      </c>
      <c r="S30" s="1">
        <v>6.4</v>
      </c>
      <c r="T30" s="1">
        <v>3.4</v>
      </c>
      <c r="U30" s="1">
        <v>5.6</v>
      </c>
      <c r="V30" s="1">
        <v>1.9</v>
      </c>
      <c r="W30" s="1">
        <v>10.899999999999999</v>
      </c>
      <c r="X30" s="1">
        <v>3</v>
      </c>
      <c r="Y30" s="1">
        <v>1.5</v>
      </c>
      <c r="Z30" s="1">
        <v>0</v>
      </c>
      <c r="AA30" s="61">
        <v>1.6</v>
      </c>
    </row>
    <row r="31" spans="1:27" ht="19.95" customHeight="1" x14ac:dyDescent="0.25">
      <c r="A31" s="24" t="s">
        <v>94</v>
      </c>
      <c r="B31" s="25" t="s">
        <v>279</v>
      </c>
      <c r="C31" s="90" t="s">
        <v>403</v>
      </c>
      <c r="D31" s="40">
        <v>88.4</v>
      </c>
      <c r="E31" s="1">
        <v>83.9</v>
      </c>
      <c r="F31" s="1">
        <v>99.8</v>
      </c>
      <c r="G31" s="35">
        <v>86.6</v>
      </c>
      <c r="H31" s="40">
        <v>44.9</v>
      </c>
      <c r="I31" s="1">
        <v>74.400000000000006</v>
      </c>
      <c r="J31" s="1">
        <v>26.4</v>
      </c>
      <c r="K31" s="1">
        <v>40.6</v>
      </c>
      <c r="L31" s="1">
        <v>19</v>
      </c>
      <c r="M31" s="3">
        <v>0</v>
      </c>
      <c r="N31" s="40">
        <v>21</v>
      </c>
      <c r="O31" s="54">
        <v>13</v>
      </c>
      <c r="P31" s="4">
        <v>6.8</v>
      </c>
      <c r="Q31" s="1">
        <v>6.5</v>
      </c>
      <c r="R31" s="1">
        <v>7.7</v>
      </c>
      <c r="S31" s="1">
        <v>6.7</v>
      </c>
      <c r="T31" s="1">
        <v>3.5</v>
      </c>
      <c r="U31" s="1">
        <v>5.7</v>
      </c>
      <c r="V31" s="1">
        <v>2</v>
      </c>
      <c r="W31" s="1">
        <v>11.2</v>
      </c>
      <c r="X31" s="1">
        <v>3.1</v>
      </c>
      <c r="Y31" s="1">
        <v>1.5</v>
      </c>
      <c r="Z31" s="1">
        <v>0</v>
      </c>
      <c r="AA31" s="61">
        <v>1.6</v>
      </c>
    </row>
    <row r="32" spans="1:27" ht="19.95" customHeight="1" x14ac:dyDescent="0.25">
      <c r="A32" s="24" t="s">
        <v>180</v>
      </c>
      <c r="B32" s="25" t="s">
        <v>279</v>
      </c>
      <c r="C32" s="90" t="s">
        <v>403</v>
      </c>
      <c r="D32" s="40">
        <v>40.299999999999997</v>
      </c>
      <c r="E32" s="1">
        <v>38.299999999999997</v>
      </c>
      <c r="F32" s="1">
        <v>45.5</v>
      </c>
      <c r="G32" s="35">
        <v>39.5</v>
      </c>
      <c r="H32" s="40">
        <v>21.7</v>
      </c>
      <c r="I32" s="1">
        <v>35.6</v>
      </c>
      <c r="J32" s="1">
        <v>12.4</v>
      </c>
      <c r="K32" s="1">
        <v>19.100000000000001</v>
      </c>
      <c r="L32" s="1">
        <v>10.199999999999999</v>
      </c>
      <c r="M32" s="3">
        <v>0</v>
      </c>
      <c r="N32" s="40">
        <v>10</v>
      </c>
      <c r="O32" s="54">
        <v>6</v>
      </c>
      <c r="P32" s="4">
        <v>6.7</v>
      </c>
      <c r="Q32" s="1">
        <v>6.4</v>
      </c>
      <c r="R32" s="1">
        <v>7.6</v>
      </c>
      <c r="S32" s="1">
        <v>6.6</v>
      </c>
      <c r="T32" s="1">
        <v>3.6</v>
      </c>
      <c r="U32" s="1">
        <v>5.9</v>
      </c>
      <c r="V32" s="1">
        <v>2.1</v>
      </c>
      <c r="W32" s="1">
        <v>11.600000000000001</v>
      </c>
      <c r="X32" s="1">
        <v>3.2</v>
      </c>
      <c r="Y32" s="1">
        <v>1.7</v>
      </c>
      <c r="Z32" s="1">
        <v>0</v>
      </c>
      <c r="AA32" s="61">
        <v>1.7</v>
      </c>
    </row>
    <row r="33" spans="1:27" ht="19.95" customHeight="1" x14ac:dyDescent="0.25">
      <c r="A33" s="24" t="s">
        <v>238</v>
      </c>
      <c r="B33" s="25" t="s">
        <v>279</v>
      </c>
      <c r="C33" s="90" t="s">
        <v>403</v>
      </c>
      <c r="D33" s="40">
        <v>46.5</v>
      </c>
      <c r="E33" s="1">
        <v>44.2</v>
      </c>
      <c r="F33" s="1">
        <v>52.5</v>
      </c>
      <c r="G33" s="35">
        <v>45.6</v>
      </c>
      <c r="H33" s="40">
        <v>23.3</v>
      </c>
      <c r="I33" s="1">
        <v>40.299999999999997</v>
      </c>
      <c r="J33" s="1">
        <v>14</v>
      </c>
      <c r="K33" s="1">
        <v>21.6</v>
      </c>
      <c r="L33" s="1">
        <v>11.4</v>
      </c>
      <c r="M33" s="3">
        <v>0</v>
      </c>
      <c r="N33" s="40">
        <v>11</v>
      </c>
      <c r="O33" s="54">
        <v>7</v>
      </c>
      <c r="P33" s="4">
        <v>6.6</v>
      </c>
      <c r="Q33" s="1">
        <v>6.3</v>
      </c>
      <c r="R33" s="1">
        <v>7.5</v>
      </c>
      <c r="S33" s="1">
        <v>6.5</v>
      </c>
      <c r="T33" s="1">
        <v>3.3</v>
      </c>
      <c r="U33" s="1">
        <v>5.8</v>
      </c>
      <c r="V33" s="1">
        <v>2</v>
      </c>
      <c r="W33" s="1">
        <v>11.1</v>
      </c>
      <c r="X33" s="1">
        <v>3.1</v>
      </c>
      <c r="Y33" s="1">
        <v>1.6</v>
      </c>
      <c r="Z33" s="1">
        <v>0</v>
      </c>
      <c r="AA33" s="61">
        <v>1.6</v>
      </c>
    </row>
    <row r="34" spans="1:27" ht="19.95" customHeight="1" x14ac:dyDescent="0.25">
      <c r="A34" s="24" t="s">
        <v>81</v>
      </c>
      <c r="B34" s="25" t="s">
        <v>321</v>
      </c>
      <c r="C34" s="90" t="s">
        <v>402</v>
      </c>
      <c r="D34" s="40">
        <v>12.1</v>
      </c>
      <c r="E34" s="1">
        <v>12.5</v>
      </c>
      <c r="F34" s="1">
        <v>13.2</v>
      </c>
      <c r="G34" s="35">
        <v>12.1</v>
      </c>
      <c r="H34" s="40">
        <v>26.6</v>
      </c>
      <c r="I34" s="1">
        <v>19.399999999999999</v>
      </c>
      <c r="J34" s="1">
        <v>19.399999999999999</v>
      </c>
      <c r="K34" s="1">
        <v>16.8</v>
      </c>
      <c r="L34" s="1">
        <v>16.8</v>
      </c>
      <c r="M34" s="3">
        <v>2.8</v>
      </c>
      <c r="N34" s="40">
        <v>0</v>
      </c>
      <c r="O34" s="54">
        <v>0.7</v>
      </c>
      <c r="P34" s="4">
        <v>17.3</v>
      </c>
      <c r="Q34" s="1">
        <v>17.899999999999999</v>
      </c>
      <c r="R34" s="1">
        <v>18.899999999999999</v>
      </c>
      <c r="S34" s="1">
        <v>17.3</v>
      </c>
      <c r="T34" s="1">
        <v>38</v>
      </c>
      <c r="U34" s="1">
        <v>27.7</v>
      </c>
      <c r="V34" s="1">
        <v>27.7</v>
      </c>
      <c r="W34" s="1">
        <v>93.4</v>
      </c>
      <c r="X34" s="1">
        <v>24</v>
      </c>
      <c r="Y34" s="1">
        <v>24</v>
      </c>
      <c r="Z34" s="1">
        <v>4</v>
      </c>
      <c r="AA34" s="61">
        <v>0</v>
      </c>
    </row>
    <row r="35" spans="1:27" s="69" customFormat="1" ht="19.95" customHeight="1" x14ac:dyDescent="0.25">
      <c r="A35" s="24" t="s">
        <v>139</v>
      </c>
      <c r="B35" s="25" t="s">
        <v>321</v>
      </c>
      <c r="C35" s="90" t="s">
        <v>402</v>
      </c>
      <c r="D35" s="40">
        <v>31.5</v>
      </c>
      <c r="E35" s="1">
        <v>32.4</v>
      </c>
      <c r="F35" s="1">
        <v>34.299999999999997</v>
      </c>
      <c r="G35" s="35">
        <v>31.5</v>
      </c>
      <c r="H35" s="40">
        <v>67.8</v>
      </c>
      <c r="I35" s="1">
        <v>50.8</v>
      </c>
      <c r="J35" s="1">
        <v>50.8</v>
      </c>
      <c r="K35" s="1">
        <v>43.4</v>
      </c>
      <c r="L35" s="1">
        <v>43.4</v>
      </c>
      <c r="M35" s="3">
        <v>5.6</v>
      </c>
      <c r="N35" s="40">
        <v>0</v>
      </c>
      <c r="O35" s="54">
        <v>1.8</v>
      </c>
      <c r="P35" s="4">
        <v>17.5</v>
      </c>
      <c r="Q35" s="1">
        <v>18</v>
      </c>
      <c r="R35" s="1">
        <v>19.100000000000001</v>
      </c>
      <c r="S35" s="1">
        <v>17.5</v>
      </c>
      <c r="T35" s="1">
        <v>37.700000000000003</v>
      </c>
      <c r="U35" s="1">
        <v>28.2</v>
      </c>
      <c r="V35" s="1">
        <v>28.2</v>
      </c>
      <c r="W35" s="1">
        <v>94.100000000000009</v>
      </c>
      <c r="X35" s="1">
        <v>24.1</v>
      </c>
      <c r="Y35" s="1">
        <v>24.1</v>
      </c>
      <c r="Z35" s="1">
        <v>3.1</v>
      </c>
      <c r="AA35" s="61">
        <v>0</v>
      </c>
    </row>
    <row r="36" spans="1:27" ht="19.95" customHeight="1" x14ac:dyDescent="0.25">
      <c r="A36" s="24" t="s">
        <v>147</v>
      </c>
      <c r="B36" s="25" t="s">
        <v>321</v>
      </c>
      <c r="C36" s="90" t="s">
        <v>402</v>
      </c>
      <c r="D36" s="40">
        <v>19.399999999999999</v>
      </c>
      <c r="E36" s="1">
        <v>19.899999999999999</v>
      </c>
      <c r="F36" s="1">
        <v>21.1</v>
      </c>
      <c r="G36" s="35">
        <v>19.399999999999999</v>
      </c>
      <c r="H36" s="40">
        <v>41.1</v>
      </c>
      <c r="I36" s="1">
        <v>29</v>
      </c>
      <c r="J36" s="1">
        <v>29</v>
      </c>
      <c r="K36" s="1">
        <v>25.2</v>
      </c>
      <c r="L36" s="1">
        <v>25.2</v>
      </c>
      <c r="M36" s="3">
        <v>2.8</v>
      </c>
      <c r="N36" s="40">
        <v>0</v>
      </c>
      <c r="O36" s="54">
        <v>1</v>
      </c>
      <c r="P36" s="4">
        <v>19.399999999999999</v>
      </c>
      <c r="Q36" s="1">
        <v>19.899999999999999</v>
      </c>
      <c r="R36" s="1">
        <v>21.1</v>
      </c>
      <c r="S36" s="1">
        <v>19.399999999999999</v>
      </c>
      <c r="T36" s="1">
        <v>41.1</v>
      </c>
      <c r="U36" s="1">
        <v>29</v>
      </c>
      <c r="V36" s="1">
        <v>29</v>
      </c>
      <c r="W36" s="1">
        <v>99.1</v>
      </c>
      <c r="X36" s="1">
        <v>25.2</v>
      </c>
      <c r="Y36" s="1">
        <v>25.2</v>
      </c>
      <c r="Z36" s="1">
        <v>2.8</v>
      </c>
      <c r="AA36" s="61">
        <v>0</v>
      </c>
    </row>
    <row r="37" spans="1:27" ht="19.95" customHeight="1" x14ac:dyDescent="0.25">
      <c r="A37" s="24" t="s">
        <v>194</v>
      </c>
      <c r="B37" s="25" t="s">
        <v>321</v>
      </c>
      <c r="C37" s="90" t="s">
        <v>402</v>
      </c>
      <c r="D37" s="40">
        <v>19.399999999999999</v>
      </c>
      <c r="E37" s="1">
        <v>19.899999999999999</v>
      </c>
      <c r="F37" s="1">
        <v>21.1</v>
      </c>
      <c r="G37" s="35">
        <v>19.399999999999999</v>
      </c>
      <c r="H37" s="40">
        <v>41.1</v>
      </c>
      <c r="I37" s="1">
        <v>29</v>
      </c>
      <c r="J37" s="1">
        <v>29</v>
      </c>
      <c r="K37" s="1">
        <v>25.2</v>
      </c>
      <c r="L37" s="1">
        <v>25.2</v>
      </c>
      <c r="M37" s="3">
        <v>2.8</v>
      </c>
      <c r="N37" s="40">
        <v>0</v>
      </c>
      <c r="O37" s="54">
        <v>1</v>
      </c>
      <c r="P37" s="4">
        <v>19.399999999999999</v>
      </c>
      <c r="Q37" s="1">
        <v>19.899999999999999</v>
      </c>
      <c r="R37" s="1">
        <v>21.1</v>
      </c>
      <c r="S37" s="1">
        <v>19.399999999999999</v>
      </c>
      <c r="T37" s="1">
        <v>41.1</v>
      </c>
      <c r="U37" s="1">
        <v>29</v>
      </c>
      <c r="V37" s="1">
        <v>29</v>
      </c>
      <c r="W37" s="1">
        <v>99.1</v>
      </c>
      <c r="X37" s="1">
        <v>25.2</v>
      </c>
      <c r="Y37" s="1">
        <v>25.2</v>
      </c>
      <c r="Z37" s="1">
        <v>2.8</v>
      </c>
      <c r="AA37" s="61">
        <v>0</v>
      </c>
    </row>
    <row r="38" spans="1:27" ht="19.95" customHeight="1" x14ac:dyDescent="0.25">
      <c r="A38" s="24" t="s">
        <v>28</v>
      </c>
      <c r="B38" s="25" t="s">
        <v>275</v>
      </c>
      <c r="C38" s="90" t="s">
        <v>403</v>
      </c>
      <c r="D38" s="40">
        <v>34.1</v>
      </c>
      <c r="E38" s="1">
        <v>32.700000000000003</v>
      </c>
      <c r="F38" s="1">
        <v>38.5</v>
      </c>
      <c r="G38" s="35">
        <v>34.1</v>
      </c>
      <c r="H38" s="40">
        <v>18.600000000000001</v>
      </c>
      <c r="I38" s="1">
        <v>17.100000000000001</v>
      </c>
      <c r="J38" s="1">
        <v>17.100000000000001</v>
      </c>
      <c r="K38" s="1">
        <v>14</v>
      </c>
      <c r="L38" s="1">
        <v>11.4</v>
      </c>
      <c r="M38" s="3">
        <v>7.6</v>
      </c>
      <c r="N38" s="40">
        <v>8</v>
      </c>
      <c r="O38" s="54">
        <v>5.0999999999999996</v>
      </c>
      <c r="P38" s="4">
        <v>6.7</v>
      </c>
      <c r="Q38" s="1">
        <v>6.4</v>
      </c>
      <c r="R38" s="1">
        <v>7.5</v>
      </c>
      <c r="S38" s="1">
        <v>6.7</v>
      </c>
      <c r="T38" s="1">
        <v>3.6</v>
      </c>
      <c r="U38" s="1">
        <v>3.4</v>
      </c>
      <c r="V38" s="1">
        <v>3.4</v>
      </c>
      <c r="W38" s="1">
        <v>10.4</v>
      </c>
      <c r="X38" s="1">
        <v>2.7</v>
      </c>
      <c r="Y38" s="1">
        <v>2.2000000000000002</v>
      </c>
      <c r="Z38" s="1">
        <v>1.5</v>
      </c>
      <c r="AA38" s="61">
        <v>1.6</v>
      </c>
    </row>
    <row r="39" spans="1:27" ht="19.95" customHeight="1" x14ac:dyDescent="0.25">
      <c r="A39" s="24" t="s">
        <v>105</v>
      </c>
      <c r="B39" s="25" t="s">
        <v>275</v>
      </c>
      <c r="C39" s="90" t="s">
        <v>403</v>
      </c>
      <c r="D39" s="40">
        <v>74.400000000000006</v>
      </c>
      <c r="E39" s="1">
        <v>71.400000000000006</v>
      </c>
      <c r="F39" s="1">
        <v>84.1</v>
      </c>
      <c r="G39" s="35">
        <v>74.400000000000006</v>
      </c>
      <c r="H39" s="40">
        <v>41.9</v>
      </c>
      <c r="I39" s="1">
        <v>38.799999999999997</v>
      </c>
      <c r="J39" s="1">
        <v>38.799999999999997</v>
      </c>
      <c r="K39" s="1">
        <v>30.5</v>
      </c>
      <c r="L39" s="1">
        <v>25.4</v>
      </c>
      <c r="M39" s="3">
        <v>14</v>
      </c>
      <c r="N39" s="40">
        <v>16</v>
      </c>
      <c r="O39" s="54">
        <v>10.9</v>
      </c>
      <c r="P39" s="4">
        <v>6.8</v>
      </c>
      <c r="Q39" s="1">
        <v>6.6</v>
      </c>
      <c r="R39" s="1">
        <v>7.7</v>
      </c>
      <c r="S39" s="1">
        <v>6.8</v>
      </c>
      <c r="T39" s="1">
        <v>3.8</v>
      </c>
      <c r="U39" s="1">
        <v>3.6</v>
      </c>
      <c r="V39" s="1">
        <v>3.6</v>
      </c>
      <c r="W39" s="1">
        <v>11</v>
      </c>
      <c r="X39" s="1">
        <v>2.8</v>
      </c>
      <c r="Y39" s="1">
        <v>2.2999999999999998</v>
      </c>
      <c r="Z39" s="1">
        <v>1.3</v>
      </c>
      <c r="AA39" s="61">
        <v>1.5</v>
      </c>
    </row>
    <row r="40" spans="1:27" ht="19.95" customHeight="1" x14ac:dyDescent="0.25">
      <c r="A40" s="24" t="s">
        <v>177</v>
      </c>
      <c r="B40" s="25" t="s">
        <v>275</v>
      </c>
      <c r="C40" s="90" t="s">
        <v>403</v>
      </c>
      <c r="D40" s="40">
        <v>37.200000000000003</v>
      </c>
      <c r="E40" s="1">
        <v>35.700000000000003</v>
      </c>
      <c r="F40" s="1">
        <v>42</v>
      </c>
      <c r="G40" s="35">
        <v>37.200000000000003</v>
      </c>
      <c r="H40" s="40">
        <v>21.7</v>
      </c>
      <c r="I40" s="1">
        <v>18.600000000000001</v>
      </c>
      <c r="J40" s="1">
        <v>18.600000000000001</v>
      </c>
      <c r="K40" s="1">
        <v>15.2</v>
      </c>
      <c r="L40" s="1">
        <v>12.7</v>
      </c>
      <c r="M40" s="3">
        <v>7.6</v>
      </c>
      <c r="N40" s="40">
        <v>8</v>
      </c>
      <c r="O40" s="54">
        <v>5.4</v>
      </c>
      <c r="P40" s="4">
        <v>6.9</v>
      </c>
      <c r="Q40" s="1">
        <v>6.6</v>
      </c>
      <c r="R40" s="1">
        <v>7.8</v>
      </c>
      <c r="S40" s="1">
        <v>6.9</v>
      </c>
      <c r="T40" s="1">
        <v>4</v>
      </c>
      <c r="U40" s="1">
        <v>3.4</v>
      </c>
      <c r="V40" s="1">
        <v>3.4</v>
      </c>
      <c r="W40" s="1">
        <v>10.8</v>
      </c>
      <c r="X40" s="1">
        <v>2.8</v>
      </c>
      <c r="Y40" s="1">
        <v>2.4</v>
      </c>
      <c r="Z40" s="1">
        <v>1.4</v>
      </c>
      <c r="AA40" s="61">
        <v>1.5</v>
      </c>
    </row>
    <row r="41" spans="1:27" ht="19.95" customHeight="1" x14ac:dyDescent="0.25">
      <c r="A41" s="24" t="s">
        <v>231</v>
      </c>
      <c r="B41" s="25" t="s">
        <v>275</v>
      </c>
      <c r="C41" s="90" t="s">
        <v>403</v>
      </c>
      <c r="D41" s="40">
        <v>40.299999999999997</v>
      </c>
      <c r="E41" s="1">
        <v>38.700000000000003</v>
      </c>
      <c r="F41" s="1">
        <v>45.5</v>
      </c>
      <c r="G41" s="35">
        <v>40.299999999999997</v>
      </c>
      <c r="H41" s="40">
        <v>24.8</v>
      </c>
      <c r="I41" s="1">
        <v>23.3</v>
      </c>
      <c r="J41" s="1">
        <v>23.3</v>
      </c>
      <c r="K41" s="1">
        <v>17.8</v>
      </c>
      <c r="L41" s="1">
        <v>15.2</v>
      </c>
      <c r="M41" s="3">
        <v>8.9</v>
      </c>
      <c r="N41" s="40">
        <v>9</v>
      </c>
      <c r="O41" s="54">
        <v>6.4</v>
      </c>
      <c r="P41" s="4">
        <v>6.3</v>
      </c>
      <c r="Q41" s="1">
        <v>6</v>
      </c>
      <c r="R41" s="1">
        <v>7.1</v>
      </c>
      <c r="S41" s="1">
        <v>6.3</v>
      </c>
      <c r="T41" s="1">
        <v>3.9</v>
      </c>
      <c r="U41" s="1">
        <v>3.6</v>
      </c>
      <c r="V41" s="1">
        <v>3.6</v>
      </c>
      <c r="W41" s="1">
        <v>11.1</v>
      </c>
      <c r="X41" s="1">
        <v>2.8</v>
      </c>
      <c r="Y41" s="1">
        <v>2.4</v>
      </c>
      <c r="Z41" s="1">
        <v>1.4</v>
      </c>
      <c r="AA41" s="61">
        <v>1.4</v>
      </c>
    </row>
    <row r="42" spans="1:27" ht="19.95" customHeight="1" x14ac:dyDescent="0.25">
      <c r="A42" s="24" t="s">
        <v>66</v>
      </c>
      <c r="B42" s="25" t="s">
        <v>312</v>
      </c>
      <c r="C42" s="90" t="s">
        <v>402</v>
      </c>
      <c r="D42" s="40">
        <v>21.8</v>
      </c>
      <c r="E42" s="1">
        <v>24</v>
      </c>
      <c r="F42" s="1">
        <v>21.8</v>
      </c>
      <c r="G42" s="35">
        <v>19.600000000000001</v>
      </c>
      <c r="H42" s="40">
        <v>19.399999999999999</v>
      </c>
      <c r="I42" s="1">
        <v>12.1</v>
      </c>
      <c r="J42" s="1">
        <v>14.5</v>
      </c>
      <c r="K42" s="1">
        <v>11.2</v>
      </c>
      <c r="L42" s="1">
        <v>11.2</v>
      </c>
      <c r="M42" s="3">
        <v>0</v>
      </c>
      <c r="N42" s="40">
        <v>0</v>
      </c>
      <c r="O42" s="54">
        <v>1.2</v>
      </c>
      <c r="P42" s="4">
        <v>18.2</v>
      </c>
      <c r="Q42" s="1">
        <v>20</v>
      </c>
      <c r="R42" s="1">
        <v>18.2</v>
      </c>
      <c r="S42" s="1">
        <v>16.3</v>
      </c>
      <c r="T42" s="1">
        <v>16.2</v>
      </c>
      <c r="U42" s="1">
        <v>10.1</v>
      </c>
      <c r="V42" s="1">
        <v>12.1</v>
      </c>
      <c r="W42" s="1">
        <v>38.4</v>
      </c>
      <c r="X42" s="1">
        <v>9.3000000000000007</v>
      </c>
      <c r="Y42" s="1">
        <v>9.3000000000000007</v>
      </c>
      <c r="Z42" s="1">
        <v>0</v>
      </c>
      <c r="AA42" s="61">
        <v>0</v>
      </c>
    </row>
    <row r="43" spans="1:27" s="69" customFormat="1" ht="19.95" customHeight="1" x14ac:dyDescent="0.25">
      <c r="A43" s="24" t="s">
        <v>130</v>
      </c>
      <c r="B43" s="25" t="s">
        <v>312</v>
      </c>
      <c r="C43" s="90" t="s">
        <v>402</v>
      </c>
      <c r="D43" s="40">
        <v>55.7</v>
      </c>
      <c r="E43" s="1">
        <v>61.2</v>
      </c>
      <c r="F43" s="1">
        <v>55.7</v>
      </c>
      <c r="G43" s="35">
        <v>50.1</v>
      </c>
      <c r="H43" s="40">
        <v>48.4</v>
      </c>
      <c r="I43" s="1">
        <v>31.5</v>
      </c>
      <c r="J43" s="1">
        <v>41.1</v>
      </c>
      <c r="K43" s="1">
        <v>28</v>
      </c>
      <c r="L43" s="1">
        <v>28</v>
      </c>
      <c r="M43" s="3">
        <v>0</v>
      </c>
      <c r="N43" s="40">
        <v>0</v>
      </c>
      <c r="O43" s="54">
        <v>3.1</v>
      </c>
      <c r="P43" s="4">
        <v>18</v>
      </c>
      <c r="Q43" s="1">
        <v>19.7</v>
      </c>
      <c r="R43" s="1">
        <v>18</v>
      </c>
      <c r="S43" s="1">
        <v>16.2</v>
      </c>
      <c r="T43" s="1">
        <v>15.6</v>
      </c>
      <c r="U43" s="1">
        <v>10.199999999999999</v>
      </c>
      <c r="V43" s="1">
        <v>13.3</v>
      </c>
      <c r="W43" s="1">
        <v>39.099999999999994</v>
      </c>
      <c r="X43" s="1">
        <v>9</v>
      </c>
      <c r="Y43" s="1">
        <v>9</v>
      </c>
      <c r="Z43" s="1">
        <v>0</v>
      </c>
      <c r="AA43" s="61">
        <v>0</v>
      </c>
    </row>
    <row r="44" spans="1:27" ht="19.95" customHeight="1" x14ac:dyDescent="0.25">
      <c r="A44" s="24" t="s">
        <v>160</v>
      </c>
      <c r="B44" s="25" t="s">
        <v>312</v>
      </c>
      <c r="C44" s="90" t="s">
        <v>402</v>
      </c>
      <c r="D44" s="40">
        <v>33.9</v>
      </c>
      <c r="E44" s="1">
        <v>37.299999999999997</v>
      </c>
      <c r="F44" s="1">
        <v>33.9</v>
      </c>
      <c r="G44" s="35">
        <v>30.5</v>
      </c>
      <c r="H44" s="40">
        <v>29</v>
      </c>
      <c r="I44" s="1">
        <v>19.399999999999999</v>
      </c>
      <c r="J44" s="1">
        <v>24.2</v>
      </c>
      <c r="K44" s="1">
        <v>16.8</v>
      </c>
      <c r="L44" s="1">
        <v>16.8</v>
      </c>
      <c r="M44" s="3">
        <v>0</v>
      </c>
      <c r="N44" s="40">
        <v>0</v>
      </c>
      <c r="O44" s="54">
        <v>1.8</v>
      </c>
      <c r="P44" s="4">
        <v>18.8</v>
      </c>
      <c r="Q44" s="1">
        <v>20.7</v>
      </c>
      <c r="R44" s="1">
        <v>18.8</v>
      </c>
      <c r="S44" s="1">
        <v>16.899999999999999</v>
      </c>
      <c r="T44" s="1">
        <v>16.100000000000001</v>
      </c>
      <c r="U44" s="1">
        <v>10.8</v>
      </c>
      <c r="V44" s="1">
        <v>13.4</v>
      </c>
      <c r="W44" s="1">
        <v>40.299999999999997</v>
      </c>
      <c r="X44" s="1">
        <v>9.3000000000000007</v>
      </c>
      <c r="Y44" s="1">
        <v>9.3000000000000007</v>
      </c>
      <c r="Z44" s="1">
        <v>0</v>
      </c>
      <c r="AA44" s="61">
        <v>0</v>
      </c>
    </row>
    <row r="45" spans="1:27" ht="19.95" customHeight="1" x14ac:dyDescent="0.25">
      <c r="A45" s="24" t="s">
        <v>203</v>
      </c>
      <c r="B45" s="25" t="s">
        <v>312</v>
      </c>
      <c r="C45" s="90" t="s">
        <v>402</v>
      </c>
      <c r="D45" s="40">
        <v>33.9</v>
      </c>
      <c r="E45" s="1">
        <v>37.299999999999997</v>
      </c>
      <c r="F45" s="1">
        <v>33.9</v>
      </c>
      <c r="G45" s="35">
        <v>30.5</v>
      </c>
      <c r="H45" s="40">
        <v>29</v>
      </c>
      <c r="I45" s="1">
        <v>19.399999999999999</v>
      </c>
      <c r="J45" s="1">
        <v>24.2</v>
      </c>
      <c r="K45" s="1">
        <v>16.8</v>
      </c>
      <c r="L45" s="1">
        <v>16.8</v>
      </c>
      <c r="M45" s="3">
        <v>0</v>
      </c>
      <c r="N45" s="40">
        <v>0</v>
      </c>
      <c r="O45" s="54">
        <v>1.8</v>
      </c>
      <c r="P45" s="4">
        <v>18.8</v>
      </c>
      <c r="Q45" s="1">
        <v>20.7</v>
      </c>
      <c r="R45" s="1">
        <v>18.8</v>
      </c>
      <c r="S45" s="1">
        <v>16.899999999999999</v>
      </c>
      <c r="T45" s="1">
        <v>16.100000000000001</v>
      </c>
      <c r="U45" s="1">
        <v>10.8</v>
      </c>
      <c r="V45" s="1">
        <v>13.4</v>
      </c>
      <c r="W45" s="1">
        <v>40.299999999999997</v>
      </c>
      <c r="X45" s="1">
        <v>9.3000000000000007</v>
      </c>
      <c r="Y45" s="1">
        <v>9.3000000000000007</v>
      </c>
      <c r="Z45" s="1">
        <v>0</v>
      </c>
      <c r="AA45" s="61">
        <v>0</v>
      </c>
    </row>
    <row r="46" spans="1:27" s="69" customFormat="1" ht="19.95" customHeight="1" x14ac:dyDescent="0.25">
      <c r="A46" s="24" t="s">
        <v>37</v>
      </c>
      <c r="B46" s="25" t="s">
        <v>285</v>
      </c>
      <c r="C46" s="90" t="s">
        <v>403</v>
      </c>
      <c r="D46" s="40">
        <v>34.1</v>
      </c>
      <c r="E46" s="1">
        <v>33.799999999999997</v>
      </c>
      <c r="F46" s="1">
        <v>39.200000000000003</v>
      </c>
      <c r="G46" s="35">
        <v>34.1</v>
      </c>
      <c r="H46" s="40">
        <v>18.600000000000001</v>
      </c>
      <c r="I46" s="1">
        <v>20.2</v>
      </c>
      <c r="J46" s="1">
        <v>10.8</v>
      </c>
      <c r="K46" s="1">
        <v>16.5</v>
      </c>
      <c r="L46" s="1">
        <v>11.4</v>
      </c>
      <c r="M46" s="3">
        <v>0</v>
      </c>
      <c r="N46" s="40">
        <v>8</v>
      </c>
      <c r="O46" s="54">
        <v>4.5</v>
      </c>
      <c r="P46" s="4">
        <v>7.6</v>
      </c>
      <c r="Q46" s="1">
        <v>7.5</v>
      </c>
      <c r="R46" s="1">
        <v>8.6999999999999993</v>
      </c>
      <c r="S46" s="1">
        <v>7.6</v>
      </c>
      <c r="T46" s="1">
        <v>4.0999999999999996</v>
      </c>
      <c r="U46" s="1">
        <v>4.5</v>
      </c>
      <c r="V46" s="1">
        <v>2.4</v>
      </c>
      <c r="W46" s="1">
        <v>11</v>
      </c>
      <c r="X46" s="1">
        <v>3.7</v>
      </c>
      <c r="Y46" s="1">
        <v>2.5</v>
      </c>
      <c r="Z46" s="1">
        <v>0</v>
      </c>
      <c r="AA46" s="61">
        <v>1.8</v>
      </c>
    </row>
    <row r="47" spans="1:27" ht="19.95" customHeight="1" x14ac:dyDescent="0.25">
      <c r="A47" s="24" t="s">
        <v>101</v>
      </c>
      <c r="B47" s="25" t="s">
        <v>285</v>
      </c>
      <c r="C47" s="90" t="s">
        <v>403</v>
      </c>
      <c r="D47" s="40">
        <v>88.4</v>
      </c>
      <c r="E47" s="1">
        <v>87.5</v>
      </c>
      <c r="F47" s="1">
        <v>101.6</v>
      </c>
      <c r="G47" s="35">
        <v>88.4</v>
      </c>
      <c r="H47" s="40">
        <v>48.1</v>
      </c>
      <c r="I47" s="1">
        <v>57.4</v>
      </c>
      <c r="J47" s="1">
        <v>29.5</v>
      </c>
      <c r="K47" s="1">
        <v>43.2</v>
      </c>
      <c r="L47" s="1">
        <v>30.5</v>
      </c>
      <c r="M47" s="3">
        <v>0</v>
      </c>
      <c r="N47" s="40">
        <v>21</v>
      </c>
      <c r="O47" s="54">
        <v>11.7</v>
      </c>
      <c r="P47" s="4">
        <v>7.6</v>
      </c>
      <c r="Q47" s="1">
        <v>7.5</v>
      </c>
      <c r="R47" s="1">
        <v>8.6999999999999993</v>
      </c>
      <c r="S47" s="1">
        <v>7.6</v>
      </c>
      <c r="T47" s="1">
        <v>4.0999999999999996</v>
      </c>
      <c r="U47" s="1">
        <v>4.9000000000000004</v>
      </c>
      <c r="V47" s="1">
        <v>2.5</v>
      </c>
      <c r="W47" s="1">
        <v>11.5</v>
      </c>
      <c r="X47" s="1">
        <v>3.7</v>
      </c>
      <c r="Y47" s="1">
        <v>2.6</v>
      </c>
      <c r="Z47" s="1">
        <v>0</v>
      </c>
      <c r="AA47" s="61">
        <v>1.8</v>
      </c>
    </row>
    <row r="48" spans="1:27" ht="19.95" customHeight="1" x14ac:dyDescent="0.25">
      <c r="A48" s="24" t="s">
        <v>183</v>
      </c>
      <c r="B48" s="25" t="s">
        <v>285</v>
      </c>
      <c r="C48" s="90" t="s">
        <v>403</v>
      </c>
      <c r="D48" s="40">
        <v>52.7</v>
      </c>
      <c r="E48" s="1">
        <v>52.2</v>
      </c>
      <c r="F48" s="1">
        <v>60.6</v>
      </c>
      <c r="G48" s="35">
        <v>52.7</v>
      </c>
      <c r="H48" s="40">
        <v>27.9</v>
      </c>
      <c r="I48" s="1">
        <v>32.6</v>
      </c>
      <c r="J48" s="1">
        <v>18.600000000000001</v>
      </c>
      <c r="K48" s="1">
        <v>26.7</v>
      </c>
      <c r="L48" s="1">
        <v>16.5</v>
      </c>
      <c r="M48" s="3">
        <v>0</v>
      </c>
      <c r="N48" s="40">
        <v>13</v>
      </c>
      <c r="O48" s="54">
        <v>6.9</v>
      </c>
      <c r="P48" s="4">
        <v>7.6</v>
      </c>
      <c r="Q48" s="1">
        <v>7.6</v>
      </c>
      <c r="R48" s="1">
        <v>8.8000000000000007</v>
      </c>
      <c r="S48" s="1">
        <v>7.6</v>
      </c>
      <c r="T48" s="1">
        <v>4</v>
      </c>
      <c r="U48" s="1">
        <v>4.7</v>
      </c>
      <c r="V48" s="1">
        <v>2.7</v>
      </c>
      <c r="W48" s="1">
        <v>11.4</v>
      </c>
      <c r="X48" s="1">
        <v>3.9</v>
      </c>
      <c r="Y48" s="1">
        <v>2.4</v>
      </c>
      <c r="Z48" s="1">
        <v>0</v>
      </c>
      <c r="AA48" s="61">
        <v>1.9</v>
      </c>
    </row>
    <row r="49" spans="1:27" ht="19.95" customHeight="1" x14ac:dyDescent="0.25">
      <c r="A49" s="24" t="s">
        <v>237</v>
      </c>
      <c r="B49" s="25" t="s">
        <v>285</v>
      </c>
      <c r="C49" s="90" t="s">
        <v>403</v>
      </c>
      <c r="D49" s="40">
        <v>52.7</v>
      </c>
      <c r="E49" s="1">
        <v>52.2</v>
      </c>
      <c r="F49" s="1">
        <v>60.6</v>
      </c>
      <c r="G49" s="35">
        <v>52.7</v>
      </c>
      <c r="H49" s="40">
        <v>27.9</v>
      </c>
      <c r="I49" s="1">
        <v>32.6</v>
      </c>
      <c r="J49" s="1">
        <v>18.600000000000001</v>
      </c>
      <c r="K49" s="1">
        <v>26.7</v>
      </c>
      <c r="L49" s="1">
        <v>16.5</v>
      </c>
      <c r="M49" s="3">
        <v>0</v>
      </c>
      <c r="N49" s="40">
        <v>13</v>
      </c>
      <c r="O49" s="54">
        <v>6.9</v>
      </c>
      <c r="P49" s="4">
        <v>7.6</v>
      </c>
      <c r="Q49" s="1">
        <v>7.6</v>
      </c>
      <c r="R49" s="1">
        <v>8.8000000000000007</v>
      </c>
      <c r="S49" s="1">
        <v>7.6</v>
      </c>
      <c r="T49" s="1">
        <v>4</v>
      </c>
      <c r="U49" s="1">
        <v>4.7</v>
      </c>
      <c r="V49" s="1">
        <v>2.7</v>
      </c>
      <c r="W49" s="1">
        <v>11.4</v>
      </c>
      <c r="X49" s="1">
        <v>3.9</v>
      </c>
      <c r="Y49" s="1">
        <v>2.4</v>
      </c>
      <c r="Z49" s="1">
        <v>0</v>
      </c>
      <c r="AA49" s="61">
        <v>1.9</v>
      </c>
    </row>
    <row r="50" spans="1:27" s="69" customFormat="1" ht="19.95" customHeight="1" x14ac:dyDescent="0.25">
      <c r="A50" s="24" t="s">
        <v>52</v>
      </c>
      <c r="B50" s="25" t="s">
        <v>298</v>
      </c>
      <c r="C50" s="90" t="s">
        <v>402</v>
      </c>
      <c r="D50" s="40">
        <v>29</v>
      </c>
      <c r="E50" s="1">
        <v>29</v>
      </c>
      <c r="F50" s="1">
        <v>34.799999999999997</v>
      </c>
      <c r="G50" s="35">
        <v>28.2</v>
      </c>
      <c r="H50" s="40">
        <v>24.2</v>
      </c>
      <c r="I50" s="1">
        <v>19.399999999999999</v>
      </c>
      <c r="J50" s="1">
        <v>7.3</v>
      </c>
      <c r="K50" s="1">
        <v>14</v>
      </c>
      <c r="L50" s="1">
        <v>8.4</v>
      </c>
      <c r="M50" s="3">
        <v>0</v>
      </c>
      <c r="N50" s="40">
        <v>5</v>
      </c>
      <c r="O50" s="54">
        <v>3</v>
      </c>
      <c r="P50" s="4">
        <v>9.6999999999999993</v>
      </c>
      <c r="Q50" s="1">
        <v>9.6999999999999993</v>
      </c>
      <c r="R50" s="1">
        <v>11.6</v>
      </c>
      <c r="S50" s="1">
        <v>9.4</v>
      </c>
      <c r="T50" s="1">
        <v>8.1</v>
      </c>
      <c r="U50" s="1">
        <v>6.5</v>
      </c>
      <c r="V50" s="1">
        <v>2.4</v>
      </c>
      <c r="W50" s="1">
        <v>17</v>
      </c>
      <c r="X50" s="1">
        <v>4.7</v>
      </c>
      <c r="Y50" s="1">
        <v>2.8</v>
      </c>
      <c r="Z50" s="1">
        <v>0</v>
      </c>
      <c r="AA50" s="61">
        <v>1.7</v>
      </c>
    </row>
    <row r="51" spans="1:27" ht="19.95" customHeight="1" x14ac:dyDescent="0.25">
      <c r="A51" s="24" t="s">
        <v>116</v>
      </c>
      <c r="B51" s="25" t="s">
        <v>298</v>
      </c>
      <c r="C51" s="90" t="s">
        <v>402</v>
      </c>
      <c r="D51" s="40">
        <v>72.599999999999994</v>
      </c>
      <c r="E51" s="1">
        <v>72.599999999999994</v>
      </c>
      <c r="F51" s="1">
        <v>87.1</v>
      </c>
      <c r="G51" s="35">
        <v>70.400000000000006</v>
      </c>
      <c r="H51" s="40">
        <v>50.8</v>
      </c>
      <c r="I51" s="1">
        <v>38.700000000000003</v>
      </c>
      <c r="J51" s="1">
        <v>16.899999999999999</v>
      </c>
      <c r="K51" s="1">
        <v>28</v>
      </c>
      <c r="L51" s="1">
        <v>16.8</v>
      </c>
      <c r="M51" s="3">
        <v>0</v>
      </c>
      <c r="N51" s="40">
        <v>9</v>
      </c>
      <c r="O51" s="54">
        <v>6</v>
      </c>
      <c r="P51" s="4">
        <v>12.1</v>
      </c>
      <c r="Q51" s="1">
        <v>12.1</v>
      </c>
      <c r="R51" s="1">
        <v>14.5</v>
      </c>
      <c r="S51" s="1">
        <v>11.7</v>
      </c>
      <c r="T51" s="1">
        <v>8.5</v>
      </c>
      <c r="U51" s="1">
        <v>6.5</v>
      </c>
      <c r="V51" s="1">
        <v>2.8</v>
      </c>
      <c r="W51" s="1">
        <v>17.8</v>
      </c>
      <c r="X51" s="1">
        <v>4.7</v>
      </c>
      <c r="Y51" s="1">
        <v>2.8</v>
      </c>
      <c r="Z51" s="1">
        <v>0</v>
      </c>
      <c r="AA51" s="61">
        <v>1.5</v>
      </c>
    </row>
    <row r="52" spans="1:27" ht="19.95" customHeight="1" x14ac:dyDescent="0.25">
      <c r="A52" s="24" t="s">
        <v>171</v>
      </c>
      <c r="B52" s="25" t="s">
        <v>298</v>
      </c>
      <c r="C52" s="90" t="s">
        <v>402</v>
      </c>
      <c r="D52" s="40">
        <v>29</v>
      </c>
      <c r="E52" s="1">
        <v>29</v>
      </c>
      <c r="F52" s="1">
        <v>34.799999999999997</v>
      </c>
      <c r="G52" s="35">
        <v>28.2</v>
      </c>
      <c r="H52" s="40">
        <v>24.2</v>
      </c>
      <c r="I52" s="1">
        <v>19.399999999999999</v>
      </c>
      <c r="J52" s="1">
        <v>9.6999999999999993</v>
      </c>
      <c r="K52" s="1">
        <v>16.8</v>
      </c>
      <c r="L52" s="1">
        <v>9.8000000000000007</v>
      </c>
      <c r="M52" s="3">
        <v>0</v>
      </c>
      <c r="N52" s="40">
        <v>5</v>
      </c>
      <c r="O52" s="54">
        <v>3.6</v>
      </c>
      <c r="P52" s="4">
        <v>8.1</v>
      </c>
      <c r="Q52" s="1">
        <v>8.1</v>
      </c>
      <c r="R52" s="1">
        <v>9.6999999999999993</v>
      </c>
      <c r="S52" s="1">
        <v>7.8</v>
      </c>
      <c r="T52" s="1">
        <v>6.7</v>
      </c>
      <c r="U52" s="1">
        <v>5.4</v>
      </c>
      <c r="V52" s="1">
        <v>2.7</v>
      </c>
      <c r="W52" s="1">
        <v>14.8</v>
      </c>
      <c r="X52" s="1">
        <v>4.7</v>
      </c>
      <c r="Y52" s="1">
        <v>2.7</v>
      </c>
      <c r="Z52" s="1">
        <v>0</v>
      </c>
      <c r="AA52" s="61">
        <v>1.4</v>
      </c>
    </row>
    <row r="53" spans="1:27" s="69" customFormat="1" ht="19.95" customHeight="1" x14ac:dyDescent="0.25">
      <c r="A53" s="24" t="s">
        <v>223</v>
      </c>
      <c r="B53" s="25" t="s">
        <v>298</v>
      </c>
      <c r="C53" s="90" t="s">
        <v>402</v>
      </c>
      <c r="D53" s="40">
        <v>43.6</v>
      </c>
      <c r="E53" s="1">
        <v>43.6</v>
      </c>
      <c r="F53" s="1">
        <v>52.3</v>
      </c>
      <c r="G53" s="35">
        <v>42.3</v>
      </c>
      <c r="H53" s="40">
        <v>33.9</v>
      </c>
      <c r="I53" s="1">
        <v>29</v>
      </c>
      <c r="J53" s="1">
        <v>12.1</v>
      </c>
      <c r="K53" s="1">
        <v>21</v>
      </c>
      <c r="L53" s="1">
        <v>12.6</v>
      </c>
      <c r="M53" s="3">
        <v>0</v>
      </c>
      <c r="N53" s="40">
        <v>7</v>
      </c>
      <c r="O53" s="54">
        <v>4.5999999999999996</v>
      </c>
      <c r="P53" s="4">
        <v>9.5</v>
      </c>
      <c r="Q53" s="1">
        <v>9.5</v>
      </c>
      <c r="R53" s="1">
        <v>11.4</v>
      </c>
      <c r="S53" s="1">
        <v>9.1999999999999993</v>
      </c>
      <c r="T53" s="1">
        <v>7.4</v>
      </c>
      <c r="U53" s="1">
        <v>6.3</v>
      </c>
      <c r="V53" s="1">
        <v>2.6</v>
      </c>
      <c r="W53" s="1">
        <v>16.3</v>
      </c>
      <c r="X53" s="1">
        <v>4.5999999999999996</v>
      </c>
      <c r="Y53" s="1">
        <v>2.7</v>
      </c>
      <c r="Z53" s="1">
        <v>0</v>
      </c>
      <c r="AA53" s="61">
        <v>1.5</v>
      </c>
    </row>
    <row r="54" spans="1:27" s="69" customFormat="1" ht="19.95" customHeight="1" x14ac:dyDescent="0.25">
      <c r="A54" s="24" t="s">
        <v>47</v>
      </c>
      <c r="B54" s="25" t="s">
        <v>291</v>
      </c>
      <c r="C54" s="90" t="s">
        <v>403</v>
      </c>
      <c r="D54" s="40">
        <v>20</v>
      </c>
      <c r="E54" s="1">
        <v>19.2</v>
      </c>
      <c r="F54" s="1">
        <v>22.8</v>
      </c>
      <c r="G54" s="35">
        <v>20</v>
      </c>
      <c r="H54" s="40">
        <v>18</v>
      </c>
      <c r="I54" s="1">
        <v>17</v>
      </c>
      <c r="J54" s="1">
        <v>13</v>
      </c>
      <c r="K54" s="1">
        <v>15</v>
      </c>
      <c r="L54" s="1">
        <v>13</v>
      </c>
      <c r="M54" s="3">
        <v>0</v>
      </c>
      <c r="N54" s="40">
        <v>5</v>
      </c>
      <c r="O54" s="54">
        <v>3.9</v>
      </c>
      <c r="P54" s="4">
        <v>5.0999999999999996</v>
      </c>
      <c r="Q54" s="1">
        <v>4.9000000000000004</v>
      </c>
      <c r="R54" s="1">
        <v>5.8</v>
      </c>
      <c r="S54" s="1">
        <v>5.0999999999999996</v>
      </c>
      <c r="T54" s="1">
        <v>4.5999999999999996</v>
      </c>
      <c r="U54" s="1">
        <v>4.4000000000000004</v>
      </c>
      <c r="V54" s="1">
        <v>3.3</v>
      </c>
      <c r="W54" s="1">
        <v>12.3</v>
      </c>
      <c r="X54" s="1">
        <v>3.8</v>
      </c>
      <c r="Y54" s="1">
        <v>3.3</v>
      </c>
      <c r="Z54" s="1">
        <v>0</v>
      </c>
      <c r="AA54" s="61">
        <v>1.3</v>
      </c>
    </row>
    <row r="55" spans="1:27" s="69" customFormat="1" ht="19.95" customHeight="1" x14ac:dyDescent="0.25">
      <c r="A55" s="24" t="s">
        <v>110</v>
      </c>
      <c r="B55" s="25" t="s">
        <v>291</v>
      </c>
      <c r="C55" s="90" t="s">
        <v>403</v>
      </c>
      <c r="D55" s="40">
        <v>53</v>
      </c>
      <c r="E55" s="1">
        <v>50.9</v>
      </c>
      <c r="F55" s="1">
        <v>60.4</v>
      </c>
      <c r="G55" s="35">
        <v>53</v>
      </c>
      <c r="H55" s="40">
        <v>45</v>
      </c>
      <c r="I55" s="1">
        <v>45</v>
      </c>
      <c r="J55" s="1">
        <v>35</v>
      </c>
      <c r="K55" s="1">
        <v>38</v>
      </c>
      <c r="L55" s="1">
        <v>33</v>
      </c>
      <c r="M55" s="3">
        <v>0</v>
      </c>
      <c r="N55" s="40">
        <v>12</v>
      </c>
      <c r="O55" s="54">
        <v>10.1</v>
      </c>
      <c r="P55" s="4">
        <v>5.2</v>
      </c>
      <c r="Q55" s="1">
        <v>5</v>
      </c>
      <c r="R55" s="1">
        <v>6</v>
      </c>
      <c r="S55" s="1">
        <v>5.2</v>
      </c>
      <c r="T55" s="1">
        <v>4.5</v>
      </c>
      <c r="U55" s="1">
        <v>4.5</v>
      </c>
      <c r="V55" s="1">
        <v>3.5</v>
      </c>
      <c r="W55" s="1">
        <v>12.5</v>
      </c>
      <c r="X55" s="1">
        <v>3.8</v>
      </c>
      <c r="Y55" s="1">
        <v>3.3</v>
      </c>
      <c r="Z55" s="1">
        <v>0</v>
      </c>
      <c r="AA55" s="61">
        <v>1.2</v>
      </c>
    </row>
    <row r="56" spans="1:27" s="73" customFormat="1" ht="19.95" customHeight="1" x14ac:dyDescent="0.25">
      <c r="A56" s="24" t="s">
        <v>166</v>
      </c>
      <c r="B56" s="25" t="s">
        <v>291</v>
      </c>
      <c r="C56" s="90" t="s">
        <v>403</v>
      </c>
      <c r="D56" s="40">
        <v>17</v>
      </c>
      <c r="E56" s="1">
        <v>16.3</v>
      </c>
      <c r="F56" s="1">
        <v>19.399999999999999</v>
      </c>
      <c r="G56" s="35">
        <v>17</v>
      </c>
      <c r="H56" s="40">
        <v>13</v>
      </c>
      <c r="I56" s="1">
        <v>13</v>
      </c>
      <c r="J56" s="1">
        <v>10</v>
      </c>
      <c r="K56" s="1">
        <v>12</v>
      </c>
      <c r="L56" s="1">
        <v>10</v>
      </c>
      <c r="M56" s="3">
        <v>0</v>
      </c>
      <c r="N56" s="40">
        <v>3</v>
      </c>
      <c r="O56" s="54">
        <v>3</v>
      </c>
      <c r="P56" s="4">
        <v>5.7</v>
      </c>
      <c r="Q56" s="1">
        <v>5.4</v>
      </c>
      <c r="R56" s="1">
        <v>6.5</v>
      </c>
      <c r="S56" s="1">
        <v>5.7</v>
      </c>
      <c r="T56" s="1">
        <v>4.3</v>
      </c>
      <c r="U56" s="1">
        <v>4.3</v>
      </c>
      <c r="V56" s="1">
        <v>3.3</v>
      </c>
      <c r="W56" s="1">
        <v>11.899999999999999</v>
      </c>
      <c r="X56" s="1">
        <v>4</v>
      </c>
      <c r="Y56" s="1">
        <v>3.3</v>
      </c>
      <c r="Z56" s="1">
        <v>0</v>
      </c>
      <c r="AA56" s="61">
        <v>1</v>
      </c>
    </row>
    <row r="57" spans="1:27" ht="19.95" customHeight="1" x14ac:dyDescent="0.25">
      <c r="A57" s="24" t="s">
        <v>228</v>
      </c>
      <c r="B57" s="25" t="s">
        <v>291</v>
      </c>
      <c r="C57" s="90" t="s">
        <v>403</v>
      </c>
      <c r="D57" s="40">
        <v>32</v>
      </c>
      <c r="E57" s="1">
        <v>30.7</v>
      </c>
      <c r="F57" s="1">
        <v>36.5</v>
      </c>
      <c r="G57" s="35">
        <v>32</v>
      </c>
      <c r="H57" s="40">
        <v>27</v>
      </c>
      <c r="I57" s="1">
        <v>27</v>
      </c>
      <c r="J57" s="1">
        <v>20</v>
      </c>
      <c r="K57" s="1">
        <v>23</v>
      </c>
      <c r="L57" s="1">
        <v>20</v>
      </c>
      <c r="M57" s="3">
        <v>0</v>
      </c>
      <c r="N57" s="40">
        <v>7</v>
      </c>
      <c r="O57" s="54">
        <v>6</v>
      </c>
      <c r="P57" s="4">
        <v>5.3</v>
      </c>
      <c r="Q57" s="1">
        <v>5.0999999999999996</v>
      </c>
      <c r="R57" s="1">
        <v>6.1</v>
      </c>
      <c r="S57" s="1">
        <v>5.3</v>
      </c>
      <c r="T57" s="1">
        <v>4.5</v>
      </c>
      <c r="U57" s="1">
        <v>4.5</v>
      </c>
      <c r="V57" s="1">
        <v>3.3</v>
      </c>
      <c r="W57" s="1">
        <v>12.3</v>
      </c>
      <c r="X57" s="1">
        <v>3.8</v>
      </c>
      <c r="Y57" s="1">
        <v>3.3</v>
      </c>
      <c r="Z57" s="1">
        <v>0</v>
      </c>
      <c r="AA57" s="61">
        <v>1.2</v>
      </c>
    </row>
    <row r="58" spans="1:27" ht="19.95" customHeight="1" x14ac:dyDescent="0.25">
      <c r="A58" s="24" t="s">
        <v>61</v>
      </c>
      <c r="B58" s="25" t="s">
        <v>305</v>
      </c>
      <c r="C58" s="90" t="s">
        <v>402</v>
      </c>
      <c r="D58" s="40">
        <v>18.600000000000001</v>
      </c>
      <c r="E58" s="1">
        <v>25.1</v>
      </c>
      <c r="F58" s="1">
        <v>18.600000000000001</v>
      </c>
      <c r="G58" s="35">
        <v>18.600000000000001</v>
      </c>
      <c r="H58" s="40">
        <v>20.2</v>
      </c>
      <c r="I58" s="1">
        <v>14</v>
      </c>
      <c r="J58" s="1">
        <v>18.600000000000001</v>
      </c>
      <c r="K58" s="1">
        <v>24.1</v>
      </c>
      <c r="L58" s="1">
        <v>17.8</v>
      </c>
      <c r="M58" s="3">
        <v>0</v>
      </c>
      <c r="N58" s="40">
        <v>0</v>
      </c>
      <c r="O58" s="54">
        <v>2</v>
      </c>
      <c r="P58" s="4">
        <v>9.3000000000000007</v>
      </c>
      <c r="Q58" s="1">
        <v>12.6</v>
      </c>
      <c r="R58" s="1">
        <v>9.3000000000000007</v>
      </c>
      <c r="S58" s="1">
        <v>9.3000000000000007</v>
      </c>
      <c r="T58" s="1">
        <v>10.1</v>
      </c>
      <c r="U58" s="1">
        <v>7</v>
      </c>
      <c r="V58" s="1">
        <v>9.3000000000000007</v>
      </c>
      <c r="W58" s="1">
        <v>26.4</v>
      </c>
      <c r="X58" s="1">
        <v>12.1</v>
      </c>
      <c r="Y58" s="1">
        <v>8.9</v>
      </c>
      <c r="Z58" s="1">
        <v>0</v>
      </c>
      <c r="AA58" s="61">
        <v>0</v>
      </c>
    </row>
    <row r="59" spans="1:27" ht="19.95" customHeight="1" x14ac:dyDescent="0.25">
      <c r="A59" s="24" t="s">
        <v>120</v>
      </c>
      <c r="B59" s="25" t="s">
        <v>305</v>
      </c>
      <c r="C59" s="90" t="s">
        <v>402</v>
      </c>
      <c r="D59" s="40">
        <v>41.9</v>
      </c>
      <c r="E59" s="1">
        <v>56.5</v>
      </c>
      <c r="F59" s="1">
        <v>41.9</v>
      </c>
      <c r="G59" s="35">
        <v>41.9</v>
      </c>
      <c r="H59" s="40">
        <v>46.5</v>
      </c>
      <c r="I59" s="1">
        <v>32.6</v>
      </c>
      <c r="J59" s="1">
        <v>43.4</v>
      </c>
      <c r="K59" s="1">
        <v>55.9</v>
      </c>
      <c r="L59" s="1">
        <v>40.6</v>
      </c>
      <c r="M59" s="3">
        <v>0</v>
      </c>
      <c r="N59" s="40">
        <v>0</v>
      </c>
      <c r="O59" s="54">
        <v>4.5</v>
      </c>
      <c r="P59" s="4">
        <v>9.3000000000000007</v>
      </c>
      <c r="Q59" s="1">
        <v>12.6</v>
      </c>
      <c r="R59" s="1">
        <v>9.3000000000000007</v>
      </c>
      <c r="S59" s="1">
        <v>9.3000000000000007</v>
      </c>
      <c r="T59" s="1">
        <v>10.3</v>
      </c>
      <c r="U59" s="1">
        <v>7.2</v>
      </c>
      <c r="V59" s="1">
        <v>9.6</v>
      </c>
      <c r="W59" s="1">
        <v>27.099999999999998</v>
      </c>
      <c r="X59" s="1">
        <v>12.4</v>
      </c>
      <c r="Y59" s="1">
        <v>9</v>
      </c>
      <c r="Z59" s="1">
        <v>0</v>
      </c>
      <c r="AA59" s="61">
        <v>0</v>
      </c>
    </row>
    <row r="60" spans="1:27" ht="19.95" customHeight="1" x14ac:dyDescent="0.25">
      <c r="A60" s="24" t="s">
        <v>154</v>
      </c>
      <c r="B60" s="25" t="s">
        <v>305</v>
      </c>
      <c r="C60" s="90" t="s">
        <v>402</v>
      </c>
      <c r="D60" s="40">
        <v>15.5</v>
      </c>
      <c r="E60" s="1">
        <v>20.9</v>
      </c>
      <c r="F60" s="1">
        <v>15.5</v>
      </c>
      <c r="G60" s="35">
        <v>15.5</v>
      </c>
      <c r="H60" s="40">
        <v>15.5</v>
      </c>
      <c r="I60" s="1">
        <v>10.8</v>
      </c>
      <c r="J60" s="1">
        <v>15.5</v>
      </c>
      <c r="K60" s="1">
        <v>19.100000000000001</v>
      </c>
      <c r="L60" s="1">
        <v>14</v>
      </c>
      <c r="M60" s="3">
        <v>0</v>
      </c>
      <c r="N60" s="40">
        <v>0</v>
      </c>
      <c r="O60" s="54">
        <v>1.5</v>
      </c>
      <c r="P60" s="4">
        <v>10.3</v>
      </c>
      <c r="Q60" s="1">
        <v>13.9</v>
      </c>
      <c r="R60" s="1">
        <v>10.3</v>
      </c>
      <c r="S60" s="1">
        <v>10.3</v>
      </c>
      <c r="T60" s="1">
        <v>10.3</v>
      </c>
      <c r="U60" s="1">
        <v>7.2</v>
      </c>
      <c r="V60" s="1">
        <v>10.3</v>
      </c>
      <c r="W60" s="1">
        <v>27.8</v>
      </c>
      <c r="X60" s="1">
        <v>12.7</v>
      </c>
      <c r="Y60" s="1">
        <v>9.3000000000000007</v>
      </c>
      <c r="Z60" s="1">
        <v>0</v>
      </c>
      <c r="AA60" s="61">
        <v>0</v>
      </c>
    </row>
    <row r="61" spans="1:27" ht="19.95" customHeight="1" x14ac:dyDescent="0.25">
      <c r="A61" s="24" t="s">
        <v>216</v>
      </c>
      <c r="B61" s="25" t="s">
        <v>305</v>
      </c>
      <c r="C61" s="90" t="s">
        <v>402</v>
      </c>
      <c r="D61" s="40">
        <v>29.5</v>
      </c>
      <c r="E61" s="1">
        <v>39.799999999999997</v>
      </c>
      <c r="F61" s="1">
        <v>29.5</v>
      </c>
      <c r="G61" s="35">
        <v>29.5</v>
      </c>
      <c r="H61" s="40">
        <v>32.6</v>
      </c>
      <c r="I61" s="1">
        <v>23.3</v>
      </c>
      <c r="J61" s="1">
        <v>31</v>
      </c>
      <c r="K61" s="1">
        <v>39.4</v>
      </c>
      <c r="L61" s="1">
        <v>29.2</v>
      </c>
      <c r="M61" s="3">
        <v>0</v>
      </c>
      <c r="N61" s="40">
        <v>0</v>
      </c>
      <c r="O61" s="54">
        <v>3.2</v>
      </c>
      <c r="P61" s="4">
        <v>9.1999999999999993</v>
      </c>
      <c r="Q61" s="1">
        <v>12.4</v>
      </c>
      <c r="R61" s="1">
        <v>9.1999999999999993</v>
      </c>
      <c r="S61" s="1">
        <v>9.1999999999999993</v>
      </c>
      <c r="T61" s="1">
        <v>10.199999999999999</v>
      </c>
      <c r="U61" s="1">
        <v>7.3</v>
      </c>
      <c r="V61" s="1">
        <v>9.6999999999999993</v>
      </c>
      <c r="W61" s="1">
        <v>27.2</v>
      </c>
      <c r="X61" s="1">
        <v>12.3</v>
      </c>
      <c r="Y61" s="1">
        <v>9.1</v>
      </c>
      <c r="Z61" s="1">
        <v>0</v>
      </c>
      <c r="AA61" s="61">
        <v>0</v>
      </c>
    </row>
    <row r="62" spans="1:27" ht="19.95" customHeight="1" x14ac:dyDescent="0.25">
      <c r="A62" s="24" t="s">
        <v>59</v>
      </c>
      <c r="B62" s="25" t="s">
        <v>304</v>
      </c>
      <c r="C62" s="90" t="s">
        <v>402</v>
      </c>
      <c r="D62" s="40">
        <v>20.2</v>
      </c>
      <c r="E62" s="1">
        <v>20.2</v>
      </c>
      <c r="F62" s="1">
        <v>21.2</v>
      </c>
      <c r="G62" s="35">
        <v>22.2</v>
      </c>
      <c r="H62" s="40">
        <v>15.5</v>
      </c>
      <c r="I62" s="1">
        <v>18.600000000000001</v>
      </c>
      <c r="J62" s="1">
        <v>12.4</v>
      </c>
      <c r="K62" s="1">
        <v>14</v>
      </c>
      <c r="L62" s="1">
        <v>24.1</v>
      </c>
      <c r="M62" s="3">
        <v>14</v>
      </c>
      <c r="N62" s="40">
        <v>3</v>
      </c>
      <c r="O62" s="54">
        <v>2.5</v>
      </c>
      <c r="P62" s="4">
        <v>8.1</v>
      </c>
      <c r="Q62" s="1">
        <v>8.1</v>
      </c>
      <c r="R62" s="1">
        <v>8.5</v>
      </c>
      <c r="S62" s="1">
        <v>8.9</v>
      </c>
      <c r="T62" s="1">
        <v>6.2</v>
      </c>
      <c r="U62" s="1">
        <v>7.4</v>
      </c>
      <c r="V62" s="1">
        <v>5</v>
      </c>
      <c r="W62" s="1">
        <v>18.600000000000001</v>
      </c>
      <c r="X62" s="1">
        <v>5.6</v>
      </c>
      <c r="Y62" s="1">
        <v>9.6</v>
      </c>
      <c r="Z62" s="1">
        <v>5.6</v>
      </c>
      <c r="AA62" s="61">
        <v>1.2</v>
      </c>
    </row>
    <row r="63" spans="1:27" ht="19.95" customHeight="1" x14ac:dyDescent="0.25">
      <c r="A63" s="24" t="s">
        <v>115</v>
      </c>
      <c r="B63" s="25" t="s">
        <v>304</v>
      </c>
      <c r="C63" s="90" t="s">
        <v>402</v>
      </c>
      <c r="D63" s="40">
        <v>52.7</v>
      </c>
      <c r="E63" s="1">
        <v>52.7</v>
      </c>
      <c r="F63" s="1">
        <v>55.3</v>
      </c>
      <c r="G63" s="35">
        <v>58</v>
      </c>
      <c r="H63" s="40">
        <v>40.299999999999997</v>
      </c>
      <c r="I63" s="1">
        <v>49.6</v>
      </c>
      <c r="J63" s="1">
        <v>31</v>
      </c>
      <c r="K63" s="1">
        <v>35.6</v>
      </c>
      <c r="L63" s="1">
        <v>62.2</v>
      </c>
      <c r="M63" s="3">
        <v>31.7</v>
      </c>
      <c r="N63" s="40">
        <v>8</v>
      </c>
      <c r="O63" s="54">
        <v>6.4</v>
      </c>
      <c r="P63" s="4">
        <v>8.1999999999999993</v>
      </c>
      <c r="Q63" s="1">
        <v>8.1999999999999993</v>
      </c>
      <c r="R63" s="1">
        <v>8.6</v>
      </c>
      <c r="S63" s="1">
        <v>9.1</v>
      </c>
      <c r="T63" s="1">
        <v>6.3</v>
      </c>
      <c r="U63" s="1">
        <v>7.8</v>
      </c>
      <c r="V63" s="1">
        <v>4.8</v>
      </c>
      <c r="W63" s="1">
        <v>18.899999999999999</v>
      </c>
      <c r="X63" s="1">
        <v>5.6</v>
      </c>
      <c r="Y63" s="1">
        <v>9.6999999999999993</v>
      </c>
      <c r="Z63" s="1">
        <v>5</v>
      </c>
      <c r="AA63" s="61">
        <v>1.3</v>
      </c>
    </row>
    <row r="64" spans="1:27" ht="19.95" customHeight="1" x14ac:dyDescent="0.25">
      <c r="A64" s="24" t="s">
        <v>165</v>
      </c>
      <c r="B64" s="25" t="s">
        <v>304</v>
      </c>
      <c r="C64" s="90" t="s">
        <v>402</v>
      </c>
      <c r="D64" s="40">
        <v>23.3</v>
      </c>
      <c r="E64" s="1">
        <v>23.3</v>
      </c>
      <c r="F64" s="1">
        <v>24.4</v>
      </c>
      <c r="G64" s="35">
        <v>25.6</v>
      </c>
      <c r="H64" s="40">
        <v>17.100000000000001</v>
      </c>
      <c r="I64" s="1">
        <v>21.7</v>
      </c>
      <c r="J64" s="1">
        <v>14</v>
      </c>
      <c r="K64" s="1">
        <v>15.2</v>
      </c>
      <c r="L64" s="1">
        <v>27.9</v>
      </c>
      <c r="M64" s="3">
        <v>14</v>
      </c>
      <c r="N64" s="40">
        <v>3</v>
      </c>
      <c r="O64" s="54">
        <v>2.8</v>
      </c>
      <c r="P64" s="4">
        <v>8.3000000000000007</v>
      </c>
      <c r="Q64" s="1">
        <v>8.3000000000000007</v>
      </c>
      <c r="R64" s="1">
        <v>8.6999999999999993</v>
      </c>
      <c r="S64" s="1">
        <v>9.1</v>
      </c>
      <c r="T64" s="1">
        <v>6.1</v>
      </c>
      <c r="U64" s="1">
        <v>7.8</v>
      </c>
      <c r="V64" s="1">
        <v>5</v>
      </c>
      <c r="W64" s="1">
        <v>18.899999999999999</v>
      </c>
      <c r="X64" s="1">
        <v>5.4</v>
      </c>
      <c r="Y64" s="1">
        <v>10</v>
      </c>
      <c r="Z64" s="1">
        <v>5</v>
      </c>
      <c r="AA64" s="61">
        <v>1.1000000000000001</v>
      </c>
    </row>
    <row r="65" spans="1:27" ht="19.95" customHeight="1" x14ac:dyDescent="0.25">
      <c r="A65" s="24" t="s">
        <v>224</v>
      </c>
      <c r="B65" s="25" t="s">
        <v>304</v>
      </c>
      <c r="C65" s="90" t="s">
        <v>402</v>
      </c>
      <c r="D65" s="40">
        <v>41.9</v>
      </c>
      <c r="E65" s="1">
        <v>41.9</v>
      </c>
      <c r="F65" s="1">
        <v>43.9</v>
      </c>
      <c r="G65" s="35">
        <v>46</v>
      </c>
      <c r="H65" s="40">
        <v>31</v>
      </c>
      <c r="I65" s="1">
        <v>38.799999999999997</v>
      </c>
      <c r="J65" s="1">
        <v>24.8</v>
      </c>
      <c r="K65" s="1">
        <v>27.9</v>
      </c>
      <c r="L65" s="1">
        <v>48.3</v>
      </c>
      <c r="M65" s="3">
        <v>25.4</v>
      </c>
      <c r="N65" s="40">
        <v>6</v>
      </c>
      <c r="O65" s="54">
        <v>5</v>
      </c>
      <c r="P65" s="4">
        <v>8.4</v>
      </c>
      <c r="Q65" s="1">
        <v>8.4</v>
      </c>
      <c r="R65" s="1">
        <v>8.8000000000000007</v>
      </c>
      <c r="S65" s="1">
        <v>9.1999999999999993</v>
      </c>
      <c r="T65" s="1">
        <v>6.2</v>
      </c>
      <c r="U65" s="1">
        <v>7.8</v>
      </c>
      <c r="V65" s="1">
        <v>5</v>
      </c>
      <c r="W65" s="1">
        <v>19</v>
      </c>
      <c r="X65" s="1">
        <v>5.6</v>
      </c>
      <c r="Y65" s="1">
        <v>9.6999999999999993</v>
      </c>
      <c r="Z65" s="1">
        <v>5.0999999999999996</v>
      </c>
      <c r="AA65" s="61">
        <v>1.2</v>
      </c>
    </row>
    <row r="66" spans="1:27" ht="19.95" customHeight="1" x14ac:dyDescent="0.25">
      <c r="A66" s="24" t="s">
        <v>34</v>
      </c>
      <c r="B66" s="25" t="s">
        <v>282</v>
      </c>
      <c r="C66" s="90" t="s">
        <v>405</v>
      </c>
      <c r="D66" s="40">
        <v>36.299999999999997</v>
      </c>
      <c r="E66" s="1">
        <v>36.299999999999997</v>
      </c>
      <c r="F66" s="1">
        <v>41.7</v>
      </c>
      <c r="G66" s="35">
        <v>36.299999999999997</v>
      </c>
      <c r="H66" s="40">
        <v>21.8</v>
      </c>
      <c r="I66" s="1">
        <v>19.399999999999999</v>
      </c>
      <c r="J66" s="1">
        <v>14.5</v>
      </c>
      <c r="K66" s="1">
        <v>12.6</v>
      </c>
      <c r="L66" s="1">
        <v>8.4</v>
      </c>
      <c r="M66" s="3">
        <v>0</v>
      </c>
      <c r="N66" s="40">
        <v>8</v>
      </c>
      <c r="O66" s="54">
        <v>4.8</v>
      </c>
      <c r="P66" s="4">
        <v>7.6</v>
      </c>
      <c r="Q66" s="1">
        <v>7.6</v>
      </c>
      <c r="R66" s="1">
        <v>8.6999999999999993</v>
      </c>
      <c r="S66" s="1">
        <v>7.6</v>
      </c>
      <c r="T66" s="1">
        <v>4.5</v>
      </c>
      <c r="U66" s="1">
        <v>4</v>
      </c>
      <c r="V66" s="1">
        <v>3</v>
      </c>
      <c r="W66" s="1">
        <v>11.5</v>
      </c>
      <c r="X66" s="1">
        <v>2.6</v>
      </c>
      <c r="Y66" s="1">
        <v>1.8</v>
      </c>
      <c r="Z66" s="1">
        <v>0</v>
      </c>
      <c r="AA66" s="61">
        <v>1.7</v>
      </c>
    </row>
    <row r="67" spans="1:27" ht="19.95" customHeight="1" x14ac:dyDescent="0.25">
      <c r="A67" s="24" t="s">
        <v>97</v>
      </c>
      <c r="B67" s="25" t="s">
        <v>282</v>
      </c>
      <c r="C67" s="90" t="s">
        <v>405</v>
      </c>
      <c r="D67" s="40">
        <v>96.8</v>
      </c>
      <c r="E67" s="1">
        <v>96.8</v>
      </c>
      <c r="F67" s="1">
        <v>111.3</v>
      </c>
      <c r="G67" s="35">
        <v>96.8</v>
      </c>
      <c r="H67" s="40">
        <v>55.7</v>
      </c>
      <c r="I67" s="1">
        <v>50.8</v>
      </c>
      <c r="J67" s="1">
        <v>36.299999999999997</v>
      </c>
      <c r="K67" s="1">
        <v>32.200000000000003</v>
      </c>
      <c r="L67" s="1">
        <v>22.4</v>
      </c>
      <c r="M67" s="3">
        <v>0</v>
      </c>
      <c r="N67" s="40">
        <v>20</v>
      </c>
      <c r="O67" s="54">
        <v>12.5</v>
      </c>
      <c r="P67" s="4">
        <v>7.7</v>
      </c>
      <c r="Q67" s="1">
        <v>7.7</v>
      </c>
      <c r="R67" s="1">
        <v>8.9</v>
      </c>
      <c r="S67" s="1">
        <v>7.7</v>
      </c>
      <c r="T67" s="1">
        <v>4.5</v>
      </c>
      <c r="U67" s="1">
        <v>4.0999999999999996</v>
      </c>
      <c r="V67" s="1">
        <v>2.9</v>
      </c>
      <c r="W67" s="1">
        <v>11.5</v>
      </c>
      <c r="X67" s="1">
        <v>2.6</v>
      </c>
      <c r="Y67" s="1">
        <v>1.8</v>
      </c>
      <c r="Z67" s="1">
        <v>0</v>
      </c>
      <c r="AA67" s="61">
        <v>1.6</v>
      </c>
    </row>
    <row r="68" spans="1:27" ht="19.95" customHeight="1" x14ac:dyDescent="0.25">
      <c r="A68" s="24" t="s">
        <v>185</v>
      </c>
      <c r="B68" s="25" t="s">
        <v>282</v>
      </c>
      <c r="C68" s="90" t="s">
        <v>405</v>
      </c>
      <c r="D68" s="40">
        <v>58.1</v>
      </c>
      <c r="E68" s="1">
        <v>58.1</v>
      </c>
      <c r="F68" s="1">
        <v>66.8</v>
      </c>
      <c r="G68" s="35">
        <v>58.1</v>
      </c>
      <c r="H68" s="40">
        <v>31.5</v>
      </c>
      <c r="I68" s="1">
        <v>29</v>
      </c>
      <c r="J68" s="1">
        <v>21.8</v>
      </c>
      <c r="K68" s="1">
        <v>19.600000000000001</v>
      </c>
      <c r="L68" s="1">
        <v>12.6</v>
      </c>
      <c r="M68" s="3">
        <v>0</v>
      </c>
      <c r="N68" s="40">
        <v>12</v>
      </c>
      <c r="O68" s="54">
        <v>7.4</v>
      </c>
      <c r="P68" s="4">
        <v>7.9</v>
      </c>
      <c r="Q68" s="1">
        <v>7.9</v>
      </c>
      <c r="R68" s="1">
        <v>9</v>
      </c>
      <c r="S68" s="1">
        <v>7.9</v>
      </c>
      <c r="T68" s="1">
        <v>4.3</v>
      </c>
      <c r="U68" s="1">
        <v>3.9</v>
      </c>
      <c r="V68" s="1">
        <v>2.9</v>
      </c>
      <c r="W68" s="1">
        <v>11.1</v>
      </c>
      <c r="X68" s="1">
        <v>2.6</v>
      </c>
      <c r="Y68" s="1">
        <v>1.7</v>
      </c>
      <c r="Z68" s="1">
        <v>0</v>
      </c>
      <c r="AA68" s="61">
        <v>1.6</v>
      </c>
    </row>
    <row r="69" spans="1:27" s="69" customFormat="1" ht="19.95" customHeight="1" x14ac:dyDescent="0.25">
      <c r="A69" s="24" t="s">
        <v>240</v>
      </c>
      <c r="B69" s="25" t="s">
        <v>282</v>
      </c>
      <c r="C69" s="90" t="s">
        <v>405</v>
      </c>
      <c r="D69" s="40">
        <v>58.1</v>
      </c>
      <c r="E69" s="1">
        <v>58.1</v>
      </c>
      <c r="F69" s="1">
        <v>66.8</v>
      </c>
      <c r="G69" s="35">
        <v>58.1</v>
      </c>
      <c r="H69" s="40">
        <v>31.5</v>
      </c>
      <c r="I69" s="1">
        <v>29</v>
      </c>
      <c r="J69" s="1">
        <v>21.8</v>
      </c>
      <c r="K69" s="1">
        <v>19.600000000000001</v>
      </c>
      <c r="L69" s="1">
        <v>12.6</v>
      </c>
      <c r="M69" s="3">
        <v>0</v>
      </c>
      <c r="N69" s="40">
        <v>12</v>
      </c>
      <c r="O69" s="54">
        <v>7.4</v>
      </c>
      <c r="P69" s="4">
        <v>7.9</v>
      </c>
      <c r="Q69" s="1">
        <v>7.9</v>
      </c>
      <c r="R69" s="1">
        <v>9</v>
      </c>
      <c r="S69" s="1">
        <v>7.9</v>
      </c>
      <c r="T69" s="1">
        <v>4.3</v>
      </c>
      <c r="U69" s="1">
        <v>3.9</v>
      </c>
      <c r="V69" s="1">
        <v>2.9</v>
      </c>
      <c r="W69" s="1">
        <v>11.1</v>
      </c>
      <c r="X69" s="1">
        <v>2.6</v>
      </c>
      <c r="Y69" s="1">
        <v>1.7</v>
      </c>
      <c r="Z69" s="1">
        <v>0</v>
      </c>
      <c r="AA69" s="61">
        <v>1.6</v>
      </c>
    </row>
    <row r="70" spans="1:27" ht="19.95" customHeight="1" x14ac:dyDescent="0.25">
      <c r="A70" s="24" t="s">
        <v>62</v>
      </c>
      <c r="B70" s="25" t="s">
        <v>307</v>
      </c>
      <c r="C70" s="90" t="s">
        <v>402</v>
      </c>
      <c r="D70" s="40">
        <v>18.600000000000001</v>
      </c>
      <c r="E70" s="1">
        <v>20.5</v>
      </c>
      <c r="F70" s="1">
        <v>18.600000000000001</v>
      </c>
      <c r="G70" s="35">
        <v>18.600000000000001</v>
      </c>
      <c r="H70" s="40">
        <v>18.600000000000001</v>
      </c>
      <c r="I70" s="1">
        <v>10.8</v>
      </c>
      <c r="J70" s="1">
        <v>14</v>
      </c>
      <c r="K70" s="1">
        <v>10.199999999999999</v>
      </c>
      <c r="L70" s="1">
        <v>10.199999999999999</v>
      </c>
      <c r="M70" s="3">
        <v>10.199999999999999</v>
      </c>
      <c r="N70" s="40">
        <v>0</v>
      </c>
      <c r="O70" s="54">
        <v>1.5</v>
      </c>
      <c r="P70" s="4">
        <v>12.4</v>
      </c>
      <c r="Q70" s="1">
        <v>13.7</v>
      </c>
      <c r="R70" s="1">
        <v>12.4</v>
      </c>
      <c r="S70" s="1">
        <v>12.4</v>
      </c>
      <c r="T70" s="1">
        <v>12.4</v>
      </c>
      <c r="U70" s="1">
        <v>7.2</v>
      </c>
      <c r="V70" s="1">
        <v>9.3000000000000007</v>
      </c>
      <c r="W70" s="1">
        <v>28.900000000000002</v>
      </c>
      <c r="X70" s="1">
        <v>6.8</v>
      </c>
      <c r="Y70" s="1">
        <v>6.8</v>
      </c>
      <c r="Z70" s="1">
        <v>6.8</v>
      </c>
      <c r="AA70" s="61">
        <v>0</v>
      </c>
    </row>
    <row r="71" spans="1:27" ht="19.95" customHeight="1" x14ac:dyDescent="0.25">
      <c r="A71" s="24" t="s">
        <v>125</v>
      </c>
      <c r="B71" s="25" t="s">
        <v>307</v>
      </c>
      <c r="C71" s="90" t="s">
        <v>402</v>
      </c>
      <c r="D71" s="40">
        <v>49.6</v>
      </c>
      <c r="E71" s="1">
        <v>54.6</v>
      </c>
      <c r="F71" s="1">
        <v>49.6</v>
      </c>
      <c r="G71" s="35">
        <v>49.6</v>
      </c>
      <c r="H71" s="40">
        <v>51.1</v>
      </c>
      <c r="I71" s="1">
        <v>29.5</v>
      </c>
      <c r="J71" s="1">
        <v>37.200000000000003</v>
      </c>
      <c r="K71" s="1">
        <v>26.7</v>
      </c>
      <c r="L71" s="1">
        <v>26.7</v>
      </c>
      <c r="M71" s="3">
        <v>26.7</v>
      </c>
      <c r="N71" s="40">
        <v>0</v>
      </c>
      <c r="O71" s="54">
        <v>3.9</v>
      </c>
      <c r="P71" s="4">
        <v>12.7</v>
      </c>
      <c r="Q71" s="1">
        <v>14</v>
      </c>
      <c r="R71" s="1">
        <v>12.7</v>
      </c>
      <c r="S71" s="1">
        <v>12.7</v>
      </c>
      <c r="T71" s="1">
        <v>13.1</v>
      </c>
      <c r="U71" s="1">
        <v>7.6</v>
      </c>
      <c r="V71" s="1">
        <v>9.5</v>
      </c>
      <c r="W71" s="1">
        <v>30.200000000000003</v>
      </c>
      <c r="X71" s="1">
        <v>6.8</v>
      </c>
      <c r="Y71" s="1">
        <v>6.8</v>
      </c>
      <c r="Z71" s="1">
        <v>6.8</v>
      </c>
      <c r="AA71" s="61">
        <v>0</v>
      </c>
    </row>
    <row r="72" spans="1:27" ht="19.95" customHeight="1" x14ac:dyDescent="0.25">
      <c r="A72" s="24" t="s">
        <v>145</v>
      </c>
      <c r="B72" s="25" t="s">
        <v>307</v>
      </c>
      <c r="C72" s="90" t="s">
        <v>402</v>
      </c>
      <c r="D72" s="40">
        <v>10.8</v>
      </c>
      <c r="E72" s="1">
        <v>11.9</v>
      </c>
      <c r="F72" s="1">
        <v>10.8</v>
      </c>
      <c r="G72" s="35">
        <v>10.8</v>
      </c>
      <c r="H72" s="40">
        <v>10.8</v>
      </c>
      <c r="I72" s="1">
        <v>6.2</v>
      </c>
      <c r="J72" s="1">
        <v>7.8</v>
      </c>
      <c r="K72" s="1">
        <v>5.0999999999999996</v>
      </c>
      <c r="L72" s="1">
        <v>5.0999999999999996</v>
      </c>
      <c r="M72" s="3">
        <v>5.0999999999999996</v>
      </c>
      <c r="N72" s="40">
        <v>0</v>
      </c>
      <c r="O72" s="54">
        <v>0.8</v>
      </c>
      <c r="P72" s="4">
        <v>13.5</v>
      </c>
      <c r="Q72" s="1">
        <v>14.9</v>
      </c>
      <c r="R72" s="1">
        <v>13.5</v>
      </c>
      <c r="S72" s="1">
        <v>13.5</v>
      </c>
      <c r="T72" s="1">
        <v>13.5</v>
      </c>
      <c r="U72" s="1">
        <v>7.8</v>
      </c>
      <c r="V72" s="1">
        <v>9.8000000000000007</v>
      </c>
      <c r="W72" s="1">
        <v>31.1</v>
      </c>
      <c r="X72" s="1">
        <v>6.4</v>
      </c>
      <c r="Y72" s="1">
        <v>6.4</v>
      </c>
      <c r="Z72" s="1">
        <v>6.4</v>
      </c>
      <c r="AA72" s="61">
        <v>0</v>
      </c>
    </row>
    <row r="73" spans="1:27" ht="19.95" customHeight="1" x14ac:dyDescent="0.25">
      <c r="A73" s="24" t="s">
        <v>217</v>
      </c>
      <c r="B73" s="25" t="s">
        <v>307</v>
      </c>
      <c r="C73" s="90" t="s">
        <v>402</v>
      </c>
      <c r="D73" s="40">
        <v>44.9</v>
      </c>
      <c r="E73" s="1">
        <v>49.4</v>
      </c>
      <c r="F73" s="1">
        <v>44.9</v>
      </c>
      <c r="G73" s="35">
        <v>44.9</v>
      </c>
      <c r="H73" s="40">
        <v>44.9</v>
      </c>
      <c r="I73" s="1">
        <v>26.4</v>
      </c>
      <c r="J73" s="1">
        <v>32.6</v>
      </c>
      <c r="K73" s="1">
        <v>24.1</v>
      </c>
      <c r="L73" s="1">
        <v>24.1</v>
      </c>
      <c r="M73" s="3">
        <v>24.1</v>
      </c>
      <c r="N73" s="40">
        <v>0</v>
      </c>
      <c r="O73" s="54">
        <v>3.5</v>
      </c>
      <c r="P73" s="4">
        <v>12.8</v>
      </c>
      <c r="Q73" s="1">
        <v>14.1</v>
      </c>
      <c r="R73" s="1">
        <v>12.8</v>
      </c>
      <c r="S73" s="1">
        <v>12.8</v>
      </c>
      <c r="T73" s="1">
        <v>12.8</v>
      </c>
      <c r="U73" s="1">
        <v>7.5</v>
      </c>
      <c r="V73" s="1">
        <v>9.3000000000000007</v>
      </c>
      <c r="W73" s="1">
        <v>29.6</v>
      </c>
      <c r="X73" s="1">
        <v>6.9</v>
      </c>
      <c r="Y73" s="1">
        <v>6.9</v>
      </c>
      <c r="Z73" s="1">
        <v>6.9</v>
      </c>
      <c r="AA73" s="61">
        <v>0</v>
      </c>
    </row>
    <row r="74" spans="1:27" ht="19.95" customHeight="1" x14ac:dyDescent="0.25">
      <c r="A74" s="24" t="s">
        <v>43</v>
      </c>
      <c r="B74" s="25" t="s">
        <v>287</v>
      </c>
      <c r="C74" s="90" t="s">
        <v>403</v>
      </c>
      <c r="D74" s="40">
        <v>25</v>
      </c>
      <c r="E74" s="1">
        <v>21.3</v>
      </c>
      <c r="F74" s="1">
        <v>28.8</v>
      </c>
      <c r="G74" s="35">
        <v>25</v>
      </c>
      <c r="H74" s="40">
        <v>8</v>
      </c>
      <c r="I74" s="1">
        <v>6</v>
      </c>
      <c r="J74" s="1">
        <v>2</v>
      </c>
      <c r="K74" s="1">
        <v>6</v>
      </c>
      <c r="L74" s="1">
        <v>0</v>
      </c>
      <c r="M74" s="3">
        <v>0</v>
      </c>
      <c r="N74" s="40">
        <v>6</v>
      </c>
      <c r="O74" s="54">
        <v>4.2</v>
      </c>
      <c r="P74" s="4">
        <v>6</v>
      </c>
      <c r="Q74" s="1">
        <v>5.0999999999999996</v>
      </c>
      <c r="R74" s="1">
        <v>6.9</v>
      </c>
      <c r="S74" s="1">
        <v>6</v>
      </c>
      <c r="T74" s="1">
        <v>1.9</v>
      </c>
      <c r="U74" s="1">
        <v>1.4</v>
      </c>
      <c r="V74" s="1">
        <v>0.5</v>
      </c>
      <c r="W74" s="1">
        <v>3.8</v>
      </c>
      <c r="X74" s="1">
        <v>1.4</v>
      </c>
      <c r="Y74" s="1">
        <v>0</v>
      </c>
      <c r="Z74" s="1">
        <v>0</v>
      </c>
      <c r="AA74" s="61">
        <v>1.4</v>
      </c>
    </row>
    <row r="75" spans="1:27" ht="19.95" customHeight="1" x14ac:dyDescent="0.25">
      <c r="A75" s="24" t="s">
        <v>106</v>
      </c>
      <c r="B75" s="25" t="s">
        <v>287</v>
      </c>
      <c r="C75" s="90" t="s">
        <v>403</v>
      </c>
      <c r="D75" s="40">
        <v>59</v>
      </c>
      <c r="E75" s="1">
        <v>50.1</v>
      </c>
      <c r="F75" s="1">
        <v>67.900000000000006</v>
      </c>
      <c r="G75" s="35">
        <v>59</v>
      </c>
      <c r="H75" s="40">
        <v>21</v>
      </c>
      <c r="I75" s="1">
        <v>15</v>
      </c>
      <c r="J75" s="1">
        <v>7</v>
      </c>
      <c r="K75" s="1">
        <v>15</v>
      </c>
      <c r="L75" s="1">
        <v>0</v>
      </c>
      <c r="M75" s="3">
        <v>0</v>
      </c>
      <c r="N75" s="40">
        <v>16</v>
      </c>
      <c r="O75" s="54">
        <v>10.9</v>
      </c>
      <c r="P75" s="4">
        <v>5.4</v>
      </c>
      <c r="Q75" s="1">
        <v>4.5999999999999996</v>
      </c>
      <c r="R75" s="1">
        <v>6.2</v>
      </c>
      <c r="S75" s="1">
        <v>5.4</v>
      </c>
      <c r="T75" s="1">
        <v>1.9</v>
      </c>
      <c r="U75" s="1">
        <v>1.4</v>
      </c>
      <c r="V75" s="1">
        <v>0.6</v>
      </c>
      <c r="W75" s="1">
        <v>3.9</v>
      </c>
      <c r="X75" s="1">
        <v>1.4</v>
      </c>
      <c r="Y75" s="1">
        <v>0</v>
      </c>
      <c r="Z75" s="1">
        <v>0</v>
      </c>
      <c r="AA75" s="61">
        <v>1.5</v>
      </c>
    </row>
    <row r="76" spans="1:27" ht="19.95" customHeight="1" x14ac:dyDescent="0.25">
      <c r="A76" s="24" t="s">
        <v>182</v>
      </c>
      <c r="B76" s="25" t="s">
        <v>287</v>
      </c>
      <c r="C76" s="90" t="s">
        <v>403</v>
      </c>
      <c r="D76" s="40">
        <v>37</v>
      </c>
      <c r="E76" s="1">
        <v>31.5</v>
      </c>
      <c r="F76" s="1">
        <v>42.6</v>
      </c>
      <c r="G76" s="35">
        <v>37</v>
      </c>
      <c r="H76" s="40">
        <v>12</v>
      </c>
      <c r="I76" s="1">
        <v>9</v>
      </c>
      <c r="J76" s="1">
        <v>4</v>
      </c>
      <c r="K76" s="1">
        <v>9</v>
      </c>
      <c r="L76" s="1">
        <v>0</v>
      </c>
      <c r="M76" s="3">
        <v>0</v>
      </c>
      <c r="N76" s="40">
        <v>9</v>
      </c>
      <c r="O76" s="54">
        <v>6.4</v>
      </c>
      <c r="P76" s="4">
        <v>5.8</v>
      </c>
      <c r="Q76" s="1">
        <v>4.9000000000000004</v>
      </c>
      <c r="R76" s="1">
        <v>6.7</v>
      </c>
      <c r="S76" s="1">
        <v>5.8</v>
      </c>
      <c r="T76" s="1">
        <v>1.9</v>
      </c>
      <c r="U76" s="1">
        <v>1.4</v>
      </c>
      <c r="V76" s="1">
        <v>0.6</v>
      </c>
      <c r="W76" s="1">
        <v>3.9</v>
      </c>
      <c r="X76" s="1">
        <v>1.4</v>
      </c>
      <c r="Y76" s="1">
        <v>0</v>
      </c>
      <c r="Z76" s="1">
        <v>0</v>
      </c>
      <c r="AA76" s="61">
        <v>1.4</v>
      </c>
    </row>
    <row r="77" spans="1:27" ht="19.95" customHeight="1" x14ac:dyDescent="0.25">
      <c r="A77" s="24" t="s">
        <v>232</v>
      </c>
      <c r="B77" s="25" t="s">
        <v>287</v>
      </c>
      <c r="C77" s="90" t="s">
        <v>403</v>
      </c>
      <c r="D77" s="40">
        <v>37</v>
      </c>
      <c r="E77" s="1">
        <v>31.5</v>
      </c>
      <c r="F77" s="1">
        <v>42.6</v>
      </c>
      <c r="G77" s="35">
        <v>37</v>
      </c>
      <c r="H77" s="40">
        <v>12</v>
      </c>
      <c r="I77" s="1">
        <v>9</v>
      </c>
      <c r="J77" s="1">
        <v>4</v>
      </c>
      <c r="K77" s="1">
        <v>9</v>
      </c>
      <c r="L77" s="1">
        <v>0</v>
      </c>
      <c r="M77" s="3">
        <v>0</v>
      </c>
      <c r="N77" s="40">
        <v>9</v>
      </c>
      <c r="O77" s="54">
        <v>6.4</v>
      </c>
      <c r="P77" s="4">
        <v>5.8</v>
      </c>
      <c r="Q77" s="1">
        <v>4.9000000000000004</v>
      </c>
      <c r="R77" s="1">
        <v>6.7</v>
      </c>
      <c r="S77" s="1">
        <v>5.8</v>
      </c>
      <c r="T77" s="1">
        <v>1.9</v>
      </c>
      <c r="U77" s="1">
        <v>1.4</v>
      </c>
      <c r="V77" s="1">
        <v>0.6</v>
      </c>
      <c r="W77" s="1">
        <v>3.9</v>
      </c>
      <c r="X77" s="1">
        <v>1.4</v>
      </c>
      <c r="Y77" s="1">
        <v>0</v>
      </c>
      <c r="Z77" s="1">
        <v>0</v>
      </c>
      <c r="AA77" s="61">
        <v>1.4</v>
      </c>
    </row>
    <row r="78" spans="1:27" ht="19.95" customHeight="1" thickBot="1" x14ac:dyDescent="0.3">
      <c r="A78" s="24" t="s">
        <v>48</v>
      </c>
      <c r="B78" s="25" t="s">
        <v>295</v>
      </c>
      <c r="C78" s="90" t="s">
        <v>403</v>
      </c>
      <c r="D78" s="40">
        <v>27.9</v>
      </c>
      <c r="E78" s="1">
        <v>27.9</v>
      </c>
      <c r="F78" s="1">
        <v>30.7</v>
      </c>
      <c r="G78" s="35">
        <v>26.2</v>
      </c>
      <c r="H78" s="40">
        <v>18.600000000000001</v>
      </c>
      <c r="I78" s="1">
        <v>18.600000000000001</v>
      </c>
      <c r="J78" s="1">
        <v>15.5</v>
      </c>
      <c r="K78" s="1">
        <v>15.2</v>
      </c>
      <c r="L78" s="1">
        <v>10.199999999999999</v>
      </c>
      <c r="M78" s="3">
        <v>0</v>
      </c>
      <c r="N78" s="51">
        <v>6</v>
      </c>
      <c r="O78" s="55">
        <v>3.8</v>
      </c>
      <c r="P78" s="5">
        <v>7.3</v>
      </c>
      <c r="Q78" s="2">
        <v>7.3</v>
      </c>
      <c r="R78" s="2">
        <v>8.1</v>
      </c>
      <c r="S78" s="2">
        <v>6.9</v>
      </c>
      <c r="T78" s="2">
        <v>4.9000000000000004</v>
      </c>
      <c r="U78" s="2">
        <v>4.9000000000000004</v>
      </c>
      <c r="V78" s="2">
        <v>4.0999999999999996</v>
      </c>
      <c r="W78" s="2">
        <v>13.9</v>
      </c>
      <c r="X78" s="2">
        <v>4</v>
      </c>
      <c r="Y78" s="2">
        <v>2.7</v>
      </c>
      <c r="Z78" s="2">
        <v>0</v>
      </c>
      <c r="AA78" s="62">
        <v>1.6</v>
      </c>
    </row>
    <row r="79" spans="1:27" ht="19.95" customHeight="1" x14ac:dyDescent="0.25">
      <c r="A79" s="24" t="s">
        <v>111</v>
      </c>
      <c r="B79" s="25" t="s">
        <v>295</v>
      </c>
      <c r="C79" s="90" t="s">
        <v>403</v>
      </c>
      <c r="D79" s="40">
        <v>69.8</v>
      </c>
      <c r="E79" s="1">
        <v>69.8</v>
      </c>
      <c r="F79" s="1">
        <v>76.7</v>
      </c>
      <c r="G79" s="35">
        <v>65.599999999999994</v>
      </c>
      <c r="H79" s="40">
        <v>46.5</v>
      </c>
      <c r="I79" s="1">
        <v>48.1</v>
      </c>
      <c r="J79" s="1">
        <v>41.9</v>
      </c>
      <c r="K79" s="1">
        <v>38.1</v>
      </c>
      <c r="L79" s="1">
        <v>26.7</v>
      </c>
      <c r="M79" s="3">
        <v>0</v>
      </c>
      <c r="N79" s="52">
        <v>16</v>
      </c>
      <c r="O79" s="56">
        <v>9.8000000000000007</v>
      </c>
      <c r="P79" s="7">
        <v>7.1</v>
      </c>
      <c r="Q79" s="6">
        <v>7.1</v>
      </c>
      <c r="R79" s="6">
        <v>7.8</v>
      </c>
      <c r="S79" s="6">
        <v>6.7</v>
      </c>
      <c r="T79" s="6">
        <v>4.7</v>
      </c>
      <c r="U79" s="6">
        <v>4.9000000000000004</v>
      </c>
      <c r="V79" s="6">
        <v>4.3</v>
      </c>
      <c r="W79" s="6">
        <v>13.9</v>
      </c>
      <c r="X79" s="6">
        <v>3.9</v>
      </c>
      <c r="Y79" s="6">
        <v>2.7</v>
      </c>
      <c r="Z79" s="6">
        <v>0</v>
      </c>
      <c r="AA79" s="60">
        <v>1.6</v>
      </c>
    </row>
    <row r="80" spans="1:27" ht="19.95" customHeight="1" x14ac:dyDescent="0.25">
      <c r="A80" s="24" t="s">
        <v>179</v>
      </c>
      <c r="B80" s="25" t="s">
        <v>295</v>
      </c>
      <c r="C80" s="90" t="s">
        <v>403</v>
      </c>
      <c r="D80" s="40">
        <v>41.9</v>
      </c>
      <c r="E80" s="1">
        <v>41.9</v>
      </c>
      <c r="F80" s="1">
        <v>46</v>
      </c>
      <c r="G80" s="35">
        <v>39.299999999999997</v>
      </c>
      <c r="H80" s="40">
        <v>27.9</v>
      </c>
      <c r="I80" s="1">
        <v>27.9</v>
      </c>
      <c r="J80" s="1">
        <v>23.3</v>
      </c>
      <c r="K80" s="1">
        <v>22.9</v>
      </c>
      <c r="L80" s="1">
        <v>15.2</v>
      </c>
      <c r="M80" s="3">
        <v>0</v>
      </c>
      <c r="N80" s="40">
        <v>9</v>
      </c>
      <c r="O80" s="54">
        <v>5.8</v>
      </c>
      <c r="P80" s="4">
        <v>7.2</v>
      </c>
      <c r="Q80" s="1">
        <v>7.2</v>
      </c>
      <c r="R80" s="1">
        <v>7.9</v>
      </c>
      <c r="S80" s="1">
        <v>6.8</v>
      </c>
      <c r="T80" s="1">
        <v>4.8</v>
      </c>
      <c r="U80" s="1">
        <v>4.8</v>
      </c>
      <c r="V80" s="1">
        <v>4</v>
      </c>
      <c r="W80" s="1">
        <v>13.600000000000001</v>
      </c>
      <c r="X80" s="1">
        <v>3.9</v>
      </c>
      <c r="Y80" s="1">
        <v>2.6</v>
      </c>
      <c r="Z80" s="1">
        <v>0</v>
      </c>
      <c r="AA80" s="61">
        <v>1.6</v>
      </c>
    </row>
    <row r="81" spans="1:27" ht="19.95" customHeight="1" x14ac:dyDescent="0.25">
      <c r="A81" s="24" t="s">
        <v>227</v>
      </c>
      <c r="B81" s="25" t="s">
        <v>295</v>
      </c>
      <c r="C81" s="90" t="s">
        <v>403</v>
      </c>
      <c r="D81" s="40">
        <v>41.9</v>
      </c>
      <c r="E81" s="1">
        <v>41.9</v>
      </c>
      <c r="F81" s="1">
        <v>46</v>
      </c>
      <c r="G81" s="35">
        <v>39.299999999999997</v>
      </c>
      <c r="H81" s="40">
        <v>27.9</v>
      </c>
      <c r="I81" s="1">
        <v>27.9</v>
      </c>
      <c r="J81" s="1">
        <v>23.3</v>
      </c>
      <c r="K81" s="1">
        <v>22.9</v>
      </c>
      <c r="L81" s="1">
        <v>15.2</v>
      </c>
      <c r="M81" s="3">
        <v>0</v>
      </c>
      <c r="N81" s="40">
        <v>9</v>
      </c>
      <c r="O81" s="54">
        <v>5.8</v>
      </c>
      <c r="P81" s="4">
        <v>7.2</v>
      </c>
      <c r="Q81" s="1">
        <v>7.2</v>
      </c>
      <c r="R81" s="1">
        <v>7.9</v>
      </c>
      <c r="S81" s="1">
        <v>6.8</v>
      </c>
      <c r="T81" s="1">
        <v>4.8</v>
      </c>
      <c r="U81" s="1">
        <v>4.8</v>
      </c>
      <c r="V81" s="1">
        <v>4</v>
      </c>
      <c r="W81" s="1">
        <v>13.600000000000001</v>
      </c>
      <c r="X81" s="1">
        <v>3.9</v>
      </c>
      <c r="Y81" s="1">
        <v>2.6</v>
      </c>
      <c r="Z81" s="1">
        <v>0</v>
      </c>
      <c r="AA81" s="61">
        <v>1.6</v>
      </c>
    </row>
    <row r="82" spans="1:27" ht="19.95" customHeight="1" x14ac:dyDescent="0.25">
      <c r="A82" s="24" t="s">
        <v>79</v>
      </c>
      <c r="B82" s="25" t="s">
        <v>319</v>
      </c>
      <c r="C82" s="90" t="s">
        <v>402</v>
      </c>
      <c r="D82" s="40">
        <v>14.5</v>
      </c>
      <c r="E82" s="1">
        <v>18.2</v>
      </c>
      <c r="F82" s="1">
        <v>14.5</v>
      </c>
      <c r="G82" s="35">
        <v>14.5</v>
      </c>
      <c r="H82" s="40">
        <v>19.399999999999999</v>
      </c>
      <c r="I82" s="1">
        <v>12.1</v>
      </c>
      <c r="J82" s="1">
        <v>14.5</v>
      </c>
      <c r="K82" s="1">
        <v>12.6</v>
      </c>
      <c r="L82" s="1">
        <v>9.8000000000000007</v>
      </c>
      <c r="M82" s="3">
        <v>12.6</v>
      </c>
      <c r="N82" s="40">
        <v>0</v>
      </c>
      <c r="O82" s="54">
        <v>0.8</v>
      </c>
      <c r="P82" s="4">
        <v>18.100000000000001</v>
      </c>
      <c r="Q82" s="1">
        <v>22.8</v>
      </c>
      <c r="R82" s="1">
        <v>18.100000000000001</v>
      </c>
      <c r="S82" s="1">
        <v>18.100000000000001</v>
      </c>
      <c r="T82" s="1">
        <v>24.3</v>
      </c>
      <c r="U82" s="1">
        <v>15.1</v>
      </c>
      <c r="V82" s="1">
        <v>18.100000000000001</v>
      </c>
      <c r="W82" s="1">
        <v>57.500000000000007</v>
      </c>
      <c r="X82" s="1">
        <v>15.8</v>
      </c>
      <c r="Y82" s="1">
        <v>12.3</v>
      </c>
      <c r="Z82" s="1">
        <v>15.8</v>
      </c>
      <c r="AA82" s="61">
        <v>0</v>
      </c>
    </row>
    <row r="83" spans="1:27" ht="19.95" customHeight="1" x14ac:dyDescent="0.25">
      <c r="A83" s="24" t="s">
        <v>132</v>
      </c>
      <c r="B83" s="25" t="s">
        <v>319</v>
      </c>
      <c r="C83" s="90" t="s">
        <v>402</v>
      </c>
      <c r="D83" s="40">
        <v>55.7</v>
      </c>
      <c r="E83" s="1">
        <v>69.599999999999994</v>
      </c>
      <c r="F83" s="1">
        <v>55.7</v>
      </c>
      <c r="G83" s="35">
        <v>55.7</v>
      </c>
      <c r="H83" s="40">
        <v>79.900000000000006</v>
      </c>
      <c r="I83" s="1">
        <v>46</v>
      </c>
      <c r="J83" s="1">
        <v>60.5</v>
      </c>
      <c r="K83" s="1">
        <v>49</v>
      </c>
      <c r="L83" s="1">
        <v>36.4</v>
      </c>
      <c r="M83" s="3">
        <v>49</v>
      </c>
      <c r="N83" s="40">
        <v>0</v>
      </c>
      <c r="O83" s="54">
        <v>3</v>
      </c>
      <c r="P83" s="4">
        <v>18.600000000000001</v>
      </c>
      <c r="Q83" s="1">
        <v>23.2</v>
      </c>
      <c r="R83" s="1">
        <v>18.600000000000001</v>
      </c>
      <c r="S83" s="1">
        <v>18.600000000000001</v>
      </c>
      <c r="T83" s="1">
        <v>26.6</v>
      </c>
      <c r="U83" s="1">
        <v>15.3</v>
      </c>
      <c r="V83" s="1">
        <v>20.2</v>
      </c>
      <c r="W83" s="1">
        <v>62.099999999999994</v>
      </c>
      <c r="X83" s="1">
        <v>16.3</v>
      </c>
      <c r="Y83" s="1">
        <v>12.1</v>
      </c>
      <c r="Z83" s="1">
        <v>16.3</v>
      </c>
      <c r="AA83" s="61">
        <v>0</v>
      </c>
    </row>
    <row r="84" spans="1:27" ht="19.95" customHeight="1" x14ac:dyDescent="0.25">
      <c r="A84" s="24" t="s">
        <v>148</v>
      </c>
      <c r="B84" s="25" t="s">
        <v>319</v>
      </c>
      <c r="C84" s="90" t="s">
        <v>402</v>
      </c>
      <c r="D84" s="40">
        <v>21.8</v>
      </c>
      <c r="E84" s="1">
        <v>27.2</v>
      </c>
      <c r="F84" s="1">
        <v>21.8</v>
      </c>
      <c r="G84" s="35">
        <v>21.8</v>
      </c>
      <c r="H84" s="40">
        <v>31.5</v>
      </c>
      <c r="I84" s="1">
        <v>19.399999999999999</v>
      </c>
      <c r="J84" s="1">
        <v>24.2</v>
      </c>
      <c r="K84" s="1">
        <v>19.600000000000001</v>
      </c>
      <c r="L84" s="1">
        <v>14</v>
      </c>
      <c r="M84" s="3">
        <v>19.600000000000001</v>
      </c>
      <c r="N84" s="40">
        <v>0</v>
      </c>
      <c r="O84" s="54">
        <v>1.2</v>
      </c>
      <c r="P84" s="4">
        <v>18.2</v>
      </c>
      <c r="Q84" s="1">
        <v>22.7</v>
      </c>
      <c r="R84" s="1">
        <v>18.2</v>
      </c>
      <c r="S84" s="1">
        <v>18.2</v>
      </c>
      <c r="T84" s="1">
        <v>26.3</v>
      </c>
      <c r="U84" s="1">
        <v>16.2</v>
      </c>
      <c r="V84" s="1">
        <v>20.2</v>
      </c>
      <c r="W84" s="1">
        <v>62.7</v>
      </c>
      <c r="X84" s="1">
        <v>16.3</v>
      </c>
      <c r="Y84" s="1">
        <v>11.7</v>
      </c>
      <c r="Z84" s="1">
        <v>16.3</v>
      </c>
      <c r="AA84" s="61">
        <v>0</v>
      </c>
    </row>
    <row r="85" spans="1:27" ht="19.95" customHeight="1" x14ac:dyDescent="0.25">
      <c r="A85" s="24" t="s">
        <v>207</v>
      </c>
      <c r="B85" s="25" t="s">
        <v>319</v>
      </c>
      <c r="C85" s="90" t="s">
        <v>402</v>
      </c>
      <c r="D85" s="40">
        <v>31.5</v>
      </c>
      <c r="E85" s="1">
        <v>39.299999999999997</v>
      </c>
      <c r="F85" s="1">
        <v>31.5</v>
      </c>
      <c r="G85" s="35">
        <v>31.5</v>
      </c>
      <c r="H85" s="40">
        <v>65.3</v>
      </c>
      <c r="I85" s="1">
        <v>38.700000000000003</v>
      </c>
      <c r="J85" s="1">
        <v>50.8</v>
      </c>
      <c r="K85" s="1">
        <v>40.6</v>
      </c>
      <c r="L85" s="1">
        <v>30.8</v>
      </c>
      <c r="M85" s="3">
        <v>40.6</v>
      </c>
      <c r="N85" s="40">
        <v>0</v>
      </c>
      <c r="O85" s="54">
        <v>2.5</v>
      </c>
      <c r="P85" s="4">
        <v>12.6</v>
      </c>
      <c r="Q85" s="1">
        <v>15.7</v>
      </c>
      <c r="R85" s="1">
        <v>12.6</v>
      </c>
      <c r="S85" s="1">
        <v>12.6</v>
      </c>
      <c r="T85" s="1">
        <v>26.1</v>
      </c>
      <c r="U85" s="1">
        <v>15.5</v>
      </c>
      <c r="V85" s="1">
        <v>20.3</v>
      </c>
      <c r="W85" s="1">
        <v>61.900000000000006</v>
      </c>
      <c r="X85" s="1">
        <v>16.2</v>
      </c>
      <c r="Y85" s="1">
        <v>12.3</v>
      </c>
      <c r="Z85" s="1">
        <v>16.2</v>
      </c>
      <c r="AA85" s="61">
        <v>0</v>
      </c>
    </row>
    <row r="86" spans="1:27" ht="19.95" customHeight="1" x14ac:dyDescent="0.25">
      <c r="A86" s="24" t="s">
        <v>36</v>
      </c>
      <c r="B86" s="25" t="s">
        <v>284</v>
      </c>
      <c r="C86" s="90" t="s">
        <v>403</v>
      </c>
      <c r="D86" s="40">
        <v>26.4</v>
      </c>
      <c r="E86" s="1">
        <v>25</v>
      </c>
      <c r="F86" s="1">
        <v>32.700000000000003</v>
      </c>
      <c r="G86" s="35">
        <v>25.6</v>
      </c>
      <c r="H86" s="40">
        <v>9.3000000000000007</v>
      </c>
      <c r="I86" s="1">
        <v>18.600000000000001</v>
      </c>
      <c r="J86" s="1">
        <v>10.8</v>
      </c>
      <c r="K86" s="1">
        <v>19.100000000000001</v>
      </c>
      <c r="L86" s="1">
        <v>14</v>
      </c>
      <c r="M86" s="3">
        <v>0</v>
      </c>
      <c r="N86" s="40">
        <v>8</v>
      </c>
      <c r="O86" s="54">
        <v>4.7</v>
      </c>
      <c r="P86" s="4">
        <v>5.6</v>
      </c>
      <c r="Q86" s="1">
        <v>5.3</v>
      </c>
      <c r="R86" s="1">
        <v>7</v>
      </c>
      <c r="S86" s="1">
        <v>5.4</v>
      </c>
      <c r="T86" s="1">
        <v>2</v>
      </c>
      <c r="U86" s="1">
        <v>4</v>
      </c>
      <c r="V86" s="1">
        <v>2.2999999999999998</v>
      </c>
      <c r="W86" s="1">
        <v>8.3000000000000007</v>
      </c>
      <c r="X86" s="1">
        <v>4.0999999999999996</v>
      </c>
      <c r="Y86" s="1">
        <v>3</v>
      </c>
      <c r="Z86" s="1">
        <v>0</v>
      </c>
      <c r="AA86" s="61">
        <v>1.7</v>
      </c>
    </row>
    <row r="87" spans="1:27" ht="19.95" customHeight="1" x14ac:dyDescent="0.25">
      <c r="A87" s="24" t="s">
        <v>98</v>
      </c>
      <c r="B87" s="25" t="s">
        <v>284</v>
      </c>
      <c r="C87" s="90" t="s">
        <v>403</v>
      </c>
      <c r="D87" s="40">
        <v>69.8</v>
      </c>
      <c r="E87" s="1">
        <v>66.3</v>
      </c>
      <c r="F87" s="1">
        <v>86.5</v>
      </c>
      <c r="G87" s="35">
        <v>67.7</v>
      </c>
      <c r="H87" s="40">
        <v>23.3</v>
      </c>
      <c r="I87" s="1">
        <v>51.1</v>
      </c>
      <c r="J87" s="1">
        <v>27.9</v>
      </c>
      <c r="K87" s="1">
        <v>48.3</v>
      </c>
      <c r="L87" s="1">
        <v>35.6</v>
      </c>
      <c r="M87" s="3">
        <v>0</v>
      </c>
      <c r="N87" s="40">
        <v>20</v>
      </c>
      <c r="O87" s="54">
        <v>12.3</v>
      </c>
      <c r="P87" s="4">
        <v>5.7</v>
      </c>
      <c r="Q87" s="1">
        <v>5.4</v>
      </c>
      <c r="R87" s="1">
        <v>7</v>
      </c>
      <c r="S87" s="1">
        <v>5.5</v>
      </c>
      <c r="T87" s="1">
        <v>1.9</v>
      </c>
      <c r="U87" s="1">
        <v>4.2</v>
      </c>
      <c r="V87" s="1">
        <v>2.2999999999999998</v>
      </c>
      <c r="W87" s="1">
        <v>8.3999999999999986</v>
      </c>
      <c r="X87" s="1">
        <v>3.9</v>
      </c>
      <c r="Y87" s="1">
        <v>2.9</v>
      </c>
      <c r="Z87" s="1">
        <v>0</v>
      </c>
      <c r="AA87" s="61">
        <v>1.6</v>
      </c>
    </row>
    <row r="88" spans="1:27" ht="19.95" customHeight="1" x14ac:dyDescent="0.25">
      <c r="A88" s="24" t="s">
        <v>155</v>
      </c>
      <c r="B88" s="25" t="s">
        <v>284</v>
      </c>
      <c r="C88" s="90" t="s">
        <v>403</v>
      </c>
      <c r="D88" s="40">
        <v>9.3000000000000007</v>
      </c>
      <c r="E88" s="1">
        <v>8.8000000000000007</v>
      </c>
      <c r="F88" s="1">
        <v>11.5</v>
      </c>
      <c r="G88" s="35">
        <v>9</v>
      </c>
      <c r="H88" s="40">
        <v>1.6</v>
      </c>
      <c r="I88" s="1">
        <v>6.2</v>
      </c>
      <c r="J88" s="1">
        <v>3.1</v>
      </c>
      <c r="K88" s="1">
        <v>6.3</v>
      </c>
      <c r="L88" s="1">
        <v>5.0999999999999996</v>
      </c>
      <c r="M88" s="3">
        <v>0</v>
      </c>
      <c r="N88" s="40">
        <v>2</v>
      </c>
      <c r="O88" s="54">
        <v>1.5</v>
      </c>
      <c r="P88" s="4">
        <v>6.2</v>
      </c>
      <c r="Q88" s="1">
        <v>5.9</v>
      </c>
      <c r="R88" s="1">
        <v>7.7</v>
      </c>
      <c r="S88" s="1">
        <v>6</v>
      </c>
      <c r="T88" s="1">
        <v>1.1000000000000001</v>
      </c>
      <c r="U88" s="1">
        <v>4.0999999999999996</v>
      </c>
      <c r="V88" s="1">
        <v>2.1</v>
      </c>
      <c r="W88" s="1">
        <v>7.3</v>
      </c>
      <c r="X88" s="1">
        <v>4.2</v>
      </c>
      <c r="Y88" s="1">
        <v>3.4</v>
      </c>
      <c r="Z88" s="1">
        <v>0</v>
      </c>
      <c r="AA88" s="61">
        <v>1.3</v>
      </c>
    </row>
    <row r="89" spans="1:27" ht="19.95" customHeight="1" x14ac:dyDescent="0.25">
      <c r="A89" s="24" t="s">
        <v>222</v>
      </c>
      <c r="B89" s="25" t="s">
        <v>284</v>
      </c>
      <c r="C89" s="90" t="s">
        <v>403</v>
      </c>
      <c r="D89" s="40">
        <v>23.3</v>
      </c>
      <c r="E89" s="1">
        <v>22.1</v>
      </c>
      <c r="F89" s="1">
        <v>28.8</v>
      </c>
      <c r="G89" s="35">
        <v>22.6</v>
      </c>
      <c r="H89" s="40">
        <v>7.8</v>
      </c>
      <c r="I89" s="1">
        <v>17.100000000000001</v>
      </c>
      <c r="J89" s="1">
        <v>9.3000000000000007</v>
      </c>
      <c r="K89" s="1">
        <v>15.2</v>
      </c>
      <c r="L89" s="1">
        <v>12.7</v>
      </c>
      <c r="M89" s="3">
        <v>0</v>
      </c>
      <c r="N89" s="40">
        <v>6</v>
      </c>
      <c r="O89" s="54">
        <v>4</v>
      </c>
      <c r="P89" s="4">
        <v>5.8</v>
      </c>
      <c r="Q89" s="1">
        <v>5.5</v>
      </c>
      <c r="R89" s="1">
        <v>7.2</v>
      </c>
      <c r="S89" s="1">
        <v>5.7</v>
      </c>
      <c r="T89" s="1">
        <v>2</v>
      </c>
      <c r="U89" s="1">
        <v>4.3</v>
      </c>
      <c r="V89" s="1">
        <v>2.2999999999999998</v>
      </c>
      <c r="W89" s="1">
        <v>8.6</v>
      </c>
      <c r="X89" s="1">
        <v>3.8</v>
      </c>
      <c r="Y89" s="1">
        <v>3.2</v>
      </c>
      <c r="Z89" s="1">
        <v>0</v>
      </c>
      <c r="AA89" s="61">
        <v>1.5</v>
      </c>
    </row>
    <row r="90" spans="1:27" ht="19.95" customHeight="1" x14ac:dyDescent="0.25">
      <c r="A90" s="24" t="s">
        <v>29</v>
      </c>
      <c r="B90" s="25" t="s">
        <v>276</v>
      </c>
      <c r="C90" s="90" t="s">
        <v>405</v>
      </c>
      <c r="D90" s="40">
        <v>38.700000000000003</v>
      </c>
      <c r="E90" s="1">
        <v>38.700000000000003</v>
      </c>
      <c r="F90" s="1">
        <v>44.1</v>
      </c>
      <c r="G90" s="35">
        <v>38.700000000000003</v>
      </c>
      <c r="H90" s="40">
        <v>21.8</v>
      </c>
      <c r="I90" s="1">
        <v>19.399999999999999</v>
      </c>
      <c r="J90" s="1">
        <v>14.5</v>
      </c>
      <c r="K90" s="1">
        <v>13.6</v>
      </c>
      <c r="L90" s="1">
        <v>8.4</v>
      </c>
      <c r="M90" s="3">
        <v>0</v>
      </c>
      <c r="N90" s="40">
        <v>9</v>
      </c>
      <c r="O90" s="54">
        <v>5.0999999999999996</v>
      </c>
      <c r="P90" s="4">
        <v>7.6</v>
      </c>
      <c r="Q90" s="1">
        <v>7.6</v>
      </c>
      <c r="R90" s="1">
        <v>8.6</v>
      </c>
      <c r="S90" s="1">
        <v>7.6</v>
      </c>
      <c r="T90" s="1">
        <v>4.3</v>
      </c>
      <c r="U90" s="1">
        <v>3.8</v>
      </c>
      <c r="V90" s="1">
        <v>2.8</v>
      </c>
      <c r="W90" s="1">
        <v>10.899999999999999</v>
      </c>
      <c r="X90" s="1">
        <v>2.7</v>
      </c>
      <c r="Y90" s="1">
        <v>1.6</v>
      </c>
      <c r="Z90" s="1">
        <v>0</v>
      </c>
      <c r="AA90" s="61">
        <v>1.8</v>
      </c>
    </row>
    <row r="91" spans="1:27" ht="19.95" customHeight="1" x14ac:dyDescent="0.25">
      <c r="A91" s="24" t="s">
        <v>93</v>
      </c>
      <c r="B91" s="25" t="s">
        <v>276</v>
      </c>
      <c r="C91" s="90" t="s">
        <v>405</v>
      </c>
      <c r="D91" s="40">
        <v>99.2</v>
      </c>
      <c r="E91" s="1">
        <v>99.2</v>
      </c>
      <c r="F91" s="1">
        <v>113.1</v>
      </c>
      <c r="G91" s="35">
        <v>99.2</v>
      </c>
      <c r="H91" s="40">
        <v>55.7</v>
      </c>
      <c r="I91" s="1">
        <v>50.8</v>
      </c>
      <c r="J91" s="1">
        <v>36.299999999999997</v>
      </c>
      <c r="K91" s="1">
        <v>32.200000000000003</v>
      </c>
      <c r="L91" s="1">
        <v>22.4</v>
      </c>
      <c r="M91" s="3">
        <v>0</v>
      </c>
      <c r="N91" s="40">
        <v>23</v>
      </c>
      <c r="O91" s="54">
        <v>13.3</v>
      </c>
      <c r="P91" s="4">
        <v>7.5</v>
      </c>
      <c r="Q91" s="1">
        <v>7.5</v>
      </c>
      <c r="R91" s="1">
        <v>8.5</v>
      </c>
      <c r="S91" s="1">
        <v>7.5</v>
      </c>
      <c r="T91" s="1">
        <v>4.2</v>
      </c>
      <c r="U91" s="1">
        <v>3.8</v>
      </c>
      <c r="V91" s="1">
        <v>2.7</v>
      </c>
      <c r="W91" s="1">
        <v>10.7</v>
      </c>
      <c r="X91" s="1">
        <v>2.4</v>
      </c>
      <c r="Y91" s="1">
        <v>1.7</v>
      </c>
      <c r="Z91" s="1">
        <v>0</v>
      </c>
      <c r="AA91" s="61">
        <v>1.7</v>
      </c>
    </row>
    <row r="92" spans="1:27" ht="19.95" customHeight="1" x14ac:dyDescent="0.25">
      <c r="A92" s="24" t="s">
        <v>277</v>
      </c>
      <c r="B92" s="25" t="s">
        <v>276</v>
      </c>
      <c r="C92" s="90" t="s">
        <v>405</v>
      </c>
      <c r="D92" s="40">
        <v>58.1</v>
      </c>
      <c r="E92" s="1">
        <v>58.1</v>
      </c>
      <c r="F92" s="1">
        <v>66.2</v>
      </c>
      <c r="G92" s="35">
        <v>58.1</v>
      </c>
      <c r="H92" s="40">
        <v>31.5</v>
      </c>
      <c r="I92" s="1">
        <v>29</v>
      </c>
      <c r="J92" s="1">
        <v>21.8</v>
      </c>
      <c r="K92" s="1">
        <v>19.600000000000001</v>
      </c>
      <c r="L92" s="1">
        <v>12.6</v>
      </c>
      <c r="M92" s="3">
        <v>0</v>
      </c>
      <c r="N92" s="40">
        <v>14</v>
      </c>
      <c r="O92" s="54">
        <v>7.8</v>
      </c>
      <c r="P92" s="4">
        <v>7.4</v>
      </c>
      <c r="Q92" s="1">
        <v>7.4</v>
      </c>
      <c r="R92" s="1">
        <v>8.5</v>
      </c>
      <c r="S92" s="1">
        <v>7.4</v>
      </c>
      <c r="T92" s="1">
        <v>4</v>
      </c>
      <c r="U92" s="1">
        <v>3.7</v>
      </c>
      <c r="V92" s="1">
        <v>2.8</v>
      </c>
      <c r="W92" s="1">
        <v>10.5</v>
      </c>
      <c r="X92" s="1">
        <v>2.5</v>
      </c>
      <c r="Y92" s="1">
        <v>1.6</v>
      </c>
      <c r="Z92" s="1">
        <v>0</v>
      </c>
      <c r="AA92" s="61">
        <v>1.8</v>
      </c>
    </row>
    <row r="93" spans="1:27" ht="19.95" customHeight="1" x14ac:dyDescent="0.25">
      <c r="A93" s="24" t="s">
        <v>242</v>
      </c>
      <c r="B93" s="25" t="s">
        <v>276</v>
      </c>
      <c r="C93" s="90" t="s">
        <v>405</v>
      </c>
      <c r="D93" s="40">
        <v>58.1</v>
      </c>
      <c r="E93" s="1">
        <v>58.1</v>
      </c>
      <c r="F93" s="1">
        <v>66.2</v>
      </c>
      <c r="G93" s="35">
        <v>58.1</v>
      </c>
      <c r="H93" s="40">
        <v>31.5</v>
      </c>
      <c r="I93" s="1">
        <v>29</v>
      </c>
      <c r="J93" s="1">
        <v>21.8</v>
      </c>
      <c r="K93" s="1">
        <v>19.600000000000001</v>
      </c>
      <c r="L93" s="1">
        <v>12.6</v>
      </c>
      <c r="M93" s="3">
        <v>0</v>
      </c>
      <c r="N93" s="40">
        <v>14</v>
      </c>
      <c r="O93" s="54">
        <v>7.8</v>
      </c>
      <c r="P93" s="4">
        <v>7.4</v>
      </c>
      <c r="Q93" s="1">
        <v>7.4</v>
      </c>
      <c r="R93" s="1">
        <v>8.5</v>
      </c>
      <c r="S93" s="1">
        <v>7.4</v>
      </c>
      <c r="T93" s="1">
        <v>4</v>
      </c>
      <c r="U93" s="1">
        <v>3.7</v>
      </c>
      <c r="V93" s="1">
        <v>2.8</v>
      </c>
      <c r="W93" s="1">
        <v>10.5</v>
      </c>
      <c r="X93" s="1">
        <v>2.5</v>
      </c>
      <c r="Y93" s="1">
        <v>1.6</v>
      </c>
      <c r="Z93" s="1">
        <v>0</v>
      </c>
      <c r="AA93" s="61">
        <v>1.8</v>
      </c>
    </row>
    <row r="94" spans="1:27" ht="19.95" customHeight="1" x14ac:dyDescent="0.25">
      <c r="A94" s="24" t="s">
        <v>38</v>
      </c>
      <c r="B94" s="25" t="s">
        <v>288</v>
      </c>
      <c r="C94" s="90" t="s">
        <v>403</v>
      </c>
      <c r="D94" s="40">
        <v>36.299999999999997</v>
      </c>
      <c r="E94" s="1">
        <v>35.200000000000003</v>
      </c>
      <c r="F94" s="1">
        <v>42.1</v>
      </c>
      <c r="G94" s="35">
        <v>36.299999999999997</v>
      </c>
      <c r="H94" s="40">
        <v>16.899999999999999</v>
      </c>
      <c r="I94" s="1">
        <v>19.399999999999999</v>
      </c>
      <c r="J94" s="1">
        <v>14.5</v>
      </c>
      <c r="K94" s="1">
        <v>12.6</v>
      </c>
      <c r="L94" s="1">
        <v>8.4</v>
      </c>
      <c r="M94" s="3">
        <v>0</v>
      </c>
      <c r="N94" s="40">
        <v>8</v>
      </c>
      <c r="O94" s="54">
        <v>4.5</v>
      </c>
      <c r="P94" s="4">
        <v>8.1</v>
      </c>
      <c r="Q94" s="1">
        <v>7.8</v>
      </c>
      <c r="R94" s="1">
        <v>9.4</v>
      </c>
      <c r="S94" s="1">
        <v>8.1</v>
      </c>
      <c r="T94" s="1">
        <v>3.8</v>
      </c>
      <c r="U94" s="1">
        <v>4.3</v>
      </c>
      <c r="V94" s="1">
        <v>3.2</v>
      </c>
      <c r="W94" s="1">
        <v>11.3</v>
      </c>
      <c r="X94" s="1">
        <v>2.8</v>
      </c>
      <c r="Y94" s="1">
        <v>1.9</v>
      </c>
      <c r="Z94" s="1">
        <v>0</v>
      </c>
      <c r="AA94" s="61">
        <v>1.8</v>
      </c>
    </row>
    <row r="95" spans="1:27" ht="19.95" customHeight="1" x14ac:dyDescent="0.25">
      <c r="A95" s="24" t="s">
        <v>102</v>
      </c>
      <c r="B95" s="25" t="s">
        <v>288</v>
      </c>
      <c r="C95" s="90" t="s">
        <v>403</v>
      </c>
      <c r="D95" s="40">
        <v>94.4</v>
      </c>
      <c r="E95" s="1">
        <v>91.5</v>
      </c>
      <c r="F95" s="1">
        <v>109.5</v>
      </c>
      <c r="G95" s="35">
        <v>94.4</v>
      </c>
      <c r="H95" s="40">
        <v>41.1</v>
      </c>
      <c r="I95" s="1">
        <v>43.6</v>
      </c>
      <c r="J95" s="1">
        <v>36.299999999999997</v>
      </c>
      <c r="K95" s="1">
        <v>32.200000000000003</v>
      </c>
      <c r="L95" s="1">
        <v>22.4</v>
      </c>
      <c r="M95" s="3">
        <v>0</v>
      </c>
      <c r="N95" s="40">
        <v>20</v>
      </c>
      <c r="O95" s="54">
        <v>11.7</v>
      </c>
      <c r="P95" s="4">
        <v>8.1</v>
      </c>
      <c r="Q95" s="1">
        <v>7.8</v>
      </c>
      <c r="R95" s="1">
        <v>9.4</v>
      </c>
      <c r="S95" s="1">
        <v>8.1</v>
      </c>
      <c r="T95" s="1">
        <v>3.5</v>
      </c>
      <c r="U95" s="1">
        <v>3.7</v>
      </c>
      <c r="V95" s="1">
        <v>3.1</v>
      </c>
      <c r="W95" s="1">
        <v>10.3</v>
      </c>
      <c r="X95" s="1">
        <v>2.8</v>
      </c>
      <c r="Y95" s="1">
        <v>1.9</v>
      </c>
      <c r="Z95" s="1">
        <v>0</v>
      </c>
      <c r="AA95" s="61">
        <v>1.7</v>
      </c>
    </row>
    <row r="96" spans="1:27" ht="19.95" customHeight="1" x14ac:dyDescent="0.25">
      <c r="A96" s="24" t="s">
        <v>172</v>
      </c>
      <c r="B96" s="25" t="s">
        <v>288</v>
      </c>
      <c r="C96" s="90" t="s">
        <v>403</v>
      </c>
      <c r="D96" s="40">
        <v>43.6</v>
      </c>
      <c r="E96" s="1">
        <v>42.3</v>
      </c>
      <c r="F96" s="1">
        <v>50.5</v>
      </c>
      <c r="G96" s="35">
        <v>43.6</v>
      </c>
      <c r="H96" s="40">
        <v>16.899999999999999</v>
      </c>
      <c r="I96" s="1">
        <v>19.399999999999999</v>
      </c>
      <c r="J96" s="1">
        <v>12.1</v>
      </c>
      <c r="K96" s="1">
        <v>9.8000000000000007</v>
      </c>
      <c r="L96" s="1">
        <v>7</v>
      </c>
      <c r="M96" s="3">
        <v>0</v>
      </c>
      <c r="N96" s="40">
        <v>6</v>
      </c>
      <c r="O96" s="54">
        <v>3.7</v>
      </c>
      <c r="P96" s="4">
        <v>11.8</v>
      </c>
      <c r="Q96" s="1">
        <v>11.4</v>
      </c>
      <c r="R96" s="1">
        <v>13.6</v>
      </c>
      <c r="S96" s="1">
        <v>11.8</v>
      </c>
      <c r="T96" s="1">
        <v>4.5999999999999996</v>
      </c>
      <c r="U96" s="1">
        <v>5.2</v>
      </c>
      <c r="V96" s="1">
        <v>3.3</v>
      </c>
      <c r="W96" s="1">
        <v>13.1</v>
      </c>
      <c r="X96" s="1">
        <v>2.6</v>
      </c>
      <c r="Y96" s="1">
        <v>1.9</v>
      </c>
      <c r="Z96" s="1">
        <v>0</v>
      </c>
      <c r="AA96" s="61">
        <v>1.6</v>
      </c>
    </row>
    <row r="97" spans="1:27" ht="19.95" customHeight="1" x14ac:dyDescent="0.25">
      <c r="A97" s="24" t="s">
        <v>236</v>
      </c>
      <c r="B97" s="25" t="s">
        <v>288</v>
      </c>
      <c r="C97" s="90" t="s">
        <v>403</v>
      </c>
      <c r="D97" s="40">
        <v>55.7</v>
      </c>
      <c r="E97" s="1">
        <v>54</v>
      </c>
      <c r="F97" s="1">
        <v>64.599999999999994</v>
      </c>
      <c r="G97" s="35">
        <v>55.7</v>
      </c>
      <c r="H97" s="40">
        <v>26.6</v>
      </c>
      <c r="I97" s="1">
        <v>26.6</v>
      </c>
      <c r="J97" s="1">
        <v>21.8</v>
      </c>
      <c r="K97" s="1">
        <v>19.600000000000001</v>
      </c>
      <c r="L97" s="1">
        <v>12.6</v>
      </c>
      <c r="M97" s="3">
        <v>0</v>
      </c>
      <c r="N97" s="40">
        <v>12</v>
      </c>
      <c r="O97" s="54">
        <v>6.9</v>
      </c>
      <c r="P97" s="4">
        <v>8.1</v>
      </c>
      <c r="Q97" s="1">
        <v>7.8</v>
      </c>
      <c r="R97" s="1">
        <v>9.4</v>
      </c>
      <c r="S97" s="1">
        <v>8.1</v>
      </c>
      <c r="T97" s="1">
        <v>3.9</v>
      </c>
      <c r="U97" s="1">
        <v>3.9</v>
      </c>
      <c r="V97" s="1">
        <v>3.2</v>
      </c>
      <c r="W97" s="1">
        <v>11</v>
      </c>
      <c r="X97" s="1">
        <v>2.8</v>
      </c>
      <c r="Y97" s="1">
        <v>1.8</v>
      </c>
      <c r="Z97" s="1">
        <v>0</v>
      </c>
      <c r="AA97" s="61">
        <v>1.7</v>
      </c>
    </row>
    <row r="98" spans="1:27" ht="19.95" customHeight="1" x14ac:dyDescent="0.25">
      <c r="A98" s="24" t="s">
        <v>39</v>
      </c>
      <c r="B98" s="25" t="s">
        <v>289</v>
      </c>
      <c r="C98" s="90" t="s">
        <v>403</v>
      </c>
      <c r="D98" s="40">
        <v>27.9</v>
      </c>
      <c r="E98" s="1">
        <v>26.5</v>
      </c>
      <c r="F98" s="1">
        <v>32.4</v>
      </c>
      <c r="G98" s="35">
        <v>27.9</v>
      </c>
      <c r="H98" s="40">
        <v>15.5</v>
      </c>
      <c r="I98" s="1">
        <v>17.100000000000001</v>
      </c>
      <c r="J98" s="1">
        <v>10.8</v>
      </c>
      <c r="K98" s="1">
        <v>14</v>
      </c>
      <c r="L98" s="1">
        <v>10.199999999999999</v>
      </c>
      <c r="M98" s="3">
        <v>10.199999999999999</v>
      </c>
      <c r="N98" s="40">
        <v>8</v>
      </c>
      <c r="O98" s="54">
        <v>4.5</v>
      </c>
      <c r="P98" s="4">
        <v>6.2</v>
      </c>
      <c r="Q98" s="1">
        <v>5.9</v>
      </c>
      <c r="R98" s="1">
        <v>7.2</v>
      </c>
      <c r="S98" s="1">
        <v>6.2</v>
      </c>
      <c r="T98" s="1">
        <v>3.4</v>
      </c>
      <c r="U98" s="1">
        <v>3.8</v>
      </c>
      <c r="V98" s="1">
        <v>2.4</v>
      </c>
      <c r="W98" s="1">
        <v>9.6</v>
      </c>
      <c r="X98" s="1">
        <v>3.1</v>
      </c>
      <c r="Y98" s="1">
        <v>2.2999999999999998</v>
      </c>
      <c r="Z98" s="1">
        <v>2.2999999999999998</v>
      </c>
      <c r="AA98" s="61">
        <v>1.8</v>
      </c>
    </row>
    <row r="99" spans="1:27" ht="19.95" customHeight="1" x14ac:dyDescent="0.25">
      <c r="A99" s="24" t="s">
        <v>103</v>
      </c>
      <c r="B99" s="25" t="s">
        <v>289</v>
      </c>
      <c r="C99" s="90" t="s">
        <v>403</v>
      </c>
      <c r="D99" s="40">
        <v>74.400000000000006</v>
      </c>
      <c r="E99" s="1">
        <v>70.7</v>
      </c>
      <c r="F99" s="1">
        <v>86.3</v>
      </c>
      <c r="G99" s="35">
        <v>74.400000000000006</v>
      </c>
      <c r="H99" s="40">
        <v>35.6</v>
      </c>
      <c r="I99" s="1">
        <v>46.5</v>
      </c>
      <c r="J99" s="1">
        <v>29.5</v>
      </c>
      <c r="K99" s="1">
        <v>35.6</v>
      </c>
      <c r="L99" s="1">
        <v>27.9</v>
      </c>
      <c r="M99" s="3">
        <v>27.9</v>
      </c>
      <c r="N99" s="40">
        <v>20</v>
      </c>
      <c r="O99" s="54">
        <v>11.7</v>
      </c>
      <c r="P99" s="4">
        <v>6.4</v>
      </c>
      <c r="Q99" s="1">
        <v>6</v>
      </c>
      <c r="R99" s="1">
        <v>7.4</v>
      </c>
      <c r="S99" s="1">
        <v>6.4</v>
      </c>
      <c r="T99" s="1">
        <v>3</v>
      </c>
      <c r="U99" s="1">
        <v>4</v>
      </c>
      <c r="V99" s="1">
        <v>2.5</v>
      </c>
      <c r="W99" s="1">
        <v>9.5</v>
      </c>
      <c r="X99" s="1">
        <v>3</v>
      </c>
      <c r="Y99" s="1">
        <v>2.4</v>
      </c>
      <c r="Z99" s="1">
        <v>2.4</v>
      </c>
      <c r="AA99" s="61">
        <v>1.7</v>
      </c>
    </row>
    <row r="100" spans="1:27" ht="19.95" customHeight="1" x14ac:dyDescent="0.25">
      <c r="A100" s="24" t="s">
        <v>176</v>
      </c>
      <c r="B100" s="25" t="s">
        <v>289</v>
      </c>
      <c r="C100" s="90" t="s">
        <v>403</v>
      </c>
      <c r="D100" s="40">
        <v>32.6</v>
      </c>
      <c r="E100" s="1">
        <v>30.9</v>
      </c>
      <c r="F100" s="1">
        <v>37.799999999999997</v>
      </c>
      <c r="G100" s="35">
        <v>32.6</v>
      </c>
      <c r="H100" s="40">
        <v>15.5</v>
      </c>
      <c r="I100" s="1">
        <v>18.600000000000001</v>
      </c>
      <c r="J100" s="1">
        <v>12.4</v>
      </c>
      <c r="K100" s="1">
        <v>14</v>
      </c>
      <c r="L100" s="1">
        <v>12.7</v>
      </c>
      <c r="M100" s="3">
        <v>12.7</v>
      </c>
      <c r="N100" s="40">
        <v>8</v>
      </c>
      <c r="O100" s="54">
        <v>5</v>
      </c>
      <c r="P100" s="4">
        <v>6.5</v>
      </c>
      <c r="Q100" s="1">
        <v>6.2</v>
      </c>
      <c r="R100" s="1">
        <v>7.6</v>
      </c>
      <c r="S100" s="1">
        <v>6.5</v>
      </c>
      <c r="T100" s="1">
        <v>3.1</v>
      </c>
      <c r="U100" s="1">
        <v>3.7</v>
      </c>
      <c r="V100" s="1">
        <v>2.5</v>
      </c>
      <c r="W100" s="1">
        <v>9.3000000000000007</v>
      </c>
      <c r="X100" s="1">
        <v>2.8</v>
      </c>
      <c r="Y100" s="1">
        <v>2.5</v>
      </c>
      <c r="Z100" s="1">
        <v>2.5</v>
      </c>
      <c r="AA100" s="61">
        <v>1.6</v>
      </c>
    </row>
    <row r="101" spans="1:27" ht="19.95" customHeight="1" x14ac:dyDescent="0.25">
      <c r="A101" s="24" t="s">
        <v>235</v>
      </c>
      <c r="B101" s="25" t="s">
        <v>289</v>
      </c>
      <c r="C101" s="90" t="s">
        <v>403</v>
      </c>
      <c r="D101" s="40">
        <v>43.4</v>
      </c>
      <c r="E101" s="1">
        <v>41.2</v>
      </c>
      <c r="F101" s="1">
        <v>50.3</v>
      </c>
      <c r="G101" s="35">
        <v>43.4</v>
      </c>
      <c r="H101" s="40">
        <v>21.7</v>
      </c>
      <c r="I101" s="1">
        <v>27.9</v>
      </c>
      <c r="J101" s="1">
        <v>17.100000000000001</v>
      </c>
      <c r="K101" s="1">
        <v>19.100000000000001</v>
      </c>
      <c r="L101" s="1">
        <v>17.8</v>
      </c>
      <c r="M101" s="3">
        <v>17.8</v>
      </c>
      <c r="N101" s="40">
        <v>11</v>
      </c>
      <c r="O101" s="54">
        <v>6.9</v>
      </c>
      <c r="P101" s="4">
        <v>6.3</v>
      </c>
      <c r="Q101" s="1">
        <v>6</v>
      </c>
      <c r="R101" s="1">
        <v>7.3</v>
      </c>
      <c r="S101" s="1">
        <v>6.3</v>
      </c>
      <c r="T101" s="1">
        <v>3.1</v>
      </c>
      <c r="U101" s="1">
        <v>4</v>
      </c>
      <c r="V101" s="1">
        <v>2.5</v>
      </c>
      <c r="W101" s="1">
        <v>9.6</v>
      </c>
      <c r="X101" s="1">
        <v>2.8</v>
      </c>
      <c r="Y101" s="1">
        <v>2.6</v>
      </c>
      <c r="Z101" s="1">
        <v>2.6</v>
      </c>
      <c r="AA101" s="61">
        <v>1.6</v>
      </c>
    </row>
    <row r="102" spans="1:27" ht="19.95" customHeight="1" x14ac:dyDescent="0.25">
      <c r="A102" s="24" t="s">
        <v>24</v>
      </c>
      <c r="B102" s="25" t="s">
        <v>265</v>
      </c>
      <c r="C102" s="90" t="s">
        <v>405</v>
      </c>
      <c r="D102" s="40">
        <v>41.9</v>
      </c>
      <c r="E102" s="1">
        <v>38.5</v>
      </c>
      <c r="F102" s="1">
        <v>47.3</v>
      </c>
      <c r="G102" s="35">
        <v>41.9</v>
      </c>
      <c r="H102" s="40">
        <v>20.2</v>
      </c>
      <c r="I102" s="1">
        <v>29.5</v>
      </c>
      <c r="J102" s="1">
        <v>20.2</v>
      </c>
      <c r="K102" s="1">
        <v>16.5</v>
      </c>
      <c r="L102" s="1">
        <v>10.199999999999999</v>
      </c>
      <c r="M102" s="3">
        <v>0</v>
      </c>
      <c r="N102" s="40">
        <v>14</v>
      </c>
      <c r="O102" s="54">
        <v>6.3</v>
      </c>
      <c r="P102" s="4">
        <v>6.7</v>
      </c>
      <c r="Q102" s="1">
        <v>6.1</v>
      </c>
      <c r="R102" s="1">
        <v>7.5</v>
      </c>
      <c r="S102" s="1">
        <v>6.7</v>
      </c>
      <c r="T102" s="1">
        <v>3.2</v>
      </c>
      <c r="U102" s="1">
        <v>4.7</v>
      </c>
      <c r="V102" s="1">
        <v>3.2</v>
      </c>
      <c r="W102" s="1">
        <v>11.100000000000001</v>
      </c>
      <c r="X102" s="1">
        <v>2.6</v>
      </c>
      <c r="Y102" s="1">
        <v>1.6</v>
      </c>
      <c r="Z102" s="1">
        <v>0</v>
      </c>
      <c r="AA102" s="61">
        <v>2.2000000000000002</v>
      </c>
    </row>
    <row r="103" spans="1:27" ht="19.95" customHeight="1" x14ac:dyDescent="0.25">
      <c r="A103" s="24" t="s">
        <v>89</v>
      </c>
      <c r="B103" s="25" t="s">
        <v>265</v>
      </c>
      <c r="C103" s="90" t="s">
        <v>405</v>
      </c>
      <c r="D103" s="40">
        <v>111.6</v>
      </c>
      <c r="E103" s="1">
        <v>102.7</v>
      </c>
      <c r="F103" s="1">
        <v>126.1</v>
      </c>
      <c r="G103" s="35">
        <v>111.6</v>
      </c>
      <c r="H103" s="40">
        <v>49.6</v>
      </c>
      <c r="I103" s="1">
        <v>74.400000000000006</v>
      </c>
      <c r="J103" s="1">
        <v>51.1</v>
      </c>
      <c r="K103" s="1">
        <v>40.6</v>
      </c>
      <c r="L103" s="1">
        <v>24.1</v>
      </c>
      <c r="M103" s="3">
        <v>0</v>
      </c>
      <c r="N103" s="40">
        <v>35</v>
      </c>
      <c r="O103" s="54">
        <v>16.399999999999999</v>
      </c>
      <c r="P103" s="4">
        <v>6.8</v>
      </c>
      <c r="Q103" s="1">
        <v>6.3</v>
      </c>
      <c r="R103" s="1">
        <v>7.7</v>
      </c>
      <c r="S103" s="1">
        <v>6.8</v>
      </c>
      <c r="T103" s="1">
        <v>3</v>
      </c>
      <c r="U103" s="1">
        <v>4.5</v>
      </c>
      <c r="V103" s="1">
        <v>3.1</v>
      </c>
      <c r="W103" s="1">
        <v>10.6</v>
      </c>
      <c r="X103" s="1">
        <v>2.5</v>
      </c>
      <c r="Y103" s="1">
        <v>1.5</v>
      </c>
      <c r="Z103" s="1">
        <v>0</v>
      </c>
      <c r="AA103" s="61">
        <v>2.1</v>
      </c>
    </row>
    <row r="104" spans="1:27" ht="19.95" customHeight="1" x14ac:dyDescent="0.25">
      <c r="A104" s="24" t="s">
        <v>189</v>
      </c>
      <c r="B104" s="25" t="s">
        <v>265</v>
      </c>
      <c r="C104" s="90" t="s">
        <v>405</v>
      </c>
      <c r="D104" s="40">
        <v>63.6</v>
      </c>
      <c r="E104" s="1">
        <v>58.5</v>
      </c>
      <c r="F104" s="1">
        <v>71.8</v>
      </c>
      <c r="G104" s="35">
        <v>63.6</v>
      </c>
      <c r="H104" s="40">
        <v>29.5</v>
      </c>
      <c r="I104" s="1">
        <v>44.9</v>
      </c>
      <c r="J104" s="1">
        <v>29.5</v>
      </c>
      <c r="K104" s="1">
        <v>24.1</v>
      </c>
      <c r="L104" s="1">
        <v>14</v>
      </c>
      <c r="M104" s="3">
        <v>0</v>
      </c>
      <c r="N104" s="40">
        <v>21</v>
      </c>
      <c r="O104" s="54">
        <v>9.6999999999999993</v>
      </c>
      <c r="P104" s="4">
        <v>6.6</v>
      </c>
      <c r="Q104" s="1">
        <v>6</v>
      </c>
      <c r="R104" s="1">
        <v>7.4</v>
      </c>
      <c r="S104" s="1">
        <v>6.6</v>
      </c>
      <c r="T104" s="1">
        <v>3</v>
      </c>
      <c r="U104" s="1">
        <v>4.5999999999999996</v>
      </c>
      <c r="V104" s="1">
        <v>3</v>
      </c>
      <c r="W104" s="1">
        <v>10.6</v>
      </c>
      <c r="X104" s="1">
        <v>2.5</v>
      </c>
      <c r="Y104" s="1">
        <v>1.4</v>
      </c>
      <c r="Z104" s="1">
        <v>0</v>
      </c>
      <c r="AA104" s="61">
        <v>2.2000000000000002</v>
      </c>
    </row>
    <row r="105" spans="1:27" ht="19.95" customHeight="1" x14ac:dyDescent="0.25">
      <c r="A105" s="24" t="s">
        <v>245</v>
      </c>
      <c r="B105" s="25" t="s">
        <v>265</v>
      </c>
      <c r="C105" s="90" t="s">
        <v>405</v>
      </c>
      <c r="D105" s="40">
        <v>63.6</v>
      </c>
      <c r="E105" s="1">
        <v>58.5</v>
      </c>
      <c r="F105" s="1">
        <v>71.8</v>
      </c>
      <c r="G105" s="35">
        <v>63.6</v>
      </c>
      <c r="H105" s="40">
        <v>29.5</v>
      </c>
      <c r="I105" s="1">
        <v>44.9</v>
      </c>
      <c r="J105" s="1">
        <v>29.5</v>
      </c>
      <c r="K105" s="1">
        <v>24.1</v>
      </c>
      <c r="L105" s="1">
        <v>14</v>
      </c>
      <c r="M105" s="3">
        <v>0</v>
      </c>
      <c r="N105" s="40">
        <v>21</v>
      </c>
      <c r="O105" s="54">
        <v>9.6999999999999993</v>
      </c>
      <c r="P105" s="4">
        <v>6.6</v>
      </c>
      <c r="Q105" s="1">
        <v>6</v>
      </c>
      <c r="R105" s="1">
        <v>7.4</v>
      </c>
      <c r="S105" s="1">
        <v>6.6</v>
      </c>
      <c r="T105" s="1">
        <v>3</v>
      </c>
      <c r="U105" s="1">
        <v>4.5999999999999996</v>
      </c>
      <c r="V105" s="1">
        <v>3</v>
      </c>
      <c r="W105" s="1">
        <v>10.6</v>
      </c>
      <c r="X105" s="1">
        <v>2.5</v>
      </c>
      <c r="Y105" s="1">
        <v>1.4</v>
      </c>
      <c r="Z105" s="1">
        <v>0</v>
      </c>
      <c r="AA105" s="61">
        <v>2.2000000000000002</v>
      </c>
    </row>
    <row r="106" spans="1:27" ht="19.95" customHeight="1" x14ac:dyDescent="0.25">
      <c r="A106" s="24" t="s">
        <v>63</v>
      </c>
      <c r="B106" s="25" t="s">
        <v>308</v>
      </c>
      <c r="C106" s="90" t="s">
        <v>402</v>
      </c>
      <c r="D106" s="40">
        <v>11</v>
      </c>
      <c r="E106" s="1">
        <v>11.8</v>
      </c>
      <c r="F106" s="1">
        <v>11</v>
      </c>
      <c r="G106" s="35">
        <v>11</v>
      </c>
      <c r="H106" s="40">
        <v>15</v>
      </c>
      <c r="I106" s="1">
        <v>22</v>
      </c>
      <c r="J106" s="1">
        <v>8</v>
      </c>
      <c r="K106" s="1">
        <v>16</v>
      </c>
      <c r="L106" s="1">
        <v>36</v>
      </c>
      <c r="M106" s="3">
        <v>0</v>
      </c>
      <c r="N106" s="40">
        <v>0</v>
      </c>
      <c r="O106" s="54">
        <v>1.4</v>
      </c>
      <c r="P106" s="4">
        <v>7.9</v>
      </c>
      <c r="Q106" s="1">
        <v>8.4</v>
      </c>
      <c r="R106" s="1">
        <v>7.9</v>
      </c>
      <c r="S106" s="1">
        <v>7.9</v>
      </c>
      <c r="T106" s="1">
        <v>10.7</v>
      </c>
      <c r="U106" s="1">
        <v>15.7</v>
      </c>
      <c r="V106" s="1">
        <v>5.7</v>
      </c>
      <c r="W106" s="1">
        <v>32.099999999999994</v>
      </c>
      <c r="X106" s="1">
        <v>11.4</v>
      </c>
      <c r="Y106" s="1">
        <v>25.7</v>
      </c>
      <c r="Z106" s="1">
        <v>0</v>
      </c>
      <c r="AA106" s="61">
        <v>0</v>
      </c>
    </row>
    <row r="107" spans="1:27" ht="19.95" customHeight="1" x14ac:dyDescent="0.25">
      <c r="A107" s="24" t="s">
        <v>127</v>
      </c>
      <c r="B107" s="25" t="s">
        <v>308</v>
      </c>
      <c r="C107" s="90" t="s">
        <v>402</v>
      </c>
      <c r="D107" s="40">
        <v>31</v>
      </c>
      <c r="E107" s="1">
        <v>33.200000000000003</v>
      </c>
      <c r="F107" s="1">
        <v>31</v>
      </c>
      <c r="G107" s="35">
        <v>31</v>
      </c>
      <c r="H107" s="40">
        <v>38</v>
      </c>
      <c r="I107" s="1">
        <v>58</v>
      </c>
      <c r="J107" s="1">
        <v>21</v>
      </c>
      <c r="K107" s="1">
        <v>40</v>
      </c>
      <c r="L107" s="1">
        <v>94</v>
      </c>
      <c r="M107" s="3">
        <v>0</v>
      </c>
      <c r="N107" s="40">
        <v>0</v>
      </c>
      <c r="O107" s="54">
        <v>3.5</v>
      </c>
      <c r="P107" s="4">
        <v>8.9</v>
      </c>
      <c r="Q107" s="1">
        <v>9.5</v>
      </c>
      <c r="R107" s="1">
        <v>8.9</v>
      </c>
      <c r="S107" s="1">
        <v>8.9</v>
      </c>
      <c r="T107" s="1">
        <v>10.9</v>
      </c>
      <c r="U107" s="1">
        <v>16.600000000000001</v>
      </c>
      <c r="V107" s="1">
        <v>6</v>
      </c>
      <c r="W107" s="1">
        <v>33.5</v>
      </c>
      <c r="X107" s="1">
        <v>11.4</v>
      </c>
      <c r="Y107" s="1">
        <v>26.9</v>
      </c>
      <c r="Z107" s="1">
        <v>0</v>
      </c>
      <c r="AA107" s="61">
        <v>0</v>
      </c>
    </row>
    <row r="108" spans="1:27" ht="19.95" customHeight="1" x14ac:dyDescent="0.25">
      <c r="A108" s="24" t="s">
        <v>149</v>
      </c>
      <c r="B108" s="25" t="s">
        <v>308</v>
      </c>
      <c r="C108" s="90" t="s">
        <v>402</v>
      </c>
      <c r="D108" s="40">
        <v>12</v>
      </c>
      <c r="E108" s="1">
        <v>12.8</v>
      </c>
      <c r="F108" s="1">
        <v>12</v>
      </c>
      <c r="G108" s="35">
        <v>12</v>
      </c>
      <c r="H108" s="40">
        <v>13</v>
      </c>
      <c r="I108" s="1">
        <v>24</v>
      </c>
      <c r="J108" s="1">
        <v>8</v>
      </c>
      <c r="K108" s="1">
        <v>14</v>
      </c>
      <c r="L108" s="1">
        <v>32</v>
      </c>
      <c r="M108" s="3">
        <v>0</v>
      </c>
      <c r="N108" s="40">
        <v>0</v>
      </c>
      <c r="O108" s="54">
        <v>1.2</v>
      </c>
      <c r="P108" s="4">
        <v>10</v>
      </c>
      <c r="Q108" s="1">
        <v>10.7</v>
      </c>
      <c r="R108" s="1">
        <v>10</v>
      </c>
      <c r="S108" s="1">
        <v>10</v>
      </c>
      <c r="T108" s="1">
        <v>10.8</v>
      </c>
      <c r="U108" s="1">
        <v>20</v>
      </c>
      <c r="V108" s="1">
        <v>6.7</v>
      </c>
      <c r="W108" s="1">
        <v>37.5</v>
      </c>
      <c r="X108" s="1">
        <v>11.7</v>
      </c>
      <c r="Y108" s="1">
        <v>26.7</v>
      </c>
      <c r="Z108" s="1">
        <v>0</v>
      </c>
      <c r="AA108" s="61">
        <v>0</v>
      </c>
    </row>
    <row r="109" spans="1:27" ht="19.95" customHeight="1" x14ac:dyDescent="0.25">
      <c r="A109" s="24" t="s">
        <v>215</v>
      </c>
      <c r="B109" s="25" t="s">
        <v>308</v>
      </c>
      <c r="C109" s="90" t="s">
        <v>402</v>
      </c>
      <c r="D109" s="40">
        <v>23</v>
      </c>
      <c r="E109" s="1">
        <v>24.6</v>
      </c>
      <c r="F109" s="1">
        <v>23</v>
      </c>
      <c r="G109" s="35">
        <v>23</v>
      </c>
      <c r="H109" s="40">
        <v>27</v>
      </c>
      <c r="I109" s="1">
        <v>49</v>
      </c>
      <c r="J109" s="1">
        <v>17</v>
      </c>
      <c r="K109" s="1">
        <v>32</v>
      </c>
      <c r="L109" s="1">
        <v>78</v>
      </c>
      <c r="M109" s="3">
        <v>0</v>
      </c>
      <c r="N109" s="40">
        <v>0</v>
      </c>
      <c r="O109" s="54">
        <v>3</v>
      </c>
      <c r="P109" s="4">
        <v>7.7</v>
      </c>
      <c r="Q109" s="1">
        <v>8.1999999999999993</v>
      </c>
      <c r="R109" s="1">
        <v>7.7</v>
      </c>
      <c r="S109" s="1">
        <v>7.7</v>
      </c>
      <c r="T109" s="1">
        <v>9</v>
      </c>
      <c r="U109" s="1">
        <v>16.3</v>
      </c>
      <c r="V109" s="1">
        <v>5.7</v>
      </c>
      <c r="W109" s="1">
        <v>31</v>
      </c>
      <c r="X109" s="1">
        <v>10.7</v>
      </c>
      <c r="Y109" s="1">
        <v>26</v>
      </c>
      <c r="Z109" s="1">
        <v>0</v>
      </c>
      <c r="AA109" s="61">
        <v>0</v>
      </c>
    </row>
    <row r="110" spans="1:27" ht="19.95" customHeight="1" x14ac:dyDescent="0.25">
      <c r="A110" s="24" t="s">
        <v>263</v>
      </c>
      <c r="B110" s="25" t="s">
        <v>264</v>
      </c>
      <c r="C110" s="90" t="s">
        <v>405</v>
      </c>
      <c r="D110" s="40">
        <v>38.799999999999997</v>
      </c>
      <c r="E110" s="1">
        <v>38.799999999999997</v>
      </c>
      <c r="F110" s="1">
        <v>40.700000000000003</v>
      </c>
      <c r="G110" s="35">
        <v>36.799999999999997</v>
      </c>
      <c r="H110" s="40">
        <v>21.7</v>
      </c>
      <c r="I110" s="1">
        <v>32.6</v>
      </c>
      <c r="J110" s="1">
        <v>17.100000000000001</v>
      </c>
      <c r="K110" s="1">
        <v>14</v>
      </c>
      <c r="L110" s="1">
        <v>7.6</v>
      </c>
      <c r="M110" s="3">
        <v>0</v>
      </c>
      <c r="N110" s="40">
        <v>9</v>
      </c>
      <c r="O110" s="54">
        <v>6.5</v>
      </c>
      <c r="P110" s="4">
        <v>6</v>
      </c>
      <c r="Q110" s="1">
        <v>6</v>
      </c>
      <c r="R110" s="1">
        <v>6.3</v>
      </c>
      <c r="S110" s="1">
        <v>5.7</v>
      </c>
      <c r="T110" s="1">
        <v>3.3</v>
      </c>
      <c r="U110" s="1">
        <v>5</v>
      </c>
      <c r="V110" s="1">
        <v>2.6</v>
      </c>
      <c r="W110" s="1">
        <v>10.9</v>
      </c>
      <c r="X110" s="1">
        <v>2.2000000000000002</v>
      </c>
      <c r="Y110" s="1">
        <v>1.2</v>
      </c>
      <c r="Z110" s="1">
        <v>0</v>
      </c>
      <c r="AA110" s="61">
        <v>1.4</v>
      </c>
    </row>
    <row r="111" spans="1:27" s="73" customFormat="1" ht="19.95" customHeight="1" x14ac:dyDescent="0.25">
      <c r="A111" s="24" t="s">
        <v>95</v>
      </c>
      <c r="B111" s="25" t="s">
        <v>264</v>
      </c>
      <c r="C111" s="90" t="s">
        <v>405</v>
      </c>
      <c r="D111" s="40">
        <v>77.5</v>
      </c>
      <c r="E111" s="1">
        <v>77.5</v>
      </c>
      <c r="F111" s="1">
        <v>81.400000000000006</v>
      </c>
      <c r="G111" s="35">
        <v>73.599999999999994</v>
      </c>
      <c r="H111" s="40">
        <v>43.4</v>
      </c>
      <c r="I111" s="1">
        <v>63.6</v>
      </c>
      <c r="J111" s="1">
        <v>32.6</v>
      </c>
      <c r="K111" s="1">
        <v>26.7</v>
      </c>
      <c r="L111" s="1">
        <v>15.2</v>
      </c>
      <c r="M111" s="3">
        <v>0</v>
      </c>
      <c r="N111" s="40">
        <v>19</v>
      </c>
      <c r="O111" s="54">
        <v>13</v>
      </c>
      <c r="P111" s="4">
        <v>6</v>
      </c>
      <c r="Q111" s="1">
        <v>6</v>
      </c>
      <c r="R111" s="1">
        <v>6.3</v>
      </c>
      <c r="S111" s="1">
        <v>5.7</v>
      </c>
      <c r="T111" s="1">
        <v>3.3</v>
      </c>
      <c r="U111" s="1">
        <v>4.9000000000000004</v>
      </c>
      <c r="V111" s="1">
        <v>2.5</v>
      </c>
      <c r="W111" s="1">
        <v>10.7</v>
      </c>
      <c r="X111" s="1">
        <v>2.1</v>
      </c>
      <c r="Y111" s="1">
        <v>1.2</v>
      </c>
      <c r="Z111" s="1">
        <v>0</v>
      </c>
      <c r="AA111" s="61">
        <v>1.5</v>
      </c>
    </row>
    <row r="112" spans="1:27" ht="19.95" customHeight="1" x14ac:dyDescent="0.25">
      <c r="A112" s="24" t="s">
        <v>184</v>
      </c>
      <c r="B112" s="25" t="s">
        <v>264</v>
      </c>
      <c r="C112" s="90" t="s">
        <v>405</v>
      </c>
      <c r="D112" s="40">
        <v>41.9</v>
      </c>
      <c r="E112" s="1">
        <v>41.9</v>
      </c>
      <c r="F112" s="1">
        <v>43.9</v>
      </c>
      <c r="G112" s="35">
        <v>39.799999999999997</v>
      </c>
      <c r="H112" s="40">
        <v>23.3</v>
      </c>
      <c r="I112" s="1">
        <v>34.1</v>
      </c>
      <c r="J112" s="1">
        <v>17.100000000000001</v>
      </c>
      <c r="K112" s="1">
        <v>14</v>
      </c>
      <c r="L112" s="1">
        <v>7.6</v>
      </c>
      <c r="M112" s="3">
        <v>0</v>
      </c>
      <c r="N112" s="40">
        <v>12</v>
      </c>
      <c r="O112" s="54">
        <v>7</v>
      </c>
      <c r="P112" s="4">
        <v>6</v>
      </c>
      <c r="Q112" s="1">
        <v>6</v>
      </c>
      <c r="R112" s="1">
        <v>6.3</v>
      </c>
      <c r="S112" s="1">
        <v>5.7</v>
      </c>
      <c r="T112" s="1">
        <v>3.3</v>
      </c>
      <c r="U112" s="1">
        <v>4.9000000000000004</v>
      </c>
      <c r="V112" s="1">
        <v>2.4</v>
      </c>
      <c r="W112" s="1">
        <v>10.6</v>
      </c>
      <c r="X112" s="1">
        <v>2</v>
      </c>
      <c r="Y112" s="1">
        <v>1.1000000000000001</v>
      </c>
      <c r="Z112" s="1">
        <v>0</v>
      </c>
      <c r="AA112" s="61">
        <v>1.7</v>
      </c>
    </row>
    <row r="113" spans="1:27" ht="19.95" customHeight="1" x14ac:dyDescent="0.25">
      <c r="A113" s="24" t="s">
        <v>243</v>
      </c>
      <c r="B113" s="25" t="s">
        <v>264</v>
      </c>
      <c r="C113" s="90" t="s">
        <v>405</v>
      </c>
      <c r="D113" s="40">
        <v>48.1</v>
      </c>
      <c r="E113" s="1">
        <v>48.1</v>
      </c>
      <c r="F113" s="1">
        <v>50.5</v>
      </c>
      <c r="G113" s="35">
        <v>45.6</v>
      </c>
      <c r="H113" s="40">
        <v>26.4</v>
      </c>
      <c r="I113" s="1">
        <v>38.799999999999997</v>
      </c>
      <c r="J113" s="1">
        <v>20.2</v>
      </c>
      <c r="K113" s="1">
        <v>16.5</v>
      </c>
      <c r="L113" s="1">
        <v>8.9</v>
      </c>
      <c r="M113" s="3">
        <v>0</v>
      </c>
      <c r="N113" s="40">
        <v>13</v>
      </c>
      <c r="O113" s="54">
        <v>8</v>
      </c>
      <c r="P113" s="4">
        <v>6</v>
      </c>
      <c r="Q113" s="1">
        <v>6</v>
      </c>
      <c r="R113" s="1">
        <v>6.3</v>
      </c>
      <c r="S113" s="1">
        <v>5.7</v>
      </c>
      <c r="T113" s="1">
        <v>3.3</v>
      </c>
      <c r="U113" s="1">
        <v>4.9000000000000004</v>
      </c>
      <c r="V113" s="1">
        <v>2.5</v>
      </c>
      <c r="W113" s="1">
        <v>10.7</v>
      </c>
      <c r="X113" s="1">
        <v>2.1</v>
      </c>
      <c r="Y113" s="1">
        <v>1.1000000000000001</v>
      </c>
      <c r="Z113" s="1">
        <v>0</v>
      </c>
      <c r="AA113" s="61">
        <v>1.6</v>
      </c>
    </row>
    <row r="114" spans="1:27" ht="19.95" customHeight="1" x14ac:dyDescent="0.25">
      <c r="A114" s="24" t="s">
        <v>21</v>
      </c>
      <c r="B114" s="25" t="s">
        <v>260</v>
      </c>
      <c r="C114" s="90" t="s">
        <v>405</v>
      </c>
      <c r="D114" s="40">
        <v>41</v>
      </c>
      <c r="E114" s="1">
        <v>38.5</v>
      </c>
      <c r="F114" s="1">
        <v>47.1</v>
      </c>
      <c r="G114" s="35">
        <v>41</v>
      </c>
      <c r="H114" s="40">
        <v>23</v>
      </c>
      <c r="I114" s="1">
        <v>19</v>
      </c>
      <c r="J114" s="1">
        <v>23</v>
      </c>
      <c r="K114" s="1">
        <v>17</v>
      </c>
      <c r="L114" s="1">
        <v>6</v>
      </c>
      <c r="M114" s="3">
        <v>0</v>
      </c>
      <c r="N114" s="40">
        <v>15</v>
      </c>
      <c r="O114" s="54">
        <v>7.2</v>
      </c>
      <c r="P114" s="4">
        <v>5.7</v>
      </c>
      <c r="Q114" s="1">
        <v>5.3</v>
      </c>
      <c r="R114" s="1">
        <v>6.5</v>
      </c>
      <c r="S114" s="1">
        <v>5.7</v>
      </c>
      <c r="T114" s="1">
        <v>3.2</v>
      </c>
      <c r="U114" s="1">
        <v>2.6</v>
      </c>
      <c r="V114" s="1">
        <v>3.2</v>
      </c>
      <c r="W114" s="1">
        <v>9</v>
      </c>
      <c r="X114" s="1">
        <v>2.4</v>
      </c>
      <c r="Y114" s="1">
        <v>0.8</v>
      </c>
      <c r="Z114" s="1">
        <v>0</v>
      </c>
      <c r="AA114" s="61">
        <v>2.1</v>
      </c>
    </row>
    <row r="115" spans="1:27" ht="19.95" customHeight="1" x14ac:dyDescent="0.25">
      <c r="A115" s="24" t="s">
        <v>88</v>
      </c>
      <c r="B115" s="25" t="s">
        <v>260</v>
      </c>
      <c r="C115" s="90" t="s">
        <v>405</v>
      </c>
      <c r="D115" s="40">
        <v>86</v>
      </c>
      <c r="E115" s="1">
        <v>80.8</v>
      </c>
      <c r="F115" s="1">
        <v>98.9</v>
      </c>
      <c r="G115" s="35">
        <v>86</v>
      </c>
      <c r="H115" s="40">
        <v>50</v>
      </c>
      <c r="I115" s="1">
        <v>42</v>
      </c>
      <c r="J115" s="1">
        <v>50</v>
      </c>
      <c r="K115" s="1">
        <v>42</v>
      </c>
      <c r="L115" s="1">
        <v>14</v>
      </c>
      <c r="M115" s="3">
        <v>0</v>
      </c>
      <c r="N115" s="40">
        <v>37</v>
      </c>
      <c r="O115" s="54">
        <v>17</v>
      </c>
      <c r="P115" s="4">
        <v>5.0999999999999996</v>
      </c>
      <c r="Q115" s="1">
        <v>4.8</v>
      </c>
      <c r="R115" s="1">
        <v>5.8</v>
      </c>
      <c r="S115" s="1">
        <v>5.0999999999999996</v>
      </c>
      <c r="T115" s="1">
        <v>2.9</v>
      </c>
      <c r="U115" s="1">
        <v>2.5</v>
      </c>
      <c r="V115" s="1">
        <v>2.9</v>
      </c>
      <c r="W115" s="1">
        <v>8.3000000000000007</v>
      </c>
      <c r="X115" s="1">
        <v>2.5</v>
      </c>
      <c r="Y115" s="1">
        <v>0.8</v>
      </c>
      <c r="Z115" s="1">
        <v>0</v>
      </c>
      <c r="AA115" s="61">
        <v>2.2000000000000002</v>
      </c>
    </row>
    <row r="116" spans="1:27" ht="19.95" customHeight="1" x14ac:dyDescent="0.25">
      <c r="A116" s="24" t="s">
        <v>191</v>
      </c>
      <c r="B116" s="25" t="s">
        <v>260</v>
      </c>
      <c r="C116" s="90" t="s">
        <v>405</v>
      </c>
      <c r="D116" s="40">
        <v>54</v>
      </c>
      <c r="E116" s="1">
        <v>50.8</v>
      </c>
      <c r="F116" s="1">
        <v>62.1</v>
      </c>
      <c r="G116" s="35">
        <v>54</v>
      </c>
      <c r="H116" s="40">
        <v>33</v>
      </c>
      <c r="I116" s="1">
        <v>27</v>
      </c>
      <c r="J116" s="1">
        <v>33</v>
      </c>
      <c r="K116" s="1">
        <v>27</v>
      </c>
      <c r="L116" s="1">
        <v>10</v>
      </c>
      <c r="M116" s="3">
        <v>0</v>
      </c>
      <c r="N116" s="40">
        <v>23</v>
      </c>
      <c r="O116" s="54">
        <v>10.4</v>
      </c>
      <c r="P116" s="4">
        <v>5.2</v>
      </c>
      <c r="Q116" s="1">
        <v>4.9000000000000004</v>
      </c>
      <c r="R116" s="1">
        <v>6</v>
      </c>
      <c r="S116" s="1">
        <v>5.2</v>
      </c>
      <c r="T116" s="1">
        <v>3.2</v>
      </c>
      <c r="U116" s="1">
        <v>2.6</v>
      </c>
      <c r="V116" s="1">
        <v>3.2</v>
      </c>
      <c r="W116" s="1">
        <v>9</v>
      </c>
      <c r="X116" s="1">
        <v>2.6</v>
      </c>
      <c r="Y116" s="1">
        <v>1</v>
      </c>
      <c r="Z116" s="1">
        <v>0</v>
      </c>
      <c r="AA116" s="61">
        <v>2.2000000000000002</v>
      </c>
    </row>
    <row r="117" spans="1:27" ht="19.95" customHeight="1" x14ac:dyDescent="0.25">
      <c r="A117" s="24" t="s">
        <v>247</v>
      </c>
      <c r="B117" s="25" t="s">
        <v>260</v>
      </c>
      <c r="C117" s="90" t="s">
        <v>405</v>
      </c>
      <c r="D117" s="40">
        <v>54</v>
      </c>
      <c r="E117" s="1">
        <v>50.8</v>
      </c>
      <c r="F117" s="1">
        <v>62.1</v>
      </c>
      <c r="G117" s="35">
        <v>54</v>
      </c>
      <c r="H117" s="40">
        <v>33</v>
      </c>
      <c r="I117" s="1">
        <v>27</v>
      </c>
      <c r="J117" s="1">
        <v>33</v>
      </c>
      <c r="K117" s="1">
        <v>27</v>
      </c>
      <c r="L117" s="1">
        <v>10</v>
      </c>
      <c r="M117" s="3">
        <v>0</v>
      </c>
      <c r="N117" s="40">
        <v>23</v>
      </c>
      <c r="O117" s="54">
        <v>10.4</v>
      </c>
      <c r="P117" s="4">
        <v>5.2</v>
      </c>
      <c r="Q117" s="1">
        <v>4.9000000000000004</v>
      </c>
      <c r="R117" s="1">
        <v>6</v>
      </c>
      <c r="S117" s="1">
        <v>5.2</v>
      </c>
      <c r="T117" s="1">
        <v>3.2</v>
      </c>
      <c r="U117" s="1">
        <v>2.6</v>
      </c>
      <c r="V117" s="1">
        <v>3.2</v>
      </c>
      <c r="W117" s="1">
        <v>9</v>
      </c>
      <c r="X117" s="1">
        <v>2.6</v>
      </c>
      <c r="Y117" s="1">
        <v>1</v>
      </c>
      <c r="Z117" s="1">
        <v>0</v>
      </c>
      <c r="AA117" s="61">
        <v>2.2000000000000002</v>
      </c>
    </row>
    <row r="118" spans="1:27" ht="19.95" customHeight="1" x14ac:dyDescent="0.25">
      <c r="A118" s="24" t="s">
        <v>54</v>
      </c>
      <c r="B118" s="25" t="s">
        <v>300</v>
      </c>
      <c r="C118" s="90" t="s">
        <v>402</v>
      </c>
      <c r="D118" s="40">
        <v>16</v>
      </c>
      <c r="E118" s="1">
        <v>17.3</v>
      </c>
      <c r="F118" s="1">
        <v>18.399999999999999</v>
      </c>
      <c r="G118" s="35">
        <v>14.7</v>
      </c>
      <c r="H118" s="40">
        <v>16</v>
      </c>
      <c r="I118" s="1">
        <v>21</v>
      </c>
      <c r="J118" s="1">
        <v>21</v>
      </c>
      <c r="K118" s="1">
        <v>15</v>
      </c>
      <c r="L118" s="1">
        <v>8</v>
      </c>
      <c r="M118" s="3">
        <v>20</v>
      </c>
      <c r="N118" s="40">
        <v>0</v>
      </c>
      <c r="O118" s="54">
        <v>3</v>
      </c>
      <c r="P118" s="4">
        <v>5.3</v>
      </c>
      <c r="Q118" s="1">
        <v>5.8</v>
      </c>
      <c r="R118" s="1">
        <v>6.1</v>
      </c>
      <c r="S118" s="1">
        <v>4.9000000000000004</v>
      </c>
      <c r="T118" s="1">
        <v>5.3</v>
      </c>
      <c r="U118" s="1">
        <v>7</v>
      </c>
      <c r="V118" s="1">
        <v>7</v>
      </c>
      <c r="W118" s="1">
        <v>19.3</v>
      </c>
      <c r="X118" s="1">
        <v>5</v>
      </c>
      <c r="Y118" s="1">
        <v>2.7</v>
      </c>
      <c r="Z118" s="1">
        <v>6.7</v>
      </c>
      <c r="AA118" s="61">
        <v>0</v>
      </c>
    </row>
    <row r="119" spans="1:27" ht="19.95" customHeight="1" x14ac:dyDescent="0.25">
      <c r="A119" s="24" t="s">
        <v>117</v>
      </c>
      <c r="B119" s="25" t="s">
        <v>300</v>
      </c>
      <c r="C119" s="90" t="s">
        <v>402</v>
      </c>
      <c r="D119" s="40">
        <v>32</v>
      </c>
      <c r="E119" s="1">
        <v>34.6</v>
      </c>
      <c r="F119" s="1">
        <v>36.799999999999997</v>
      </c>
      <c r="G119" s="35">
        <v>29.4</v>
      </c>
      <c r="H119" s="40">
        <v>32</v>
      </c>
      <c r="I119" s="1">
        <v>41</v>
      </c>
      <c r="J119" s="1">
        <v>41</v>
      </c>
      <c r="K119" s="1">
        <v>30</v>
      </c>
      <c r="L119" s="1">
        <v>15</v>
      </c>
      <c r="M119" s="3">
        <v>40</v>
      </c>
      <c r="N119" s="40">
        <v>0</v>
      </c>
      <c r="O119" s="54">
        <v>6</v>
      </c>
      <c r="P119" s="4">
        <v>5.3</v>
      </c>
      <c r="Q119" s="1">
        <v>5.8</v>
      </c>
      <c r="R119" s="1">
        <v>6.1</v>
      </c>
      <c r="S119" s="1">
        <v>4.9000000000000004</v>
      </c>
      <c r="T119" s="1">
        <v>5.3</v>
      </c>
      <c r="U119" s="1">
        <v>6.8</v>
      </c>
      <c r="V119" s="1">
        <v>6.8</v>
      </c>
      <c r="W119" s="1">
        <v>18.899999999999999</v>
      </c>
      <c r="X119" s="1">
        <v>5</v>
      </c>
      <c r="Y119" s="1">
        <v>2.5</v>
      </c>
      <c r="Z119" s="1">
        <v>6.7</v>
      </c>
      <c r="AA119" s="61">
        <v>0</v>
      </c>
    </row>
    <row r="120" spans="1:27" ht="19.95" customHeight="1" x14ac:dyDescent="0.25">
      <c r="A120" s="24" t="s">
        <v>163</v>
      </c>
      <c r="B120" s="25" t="s">
        <v>300</v>
      </c>
      <c r="C120" s="90" t="s">
        <v>402</v>
      </c>
      <c r="D120" s="40">
        <v>15</v>
      </c>
      <c r="E120" s="1">
        <v>16.2</v>
      </c>
      <c r="F120" s="1">
        <v>17.3</v>
      </c>
      <c r="G120" s="35">
        <v>13.8</v>
      </c>
      <c r="H120" s="40">
        <v>15</v>
      </c>
      <c r="I120" s="1">
        <v>19</v>
      </c>
      <c r="J120" s="1">
        <v>19</v>
      </c>
      <c r="K120" s="1">
        <v>14</v>
      </c>
      <c r="L120" s="1">
        <v>7</v>
      </c>
      <c r="M120" s="3">
        <v>18</v>
      </c>
      <c r="N120" s="40">
        <v>0</v>
      </c>
      <c r="O120" s="54">
        <v>2.8</v>
      </c>
      <c r="P120" s="4">
        <v>5.4</v>
      </c>
      <c r="Q120" s="1">
        <v>5.8</v>
      </c>
      <c r="R120" s="1">
        <v>6.2</v>
      </c>
      <c r="S120" s="1">
        <v>4.9000000000000004</v>
      </c>
      <c r="T120" s="1">
        <v>5.4</v>
      </c>
      <c r="U120" s="1">
        <v>6.8</v>
      </c>
      <c r="V120" s="1">
        <v>6.8</v>
      </c>
      <c r="W120" s="1">
        <v>19</v>
      </c>
      <c r="X120" s="1">
        <v>5</v>
      </c>
      <c r="Y120" s="1">
        <v>2.5</v>
      </c>
      <c r="Z120" s="1">
        <v>6.4</v>
      </c>
      <c r="AA120" s="61">
        <v>0</v>
      </c>
    </row>
    <row r="121" spans="1:27" ht="19.95" customHeight="1" x14ac:dyDescent="0.25">
      <c r="A121" s="24" t="s">
        <v>210</v>
      </c>
      <c r="B121" s="25" t="s">
        <v>300</v>
      </c>
      <c r="C121" s="90" t="s">
        <v>402</v>
      </c>
      <c r="D121" s="40">
        <v>15</v>
      </c>
      <c r="E121" s="1">
        <v>16.2</v>
      </c>
      <c r="F121" s="1">
        <v>17.3</v>
      </c>
      <c r="G121" s="35">
        <v>13.8</v>
      </c>
      <c r="H121" s="40">
        <v>15</v>
      </c>
      <c r="I121" s="1">
        <v>19</v>
      </c>
      <c r="J121" s="1">
        <v>19</v>
      </c>
      <c r="K121" s="1">
        <v>14</v>
      </c>
      <c r="L121" s="1">
        <v>7</v>
      </c>
      <c r="M121" s="3">
        <v>18</v>
      </c>
      <c r="N121" s="40">
        <v>0</v>
      </c>
      <c r="O121" s="54">
        <v>2.8</v>
      </c>
      <c r="P121" s="4">
        <v>5.4</v>
      </c>
      <c r="Q121" s="1">
        <v>5.8</v>
      </c>
      <c r="R121" s="1">
        <v>6.2</v>
      </c>
      <c r="S121" s="1">
        <v>4.9000000000000004</v>
      </c>
      <c r="T121" s="1">
        <v>5.4</v>
      </c>
      <c r="U121" s="1">
        <v>6.8</v>
      </c>
      <c r="V121" s="1">
        <v>6.8</v>
      </c>
      <c r="W121" s="1">
        <v>19</v>
      </c>
      <c r="X121" s="1">
        <v>5</v>
      </c>
      <c r="Y121" s="1">
        <v>2.5</v>
      </c>
      <c r="Z121" s="1">
        <v>6.4</v>
      </c>
      <c r="AA121" s="61">
        <v>0</v>
      </c>
    </row>
    <row r="122" spans="1:27" ht="19.95" customHeight="1" x14ac:dyDescent="0.25">
      <c r="A122" s="24" t="s">
        <v>53</v>
      </c>
      <c r="B122" s="25" t="s">
        <v>299</v>
      </c>
      <c r="C122" s="90" t="s">
        <v>402</v>
      </c>
      <c r="D122" s="40">
        <v>12</v>
      </c>
      <c r="E122" s="1">
        <v>12</v>
      </c>
      <c r="F122" s="1">
        <v>12</v>
      </c>
      <c r="G122" s="35">
        <v>12</v>
      </c>
      <c r="H122" s="40">
        <v>12</v>
      </c>
      <c r="I122" s="1">
        <v>6</v>
      </c>
      <c r="J122" s="1">
        <v>6</v>
      </c>
      <c r="K122" s="1">
        <v>9</v>
      </c>
      <c r="L122" s="1">
        <v>9</v>
      </c>
      <c r="M122" s="3">
        <v>12</v>
      </c>
      <c r="N122" s="40">
        <v>0</v>
      </c>
      <c r="O122" s="54">
        <v>3</v>
      </c>
      <c r="P122" s="4">
        <v>4</v>
      </c>
      <c r="Q122" s="1">
        <v>4</v>
      </c>
      <c r="R122" s="1">
        <v>4</v>
      </c>
      <c r="S122" s="1">
        <v>4</v>
      </c>
      <c r="T122" s="1">
        <v>4</v>
      </c>
      <c r="U122" s="1">
        <v>2</v>
      </c>
      <c r="V122" s="1">
        <v>2</v>
      </c>
      <c r="W122" s="1">
        <v>8</v>
      </c>
      <c r="X122" s="1">
        <v>3</v>
      </c>
      <c r="Y122" s="1">
        <v>3</v>
      </c>
      <c r="Z122" s="1">
        <v>4</v>
      </c>
      <c r="AA122" s="61">
        <v>0</v>
      </c>
    </row>
    <row r="123" spans="1:27" ht="19.95" customHeight="1" x14ac:dyDescent="0.25">
      <c r="A123" s="24" t="s">
        <v>131</v>
      </c>
      <c r="B123" s="25" t="s">
        <v>299</v>
      </c>
      <c r="C123" s="90" t="s">
        <v>402</v>
      </c>
      <c r="D123" s="40">
        <v>20</v>
      </c>
      <c r="E123" s="1">
        <v>20</v>
      </c>
      <c r="F123" s="1">
        <v>20</v>
      </c>
      <c r="G123" s="35">
        <v>20</v>
      </c>
      <c r="H123" s="40">
        <v>31</v>
      </c>
      <c r="I123" s="1">
        <v>17</v>
      </c>
      <c r="J123" s="1">
        <v>17</v>
      </c>
      <c r="K123" s="1">
        <v>23</v>
      </c>
      <c r="L123" s="1">
        <v>23</v>
      </c>
      <c r="M123" s="3">
        <v>31</v>
      </c>
      <c r="N123" s="40">
        <v>0</v>
      </c>
      <c r="O123" s="54">
        <v>3.1</v>
      </c>
      <c r="P123" s="4">
        <v>6.5</v>
      </c>
      <c r="Q123" s="1">
        <v>6.5</v>
      </c>
      <c r="R123" s="1">
        <v>6.5</v>
      </c>
      <c r="S123" s="1">
        <v>6.5</v>
      </c>
      <c r="T123" s="1">
        <v>10</v>
      </c>
      <c r="U123" s="1">
        <v>5.5</v>
      </c>
      <c r="V123" s="1">
        <v>5.5</v>
      </c>
      <c r="W123" s="1">
        <v>21</v>
      </c>
      <c r="X123" s="1">
        <v>7.4</v>
      </c>
      <c r="Y123" s="1">
        <v>7.4</v>
      </c>
      <c r="Z123" s="1">
        <v>10</v>
      </c>
      <c r="AA123" s="61">
        <v>0</v>
      </c>
    </row>
    <row r="124" spans="1:27" ht="19.95" customHeight="1" x14ac:dyDescent="0.25">
      <c r="A124" s="24" t="s">
        <v>142</v>
      </c>
      <c r="B124" s="25" t="s">
        <v>299</v>
      </c>
      <c r="C124" s="90" t="s">
        <v>402</v>
      </c>
      <c r="D124" s="40">
        <v>3</v>
      </c>
      <c r="E124" s="1">
        <v>3</v>
      </c>
      <c r="F124" s="1">
        <v>3</v>
      </c>
      <c r="G124" s="35">
        <v>3</v>
      </c>
      <c r="H124" s="40">
        <v>5</v>
      </c>
      <c r="I124" s="1">
        <v>3</v>
      </c>
      <c r="J124" s="1">
        <v>3</v>
      </c>
      <c r="K124" s="1">
        <v>4</v>
      </c>
      <c r="L124" s="1">
        <v>4</v>
      </c>
      <c r="M124" s="3">
        <v>5</v>
      </c>
      <c r="N124" s="40">
        <v>0</v>
      </c>
      <c r="O124" s="54">
        <v>0.5</v>
      </c>
      <c r="P124" s="4">
        <v>6</v>
      </c>
      <c r="Q124" s="1">
        <v>6</v>
      </c>
      <c r="R124" s="1">
        <v>6</v>
      </c>
      <c r="S124" s="1">
        <v>6</v>
      </c>
      <c r="T124" s="1">
        <v>10</v>
      </c>
      <c r="U124" s="1">
        <v>6</v>
      </c>
      <c r="V124" s="1">
        <v>6</v>
      </c>
      <c r="W124" s="1">
        <v>22</v>
      </c>
      <c r="X124" s="1">
        <v>8</v>
      </c>
      <c r="Y124" s="1">
        <v>8</v>
      </c>
      <c r="Z124" s="1">
        <v>10</v>
      </c>
      <c r="AA124" s="61">
        <v>0</v>
      </c>
    </row>
    <row r="125" spans="1:27" ht="19.95" customHeight="1" x14ac:dyDescent="0.25">
      <c r="A125" s="24" t="s">
        <v>204</v>
      </c>
      <c r="B125" s="25" t="s">
        <v>299</v>
      </c>
      <c r="C125" s="90" t="s">
        <v>402</v>
      </c>
      <c r="D125" s="40">
        <v>12</v>
      </c>
      <c r="E125" s="1">
        <v>12</v>
      </c>
      <c r="F125" s="1">
        <v>12</v>
      </c>
      <c r="G125" s="35">
        <v>12</v>
      </c>
      <c r="H125" s="40">
        <v>18</v>
      </c>
      <c r="I125" s="1">
        <v>10</v>
      </c>
      <c r="J125" s="1">
        <v>10</v>
      </c>
      <c r="K125" s="1">
        <v>14</v>
      </c>
      <c r="L125" s="1">
        <v>14</v>
      </c>
      <c r="M125" s="3">
        <v>18</v>
      </c>
      <c r="N125" s="40">
        <v>0</v>
      </c>
      <c r="O125" s="54">
        <v>1.8</v>
      </c>
      <c r="P125" s="4">
        <v>6.7</v>
      </c>
      <c r="Q125" s="1">
        <v>6.7</v>
      </c>
      <c r="R125" s="1">
        <v>6.7</v>
      </c>
      <c r="S125" s="1">
        <v>6.7</v>
      </c>
      <c r="T125" s="1">
        <v>10</v>
      </c>
      <c r="U125" s="1">
        <v>5.6</v>
      </c>
      <c r="V125" s="1">
        <v>5.6</v>
      </c>
      <c r="W125" s="1">
        <v>21.2</v>
      </c>
      <c r="X125" s="1">
        <v>7.8</v>
      </c>
      <c r="Y125" s="1">
        <v>7.8</v>
      </c>
      <c r="Z125" s="1">
        <v>10</v>
      </c>
      <c r="AA125" s="61">
        <v>0</v>
      </c>
    </row>
    <row r="126" spans="1:27" ht="19.95" customHeight="1" x14ac:dyDescent="0.25">
      <c r="A126" s="24" t="s">
        <v>20</v>
      </c>
      <c r="B126" s="25" t="s">
        <v>259</v>
      </c>
      <c r="C126" s="90" t="s">
        <v>405</v>
      </c>
      <c r="D126" s="40">
        <v>36</v>
      </c>
      <c r="E126" s="1">
        <v>30.6</v>
      </c>
      <c r="F126" s="1">
        <v>41.4</v>
      </c>
      <c r="G126" s="35">
        <v>36</v>
      </c>
      <c r="H126" s="40">
        <v>22</v>
      </c>
      <c r="I126" s="1">
        <v>22</v>
      </c>
      <c r="J126" s="1">
        <v>18</v>
      </c>
      <c r="K126" s="1">
        <v>18</v>
      </c>
      <c r="L126" s="1">
        <v>4</v>
      </c>
      <c r="M126" s="3">
        <v>9</v>
      </c>
      <c r="N126" s="40">
        <v>18</v>
      </c>
      <c r="O126" s="54">
        <v>7.5</v>
      </c>
      <c r="P126" s="4">
        <v>4.8</v>
      </c>
      <c r="Q126" s="1">
        <v>4.0999999999999996</v>
      </c>
      <c r="R126" s="1">
        <v>5.5</v>
      </c>
      <c r="S126" s="1">
        <v>4.8</v>
      </c>
      <c r="T126" s="1">
        <v>2.9</v>
      </c>
      <c r="U126" s="1">
        <v>2.9</v>
      </c>
      <c r="V126" s="1">
        <v>2.4</v>
      </c>
      <c r="W126" s="1">
        <v>8.1999999999999993</v>
      </c>
      <c r="X126" s="1">
        <v>2.4</v>
      </c>
      <c r="Y126" s="1">
        <v>0.5</v>
      </c>
      <c r="Z126" s="1">
        <v>1.2</v>
      </c>
      <c r="AA126" s="61">
        <v>2.4</v>
      </c>
    </row>
    <row r="127" spans="1:27" ht="19.95" customHeight="1" x14ac:dyDescent="0.25">
      <c r="A127" s="24" t="s">
        <v>85</v>
      </c>
      <c r="B127" s="25" t="s">
        <v>259</v>
      </c>
      <c r="C127" s="90" t="s">
        <v>405</v>
      </c>
      <c r="D127" s="40">
        <v>92</v>
      </c>
      <c r="E127" s="1">
        <v>78.2</v>
      </c>
      <c r="F127" s="1">
        <v>105.8</v>
      </c>
      <c r="G127" s="35">
        <v>92</v>
      </c>
      <c r="H127" s="40">
        <v>56</v>
      </c>
      <c r="I127" s="1">
        <v>54</v>
      </c>
      <c r="J127" s="1">
        <v>49</v>
      </c>
      <c r="K127" s="1">
        <v>45</v>
      </c>
      <c r="L127" s="1">
        <v>11</v>
      </c>
      <c r="M127" s="3">
        <v>22</v>
      </c>
      <c r="N127" s="40">
        <v>47</v>
      </c>
      <c r="O127" s="54">
        <v>19.5</v>
      </c>
      <c r="P127" s="4">
        <v>4.7</v>
      </c>
      <c r="Q127" s="1">
        <v>4</v>
      </c>
      <c r="R127" s="1">
        <v>5.4</v>
      </c>
      <c r="S127" s="1">
        <v>4.7</v>
      </c>
      <c r="T127" s="1">
        <v>2.9</v>
      </c>
      <c r="U127" s="1">
        <v>2.8</v>
      </c>
      <c r="V127" s="1">
        <v>2.5</v>
      </c>
      <c r="W127" s="1">
        <v>8.1999999999999993</v>
      </c>
      <c r="X127" s="1">
        <v>2.2999999999999998</v>
      </c>
      <c r="Y127" s="1">
        <v>0.6</v>
      </c>
      <c r="Z127" s="1">
        <v>1.1000000000000001</v>
      </c>
      <c r="AA127" s="61">
        <v>2.4</v>
      </c>
    </row>
    <row r="128" spans="1:27" ht="19.95" customHeight="1" x14ac:dyDescent="0.25">
      <c r="A128" s="24" t="s">
        <v>193</v>
      </c>
      <c r="B128" s="25" t="s">
        <v>259</v>
      </c>
      <c r="C128" s="90" t="s">
        <v>405</v>
      </c>
      <c r="D128" s="40">
        <v>54</v>
      </c>
      <c r="E128" s="1">
        <v>45.9</v>
      </c>
      <c r="F128" s="1">
        <v>62.1</v>
      </c>
      <c r="G128" s="35">
        <v>54</v>
      </c>
      <c r="H128" s="40">
        <v>32</v>
      </c>
      <c r="I128" s="1">
        <v>32</v>
      </c>
      <c r="J128" s="1">
        <v>29</v>
      </c>
      <c r="K128" s="1">
        <v>27</v>
      </c>
      <c r="L128" s="1">
        <v>5</v>
      </c>
      <c r="M128" s="3">
        <v>13</v>
      </c>
      <c r="N128" s="40">
        <v>28</v>
      </c>
      <c r="O128" s="54">
        <v>11.5</v>
      </c>
      <c r="P128" s="4">
        <v>4.7</v>
      </c>
      <c r="Q128" s="1">
        <v>4</v>
      </c>
      <c r="R128" s="1">
        <v>5.4</v>
      </c>
      <c r="S128" s="1">
        <v>4.7</v>
      </c>
      <c r="T128" s="1">
        <v>2.8</v>
      </c>
      <c r="U128" s="1">
        <v>2.8</v>
      </c>
      <c r="V128" s="1">
        <v>2.5</v>
      </c>
      <c r="W128" s="1">
        <v>8.1</v>
      </c>
      <c r="X128" s="1">
        <v>2.2999999999999998</v>
      </c>
      <c r="Y128" s="1">
        <v>0.4</v>
      </c>
      <c r="Z128" s="1">
        <v>1.1000000000000001</v>
      </c>
      <c r="AA128" s="61">
        <v>2.4</v>
      </c>
    </row>
    <row r="129" spans="1:27" ht="19.95" customHeight="1" x14ac:dyDescent="0.25">
      <c r="A129" s="24" t="s">
        <v>249</v>
      </c>
      <c r="B129" s="25" t="s">
        <v>259</v>
      </c>
      <c r="C129" s="90" t="s">
        <v>405</v>
      </c>
      <c r="D129" s="40">
        <v>54</v>
      </c>
      <c r="E129" s="1">
        <v>45.9</v>
      </c>
      <c r="F129" s="1">
        <v>62.1</v>
      </c>
      <c r="G129" s="35">
        <v>54</v>
      </c>
      <c r="H129" s="40">
        <v>32</v>
      </c>
      <c r="I129" s="1">
        <v>32</v>
      </c>
      <c r="J129" s="1">
        <v>29</v>
      </c>
      <c r="K129" s="1">
        <v>27</v>
      </c>
      <c r="L129" s="1">
        <v>5</v>
      </c>
      <c r="M129" s="3">
        <v>13</v>
      </c>
      <c r="N129" s="40">
        <v>28</v>
      </c>
      <c r="O129" s="54">
        <v>11.5</v>
      </c>
      <c r="P129" s="4">
        <v>4.7</v>
      </c>
      <c r="Q129" s="1">
        <v>4</v>
      </c>
      <c r="R129" s="1">
        <v>5.4</v>
      </c>
      <c r="S129" s="1">
        <v>4.7</v>
      </c>
      <c r="T129" s="1">
        <v>2.8</v>
      </c>
      <c r="U129" s="1">
        <v>2.8</v>
      </c>
      <c r="V129" s="1">
        <v>2.5</v>
      </c>
      <c r="W129" s="1">
        <v>8.1</v>
      </c>
      <c r="X129" s="1">
        <v>2.2999999999999998</v>
      </c>
      <c r="Y129" s="1">
        <v>0.4</v>
      </c>
      <c r="Z129" s="1">
        <v>1.1000000000000001</v>
      </c>
      <c r="AA129" s="61">
        <v>2.4</v>
      </c>
    </row>
    <row r="130" spans="1:27" ht="19.95" customHeight="1" x14ac:dyDescent="0.25">
      <c r="A130" s="24" t="s">
        <v>55</v>
      </c>
      <c r="B130" s="25" t="s">
        <v>301</v>
      </c>
      <c r="C130" s="90" t="s">
        <v>402</v>
      </c>
      <c r="D130" s="40">
        <v>24.2</v>
      </c>
      <c r="E130" s="1">
        <v>24.2</v>
      </c>
      <c r="F130" s="1">
        <v>26.9</v>
      </c>
      <c r="G130" s="35">
        <v>21.3</v>
      </c>
      <c r="H130" s="40">
        <v>14.5</v>
      </c>
      <c r="I130" s="1">
        <v>14.5</v>
      </c>
      <c r="J130" s="1">
        <v>9.6999999999999993</v>
      </c>
      <c r="K130" s="1">
        <v>9.8000000000000007</v>
      </c>
      <c r="L130" s="1">
        <v>7</v>
      </c>
      <c r="M130" s="3">
        <v>0</v>
      </c>
      <c r="N130" s="40">
        <v>5</v>
      </c>
      <c r="O130" s="54">
        <v>3</v>
      </c>
      <c r="P130" s="4">
        <v>8.1</v>
      </c>
      <c r="Q130" s="1">
        <v>8.1</v>
      </c>
      <c r="R130" s="1">
        <v>9</v>
      </c>
      <c r="S130" s="1">
        <v>7.1</v>
      </c>
      <c r="T130" s="1">
        <v>4.8</v>
      </c>
      <c r="U130" s="1">
        <v>4.8</v>
      </c>
      <c r="V130" s="1">
        <v>3.2</v>
      </c>
      <c r="W130" s="1">
        <v>12.8</v>
      </c>
      <c r="X130" s="1">
        <v>3.3</v>
      </c>
      <c r="Y130" s="1">
        <v>2.2999999999999998</v>
      </c>
      <c r="Z130" s="1">
        <v>0</v>
      </c>
      <c r="AA130" s="61">
        <v>1.7</v>
      </c>
    </row>
    <row r="131" spans="1:27" ht="19.95" customHeight="1" x14ac:dyDescent="0.25">
      <c r="A131" s="24" t="s">
        <v>113</v>
      </c>
      <c r="B131" s="25" t="s">
        <v>301</v>
      </c>
      <c r="C131" s="90" t="s">
        <v>402</v>
      </c>
      <c r="D131" s="40">
        <v>62.9</v>
      </c>
      <c r="E131" s="1">
        <v>62.9</v>
      </c>
      <c r="F131" s="1">
        <v>69.8</v>
      </c>
      <c r="G131" s="35">
        <v>55.4</v>
      </c>
      <c r="H131" s="40">
        <v>38.700000000000003</v>
      </c>
      <c r="I131" s="1">
        <v>41.1</v>
      </c>
      <c r="J131" s="1">
        <v>24.2</v>
      </c>
      <c r="K131" s="1">
        <v>25.2</v>
      </c>
      <c r="L131" s="1">
        <v>18.2</v>
      </c>
      <c r="M131" s="3">
        <v>0</v>
      </c>
      <c r="N131" s="40">
        <v>12</v>
      </c>
      <c r="O131" s="54">
        <v>7.8</v>
      </c>
      <c r="P131" s="4">
        <v>8.1</v>
      </c>
      <c r="Q131" s="1">
        <v>8.1</v>
      </c>
      <c r="R131" s="1">
        <v>8.9</v>
      </c>
      <c r="S131" s="1">
        <v>7.1</v>
      </c>
      <c r="T131" s="1">
        <v>5</v>
      </c>
      <c r="U131" s="1">
        <v>5.3</v>
      </c>
      <c r="V131" s="1">
        <v>3.1</v>
      </c>
      <c r="W131" s="1">
        <v>13.399999999999999</v>
      </c>
      <c r="X131" s="1">
        <v>3.2</v>
      </c>
      <c r="Y131" s="1">
        <v>2.2999999999999998</v>
      </c>
      <c r="Z131" s="1">
        <v>0</v>
      </c>
      <c r="AA131" s="61">
        <v>1.5</v>
      </c>
    </row>
    <row r="132" spans="1:27" ht="19.95" customHeight="1" x14ac:dyDescent="0.25">
      <c r="A132" s="24" t="s">
        <v>199</v>
      </c>
      <c r="B132" s="25" t="s">
        <v>301</v>
      </c>
      <c r="C132" s="90" t="s">
        <v>402</v>
      </c>
      <c r="D132" s="40">
        <v>31.5</v>
      </c>
      <c r="E132" s="1">
        <v>31.5</v>
      </c>
      <c r="F132" s="1">
        <v>34.9</v>
      </c>
      <c r="G132" s="35">
        <v>27.7</v>
      </c>
      <c r="H132" s="40">
        <v>19.399999999999999</v>
      </c>
      <c r="I132" s="1">
        <v>19.399999999999999</v>
      </c>
      <c r="J132" s="1">
        <v>14.5</v>
      </c>
      <c r="K132" s="1">
        <v>14</v>
      </c>
      <c r="L132" s="1">
        <v>8.4</v>
      </c>
      <c r="M132" s="3">
        <v>0</v>
      </c>
      <c r="N132" s="40">
        <v>7</v>
      </c>
      <c r="O132" s="54">
        <v>1.5</v>
      </c>
      <c r="P132" s="4">
        <v>21</v>
      </c>
      <c r="Q132" s="1">
        <v>21</v>
      </c>
      <c r="R132" s="1">
        <v>23.3</v>
      </c>
      <c r="S132" s="1">
        <v>18.5</v>
      </c>
      <c r="T132" s="1">
        <v>12.9</v>
      </c>
      <c r="U132" s="1">
        <v>12.9</v>
      </c>
      <c r="V132" s="1">
        <v>9.6999999999999993</v>
      </c>
      <c r="W132" s="1">
        <v>35.5</v>
      </c>
      <c r="X132" s="1">
        <v>9.3000000000000007</v>
      </c>
      <c r="Y132" s="1">
        <v>5.6</v>
      </c>
      <c r="Z132" s="1">
        <v>0</v>
      </c>
      <c r="AA132" s="61">
        <v>4.7</v>
      </c>
    </row>
    <row r="133" spans="1:27" ht="19.95" customHeight="1" x14ac:dyDescent="0.25">
      <c r="A133" s="24" t="s">
        <v>73</v>
      </c>
      <c r="B133" s="25" t="s">
        <v>313</v>
      </c>
      <c r="C133" s="90" t="s">
        <v>402</v>
      </c>
      <c r="D133" s="40">
        <v>19.399999999999999</v>
      </c>
      <c r="E133" s="1">
        <v>21.1</v>
      </c>
      <c r="F133" s="1">
        <v>19.399999999999999</v>
      </c>
      <c r="G133" s="35">
        <v>20.100000000000001</v>
      </c>
      <c r="H133" s="40">
        <v>19.399999999999999</v>
      </c>
      <c r="I133" s="1">
        <v>12.1</v>
      </c>
      <c r="J133" s="1">
        <v>16.899999999999999</v>
      </c>
      <c r="K133" s="1">
        <v>8.4</v>
      </c>
      <c r="L133" s="1">
        <v>15.4</v>
      </c>
      <c r="M133" s="3">
        <v>0</v>
      </c>
      <c r="N133" s="40">
        <v>0</v>
      </c>
      <c r="O133" s="54">
        <v>1.1000000000000001</v>
      </c>
      <c r="P133" s="4">
        <v>17.600000000000001</v>
      </c>
      <c r="Q133" s="1">
        <v>19.2</v>
      </c>
      <c r="R133" s="1">
        <v>17.600000000000001</v>
      </c>
      <c r="S133" s="1">
        <v>18.3</v>
      </c>
      <c r="T133" s="1">
        <v>17.600000000000001</v>
      </c>
      <c r="U133" s="1">
        <v>11</v>
      </c>
      <c r="V133" s="1">
        <v>15.4</v>
      </c>
      <c r="W133" s="1">
        <v>44</v>
      </c>
      <c r="X133" s="1">
        <v>7.6</v>
      </c>
      <c r="Y133" s="1">
        <v>14</v>
      </c>
      <c r="Z133" s="1">
        <v>0</v>
      </c>
      <c r="AA133" s="61">
        <v>0</v>
      </c>
    </row>
    <row r="134" spans="1:27" ht="19.95" customHeight="1" x14ac:dyDescent="0.25">
      <c r="A134" s="24" t="s">
        <v>133</v>
      </c>
      <c r="B134" s="25" t="s">
        <v>313</v>
      </c>
      <c r="C134" s="90" t="s">
        <v>402</v>
      </c>
      <c r="D134" s="40">
        <v>50.8</v>
      </c>
      <c r="E134" s="1">
        <v>55.4</v>
      </c>
      <c r="F134" s="1">
        <v>50.8</v>
      </c>
      <c r="G134" s="35">
        <v>52.9</v>
      </c>
      <c r="H134" s="40">
        <v>48.4</v>
      </c>
      <c r="I134" s="1">
        <v>31.5</v>
      </c>
      <c r="J134" s="1">
        <v>43.6</v>
      </c>
      <c r="K134" s="1">
        <v>21</v>
      </c>
      <c r="L134" s="1">
        <v>40.6</v>
      </c>
      <c r="M134" s="3">
        <v>0</v>
      </c>
      <c r="N134" s="40">
        <v>0</v>
      </c>
      <c r="O134" s="54">
        <v>2.8</v>
      </c>
      <c r="P134" s="4">
        <v>18.100000000000001</v>
      </c>
      <c r="Q134" s="1">
        <v>19.8</v>
      </c>
      <c r="R134" s="1">
        <v>18.100000000000001</v>
      </c>
      <c r="S134" s="1">
        <v>18.899999999999999</v>
      </c>
      <c r="T134" s="1">
        <v>17.3</v>
      </c>
      <c r="U134" s="1">
        <v>11.3</v>
      </c>
      <c r="V134" s="1">
        <v>15.6</v>
      </c>
      <c r="W134" s="1">
        <v>44.2</v>
      </c>
      <c r="X134" s="1">
        <v>7.5</v>
      </c>
      <c r="Y134" s="1">
        <v>14.5</v>
      </c>
      <c r="Z134" s="1">
        <v>0</v>
      </c>
      <c r="AA134" s="61">
        <v>0</v>
      </c>
    </row>
    <row r="135" spans="1:27" ht="19.95" customHeight="1" x14ac:dyDescent="0.25">
      <c r="A135" s="24" t="s">
        <v>202</v>
      </c>
      <c r="B135" s="25" t="s">
        <v>313</v>
      </c>
      <c r="C135" s="90" t="s">
        <v>402</v>
      </c>
      <c r="D135" s="40">
        <v>29</v>
      </c>
      <c r="E135" s="1">
        <v>31.7</v>
      </c>
      <c r="F135" s="1">
        <v>29</v>
      </c>
      <c r="G135" s="35">
        <v>30.2</v>
      </c>
      <c r="H135" s="40">
        <v>26.6</v>
      </c>
      <c r="I135" s="1">
        <v>19.399999999999999</v>
      </c>
      <c r="J135" s="1">
        <v>24.2</v>
      </c>
      <c r="K135" s="1">
        <v>12.6</v>
      </c>
      <c r="L135" s="1">
        <v>23.8</v>
      </c>
      <c r="M135" s="3">
        <v>0</v>
      </c>
      <c r="N135" s="40">
        <v>0</v>
      </c>
      <c r="O135" s="54">
        <v>1.7</v>
      </c>
      <c r="P135" s="4">
        <v>17.100000000000001</v>
      </c>
      <c r="Q135" s="1">
        <v>18.600000000000001</v>
      </c>
      <c r="R135" s="1">
        <v>17.100000000000001</v>
      </c>
      <c r="S135" s="1">
        <v>17.8</v>
      </c>
      <c r="T135" s="1">
        <v>15.6</v>
      </c>
      <c r="U135" s="1">
        <v>11.4</v>
      </c>
      <c r="V135" s="1">
        <v>14.2</v>
      </c>
      <c r="W135" s="1">
        <v>41.199999999999996</v>
      </c>
      <c r="X135" s="1">
        <v>7.4</v>
      </c>
      <c r="Y135" s="1">
        <v>14</v>
      </c>
      <c r="Z135" s="1">
        <v>0</v>
      </c>
      <c r="AA135" s="61">
        <v>0</v>
      </c>
    </row>
    <row r="136" spans="1:27" ht="19.95" customHeight="1" thickBot="1" x14ac:dyDescent="0.3">
      <c r="A136" s="24" t="s">
        <v>56</v>
      </c>
      <c r="B136" s="25" t="s">
        <v>302</v>
      </c>
      <c r="C136" s="90" t="s">
        <v>402</v>
      </c>
      <c r="D136" s="40">
        <v>24.2</v>
      </c>
      <c r="E136" s="1">
        <v>23.5</v>
      </c>
      <c r="F136" s="1">
        <v>24.9</v>
      </c>
      <c r="G136" s="35">
        <v>23</v>
      </c>
      <c r="H136" s="40">
        <v>14.5</v>
      </c>
      <c r="I136" s="1">
        <v>12.1</v>
      </c>
      <c r="J136" s="1">
        <v>14.5</v>
      </c>
      <c r="K136" s="1">
        <v>7</v>
      </c>
      <c r="L136" s="1">
        <v>7</v>
      </c>
      <c r="M136" s="3">
        <v>0</v>
      </c>
      <c r="N136" s="51">
        <v>3</v>
      </c>
      <c r="O136" s="55">
        <v>2.6</v>
      </c>
      <c r="P136" s="5">
        <v>9.3000000000000007</v>
      </c>
      <c r="Q136" s="2">
        <v>9</v>
      </c>
      <c r="R136" s="2">
        <v>9.6</v>
      </c>
      <c r="S136" s="2">
        <v>8.8000000000000007</v>
      </c>
      <c r="T136" s="2">
        <v>5.6</v>
      </c>
      <c r="U136" s="2">
        <v>4.7</v>
      </c>
      <c r="V136" s="2">
        <v>5.6</v>
      </c>
      <c r="W136" s="2">
        <v>15.899999999999999</v>
      </c>
      <c r="X136" s="2">
        <v>2.7</v>
      </c>
      <c r="Y136" s="2">
        <v>2.7</v>
      </c>
      <c r="Z136" s="2">
        <v>0</v>
      </c>
      <c r="AA136" s="62">
        <v>1.2</v>
      </c>
    </row>
    <row r="137" spans="1:27" ht="19.95" customHeight="1" x14ac:dyDescent="0.25">
      <c r="A137" s="24" t="s">
        <v>114</v>
      </c>
      <c r="B137" s="25" t="s">
        <v>302</v>
      </c>
      <c r="C137" s="90" t="s">
        <v>402</v>
      </c>
      <c r="D137" s="40">
        <v>58.1</v>
      </c>
      <c r="E137" s="1">
        <v>56.3</v>
      </c>
      <c r="F137" s="1">
        <v>59.8</v>
      </c>
      <c r="G137" s="35">
        <v>55.2</v>
      </c>
      <c r="H137" s="40">
        <v>38.700000000000003</v>
      </c>
      <c r="I137" s="1">
        <v>29</v>
      </c>
      <c r="J137" s="1">
        <v>41.1</v>
      </c>
      <c r="K137" s="1">
        <v>18.2</v>
      </c>
      <c r="L137" s="1">
        <v>18.2</v>
      </c>
      <c r="M137" s="3">
        <v>0</v>
      </c>
      <c r="N137" s="52">
        <v>8</v>
      </c>
      <c r="O137" s="56">
        <v>6.6</v>
      </c>
      <c r="P137" s="7">
        <v>8.8000000000000007</v>
      </c>
      <c r="Q137" s="6">
        <v>8.5</v>
      </c>
      <c r="R137" s="6">
        <v>9.1</v>
      </c>
      <c r="S137" s="6">
        <v>8.4</v>
      </c>
      <c r="T137" s="6">
        <v>5.9</v>
      </c>
      <c r="U137" s="6">
        <v>4.4000000000000004</v>
      </c>
      <c r="V137" s="6">
        <v>6.2</v>
      </c>
      <c r="W137" s="6">
        <v>16.5</v>
      </c>
      <c r="X137" s="6">
        <v>2.8</v>
      </c>
      <c r="Y137" s="6">
        <v>2.8</v>
      </c>
      <c r="Z137" s="6">
        <v>0</v>
      </c>
      <c r="AA137" s="60">
        <v>1.2</v>
      </c>
    </row>
    <row r="138" spans="1:27" ht="19.95" customHeight="1" x14ac:dyDescent="0.25">
      <c r="A138" s="24" t="s">
        <v>198</v>
      </c>
      <c r="B138" s="25" t="s">
        <v>302</v>
      </c>
      <c r="C138" s="90" t="s">
        <v>402</v>
      </c>
      <c r="D138" s="40">
        <v>31.5</v>
      </c>
      <c r="E138" s="1">
        <v>30.5</v>
      </c>
      <c r="F138" s="1">
        <v>32.4</v>
      </c>
      <c r="G138" s="35">
        <v>29.9</v>
      </c>
      <c r="H138" s="40">
        <v>19.399999999999999</v>
      </c>
      <c r="I138" s="1">
        <v>14.5</v>
      </c>
      <c r="J138" s="1">
        <v>19.399999999999999</v>
      </c>
      <c r="K138" s="1">
        <v>8.4</v>
      </c>
      <c r="L138" s="1">
        <v>8.4</v>
      </c>
      <c r="M138" s="3">
        <v>0</v>
      </c>
      <c r="N138" s="40">
        <v>5</v>
      </c>
      <c r="O138" s="54">
        <v>1.4</v>
      </c>
      <c r="P138" s="4">
        <v>22.5</v>
      </c>
      <c r="Q138" s="1">
        <v>21.8</v>
      </c>
      <c r="R138" s="1">
        <v>23.1</v>
      </c>
      <c r="S138" s="1">
        <v>21.4</v>
      </c>
      <c r="T138" s="1">
        <v>13.9</v>
      </c>
      <c r="U138" s="1">
        <v>10.4</v>
      </c>
      <c r="V138" s="1">
        <v>13.9</v>
      </c>
      <c r="W138" s="1">
        <v>38.200000000000003</v>
      </c>
      <c r="X138" s="1">
        <v>6</v>
      </c>
      <c r="Y138" s="1">
        <v>6</v>
      </c>
      <c r="Z138" s="1">
        <v>0</v>
      </c>
      <c r="AA138" s="61">
        <v>3.6</v>
      </c>
    </row>
    <row r="139" spans="1:27" ht="19.95" customHeight="1" x14ac:dyDescent="0.25">
      <c r="A139" s="24" t="s">
        <v>71</v>
      </c>
      <c r="B139" s="25" t="s">
        <v>309</v>
      </c>
      <c r="C139" s="90" t="s">
        <v>402</v>
      </c>
      <c r="D139" s="40">
        <v>19.399999999999999</v>
      </c>
      <c r="E139" s="1">
        <v>22.8</v>
      </c>
      <c r="F139" s="1">
        <v>19.399999999999999</v>
      </c>
      <c r="G139" s="35">
        <v>19.399999999999999</v>
      </c>
      <c r="H139" s="40">
        <v>21.8</v>
      </c>
      <c r="I139" s="1">
        <v>12.1</v>
      </c>
      <c r="J139" s="1">
        <v>16.899999999999999</v>
      </c>
      <c r="K139" s="1">
        <v>12.6</v>
      </c>
      <c r="L139" s="1">
        <v>11.2</v>
      </c>
      <c r="M139" s="3">
        <v>0</v>
      </c>
      <c r="N139" s="40">
        <v>0</v>
      </c>
      <c r="O139" s="54">
        <v>1.2</v>
      </c>
      <c r="P139" s="4">
        <v>16.2</v>
      </c>
      <c r="Q139" s="1">
        <v>19</v>
      </c>
      <c r="R139" s="1">
        <v>16.2</v>
      </c>
      <c r="S139" s="1">
        <v>16.2</v>
      </c>
      <c r="T139" s="1">
        <v>18.2</v>
      </c>
      <c r="U139" s="1">
        <v>10.1</v>
      </c>
      <c r="V139" s="1">
        <v>14.1</v>
      </c>
      <c r="W139" s="1">
        <v>42.4</v>
      </c>
      <c r="X139" s="1">
        <v>10.5</v>
      </c>
      <c r="Y139" s="1">
        <v>9.3000000000000007</v>
      </c>
      <c r="Z139" s="1">
        <v>0</v>
      </c>
      <c r="AA139" s="61">
        <v>0</v>
      </c>
    </row>
    <row r="140" spans="1:27" ht="19.95" customHeight="1" x14ac:dyDescent="0.25">
      <c r="A140" s="24" t="s">
        <v>121</v>
      </c>
      <c r="B140" s="25" t="s">
        <v>309</v>
      </c>
      <c r="C140" s="90" t="s">
        <v>402</v>
      </c>
      <c r="D140" s="40">
        <v>53.2</v>
      </c>
      <c r="E140" s="1">
        <v>62.8</v>
      </c>
      <c r="F140" s="1">
        <v>53.2</v>
      </c>
      <c r="G140" s="35">
        <v>53.2</v>
      </c>
      <c r="H140" s="40">
        <v>55.7</v>
      </c>
      <c r="I140" s="1">
        <v>33.9</v>
      </c>
      <c r="J140" s="1">
        <v>46</v>
      </c>
      <c r="K140" s="1">
        <v>33.6</v>
      </c>
      <c r="L140" s="1">
        <v>28</v>
      </c>
      <c r="M140" s="3">
        <v>0</v>
      </c>
      <c r="N140" s="40">
        <v>0</v>
      </c>
      <c r="O140" s="54">
        <v>4</v>
      </c>
      <c r="P140" s="4">
        <v>13.3</v>
      </c>
      <c r="Q140" s="1">
        <v>15.7</v>
      </c>
      <c r="R140" s="1">
        <v>13.3</v>
      </c>
      <c r="S140" s="1">
        <v>13.3</v>
      </c>
      <c r="T140" s="1">
        <v>13.9</v>
      </c>
      <c r="U140" s="1">
        <v>8.5</v>
      </c>
      <c r="V140" s="1">
        <v>11.5</v>
      </c>
      <c r="W140" s="1">
        <v>33.9</v>
      </c>
      <c r="X140" s="1">
        <v>8.4</v>
      </c>
      <c r="Y140" s="1">
        <v>7</v>
      </c>
      <c r="Z140" s="1">
        <v>0</v>
      </c>
      <c r="AA140" s="61">
        <v>0</v>
      </c>
    </row>
    <row r="141" spans="1:27" ht="19.95" customHeight="1" x14ac:dyDescent="0.25">
      <c r="A141" s="24" t="s">
        <v>144</v>
      </c>
      <c r="B141" s="25" t="s">
        <v>309</v>
      </c>
      <c r="C141" s="90" t="s">
        <v>402</v>
      </c>
      <c r="D141" s="40">
        <v>12.1</v>
      </c>
      <c r="E141" s="1">
        <v>14.3</v>
      </c>
      <c r="F141" s="1">
        <v>12.1</v>
      </c>
      <c r="G141" s="35">
        <v>12.1</v>
      </c>
      <c r="H141" s="40">
        <v>12.1</v>
      </c>
      <c r="I141" s="1">
        <v>7.3</v>
      </c>
      <c r="J141" s="1">
        <v>9.6999999999999993</v>
      </c>
      <c r="K141" s="1">
        <v>7</v>
      </c>
      <c r="L141" s="1">
        <v>5.6</v>
      </c>
      <c r="M141" s="3">
        <v>0</v>
      </c>
      <c r="N141" s="40">
        <v>0</v>
      </c>
      <c r="O141" s="54">
        <v>0.7</v>
      </c>
      <c r="P141" s="4">
        <v>17.3</v>
      </c>
      <c r="Q141" s="1">
        <v>20.399999999999999</v>
      </c>
      <c r="R141" s="1">
        <v>17.3</v>
      </c>
      <c r="S141" s="1">
        <v>17.3</v>
      </c>
      <c r="T141" s="1">
        <v>17.3</v>
      </c>
      <c r="U141" s="1">
        <v>10.4</v>
      </c>
      <c r="V141" s="1">
        <v>13.9</v>
      </c>
      <c r="W141" s="1">
        <v>41.6</v>
      </c>
      <c r="X141" s="1">
        <v>10</v>
      </c>
      <c r="Y141" s="1">
        <v>8</v>
      </c>
      <c r="Z141" s="1">
        <v>0</v>
      </c>
      <c r="AA141" s="61">
        <v>0</v>
      </c>
    </row>
    <row r="142" spans="1:27" ht="19.95" customHeight="1" x14ac:dyDescent="0.25">
      <c r="A142" s="24" t="s">
        <v>205</v>
      </c>
      <c r="B142" s="25" t="s">
        <v>309</v>
      </c>
      <c r="C142" s="90" t="s">
        <v>402</v>
      </c>
      <c r="D142" s="40">
        <v>33.9</v>
      </c>
      <c r="E142" s="1">
        <v>40</v>
      </c>
      <c r="F142" s="1">
        <v>33.9</v>
      </c>
      <c r="G142" s="35">
        <v>33.9</v>
      </c>
      <c r="H142" s="40">
        <v>36.299999999999997</v>
      </c>
      <c r="I142" s="1">
        <v>19.399999999999999</v>
      </c>
      <c r="J142" s="1">
        <v>29</v>
      </c>
      <c r="K142" s="1">
        <v>21</v>
      </c>
      <c r="L142" s="1">
        <v>18.2</v>
      </c>
      <c r="M142" s="3">
        <v>0</v>
      </c>
      <c r="N142" s="40">
        <v>0</v>
      </c>
      <c r="O142" s="54">
        <v>2</v>
      </c>
      <c r="P142" s="4">
        <v>17</v>
      </c>
      <c r="Q142" s="1">
        <v>20</v>
      </c>
      <c r="R142" s="1">
        <v>17</v>
      </c>
      <c r="S142" s="1">
        <v>17</v>
      </c>
      <c r="T142" s="1">
        <v>18.2</v>
      </c>
      <c r="U142" s="1">
        <v>9.6999999999999993</v>
      </c>
      <c r="V142" s="1">
        <v>14.5</v>
      </c>
      <c r="W142" s="1">
        <v>42.400000000000006</v>
      </c>
      <c r="X142" s="1">
        <v>10.5</v>
      </c>
      <c r="Y142" s="1">
        <v>9.1</v>
      </c>
      <c r="Z142" s="1">
        <v>0</v>
      </c>
      <c r="AA142" s="61">
        <v>0</v>
      </c>
    </row>
    <row r="143" spans="1:27" ht="19.95" customHeight="1" x14ac:dyDescent="0.25">
      <c r="A143" s="24" t="s">
        <v>266</v>
      </c>
      <c r="B143" s="25" t="s">
        <v>270</v>
      </c>
      <c r="C143" s="90" t="s">
        <v>405</v>
      </c>
      <c r="D143" s="40">
        <v>35</v>
      </c>
      <c r="E143" s="1">
        <v>32.200000000000003</v>
      </c>
      <c r="F143" s="1">
        <v>40.9</v>
      </c>
      <c r="G143" s="35">
        <v>35</v>
      </c>
      <c r="H143" s="40">
        <v>17</v>
      </c>
      <c r="I143" s="1">
        <v>16</v>
      </c>
      <c r="J143" s="1">
        <v>6</v>
      </c>
      <c r="K143" s="1">
        <v>17</v>
      </c>
      <c r="L143" s="1">
        <v>12</v>
      </c>
      <c r="M143" s="3">
        <v>0</v>
      </c>
      <c r="N143" s="40">
        <v>13</v>
      </c>
      <c r="O143" s="54">
        <v>6.3</v>
      </c>
      <c r="P143" s="4">
        <v>5.6</v>
      </c>
      <c r="Q143" s="1">
        <v>5.0999999999999996</v>
      </c>
      <c r="R143" s="1">
        <v>6.5</v>
      </c>
      <c r="S143" s="1">
        <v>5.6</v>
      </c>
      <c r="T143" s="1">
        <v>2.7</v>
      </c>
      <c r="U143" s="1">
        <v>2.5</v>
      </c>
      <c r="V143" s="1">
        <v>1</v>
      </c>
      <c r="W143" s="1">
        <v>6.2</v>
      </c>
      <c r="X143" s="1">
        <v>2.7</v>
      </c>
      <c r="Y143" s="1">
        <v>1.9</v>
      </c>
      <c r="Z143" s="1">
        <v>0</v>
      </c>
      <c r="AA143" s="61">
        <v>2.1</v>
      </c>
    </row>
    <row r="144" spans="1:27" ht="19.95" customHeight="1" x14ac:dyDescent="0.25">
      <c r="A144" s="24" t="s">
        <v>267</v>
      </c>
      <c r="B144" s="25" t="s">
        <v>270</v>
      </c>
      <c r="C144" s="90" t="s">
        <v>405</v>
      </c>
      <c r="D144" s="40">
        <v>91</v>
      </c>
      <c r="E144" s="1">
        <v>83.7</v>
      </c>
      <c r="F144" s="1">
        <v>106.5</v>
      </c>
      <c r="G144" s="35">
        <v>91</v>
      </c>
      <c r="H144" s="40">
        <v>45</v>
      </c>
      <c r="I144" s="1">
        <v>41</v>
      </c>
      <c r="J144" s="1">
        <v>17</v>
      </c>
      <c r="K144" s="1">
        <v>45</v>
      </c>
      <c r="L144" s="1">
        <v>31</v>
      </c>
      <c r="M144" s="3">
        <v>0</v>
      </c>
      <c r="N144" s="40">
        <v>33</v>
      </c>
      <c r="O144" s="54">
        <v>16.399999999999999</v>
      </c>
      <c r="P144" s="4">
        <v>5.5</v>
      </c>
      <c r="Q144" s="1">
        <v>5.0999999999999996</v>
      </c>
      <c r="R144" s="1">
        <v>6.5</v>
      </c>
      <c r="S144" s="1">
        <v>5.5</v>
      </c>
      <c r="T144" s="1">
        <v>2.7</v>
      </c>
      <c r="U144" s="1">
        <v>2.5</v>
      </c>
      <c r="V144" s="1">
        <v>1</v>
      </c>
      <c r="W144" s="1">
        <v>6.2</v>
      </c>
      <c r="X144" s="1">
        <v>2.7</v>
      </c>
      <c r="Y144" s="1">
        <v>1.9</v>
      </c>
      <c r="Z144" s="1">
        <v>0</v>
      </c>
      <c r="AA144" s="61">
        <v>2</v>
      </c>
    </row>
    <row r="145" spans="1:27" ht="19.95" customHeight="1" x14ac:dyDescent="0.25">
      <c r="A145" s="24" t="s">
        <v>268</v>
      </c>
      <c r="B145" s="25" t="s">
        <v>270</v>
      </c>
      <c r="C145" s="90" t="s">
        <v>405</v>
      </c>
      <c r="D145" s="40">
        <v>54</v>
      </c>
      <c r="E145" s="1">
        <v>49.7</v>
      </c>
      <c r="F145" s="1">
        <v>63.2</v>
      </c>
      <c r="G145" s="35">
        <v>54</v>
      </c>
      <c r="H145" s="40">
        <v>25</v>
      </c>
      <c r="I145" s="1">
        <v>23</v>
      </c>
      <c r="J145" s="1">
        <v>10</v>
      </c>
      <c r="K145" s="1">
        <v>27</v>
      </c>
      <c r="L145" s="1">
        <v>17</v>
      </c>
      <c r="M145" s="3">
        <v>0</v>
      </c>
      <c r="N145" s="40">
        <v>20</v>
      </c>
      <c r="O145" s="54">
        <v>9.6999999999999993</v>
      </c>
      <c r="P145" s="4">
        <v>5.6</v>
      </c>
      <c r="Q145" s="1">
        <v>5.0999999999999996</v>
      </c>
      <c r="R145" s="1">
        <v>6.5</v>
      </c>
      <c r="S145" s="1">
        <v>5.6</v>
      </c>
      <c r="T145" s="1">
        <v>2.6</v>
      </c>
      <c r="U145" s="1">
        <v>2.4</v>
      </c>
      <c r="V145" s="1">
        <v>1</v>
      </c>
      <c r="W145" s="1">
        <v>6</v>
      </c>
      <c r="X145" s="1">
        <v>2.8</v>
      </c>
      <c r="Y145" s="1">
        <v>1.8</v>
      </c>
      <c r="Z145" s="1">
        <v>0</v>
      </c>
      <c r="AA145" s="61">
        <v>2.1</v>
      </c>
    </row>
    <row r="146" spans="1:27" ht="19.95" customHeight="1" x14ac:dyDescent="0.25">
      <c r="A146" s="24" t="s">
        <v>269</v>
      </c>
      <c r="B146" s="25" t="s">
        <v>270</v>
      </c>
      <c r="C146" s="90" t="s">
        <v>405</v>
      </c>
      <c r="D146" s="40">
        <v>54</v>
      </c>
      <c r="E146" s="1">
        <v>49.7</v>
      </c>
      <c r="F146" s="1">
        <v>63.2</v>
      </c>
      <c r="G146" s="35">
        <v>54</v>
      </c>
      <c r="H146" s="40">
        <v>25</v>
      </c>
      <c r="I146" s="1">
        <v>23</v>
      </c>
      <c r="J146" s="1">
        <v>10</v>
      </c>
      <c r="K146" s="1">
        <v>27</v>
      </c>
      <c r="L146" s="1">
        <v>17</v>
      </c>
      <c r="M146" s="3">
        <v>0</v>
      </c>
      <c r="N146" s="40">
        <v>20</v>
      </c>
      <c r="O146" s="54">
        <v>9.6999999999999993</v>
      </c>
      <c r="P146" s="4">
        <v>5.6</v>
      </c>
      <c r="Q146" s="1">
        <v>5.0999999999999996</v>
      </c>
      <c r="R146" s="1">
        <v>6.5</v>
      </c>
      <c r="S146" s="1">
        <v>5.6</v>
      </c>
      <c r="T146" s="1">
        <v>2.6</v>
      </c>
      <c r="U146" s="1">
        <v>2.4</v>
      </c>
      <c r="V146" s="1">
        <v>1</v>
      </c>
      <c r="W146" s="1">
        <v>6</v>
      </c>
      <c r="X146" s="1">
        <v>2.8</v>
      </c>
      <c r="Y146" s="1">
        <v>1.8</v>
      </c>
      <c r="Z146" s="1">
        <v>0</v>
      </c>
      <c r="AA146" s="61">
        <v>2.1</v>
      </c>
    </row>
    <row r="147" spans="1:27" ht="19.95" customHeight="1" x14ac:dyDescent="0.25">
      <c r="A147" s="24" t="s">
        <v>45</v>
      </c>
      <c r="B147" s="25" t="s">
        <v>293</v>
      </c>
      <c r="C147" s="90" t="s">
        <v>403</v>
      </c>
      <c r="D147" s="40">
        <v>33.9</v>
      </c>
      <c r="E147" s="1">
        <v>32.200000000000003</v>
      </c>
      <c r="F147" s="1">
        <v>39.299999999999997</v>
      </c>
      <c r="G147" s="35">
        <v>33.200000000000003</v>
      </c>
      <c r="H147" s="40">
        <v>14.5</v>
      </c>
      <c r="I147" s="1">
        <v>19.399999999999999</v>
      </c>
      <c r="J147" s="1">
        <v>12.1</v>
      </c>
      <c r="K147" s="1">
        <v>12.6</v>
      </c>
      <c r="L147" s="1">
        <v>8.4</v>
      </c>
      <c r="M147" s="3">
        <v>0</v>
      </c>
      <c r="N147" s="40">
        <v>8</v>
      </c>
      <c r="O147" s="54">
        <v>4.2</v>
      </c>
      <c r="P147" s="4">
        <v>8.1</v>
      </c>
      <c r="Q147" s="1">
        <v>7.7</v>
      </c>
      <c r="R147" s="1">
        <v>9.4</v>
      </c>
      <c r="S147" s="1">
        <v>7.9</v>
      </c>
      <c r="T147" s="1">
        <v>3.5</v>
      </c>
      <c r="U147" s="1">
        <v>4.5999999999999996</v>
      </c>
      <c r="V147" s="1">
        <v>2.9</v>
      </c>
      <c r="W147" s="1">
        <v>11</v>
      </c>
      <c r="X147" s="1">
        <v>3</v>
      </c>
      <c r="Y147" s="1">
        <v>2</v>
      </c>
      <c r="Z147" s="1">
        <v>0</v>
      </c>
      <c r="AA147" s="61">
        <v>1.9</v>
      </c>
    </row>
    <row r="148" spans="1:27" ht="19.95" customHeight="1" x14ac:dyDescent="0.25">
      <c r="A148" s="24" t="s">
        <v>107</v>
      </c>
      <c r="B148" s="25" t="s">
        <v>293</v>
      </c>
      <c r="C148" s="90" t="s">
        <v>403</v>
      </c>
      <c r="D148" s="40">
        <v>89.5</v>
      </c>
      <c r="E148" s="1">
        <v>85.1</v>
      </c>
      <c r="F148" s="1">
        <v>103.9</v>
      </c>
      <c r="G148" s="35">
        <v>87.7</v>
      </c>
      <c r="H148" s="40">
        <v>38.700000000000003</v>
      </c>
      <c r="I148" s="1">
        <v>43.6</v>
      </c>
      <c r="J148" s="1">
        <v>31.5</v>
      </c>
      <c r="K148" s="1">
        <v>32.200000000000003</v>
      </c>
      <c r="L148" s="1">
        <v>22.4</v>
      </c>
      <c r="M148" s="3">
        <v>0</v>
      </c>
      <c r="N148" s="40">
        <v>20</v>
      </c>
      <c r="O148" s="54">
        <v>10.9</v>
      </c>
      <c r="P148" s="4">
        <v>8.1999999999999993</v>
      </c>
      <c r="Q148" s="1">
        <v>7.8</v>
      </c>
      <c r="R148" s="1">
        <v>9.5</v>
      </c>
      <c r="S148" s="1">
        <v>8</v>
      </c>
      <c r="T148" s="1">
        <v>3.6</v>
      </c>
      <c r="U148" s="1">
        <v>4</v>
      </c>
      <c r="V148" s="1">
        <v>2.9</v>
      </c>
      <c r="W148" s="1">
        <v>10.5</v>
      </c>
      <c r="X148" s="1">
        <v>3</v>
      </c>
      <c r="Y148" s="1">
        <v>2.1</v>
      </c>
      <c r="Z148" s="1">
        <v>0</v>
      </c>
      <c r="AA148" s="61">
        <v>1.8</v>
      </c>
    </row>
    <row r="149" spans="1:27" ht="19.95" customHeight="1" x14ac:dyDescent="0.25">
      <c r="A149" s="24" t="s">
        <v>170</v>
      </c>
      <c r="B149" s="25" t="s">
        <v>293</v>
      </c>
      <c r="C149" s="90" t="s">
        <v>403</v>
      </c>
      <c r="D149" s="40">
        <v>41.1</v>
      </c>
      <c r="E149" s="1">
        <v>39.1</v>
      </c>
      <c r="F149" s="1">
        <v>47.7</v>
      </c>
      <c r="G149" s="35">
        <v>40.299999999999997</v>
      </c>
      <c r="H149" s="40">
        <v>16.899999999999999</v>
      </c>
      <c r="I149" s="1">
        <v>19.399999999999999</v>
      </c>
      <c r="J149" s="1">
        <v>9.6999999999999993</v>
      </c>
      <c r="K149" s="1">
        <v>11.2</v>
      </c>
      <c r="L149" s="1">
        <v>7</v>
      </c>
      <c r="M149" s="3">
        <v>0</v>
      </c>
      <c r="N149" s="40">
        <v>6</v>
      </c>
      <c r="O149" s="54">
        <v>3.5</v>
      </c>
      <c r="P149" s="4">
        <v>11.7</v>
      </c>
      <c r="Q149" s="1">
        <v>11.2</v>
      </c>
      <c r="R149" s="1">
        <v>13.6</v>
      </c>
      <c r="S149" s="1">
        <v>11.5</v>
      </c>
      <c r="T149" s="1">
        <v>4.8</v>
      </c>
      <c r="U149" s="1">
        <v>5.5</v>
      </c>
      <c r="V149" s="1">
        <v>2.8</v>
      </c>
      <c r="W149" s="1">
        <v>13.1</v>
      </c>
      <c r="X149" s="1">
        <v>3.2</v>
      </c>
      <c r="Y149" s="1">
        <v>2</v>
      </c>
      <c r="Z149" s="1">
        <v>0</v>
      </c>
      <c r="AA149" s="61">
        <v>1.7</v>
      </c>
    </row>
    <row r="150" spans="1:27" ht="19.95" customHeight="1" x14ac:dyDescent="0.25">
      <c r="A150" s="24" t="s">
        <v>233</v>
      </c>
      <c r="B150" s="25" t="s">
        <v>293</v>
      </c>
      <c r="C150" s="90" t="s">
        <v>403</v>
      </c>
      <c r="D150" s="40">
        <v>53.2</v>
      </c>
      <c r="E150" s="1">
        <v>50.6</v>
      </c>
      <c r="F150" s="1">
        <v>61.8</v>
      </c>
      <c r="G150" s="35">
        <v>52.2</v>
      </c>
      <c r="H150" s="40">
        <v>24.2</v>
      </c>
      <c r="I150" s="1">
        <v>26.6</v>
      </c>
      <c r="J150" s="1">
        <v>19.399999999999999</v>
      </c>
      <c r="K150" s="1">
        <v>19.600000000000001</v>
      </c>
      <c r="L150" s="1">
        <v>12.6</v>
      </c>
      <c r="M150" s="3">
        <v>0</v>
      </c>
      <c r="N150" s="40">
        <v>12</v>
      </c>
      <c r="O150" s="54">
        <v>6.4</v>
      </c>
      <c r="P150" s="4">
        <v>8.3000000000000007</v>
      </c>
      <c r="Q150" s="1">
        <v>7.9</v>
      </c>
      <c r="R150" s="1">
        <v>9.6999999999999993</v>
      </c>
      <c r="S150" s="1">
        <v>8.1999999999999993</v>
      </c>
      <c r="T150" s="1">
        <v>3.8</v>
      </c>
      <c r="U150" s="1">
        <v>4.2</v>
      </c>
      <c r="V150" s="1">
        <v>3</v>
      </c>
      <c r="W150" s="1">
        <v>11</v>
      </c>
      <c r="X150" s="1">
        <v>3.1</v>
      </c>
      <c r="Y150" s="1">
        <v>2</v>
      </c>
      <c r="Z150" s="1">
        <v>0</v>
      </c>
      <c r="AA150" s="61">
        <v>1.9</v>
      </c>
    </row>
    <row r="151" spans="1:27" ht="19.95" customHeight="1" x14ac:dyDescent="0.25">
      <c r="A151" s="24" t="s">
        <v>51</v>
      </c>
      <c r="B151" s="25" t="s">
        <v>297</v>
      </c>
      <c r="C151" s="90" t="s">
        <v>402</v>
      </c>
      <c r="D151" s="40">
        <v>21.7</v>
      </c>
      <c r="E151" s="1">
        <v>23.9</v>
      </c>
      <c r="F151" s="1">
        <v>23.9</v>
      </c>
      <c r="G151" s="35">
        <v>19.5</v>
      </c>
      <c r="H151" s="40">
        <v>66.7</v>
      </c>
      <c r="I151" s="1">
        <v>10.8</v>
      </c>
      <c r="J151" s="1">
        <v>26.4</v>
      </c>
      <c r="K151" s="1">
        <v>16.5</v>
      </c>
      <c r="L151" s="1">
        <v>16.5</v>
      </c>
      <c r="M151" s="3">
        <v>0</v>
      </c>
      <c r="N151" s="40">
        <v>0</v>
      </c>
      <c r="O151" s="54">
        <v>3</v>
      </c>
      <c r="P151" s="4">
        <v>7.2</v>
      </c>
      <c r="Q151" s="1">
        <v>8</v>
      </c>
      <c r="R151" s="1">
        <v>8</v>
      </c>
      <c r="S151" s="1">
        <v>6.5</v>
      </c>
      <c r="T151" s="1">
        <v>22.2</v>
      </c>
      <c r="U151" s="1">
        <v>3.6</v>
      </c>
      <c r="V151" s="1">
        <v>8.8000000000000007</v>
      </c>
      <c r="W151" s="1">
        <v>34.6</v>
      </c>
      <c r="X151" s="1">
        <v>5.5</v>
      </c>
      <c r="Y151" s="1">
        <v>5.5</v>
      </c>
      <c r="Z151" s="1">
        <v>0</v>
      </c>
      <c r="AA151" s="61">
        <v>0</v>
      </c>
    </row>
    <row r="152" spans="1:27" ht="19.95" customHeight="1" x14ac:dyDescent="0.25">
      <c r="A152" s="24" t="s">
        <v>122</v>
      </c>
      <c r="B152" s="25" t="s">
        <v>297</v>
      </c>
      <c r="C152" s="90" t="s">
        <v>402</v>
      </c>
      <c r="D152" s="40">
        <v>63.6</v>
      </c>
      <c r="E152" s="1">
        <v>68.599999999999994</v>
      </c>
      <c r="F152" s="1">
        <v>66.099999999999994</v>
      </c>
      <c r="G152" s="35">
        <v>63.6</v>
      </c>
      <c r="H152" s="40">
        <v>43.4</v>
      </c>
      <c r="I152" s="1">
        <v>44.9</v>
      </c>
      <c r="J152" s="1">
        <v>54.3</v>
      </c>
      <c r="K152" s="1">
        <v>62.2</v>
      </c>
      <c r="L152" s="1">
        <v>62.2</v>
      </c>
      <c r="M152" s="3">
        <v>0</v>
      </c>
      <c r="N152" s="40">
        <v>0</v>
      </c>
      <c r="O152" s="54">
        <v>4</v>
      </c>
      <c r="P152" s="4">
        <v>15.9</v>
      </c>
      <c r="Q152" s="1">
        <v>17.2</v>
      </c>
      <c r="R152" s="1">
        <v>16.5</v>
      </c>
      <c r="S152" s="1">
        <v>15.9</v>
      </c>
      <c r="T152" s="1">
        <v>10.9</v>
      </c>
      <c r="U152" s="1">
        <v>11.2</v>
      </c>
      <c r="V152" s="1">
        <v>13.6</v>
      </c>
      <c r="W152" s="1">
        <v>35.700000000000003</v>
      </c>
      <c r="X152" s="1">
        <v>15.6</v>
      </c>
      <c r="Y152" s="1">
        <v>15.6</v>
      </c>
      <c r="Z152" s="1">
        <v>0</v>
      </c>
      <c r="AA152" s="61">
        <v>0</v>
      </c>
    </row>
    <row r="153" spans="1:27" ht="19.95" customHeight="1" x14ac:dyDescent="0.25">
      <c r="A153" s="24" t="s">
        <v>144</v>
      </c>
      <c r="B153" s="25" t="s">
        <v>297</v>
      </c>
      <c r="C153" s="90" t="s">
        <v>402</v>
      </c>
      <c r="D153" s="40">
        <v>29</v>
      </c>
      <c r="E153" s="1">
        <v>31.4</v>
      </c>
      <c r="F153" s="1">
        <v>30.2</v>
      </c>
      <c r="G153" s="35">
        <v>29</v>
      </c>
      <c r="H153" s="40">
        <v>38.700000000000003</v>
      </c>
      <c r="I153" s="1">
        <v>19.399999999999999</v>
      </c>
      <c r="J153" s="1">
        <v>24.2</v>
      </c>
      <c r="K153" s="1">
        <v>19.600000000000001</v>
      </c>
      <c r="L153" s="1">
        <v>19.600000000000001</v>
      </c>
      <c r="M153" s="3">
        <v>0</v>
      </c>
      <c r="N153" s="40">
        <v>0</v>
      </c>
      <c r="O153" s="54">
        <v>1.6</v>
      </c>
      <c r="P153" s="4">
        <v>18.100000000000001</v>
      </c>
      <c r="Q153" s="1">
        <v>19.600000000000001</v>
      </c>
      <c r="R153" s="1">
        <v>18.899999999999999</v>
      </c>
      <c r="S153" s="1">
        <v>18.100000000000001</v>
      </c>
      <c r="T153" s="1">
        <v>24.2</v>
      </c>
      <c r="U153" s="1">
        <v>12.1</v>
      </c>
      <c r="V153" s="1">
        <v>15.1</v>
      </c>
      <c r="W153" s="1">
        <v>51.4</v>
      </c>
      <c r="X153" s="1">
        <v>12.3</v>
      </c>
      <c r="Y153" s="1">
        <v>12.3</v>
      </c>
      <c r="Z153" s="1">
        <v>0</v>
      </c>
      <c r="AA153" s="61">
        <v>0</v>
      </c>
    </row>
    <row r="154" spans="1:27" ht="19.95" customHeight="1" x14ac:dyDescent="0.25">
      <c r="A154" s="24" t="s">
        <v>201</v>
      </c>
      <c r="B154" s="25" t="s">
        <v>297</v>
      </c>
      <c r="C154" s="90" t="s">
        <v>402</v>
      </c>
      <c r="D154" s="40">
        <v>29</v>
      </c>
      <c r="E154" s="1">
        <v>31.4</v>
      </c>
      <c r="F154" s="1">
        <v>30.2</v>
      </c>
      <c r="G154" s="35">
        <v>29</v>
      </c>
      <c r="H154" s="40">
        <v>38.700000000000003</v>
      </c>
      <c r="I154" s="1">
        <v>19.399999999999999</v>
      </c>
      <c r="J154" s="1">
        <v>24.2</v>
      </c>
      <c r="K154" s="1">
        <v>19.600000000000001</v>
      </c>
      <c r="L154" s="1">
        <v>19.600000000000001</v>
      </c>
      <c r="M154" s="3">
        <v>0</v>
      </c>
      <c r="N154" s="40">
        <v>0</v>
      </c>
      <c r="O154" s="54">
        <v>1.6</v>
      </c>
      <c r="P154" s="4">
        <v>18.100000000000001</v>
      </c>
      <c r="Q154" s="1">
        <v>19.600000000000001</v>
      </c>
      <c r="R154" s="1">
        <v>18.899999999999999</v>
      </c>
      <c r="S154" s="1">
        <v>18.100000000000001</v>
      </c>
      <c r="T154" s="1">
        <v>24.2</v>
      </c>
      <c r="U154" s="1">
        <v>12.1</v>
      </c>
      <c r="V154" s="1">
        <v>15.1</v>
      </c>
      <c r="W154" s="1">
        <v>51.4</v>
      </c>
      <c r="X154" s="1">
        <v>12.3</v>
      </c>
      <c r="Y154" s="1">
        <v>12.3</v>
      </c>
      <c r="Z154" s="1">
        <v>0</v>
      </c>
      <c r="AA154" s="61">
        <v>0</v>
      </c>
    </row>
    <row r="155" spans="1:27" ht="19.95" customHeight="1" x14ac:dyDescent="0.25">
      <c r="A155" s="24" t="s">
        <v>76</v>
      </c>
      <c r="B155" s="25" t="s">
        <v>316</v>
      </c>
      <c r="C155" s="90" t="s">
        <v>402</v>
      </c>
      <c r="D155" s="40">
        <v>19.399999999999999</v>
      </c>
      <c r="E155" s="1">
        <v>20.9</v>
      </c>
      <c r="F155" s="1">
        <v>20.100000000000001</v>
      </c>
      <c r="G155" s="35">
        <v>19.399999999999999</v>
      </c>
      <c r="H155" s="40">
        <v>24.2</v>
      </c>
      <c r="I155" s="1">
        <v>12.1</v>
      </c>
      <c r="J155" s="1">
        <v>14.5</v>
      </c>
      <c r="K155" s="1">
        <v>8.4</v>
      </c>
      <c r="L155" s="1">
        <v>7</v>
      </c>
      <c r="M155" s="3">
        <v>0</v>
      </c>
      <c r="N155" s="40">
        <v>0</v>
      </c>
      <c r="O155" s="54">
        <v>0.9</v>
      </c>
      <c r="P155" s="4">
        <v>21.6</v>
      </c>
      <c r="Q155" s="1">
        <v>23.2</v>
      </c>
      <c r="R155" s="1">
        <v>22.3</v>
      </c>
      <c r="S155" s="1">
        <v>21.6</v>
      </c>
      <c r="T155" s="1">
        <v>26.9</v>
      </c>
      <c r="U155" s="1">
        <v>13.4</v>
      </c>
      <c r="V155" s="1">
        <v>16.100000000000001</v>
      </c>
      <c r="W155" s="1">
        <v>56.4</v>
      </c>
      <c r="X155" s="1">
        <v>9.3000000000000007</v>
      </c>
      <c r="Y155" s="1">
        <v>7.8</v>
      </c>
      <c r="Z155" s="1">
        <v>0</v>
      </c>
      <c r="AA155" s="61">
        <v>0</v>
      </c>
    </row>
    <row r="156" spans="1:27" ht="19.95" customHeight="1" x14ac:dyDescent="0.25">
      <c r="A156" s="24" t="s">
        <v>135</v>
      </c>
      <c r="B156" s="25" t="s">
        <v>316</v>
      </c>
      <c r="C156" s="90" t="s">
        <v>402</v>
      </c>
      <c r="D156" s="40">
        <v>48.4</v>
      </c>
      <c r="E156" s="1">
        <v>52.3</v>
      </c>
      <c r="F156" s="1">
        <v>50.3</v>
      </c>
      <c r="G156" s="35">
        <v>48.4</v>
      </c>
      <c r="H156" s="40">
        <v>65.3</v>
      </c>
      <c r="I156" s="1">
        <v>31.5</v>
      </c>
      <c r="J156" s="1">
        <v>41.1</v>
      </c>
      <c r="K156" s="1">
        <v>22.4</v>
      </c>
      <c r="L156" s="1">
        <v>16.8</v>
      </c>
      <c r="M156" s="3">
        <v>0</v>
      </c>
      <c r="N156" s="40">
        <v>0</v>
      </c>
      <c r="O156" s="54">
        <v>2.2999999999999998</v>
      </c>
      <c r="P156" s="4">
        <v>21</v>
      </c>
      <c r="Q156" s="1">
        <v>22.7</v>
      </c>
      <c r="R156" s="1">
        <v>21.9</v>
      </c>
      <c r="S156" s="1">
        <v>21</v>
      </c>
      <c r="T156" s="1">
        <v>28.4</v>
      </c>
      <c r="U156" s="1">
        <v>13.7</v>
      </c>
      <c r="V156" s="1">
        <v>17.899999999999999</v>
      </c>
      <c r="W156" s="1">
        <v>60</v>
      </c>
      <c r="X156" s="1">
        <v>9.6999999999999993</v>
      </c>
      <c r="Y156" s="1">
        <v>7.3</v>
      </c>
      <c r="Z156" s="1">
        <v>0</v>
      </c>
      <c r="AA156" s="61">
        <v>0</v>
      </c>
    </row>
    <row r="157" spans="1:27" ht="19.95" customHeight="1" x14ac:dyDescent="0.25">
      <c r="A157" s="24" t="s">
        <v>151</v>
      </c>
      <c r="B157" s="25" t="s">
        <v>316</v>
      </c>
      <c r="C157" s="90" t="s">
        <v>402</v>
      </c>
      <c r="D157" s="40">
        <v>29</v>
      </c>
      <c r="E157" s="1">
        <v>31.4</v>
      </c>
      <c r="F157" s="1">
        <v>30.2</v>
      </c>
      <c r="G157" s="35">
        <v>29</v>
      </c>
      <c r="H157" s="40">
        <v>38.700000000000003</v>
      </c>
      <c r="I157" s="1">
        <v>19.399999999999999</v>
      </c>
      <c r="J157" s="1">
        <v>24.2</v>
      </c>
      <c r="K157" s="1">
        <v>12.6</v>
      </c>
      <c r="L157" s="1">
        <v>9.8000000000000007</v>
      </c>
      <c r="M157" s="3">
        <v>0</v>
      </c>
      <c r="N157" s="40">
        <v>0</v>
      </c>
      <c r="O157" s="54">
        <v>1.4</v>
      </c>
      <c r="P157" s="4">
        <v>20.7</v>
      </c>
      <c r="Q157" s="1">
        <v>22.4</v>
      </c>
      <c r="R157" s="1">
        <v>21.6</v>
      </c>
      <c r="S157" s="1">
        <v>20.7</v>
      </c>
      <c r="T157" s="1">
        <v>27.6</v>
      </c>
      <c r="U157" s="1">
        <v>13.9</v>
      </c>
      <c r="V157" s="1">
        <v>17.3</v>
      </c>
      <c r="W157" s="1">
        <v>58.800000000000004</v>
      </c>
      <c r="X157" s="1">
        <v>9</v>
      </c>
      <c r="Y157" s="1">
        <v>7</v>
      </c>
      <c r="Z157" s="1">
        <v>0</v>
      </c>
      <c r="AA157" s="61">
        <v>0</v>
      </c>
    </row>
    <row r="158" spans="1:27" ht="19.95" customHeight="1" x14ac:dyDescent="0.25">
      <c r="A158" s="24" t="s">
        <v>195</v>
      </c>
      <c r="B158" s="25" t="s">
        <v>316</v>
      </c>
      <c r="C158" s="90" t="s">
        <v>402</v>
      </c>
      <c r="D158" s="40">
        <v>29</v>
      </c>
      <c r="E158" s="1">
        <v>31.4</v>
      </c>
      <c r="F158" s="1">
        <v>30.2</v>
      </c>
      <c r="G158" s="35">
        <v>29</v>
      </c>
      <c r="H158" s="40">
        <v>38.700000000000003</v>
      </c>
      <c r="I158" s="1">
        <v>19.399999999999999</v>
      </c>
      <c r="J158" s="1">
        <v>24.2</v>
      </c>
      <c r="K158" s="1">
        <v>12.6</v>
      </c>
      <c r="L158" s="1">
        <v>9.8000000000000007</v>
      </c>
      <c r="M158" s="3">
        <v>0</v>
      </c>
      <c r="N158" s="40">
        <v>0</v>
      </c>
      <c r="O158" s="54">
        <v>1.4</v>
      </c>
      <c r="P158" s="4">
        <v>20.7</v>
      </c>
      <c r="Q158" s="1">
        <v>22.4</v>
      </c>
      <c r="R158" s="1">
        <v>21.6</v>
      </c>
      <c r="S158" s="1">
        <v>20.7</v>
      </c>
      <c r="T158" s="1">
        <v>27.6</v>
      </c>
      <c r="U158" s="1">
        <v>13.9</v>
      </c>
      <c r="V158" s="1">
        <v>17.3</v>
      </c>
      <c r="W158" s="1">
        <v>58.800000000000004</v>
      </c>
      <c r="X158" s="1">
        <v>9</v>
      </c>
      <c r="Y158" s="1">
        <v>7</v>
      </c>
      <c r="Z158" s="1">
        <v>0</v>
      </c>
      <c r="AA158" s="61">
        <v>0</v>
      </c>
    </row>
    <row r="159" spans="1:27" ht="19.95" customHeight="1" x14ac:dyDescent="0.25">
      <c r="A159" s="24" t="s">
        <v>80</v>
      </c>
      <c r="B159" s="25" t="s">
        <v>320</v>
      </c>
      <c r="C159" s="90" t="s">
        <v>402</v>
      </c>
      <c r="D159" s="40">
        <v>16.899999999999999</v>
      </c>
      <c r="E159" s="1">
        <v>19.8</v>
      </c>
      <c r="F159" s="1">
        <v>16.899999999999999</v>
      </c>
      <c r="G159" s="35">
        <v>16.899999999999999</v>
      </c>
      <c r="H159" s="40">
        <v>19.399999999999999</v>
      </c>
      <c r="I159" s="1">
        <v>12.1</v>
      </c>
      <c r="J159" s="1">
        <v>14.5</v>
      </c>
      <c r="K159" s="1">
        <v>12.6</v>
      </c>
      <c r="L159" s="1">
        <v>9.8000000000000007</v>
      </c>
      <c r="M159" s="3">
        <v>4.2</v>
      </c>
      <c r="N159" s="40">
        <v>0</v>
      </c>
      <c r="O159" s="54">
        <v>0.8</v>
      </c>
      <c r="P159" s="4">
        <v>21.1</v>
      </c>
      <c r="Q159" s="1">
        <v>24.8</v>
      </c>
      <c r="R159" s="1">
        <v>21.1</v>
      </c>
      <c r="S159" s="1">
        <v>21.1</v>
      </c>
      <c r="T159" s="1">
        <v>24.3</v>
      </c>
      <c r="U159" s="1">
        <v>15.1</v>
      </c>
      <c r="V159" s="1">
        <v>18.100000000000001</v>
      </c>
      <c r="W159" s="1">
        <v>57.500000000000007</v>
      </c>
      <c r="X159" s="1">
        <v>15.8</v>
      </c>
      <c r="Y159" s="1">
        <v>12.3</v>
      </c>
      <c r="Z159" s="1">
        <v>5.3</v>
      </c>
      <c r="AA159" s="61">
        <v>0</v>
      </c>
    </row>
    <row r="160" spans="1:27" ht="19.95" customHeight="1" x14ac:dyDescent="0.25">
      <c r="A160" s="24" t="s">
        <v>138</v>
      </c>
      <c r="B160" s="25" t="s">
        <v>320</v>
      </c>
      <c r="C160" s="90" t="s">
        <v>402</v>
      </c>
      <c r="D160" s="40">
        <v>46</v>
      </c>
      <c r="E160" s="1">
        <v>53.8</v>
      </c>
      <c r="F160" s="1">
        <v>46</v>
      </c>
      <c r="G160" s="35">
        <v>46</v>
      </c>
      <c r="H160" s="40">
        <v>53.2</v>
      </c>
      <c r="I160" s="1">
        <v>31.5</v>
      </c>
      <c r="J160" s="1">
        <v>41.1</v>
      </c>
      <c r="K160" s="1">
        <v>32.200000000000003</v>
      </c>
      <c r="L160" s="1">
        <v>25.2</v>
      </c>
      <c r="M160" s="3">
        <v>11.2</v>
      </c>
      <c r="N160" s="40">
        <v>0</v>
      </c>
      <c r="O160" s="54">
        <v>2</v>
      </c>
      <c r="P160" s="4">
        <v>23</v>
      </c>
      <c r="Q160" s="1">
        <v>26.9</v>
      </c>
      <c r="R160" s="1">
        <v>23</v>
      </c>
      <c r="S160" s="1">
        <v>23</v>
      </c>
      <c r="T160" s="1">
        <v>26.6</v>
      </c>
      <c r="U160" s="1">
        <v>15.8</v>
      </c>
      <c r="V160" s="1">
        <v>20.6</v>
      </c>
      <c r="W160" s="1">
        <v>63</v>
      </c>
      <c r="X160" s="1">
        <v>16.100000000000001</v>
      </c>
      <c r="Y160" s="1">
        <v>12.6</v>
      </c>
      <c r="Z160" s="1">
        <v>5.6</v>
      </c>
      <c r="AA160" s="61">
        <v>0</v>
      </c>
    </row>
    <row r="161" spans="1:27" ht="19.95" customHeight="1" x14ac:dyDescent="0.25">
      <c r="A161" s="24" t="s">
        <v>150</v>
      </c>
      <c r="B161" s="25" t="s">
        <v>320</v>
      </c>
      <c r="C161" s="90" t="s">
        <v>402</v>
      </c>
      <c r="D161" s="40">
        <v>26.6</v>
      </c>
      <c r="E161" s="1">
        <v>31.1</v>
      </c>
      <c r="F161" s="1">
        <v>26.6</v>
      </c>
      <c r="G161" s="35">
        <v>26.6</v>
      </c>
      <c r="H161" s="40">
        <v>31.5</v>
      </c>
      <c r="I161" s="1">
        <v>19.399999999999999</v>
      </c>
      <c r="J161" s="1">
        <v>24.2</v>
      </c>
      <c r="K161" s="1">
        <v>19.600000000000001</v>
      </c>
      <c r="L161" s="1">
        <v>14</v>
      </c>
      <c r="M161" s="3">
        <v>7</v>
      </c>
      <c r="N161" s="40">
        <v>0</v>
      </c>
      <c r="O161" s="54">
        <v>1.2</v>
      </c>
      <c r="P161" s="4">
        <v>22.2</v>
      </c>
      <c r="Q161" s="1">
        <v>25.9</v>
      </c>
      <c r="R161" s="1">
        <v>22.2</v>
      </c>
      <c r="S161" s="1">
        <v>22.2</v>
      </c>
      <c r="T161" s="1">
        <v>26.3</v>
      </c>
      <c r="U161" s="1">
        <v>16.2</v>
      </c>
      <c r="V161" s="1">
        <v>20.2</v>
      </c>
      <c r="W161" s="1">
        <v>62.7</v>
      </c>
      <c r="X161" s="1">
        <v>16.3</v>
      </c>
      <c r="Y161" s="1">
        <v>11.7</v>
      </c>
      <c r="Z161" s="1">
        <v>5.8</v>
      </c>
      <c r="AA161" s="61">
        <v>0</v>
      </c>
    </row>
    <row r="162" spans="1:27" ht="19.95" customHeight="1" x14ac:dyDescent="0.25">
      <c r="A162" s="24" t="s">
        <v>208</v>
      </c>
      <c r="B162" s="25" t="s">
        <v>320</v>
      </c>
      <c r="C162" s="90" t="s">
        <v>402</v>
      </c>
      <c r="D162" s="40">
        <v>33.9</v>
      </c>
      <c r="E162" s="1">
        <v>39.6</v>
      </c>
      <c r="F162" s="1">
        <v>33.9</v>
      </c>
      <c r="G162" s="35">
        <v>33.9</v>
      </c>
      <c r="H162" s="40">
        <v>65.3</v>
      </c>
      <c r="I162" s="1">
        <v>38.700000000000003</v>
      </c>
      <c r="J162" s="1">
        <v>50.8</v>
      </c>
      <c r="K162" s="1">
        <v>40.6</v>
      </c>
      <c r="L162" s="1">
        <v>30.8</v>
      </c>
      <c r="M162" s="3">
        <v>14</v>
      </c>
      <c r="N162" s="40">
        <v>0</v>
      </c>
      <c r="O162" s="54">
        <v>2.5</v>
      </c>
      <c r="P162" s="4">
        <v>13.6</v>
      </c>
      <c r="Q162" s="1">
        <v>15.8</v>
      </c>
      <c r="R162" s="1">
        <v>13.6</v>
      </c>
      <c r="S162" s="1">
        <v>13.6</v>
      </c>
      <c r="T162" s="1">
        <v>26.1</v>
      </c>
      <c r="U162" s="1">
        <v>15.5</v>
      </c>
      <c r="V162" s="1">
        <v>20.3</v>
      </c>
      <c r="W162" s="1">
        <v>61.900000000000006</v>
      </c>
      <c r="X162" s="1">
        <v>16.2</v>
      </c>
      <c r="Y162" s="1">
        <v>12.3</v>
      </c>
      <c r="Z162" s="1">
        <v>5.6</v>
      </c>
      <c r="AA162" s="61">
        <v>0</v>
      </c>
    </row>
    <row r="163" spans="1:27" ht="19.95" customHeight="1" x14ac:dyDescent="0.25">
      <c r="A163" s="24" t="s">
        <v>26</v>
      </c>
      <c r="B163" s="25" t="s">
        <v>273</v>
      </c>
      <c r="C163" s="90" t="s">
        <v>403</v>
      </c>
      <c r="D163" s="40">
        <v>32</v>
      </c>
      <c r="E163" s="1">
        <v>30.4</v>
      </c>
      <c r="F163" s="1">
        <v>36.200000000000003</v>
      </c>
      <c r="G163" s="35">
        <v>32</v>
      </c>
      <c r="H163" s="40">
        <v>16</v>
      </c>
      <c r="I163" s="1">
        <v>22</v>
      </c>
      <c r="J163" s="1">
        <v>18</v>
      </c>
      <c r="K163" s="1">
        <v>18</v>
      </c>
      <c r="L163" s="1">
        <v>8</v>
      </c>
      <c r="M163" s="3">
        <v>8</v>
      </c>
      <c r="N163" s="40">
        <v>9</v>
      </c>
      <c r="O163" s="54">
        <v>5.5</v>
      </c>
      <c r="P163" s="4">
        <v>5.8</v>
      </c>
      <c r="Q163" s="1">
        <v>5.5</v>
      </c>
      <c r="R163" s="1">
        <v>6.6</v>
      </c>
      <c r="S163" s="1">
        <v>5.8</v>
      </c>
      <c r="T163" s="1">
        <v>2.9</v>
      </c>
      <c r="U163" s="1">
        <v>4</v>
      </c>
      <c r="V163" s="1">
        <v>3.3</v>
      </c>
      <c r="W163" s="1">
        <v>10.199999999999999</v>
      </c>
      <c r="X163" s="1">
        <v>3.3</v>
      </c>
      <c r="Y163" s="1">
        <v>1.5</v>
      </c>
      <c r="Z163" s="1">
        <v>1.5</v>
      </c>
      <c r="AA163" s="61">
        <v>1.6</v>
      </c>
    </row>
    <row r="164" spans="1:27" ht="19.95" customHeight="1" x14ac:dyDescent="0.25">
      <c r="A164" s="24" t="s">
        <v>99</v>
      </c>
      <c r="B164" s="25" t="s">
        <v>273</v>
      </c>
      <c r="C164" s="90" t="s">
        <v>403</v>
      </c>
      <c r="D164" s="40">
        <v>70</v>
      </c>
      <c r="E164" s="1">
        <v>66.5</v>
      </c>
      <c r="F164" s="1">
        <v>79.099999999999994</v>
      </c>
      <c r="G164" s="35">
        <v>70</v>
      </c>
      <c r="H164" s="40">
        <v>36</v>
      </c>
      <c r="I164" s="1">
        <v>46</v>
      </c>
      <c r="J164" s="1">
        <v>40</v>
      </c>
      <c r="K164" s="1">
        <v>38</v>
      </c>
      <c r="L164" s="1">
        <v>18</v>
      </c>
      <c r="M164" s="3">
        <v>18</v>
      </c>
      <c r="N164" s="40">
        <v>19</v>
      </c>
      <c r="O164" s="54">
        <v>12</v>
      </c>
      <c r="P164" s="4">
        <v>5.8</v>
      </c>
      <c r="Q164" s="1">
        <v>5.5</v>
      </c>
      <c r="R164" s="1">
        <v>6.6</v>
      </c>
      <c r="S164" s="1">
        <v>5.8</v>
      </c>
      <c r="T164" s="1">
        <v>3</v>
      </c>
      <c r="U164" s="1">
        <v>3.8</v>
      </c>
      <c r="V164" s="1">
        <v>3.3</v>
      </c>
      <c r="W164" s="1">
        <v>10.1</v>
      </c>
      <c r="X164" s="1">
        <v>3.2</v>
      </c>
      <c r="Y164" s="1">
        <v>1.5</v>
      </c>
      <c r="Z164" s="1">
        <v>1.5</v>
      </c>
      <c r="AA164" s="61">
        <v>1.6</v>
      </c>
    </row>
    <row r="165" spans="1:27" ht="19.95" customHeight="1" x14ac:dyDescent="0.25">
      <c r="A165" s="24" t="s">
        <v>173</v>
      </c>
      <c r="B165" s="25" t="s">
        <v>273</v>
      </c>
      <c r="C165" s="90" t="s">
        <v>403</v>
      </c>
      <c r="D165" s="40">
        <v>29</v>
      </c>
      <c r="E165" s="1">
        <v>27.6</v>
      </c>
      <c r="F165" s="1">
        <v>32.799999999999997</v>
      </c>
      <c r="G165" s="35">
        <v>29</v>
      </c>
      <c r="H165" s="40">
        <v>12</v>
      </c>
      <c r="I165" s="1">
        <v>16</v>
      </c>
      <c r="J165" s="1">
        <v>14</v>
      </c>
      <c r="K165" s="1">
        <v>12</v>
      </c>
      <c r="L165" s="1">
        <v>6</v>
      </c>
      <c r="M165" s="3">
        <v>6</v>
      </c>
      <c r="N165" s="40">
        <v>6</v>
      </c>
      <c r="O165" s="54">
        <v>4</v>
      </c>
      <c r="P165" s="4">
        <v>7.3</v>
      </c>
      <c r="Q165" s="1">
        <v>6.9</v>
      </c>
      <c r="R165" s="1">
        <v>8.1999999999999993</v>
      </c>
      <c r="S165" s="1">
        <v>7.3</v>
      </c>
      <c r="T165" s="1">
        <v>3</v>
      </c>
      <c r="U165" s="1">
        <v>4</v>
      </c>
      <c r="V165" s="1">
        <v>3.5</v>
      </c>
      <c r="W165" s="1">
        <v>10.5</v>
      </c>
      <c r="X165" s="1">
        <v>3</v>
      </c>
      <c r="Y165" s="1">
        <v>1.5</v>
      </c>
      <c r="Z165" s="1">
        <v>1.5</v>
      </c>
      <c r="AA165" s="61">
        <v>1.5</v>
      </c>
    </row>
    <row r="166" spans="1:27" ht="19.95" customHeight="1" x14ac:dyDescent="0.25">
      <c r="A166" s="24" t="s">
        <v>239</v>
      </c>
      <c r="B166" s="25" t="s">
        <v>273</v>
      </c>
      <c r="C166" s="90" t="s">
        <v>403</v>
      </c>
      <c r="D166" s="40">
        <v>40</v>
      </c>
      <c r="E166" s="1">
        <v>38</v>
      </c>
      <c r="F166" s="1">
        <v>45.2</v>
      </c>
      <c r="G166" s="35">
        <v>40</v>
      </c>
      <c r="H166" s="40">
        <v>20</v>
      </c>
      <c r="I166" s="1">
        <v>28</v>
      </c>
      <c r="J166" s="1">
        <v>24</v>
      </c>
      <c r="K166" s="1">
        <v>22</v>
      </c>
      <c r="L166" s="1">
        <v>12</v>
      </c>
      <c r="M166" s="3">
        <v>12</v>
      </c>
      <c r="N166" s="40">
        <v>11</v>
      </c>
      <c r="O166" s="54">
        <v>7</v>
      </c>
      <c r="P166" s="4">
        <v>5.7</v>
      </c>
      <c r="Q166" s="1">
        <v>5.4</v>
      </c>
      <c r="R166" s="1">
        <v>6.5</v>
      </c>
      <c r="S166" s="1">
        <v>5.7</v>
      </c>
      <c r="T166" s="1">
        <v>2.9</v>
      </c>
      <c r="U166" s="1">
        <v>4</v>
      </c>
      <c r="V166" s="1">
        <v>3.4</v>
      </c>
      <c r="W166" s="1">
        <v>10.3</v>
      </c>
      <c r="X166" s="1">
        <v>3.1</v>
      </c>
      <c r="Y166" s="1">
        <v>1.7</v>
      </c>
      <c r="Z166" s="1">
        <v>1.7</v>
      </c>
      <c r="AA166" s="61">
        <v>1.6</v>
      </c>
    </row>
    <row r="167" spans="1:27" ht="19.95" customHeight="1" x14ac:dyDescent="0.25">
      <c r="A167" s="24" t="s">
        <v>82</v>
      </c>
      <c r="B167" s="25" t="s">
        <v>322</v>
      </c>
      <c r="C167" s="90" t="s">
        <v>402</v>
      </c>
      <c r="D167" s="40">
        <v>4.5999999999999996</v>
      </c>
      <c r="E167" s="1">
        <v>5.6</v>
      </c>
      <c r="F167" s="1">
        <v>4.5999999999999996</v>
      </c>
      <c r="G167" s="35">
        <v>4.5999999999999996</v>
      </c>
      <c r="H167" s="40">
        <v>48.1</v>
      </c>
      <c r="I167" s="1">
        <v>17.100000000000001</v>
      </c>
      <c r="J167" s="1">
        <v>12.4</v>
      </c>
      <c r="K167" s="1">
        <v>15.2</v>
      </c>
      <c r="L167" s="1">
        <v>38.1</v>
      </c>
      <c r="M167" s="3">
        <v>7.6</v>
      </c>
      <c r="N167" s="40">
        <v>0</v>
      </c>
      <c r="O167" s="54">
        <v>0.6</v>
      </c>
      <c r="P167" s="4">
        <v>7.7</v>
      </c>
      <c r="Q167" s="1">
        <v>9.3000000000000007</v>
      </c>
      <c r="R167" s="1">
        <v>7.7</v>
      </c>
      <c r="S167" s="1">
        <v>7.7</v>
      </c>
      <c r="T167" s="1">
        <v>80.2</v>
      </c>
      <c r="U167" s="1">
        <v>28.5</v>
      </c>
      <c r="V167" s="1">
        <v>20.7</v>
      </c>
      <c r="W167" s="1">
        <v>129.4</v>
      </c>
      <c r="X167" s="1">
        <v>25.3</v>
      </c>
      <c r="Y167" s="1">
        <v>63.5</v>
      </c>
      <c r="Z167" s="1">
        <v>12.7</v>
      </c>
      <c r="AA167" s="61">
        <v>0</v>
      </c>
    </row>
    <row r="168" spans="1:27" ht="19.95" customHeight="1" x14ac:dyDescent="0.25">
      <c r="A168" s="24" t="s">
        <v>140</v>
      </c>
      <c r="B168" s="25" t="s">
        <v>322</v>
      </c>
      <c r="C168" s="90" t="s">
        <v>402</v>
      </c>
      <c r="D168" s="40">
        <v>14</v>
      </c>
      <c r="E168" s="1">
        <v>16.7</v>
      </c>
      <c r="F168" s="1">
        <v>14</v>
      </c>
      <c r="G168" s="35">
        <v>14</v>
      </c>
      <c r="H168" s="40">
        <v>52.7</v>
      </c>
      <c r="I168" s="1">
        <v>44.9</v>
      </c>
      <c r="J168" s="1">
        <v>32.6</v>
      </c>
      <c r="K168" s="1">
        <v>40.6</v>
      </c>
      <c r="L168" s="1">
        <v>99.1</v>
      </c>
      <c r="M168" s="3">
        <v>20.3</v>
      </c>
      <c r="N168" s="40">
        <v>0</v>
      </c>
      <c r="O168" s="54">
        <v>1.6</v>
      </c>
      <c r="P168" s="4">
        <v>8.8000000000000007</v>
      </c>
      <c r="Q168" s="1">
        <v>10.4</v>
      </c>
      <c r="R168" s="1">
        <v>8.8000000000000007</v>
      </c>
      <c r="S168" s="1">
        <v>8.8000000000000007</v>
      </c>
      <c r="T168" s="1">
        <v>32.9</v>
      </c>
      <c r="U168" s="1">
        <v>28.1</v>
      </c>
      <c r="V168" s="1">
        <v>20.399999999999999</v>
      </c>
      <c r="W168" s="1">
        <v>81.400000000000006</v>
      </c>
      <c r="X168" s="1">
        <v>25.4</v>
      </c>
      <c r="Y168" s="1">
        <v>61.9</v>
      </c>
      <c r="Z168" s="1">
        <v>12.7</v>
      </c>
      <c r="AA168" s="61">
        <v>0</v>
      </c>
    </row>
    <row r="169" spans="1:27" ht="19.95" customHeight="1" x14ac:dyDescent="0.25">
      <c r="A169" s="24" t="s">
        <v>146</v>
      </c>
      <c r="B169" s="25" t="s">
        <v>322</v>
      </c>
      <c r="C169" s="90" t="s">
        <v>402</v>
      </c>
      <c r="D169" s="40">
        <v>9.3000000000000007</v>
      </c>
      <c r="E169" s="1">
        <v>11.2</v>
      </c>
      <c r="F169" s="1">
        <v>9.3000000000000007</v>
      </c>
      <c r="G169" s="35">
        <v>9.3000000000000007</v>
      </c>
      <c r="H169" s="40">
        <v>34.1</v>
      </c>
      <c r="I169" s="1">
        <v>26.4</v>
      </c>
      <c r="J169" s="1">
        <v>18.600000000000001</v>
      </c>
      <c r="K169" s="1">
        <v>22.9</v>
      </c>
      <c r="L169" s="1">
        <v>58.4</v>
      </c>
      <c r="M169" s="3">
        <v>12.7</v>
      </c>
      <c r="N169" s="40">
        <v>0</v>
      </c>
      <c r="O169" s="54">
        <v>0.9</v>
      </c>
      <c r="P169" s="4">
        <v>10.3</v>
      </c>
      <c r="Q169" s="1">
        <v>12.4</v>
      </c>
      <c r="R169" s="1">
        <v>10.3</v>
      </c>
      <c r="S169" s="1">
        <v>10.3</v>
      </c>
      <c r="T169" s="1">
        <v>37.9</v>
      </c>
      <c r="U169" s="1">
        <v>29.3</v>
      </c>
      <c r="V169" s="1">
        <v>20.7</v>
      </c>
      <c r="W169" s="1">
        <v>87.899999999999991</v>
      </c>
      <c r="X169" s="1">
        <v>25.4</v>
      </c>
      <c r="Y169" s="1">
        <v>64.900000000000006</v>
      </c>
      <c r="Z169" s="1">
        <v>14.1</v>
      </c>
      <c r="AA169" s="61">
        <v>0</v>
      </c>
    </row>
    <row r="170" spans="1:27" ht="19.95" customHeight="1" x14ac:dyDescent="0.25">
      <c r="A170" s="24" t="s">
        <v>219</v>
      </c>
      <c r="B170" s="25" t="s">
        <v>322</v>
      </c>
      <c r="C170" s="90" t="s">
        <v>402</v>
      </c>
      <c r="D170" s="40">
        <v>34.1</v>
      </c>
      <c r="E170" s="1">
        <v>40.9</v>
      </c>
      <c r="F170" s="1">
        <v>34.1</v>
      </c>
      <c r="G170" s="35">
        <v>34.1</v>
      </c>
      <c r="H170" s="40">
        <v>46.5</v>
      </c>
      <c r="I170" s="1">
        <v>34.1</v>
      </c>
      <c r="J170" s="1">
        <v>32.6</v>
      </c>
      <c r="K170" s="1">
        <v>26.7</v>
      </c>
      <c r="L170" s="1">
        <v>64.8</v>
      </c>
      <c r="M170" s="3">
        <v>12.7</v>
      </c>
      <c r="N170" s="40">
        <v>0</v>
      </c>
      <c r="O170" s="54">
        <v>4</v>
      </c>
      <c r="P170" s="4">
        <v>8.5</v>
      </c>
      <c r="Q170" s="1">
        <v>10.199999999999999</v>
      </c>
      <c r="R170" s="1">
        <v>8.5</v>
      </c>
      <c r="S170" s="1">
        <v>8.5</v>
      </c>
      <c r="T170" s="1">
        <v>11.6</v>
      </c>
      <c r="U170" s="1">
        <v>8.5</v>
      </c>
      <c r="V170" s="1">
        <v>8.1999999999999993</v>
      </c>
      <c r="W170" s="1">
        <v>28.299999999999997</v>
      </c>
      <c r="X170" s="1">
        <v>6.7</v>
      </c>
      <c r="Y170" s="1">
        <v>16.2</v>
      </c>
      <c r="Z170" s="1">
        <v>3.2</v>
      </c>
      <c r="AA170" s="61">
        <v>0</v>
      </c>
    </row>
    <row r="171" spans="1:27" ht="19.95" customHeight="1" x14ac:dyDescent="0.25">
      <c r="A171" s="24" t="s">
        <v>32</v>
      </c>
      <c r="B171" s="25" t="s">
        <v>280</v>
      </c>
      <c r="C171" s="90" t="s">
        <v>405</v>
      </c>
      <c r="D171" s="40">
        <v>34.1</v>
      </c>
      <c r="E171" s="1">
        <v>32.4</v>
      </c>
      <c r="F171" s="1">
        <v>39.200000000000003</v>
      </c>
      <c r="G171" s="35">
        <v>34.1</v>
      </c>
      <c r="H171" s="40">
        <v>18.600000000000001</v>
      </c>
      <c r="I171" s="1">
        <v>20.2</v>
      </c>
      <c r="J171" s="1">
        <v>10.8</v>
      </c>
      <c r="K171" s="1">
        <v>16.5</v>
      </c>
      <c r="L171" s="1">
        <v>11.4</v>
      </c>
      <c r="M171" s="3">
        <v>27.9</v>
      </c>
      <c r="N171" s="40">
        <v>8</v>
      </c>
      <c r="O171" s="54">
        <v>5</v>
      </c>
      <c r="P171" s="4">
        <v>6.8</v>
      </c>
      <c r="Q171" s="1">
        <v>6.5</v>
      </c>
      <c r="R171" s="1">
        <v>7.8</v>
      </c>
      <c r="S171" s="1">
        <v>6.8</v>
      </c>
      <c r="T171" s="1">
        <v>3.7</v>
      </c>
      <c r="U171" s="1">
        <v>4</v>
      </c>
      <c r="V171" s="1">
        <v>2.2000000000000002</v>
      </c>
      <c r="W171" s="1">
        <v>9.9</v>
      </c>
      <c r="X171" s="1">
        <v>3.3</v>
      </c>
      <c r="Y171" s="1">
        <v>2.2999999999999998</v>
      </c>
      <c r="Z171" s="1">
        <v>5.6</v>
      </c>
      <c r="AA171" s="61">
        <v>1.6</v>
      </c>
    </row>
    <row r="172" spans="1:27" ht="19.95" customHeight="1" x14ac:dyDescent="0.25">
      <c r="A172" s="24" t="s">
        <v>96</v>
      </c>
      <c r="B172" s="25" t="s">
        <v>280</v>
      </c>
      <c r="C172" s="90" t="s">
        <v>405</v>
      </c>
      <c r="D172" s="40">
        <v>91.5</v>
      </c>
      <c r="E172" s="1">
        <v>86.9</v>
      </c>
      <c r="F172" s="1">
        <v>105.2</v>
      </c>
      <c r="G172" s="35">
        <v>91.5</v>
      </c>
      <c r="H172" s="40">
        <v>48.1</v>
      </c>
      <c r="I172" s="1">
        <v>57.4</v>
      </c>
      <c r="J172" s="1">
        <v>29.5</v>
      </c>
      <c r="K172" s="1">
        <v>43.2</v>
      </c>
      <c r="L172" s="1">
        <v>30.5</v>
      </c>
      <c r="M172" s="3">
        <v>72.400000000000006</v>
      </c>
      <c r="N172" s="40">
        <v>20</v>
      </c>
      <c r="O172" s="54">
        <v>12.9</v>
      </c>
      <c r="P172" s="4">
        <v>7.1</v>
      </c>
      <c r="Q172" s="1">
        <v>6.7</v>
      </c>
      <c r="R172" s="1">
        <v>8.1999999999999993</v>
      </c>
      <c r="S172" s="1">
        <v>7.1</v>
      </c>
      <c r="T172" s="1">
        <v>3.7</v>
      </c>
      <c r="U172" s="1">
        <v>4.4000000000000004</v>
      </c>
      <c r="V172" s="1">
        <v>2.2999999999999998</v>
      </c>
      <c r="W172" s="1">
        <v>10.4</v>
      </c>
      <c r="X172" s="1">
        <v>3.3</v>
      </c>
      <c r="Y172" s="1">
        <v>2.4</v>
      </c>
      <c r="Z172" s="1">
        <v>5.6</v>
      </c>
      <c r="AA172" s="61">
        <v>1.6</v>
      </c>
    </row>
    <row r="173" spans="1:27" ht="19.95" customHeight="1" x14ac:dyDescent="0.25">
      <c r="A173" s="24" t="s">
        <v>186</v>
      </c>
      <c r="B173" s="25" t="s">
        <v>280</v>
      </c>
      <c r="C173" s="90" t="s">
        <v>405</v>
      </c>
      <c r="D173" s="40">
        <v>54.3</v>
      </c>
      <c r="E173" s="1">
        <v>51.5</v>
      </c>
      <c r="F173" s="1">
        <v>62.4</v>
      </c>
      <c r="G173" s="35">
        <v>54.3</v>
      </c>
      <c r="H173" s="40">
        <v>29.5</v>
      </c>
      <c r="I173" s="1">
        <v>32.6</v>
      </c>
      <c r="J173" s="1">
        <v>18.600000000000001</v>
      </c>
      <c r="K173" s="1">
        <v>26.7</v>
      </c>
      <c r="L173" s="1">
        <v>16.5</v>
      </c>
      <c r="M173" s="3">
        <v>43.2</v>
      </c>
      <c r="N173" s="40">
        <v>12</v>
      </c>
      <c r="O173" s="54">
        <v>7.6</v>
      </c>
      <c r="P173" s="4">
        <v>7.1</v>
      </c>
      <c r="Q173" s="1">
        <v>6.8</v>
      </c>
      <c r="R173" s="1">
        <v>8.1999999999999993</v>
      </c>
      <c r="S173" s="1">
        <v>7.1</v>
      </c>
      <c r="T173" s="1">
        <v>3.9</v>
      </c>
      <c r="U173" s="1">
        <v>4.3</v>
      </c>
      <c r="V173" s="1">
        <v>2.4</v>
      </c>
      <c r="W173" s="1">
        <v>10.6</v>
      </c>
      <c r="X173" s="1">
        <v>3.5</v>
      </c>
      <c r="Y173" s="1">
        <v>2.2000000000000002</v>
      </c>
      <c r="Z173" s="1">
        <v>5.7</v>
      </c>
      <c r="AA173" s="61">
        <v>1.6</v>
      </c>
    </row>
    <row r="174" spans="1:27" ht="19.95" customHeight="1" x14ac:dyDescent="0.25">
      <c r="A174" s="24" t="s">
        <v>241</v>
      </c>
      <c r="B174" s="25" t="s">
        <v>280</v>
      </c>
      <c r="C174" s="90" t="s">
        <v>405</v>
      </c>
      <c r="D174" s="40">
        <v>54.3</v>
      </c>
      <c r="E174" s="1">
        <v>51.5</v>
      </c>
      <c r="F174" s="1">
        <v>62.4</v>
      </c>
      <c r="G174" s="35">
        <v>54.3</v>
      </c>
      <c r="H174" s="40">
        <v>29.5</v>
      </c>
      <c r="I174" s="1">
        <v>32.6</v>
      </c>
      <c r="J174" s="1">
        <v>18.600000000000001</v>
      </c>
      <c r="K174" s="1">
        <v>26.7</v>
      </c>
      <c r="L174" s="1">
        <v>16.5</v>
      </c>
      <c r="M174" s="3">
        <v>43.2</v>
      </c>
      <c r="N174" s="40">
        <v>12</v>
      </c>
      <c r="O174" s="54">
        <v>7.6</v>
      </c>
      <c r="P174" s="4">
        <v>7.1</v>
      </c>
      <c r="Q174" s="1">
        <v>6.8</v>
      </c>
      <c r="R174" s="1">
        <v>8.1999999999999993</v>
      </c>
      <c r="S174" s="1">
        <v>7.1</v>
      </c>
      <c r="T174" s="1">
        <v>3.9</v>
      </c>
      <c r="U174" s="1">
        <v>4.3</v>
      </c>
      <c r="V174" s="1">
        <v>2.4</v>
      </c>
      <c r="W174" s="1">
        <v>10.6</v>
      </c>
      <c r="X174" s="1">
        <v>3.5</v>
      </c>
      <c r="Y174" s="1">
        <v>2.2000000000000002</v>
      </c>
      <c r="Z174" s="1">
        <v>5.7</v>
      </c>
      <c r="AA174" s="61">
        <v>1.6</v>
      </c>
    </row>
    <row r="175" spans="1:27" ht="19.95" customHeight="1" x14ac:dyDescent="0.25">
      <c r="A175" s="26" t="s">
        <v>70</v>
      </c>
      <c r="B175" s="27" t="s">
        <v>306</v>
      </c>
      <c r="C175" s="90" t="s">
        <v>402</v>
      </c>
      <c r="D175" s="41">
        <v>16.899999999999999</v>
      </c>
      <c r="E175" s="16">
        <v>18</v>
      </c>
      <c r="F175" s="16">
        <v>16.899999999999999</v>
      </c>
      <c r="G175" s="36">
        <v>16.899999999999999</v>
      </c>
      <c r="H175" s="41">
        <v>12.1</v>
      </c>
      <c r="I175" s="16">
        <v>16.899999999999999</v>
      </c>
      <c r="J175" s="16">
        <v>14.5</v>
      </c>
      <c r="K175" s="16">
        <v>8.4</v>
      </c>
      <c r="L175" s="16">
        <v>7</v>
      </c>
      <c r="M175" s="17">
        <v>0</v>
      </c>
      <c r="N175" s="41">
        <v>0</v>
      </c>
      <c r="O175" s="57">
        <v>1.2</v>
      </c>
      <c r="P175" s="18">
        <v>14.1</v>
      </c>
      <c r="Q175" s="16">
        <v>15</v>
      </c>
      <c r="R175" s="16">
        <v>14.1</v>
      </c>
      <c r="S175" s="16">
        <v>14.1</v>
      </c>
      <c r="T175" s="16">
        <v>10.1</v>
      </c>
      <c r="U175" s="16">
        <v>14.1</v>
      </c>
      <c r="V175" s="16">
        <v>12.1</v>
      </c>
      <c r="W175" s="16">
        <v>36.299999999999997</v>
      </c>
      <c r="X175" s="16">
        <v>7</v>
      </c>
      <c r="Y175" s="16">
        <v>5.8</v>
      </c>
      <c r="Z175" s="16">
        <v>0</v>
      </c>
      <c r="AA175" s="63">
        <v>0</v>
      </c>
    </row>
    <row r="176" spans="1:27" ht="19.95" customHeight="1" x14ac:dyDescent="0.25">
      <c r="A176" s="24" t="s">
        <v>119</v>
      </c>
      <c r="B176" s="25" t="s">
        <v>306</v>
      </c>
      <c r="C176" s="90" t="s">
        <v>402</v>
      </c>
      <c r="D176" s="40">
        <v>58.1</v>
      </c>
      <c r="E176" s="1">
        <v>61.6</v>
      </c>
      <c r="F176" s="1">
        <v>58.1</v>
      </c>
      <c r="G176" s="35">
        <v>58.1</v>
      </c>
      <c r="H176" s="40">
        <v>48.4</v>
      </c>
      <c r="I176" s="1">
        <v>29</v>
      </c>
      <c r="J176" s="1">
        <v>55.7</v>
      </c>
      <c r="K176" s="1">
        <v>29.4</v>
      </c>
      <c r="L176" s="1">
        <v>28</v>
      </c>
      <c r="M176" s="3">
        <v>0</v>
      </c>
      <c r="N176" s="40">
        <v>0</v>
      </c>
      <c r="O176" s="54">
        <v>4.7</v>
      </c>
      <c r="P176" s="4">
        <v>12.4</v>
      </c>
      <c r="Q176" s="1">
        <v>13.1</v>
      </c>
      <c r="R176" s="1">
        <v>12.4</v>
      </c>
      <c r="S176" s="1">
        <v>12.4</v>
      </c>
      <c r="T176" s="1">
        <v>10.3</v>
      </c>
      <c r="U176" s="1">
        <v>6.2</v>
      </c>
      <c r="V176" s="1">
        <v>11.9</v>
      </c>
      <c r="W176" s="1">
        <v>28.400000000000002</v>
      </c>
      <c r="X176" s="1">
        <v>6.3</v>
      </c>
      <c r="Y176" s="1">
        <v>6</v>
      </c>
      <c r="Z176" s="1">
        <v>0</v>
      </c>
      <c r="AA176" s="61">
        <v>0</v>
      </c>
    </row>
    <row r="177" spans="1:27" ht="19.95" customHeight="1" x14ac:dyDescent="0.25">
      <c r="A177" s="24" t="s">
        <v>164</v>
      </c>
      <c r="B177" s="25" t="s">
        <v>306</v>
      </c>
      <c r="C177" s="90" t="s">
        <v>402</v>
      </c>
      <c r="D177" s="40">
        <v>29</v>
      </c>
      <c r="E177" s="1">
        <v>30.8</v>
      </c>
      <c r="F177" s="1">
        <v>29</v>
      </c>
      <c r="G177" s="35">
        <v>29</v>
      </c>
      <c r="H177" s="40">
        <v>29</v>
      </c>
      <c r="I177" s="1">
        <v>14.5</v>
      </c>
      <c r="J177" s="1">
        <v>31.5</v>
      </c>
      <c r="K177" s="1">
        <v>18.2</v>
      </c>
      <c r="L177" s="1">
        <v>16.8</v>
      </c>
      <c r="M177" s="3">
        <v>0</v>
      </c>
      <c r="N177" s="40">
        <v>0</v>
      </c>
      <c r="O177" s="54">
        <v>2.8</v>
      </c>
      <c r="P177" s="4">
        <v>10.4</v>
      </c>
      <c r="Q177" s="1">
        <v>11</v>
      </c>
      <c r="R177" s="1">
        <v>10.4</v>
      </c>
      <c r="S177" s="1">
        <v>10.4</v>
      </c>
      <c r="T177" s="1">
        <v>10.4</v>
      </c>
      <c r="U177" s="1">
        <v>5.2</v>
      </c>
      <c r="V177" s="1">
        <v>11.3</v>
      </c>
      <c r="W177" s="1">
        <v>26.900000000000002</v>
      </c>
      <c r="X177" s="1">
        <v>6.5</v>
      </c>
      <c r="Y177" s="1">
        <v>6</v>
      </c>
      <c r="Z177" s="1">
        <v>0</v>
      </c>
      <c r="AA177" s="61">
        <v>0</v>
      </c>
    </row>
    <row r="178" spans="1:27" ht="19.95" customHeight="1" x14ac:dyDescent="0.25">
      <c r="A178" s="24" t="s">
        <v>212</v>
      </c>
      <c r="B178" s="25" t="s">
        <v>306</v>
      </c>
      <c r="C178" s="90" t="s">
        <v>402</v>
      </c>
      <c r="D178" s="40">
        <v>29</v>
      </c>
      <c r="E178" s="1">
        <v>30.8</v>
      </c>
      <c r="F178" s="1">
        <v>29</v>
      </c>
      <c r="G178" s="35">
        <v>29</v>
      </c>
      <c r="H178" s="40">
        <v>29</v>
      </c>
      <c r="I178" s="1">
        <v>14.5</v>
      </c>
      <c r="J178" s="1">
        <v>31.5</v>
      </c>
      <c r="K178" s="1">
        <v>18.2</v>
      </c>
      <c r="L178" s="1">
        <v>16.8</v>
      </c>
      <c r="M178" s="3">
        <v>0</v>
      </c>
      <c r="N178" s="40">
        <v>0</v>
      </c>
      <c r="O178" s="54">
        <v>2.8</v>
      </c>
      <c r="P178" s="4">
        <v>10.4</v>
      </c>
      <c r="Q178" s="1">
        <v>11</v>
      </c>
      <c r="R178" s="1">
        <v>10.4</v>
      </c>
      <c r="S178" s="1">
        <v>10.4</v>
      </c>
      <c r="T178" s="1">
        <v>10.4</v>
      </c>
      <c r="U178" s="1">
        <v>5.2</v>
      </c>
      <c r="V178" s="1">
        <v>11.3</v>
      </c>
      <c r="W178" s="1">
        <v>26.900000000000002</v>
      </c>
      <c r="X178" s="1">
        <v>6.5</v>
      </c>
      <c r="Y178" s="1">
        <v>6</v>
      </c>
      <c r="Z178" s="1">
        <v>0</v>
      </c>
      <c r="AA178" s="61">
        <v>0</v>
      </c>
    </row>
    <row r="179" spans="1:27" ht="19.95" customHeight="1" x14ac:dyDescent="0.25">
      <c r="A179" s="24" t="s">
        <v>74</v>
      </c>
      <c r="B179" s="25" t="s">
        <v>314</v>
      </c>
      <c r="C179" s="90" t="s">
        <v>402</v>
      </c>
      <c r="D179" s="40">
        <v>19.399999999999999</v>
      </c>
      <c r="E179" s="1">
        <v>21.5</v>
      </c>
      <c r="F179" s="1">
        <v>19.399999999999999</v>
      </c>
      <c r="G179" s="35">
        <v>19.399999999999999</v>
      </c>
      <c r="H179" s="40">
        <v>21.8</v>
      </c>
      <c r="I179" s="1">
        <v>29</v>
      </c>
      <c r="J179" s="1">
        <v>14.5</v>
      </c>
      <c r="K179" s="1">
        <v>12.6</v>
      </c>
      <c r="L179" s="1">
        <v>32.200000000000003</v>
      </c>
      <c r="M179" s="3">
        <v>1.4</v>
      </c>
      <c r="N179" s="40">
        <v>0</v>
      </c>
      <c r="O179" s="54">
        <v>1.1000000000000001</v>
      </c>
      <c r="P179" s="4">
        <v>17.600000000000001</v>
      </c>
      <c r="Q179" s="1">
        <v>19.5</v>
      </c>
      <c r="R179" s="1">
        <v>17.600000000000001</v>
      </c>
      <c r="S179" s="1">
        <v>17.600000000000001</v>
      </c>
      <c r="T179" s="1">
        <v>19.8</v>
      </c>
      <c r="U179" s="1">
        <v>26.4</v>
      </c>
      <c r="V179" s="1">
        <v>13.2</v>
      </c>
      <c r="W179" s="1">
        <v>59.4</v>
      </c>
      <c r="X179" s="1">
        <v>11.5</v>
      </c>
      <c r="Y179" s="1">
        <v>29.3</v>
      </c>
      <c r="Z179" s="1">
        <v>1.3</v>
      </c>
      <c r="AA179" s="61">
        <v>0</v>
      </c>
    </row>
    <row r="180" spans="1:27" ht="19.95" customHeight="1" x14ac:dyDescent="0.25">
      <c r="A180" s="24" t="s">
        <v>134</v>
      </c>
      <c r="B180" s="25" t="s">
        <v>314</v>
      </c>
      <c r="C180" s="90" t="s">
        <v>402</v>
      </c>
      <c r="D180" s="40">
        <v>50.8</v>
      </c>
      <c r="E180" s="1">
        <v>56.4</v>
      </c>
      <c r="F180" s="1">
        <v>50.8</v>
      </c>
      <c r="G180" s="35">
        <v>50.8</v>
      </c>
      <c r="H180" s="40">
        <v>55.7</v>
      </c>
      <c r="I180" s="1">
        <v>72.599999999999994</v>
      </c>
      <c r="J180" s="1">
        <v>41.1</v>
      </c>
      <c r="K180" s="1">
        <v>32.200000000000003</v>
      </c>
      <c r="L180" s="1">
        <v>82.6</v>
      </c>
      <c r="M180" s="3">
        <v>2.8</v>
      </c>
      <c r="N180" s="40">
        <v>0</v>
      </c>
      <c r="O180" s="54">
        <v>2.7</v>
      </c>
      <c r="P180" s="4">
        <v>18.8</v>
      </c>
      <c r="Q180" s="1">
        <v>20.9</v>
      </c>
      <c r="R180" s="1">
        <v>18.8</v>
      </c>
      <c r="S180" s="1">
        <v>18.8</v>
      </c>
      <c r="T180" s="1">
        <v>20.6</v>
      </c>
      <c r="U180" s="1">
        <v>26.9</v>
      </c>
      <c r="V180" s="1">
        <v>15.2</v>
      </c>
      <c r="W180" s="1">
        <v>62.699999999999996</v>
      </c>
      <c r="X180" s="1">
        <v>11.9</v>
      </c>
      <c r="Y180" s="1">
        <v>30.6</v>
      </c>
      <c r="Z180" s="1">
        <v>1</v>
      </c>
      <c r="AA180" s="61">
        <v>0</v>
      </c>
    </row>
    <row r="181" spans="1:27" ht="19.95" customHeight="1" x14ac:dyDescent="0.25">
      <c r="A181" s="24" t="s">
        <v>156</v>
      </c>
      <c r="B181" s="25" t="s">
        <v>314</v>
      </c>
      <c r="C181" s="90" t="s">
        <v>402</v>
      </c>
      <c r="D181" s="40">
        <v>29</v>
      </c>
      <c r="E181" s="1">
        <v>32.200000000000003</v>
      </c>
      <c r="F181" s="1">
        <v>29</v>
      </c>
      <c r="G181" s="35">
        <v>29</v>
      </c>
      <c r="H181" s="40">
        <v>33.9</v>
      </c>
      <c r="I181" s="1">
        <v>43.6</v>
      </c>
      <c r="J181" s="1">
        <v>24.2</v>
      </c>
      <c r="K181" s="1">
        <v>19.600000000000001</v>
      </c>
      <c r="L181" s="1">
        <v>49</v>
      </c>
      <c r="M181" s="3">
        <v>1.4</v>
      </c>
      <c r="N181" s="40">
        <v>0</v>
      </c>
      <c r="O181" s="54">
        <v>1.6</v>
      </c>
      <c r="P181" s="4">
        <v>18.100000000000001</v>
      </c>
      <c r="Q181" s="1">
        <v>20.100000000000001</v>
      </c>
      <c r="R181" s="1">
        <v>18.100000000000001</v>
      </c>
      <c r="S181" s="1">
        <v>18.100000000000001</v>
      </c>
      <c r="T181" s="1">
        <v>21.2</v>
      </c>
      <c r="U181" s="1">
        <v>27.3</v>
      </c>
      <c r="V181" s="1">
        <v>15.1</v>
      </c>
      <c r="W181" s="1">
        <v>63.599999999999994</v>
      </c>
      <c r="X181" s="1">
        <v>12.3</v>
      </c>
      <c r="Y181" s="1">
        <v>30.6</v>
      </c>
      <c r="Z181" s="1">
        <v>0.9</v>
      </c>
      <c r="AA181" s="61">
        <v>0</v>
      </c>
    </row>
    <row r="182" spans="1:27" ht="19.95" customHeight="1" x14ac:dyDescent="0.25">
      <c r="A182" s="24" t="s">
        <v>200</v>
      </c>
      <c r="B182" s="25" t="s">
        <v>314</v>
      </c>
      <c r="C182" s="90" t="s">
        <v>402</v>
      </c>
      <c r="D182" s="40">
        <v>29</v>
      </c>
      <c r="E182" s="1">
        <v>32.200000000000003</v>
      </c>
      <c r="F182" s="1">
        <v>29</v>
      </c>
      <c r="G182" s="35">
        <v>29</v>
      </c>
      <c r="H182" s="40">
        <v>33.9</v>
      </c>
      <c r="I182" s="1">
        <v>43.6</v>
      </c>
      <c r="J182" s="1">
        <v>24.2</v>
      </c>
      <c r="K182" s="1">
        <v>19.600000000000001</v>
      </c>
      <c r="L182" s="1">
        <v>49</v>
      </c>
      <c r="M182" s="3">
        <v>1.4</v>
      </c>
      <c r="N182" s="40">
        <v>0</v>
      </c>
      <c r="O182" s="54">
        <v>1.6</v>
      </c>
      <c r="P182" s="4">
        <v>18.100000000000001</v>
      </c>
      <c r="Q182" s="1">
        <v>20.100000000000001</v>
      </c>
      <c r="R182" s="1">
        <v>18.100000000000001</v>
      </c>
      <c r="S182" s="1">
        <v>18.100000000000001</v>
      </c>
      <c r="T182" s="1">
        <v>21.2</v>
      </c>
      <c r="U182" s="1">
        <v>27.3</v>
      </c>
      <c r="V182" s="1">
        <v>15.1</v>
      </c>
      <c r="W182" s="1">
        <v>63.599999999999994</v>
      </c>
      <c r="X182" s="1">
        <v>12.3</v>
      </c>
      <c r="Y182" s="1">
        <v>30.6</v>
      </c>
      <c r="Z182" s="1">
        <v>0.9</v>
      </c>
      <c r="AA182" s="61">
        <v>0</v>
      </c>
    </row>
    <row r="183" spans="1:27" ht="19.95" customHeight="1" x14ac:dyDescent="0.25">
      <c r="A183" s="24" t="s">
        <v>77</v>
      </c>
      <c r="B183" s="25" t="s">
        <v>317</v>
      </c>
      <c r="C183" s="90" t="s">
        <v>402</v>
      </c>
      <c r="D183" s="40">
        <v>14</v>
      </c>
      <c r="E183" s="1">
        <v>15.3</v>
      </c>
      <c r="F183" s="1">
        <v>14</v>
      </c>
      <c r="G183" s="35">
        <v>14</v>
      </c>
      <c r="H183" s="40">
        <v>7.8</v>
      </c>
      <c r="I183" s="1">
        <v>9.3000000000000007</v>
      </c>
      <c r="J183" s="1">
        <v>9.3000000000000007</v>
      </c>
      <c r="K183" s="1">
        <v>19.100000000000001</v>
      </c>
      <c r="L183" s="1">
        <v>22.9</v>
      </c>
      <c r="M183" s="3">
        <v>0</v>
      </c>
      <c r="N183" s="40">
        <v>0</v>
      </c>
      <c r="O183" s="54">
        <v>0.9</v>
      </c>
      <c r="P183" s="4">
        <v>15.6</v>
      </c>
      <c r="Q183" s="1">
        <v>17</v>
      </c>
      <c r="R183" s="1">
        <v>15.6</v>
      </c>
      <c r="S183" s="1">
        <v>15.6</v>
      </c>
      <c r="T183" s="1">
        <v>8.6999999999999993</v>
      </c>
      <c r="U183" s="1">
        <v>10.3</v>
      </c>
      <c r="V183" s="1">
        <v>10.3</v>
      </c>
      <c r="W183" s="1">
        <v>29.3</v>
      </c>
      <c r="X183" s="1">
        <v>21.2</v>
      </c>
      <c r="Y183" s="1">
        <v>25.4</v>
      </c>
      <c r="Z183" s="1">
        <v>0</v>
      </c>
      <c r="AA183" s="61">
        <v>0</v>
      </c>
    </row>
    <row r="184" spans="1:27" ht="19.95" customHeight="1" x14ac:dyDescent="0.25">
      <c r="A184" s="24" t="s">
        <v>136</v>
      </c>
      <c r="B184" s="25" t="s">
        <v>317</v>
      </c>
      <c r="C184" s="90" t="s">
        <v>402</v>
      </c>
      <c r="D184" s="40">
        <v>35.6</v>
      </c>
      <c r="E184" s="1">
        <v>39.200000000000003</v>
      </c>
      <c r="F184" s="1">
        <v>35.6</v>
      </c>
      <c r="G184" s="35">
        <v>35.6</v>
      </c>
      <c r="H184" s="40">
        <v>18.600000000000001</v>
      </c>
      <c r="I184" s="1">
        <v>24.8</v>
      </c>
      <c r="J184" s="1">
        <v>26.4</v>
      </c>
      <c r="K184" s="1">
        <v>49.5</v>
      </c>
      <c r="L184" s="1">
        <v>59.7</v>
      </c>
      <c r="M184" s="3">
        <v>0</v>
      </c>
      <c r="N184" s="40">
        <v>0</v>
      </c>
      <c r="O184" s="54">
        <v>2.2999999999999998</v>
      </c>
      <c r="P184" s="4">
        <v>15.5</v>
      </c>
      <c r="Q184" s="1">
        <v>17</v>
      </c>
      <c r="R184" s="1">
        <v>15.5</v>
      </c>
      <c r="S184" s="1">
        <v>15.5</v>
      </c>
      <c r="T184" s="1">
        <v>8.1</v>
      </c>
      <c r="U184" s="1">
        <v>10.8</v>
      </c>
      <c r="V184" s="1">
        <v>11.5</v>
      </c>
      <c r="W184" s="1">
        <v>30.400000000000002</v>
      </c>
      <c r="X184" s="1">
        <v>21.5</v>
      </c>
      <c r="Y184" s="1">
        <v>26</v>
      </c>
      <c r="Z184" s="1">
        <v>0</v>
      </c>
      <c r="AA184" s="61">
        <v>0</v>
      </c>
    </row>
    <row r="185" spans="1:27" ht="19.95" customHeight="1" x14ac:dyDescent="0.25">
      <c r="A185" s="24" t="s">
        <v>152</v>
      </c>
      <c r="B185" s="25" t="s">
        <v>317</v>
      </c>
      <c r="C185" s="90" t="s">
        <v>402</v>
      </c>
      <c r="D185" s="40">
        <v>20.2</v>
      </c>
      <c r="E185" s="1">
        <v>22.2</v>
      </c>
      <c r="F185" s="1">
        <v>20.2</v>
      </c>
      <c r="G185" s="35">
        <v>20.2</v>
      </c>
      <c r="H185" s="40">
        <v>10.8</v>
      </c>
      <c r="I185" s="1">
        <v>14</v>
      </c>
      <c r="J185" s="1">
        <v>15.5</v>
      </c>
      <c r="K185" s="1">
        <v>29.2</v>
      </c>
      <c r="L185" s="1">
        <v>35.6</v>
      </c>
      <c r="M185" s="3">
        <v>0</v>
      </c>
      <c r="N185" s="40">
        <v>0</v>
      </c>
      <c r="O185" s="54">
        <v>1.4</v>
      </c>
      <c r="P185" s="4">
        <v>14.4</v>
      </c>
      <c r="Q185" s="1">
        <v>15.9</v>
      </c>
      <c r="R185" s="1">
        <v>14.4</v>
      </c>
      <c r="S185" s="1">
        <v>14.4</v>
      </c>
      <c r="T185" s="1">
        <v>7.7</v>
      </c>
      <c r="U185" s="1">
        <v>10</v>
      </c>
      <c r="V185" s="1">
        <v>11.1</v>
      </c>
      <c r="W185" s="1">
        <v>28.8</v>
      </c>
      <c r="X185" s="1">
        <v>20.9</v>
      </c>
      <c r="Y185" s="1">
        <v>25.4</v>
      </c>
      <c r="Z185" s="1">
        <v>0</v>
      </c>
      <c r="AA185" s="61">
        <v>0</v>
      </c>
    </row>
    <row r="186" spans="1:27" ht="19.95" customHeight="1" x14ac:dyDescent="0.25">
      <c r="A186" s="24" t="s">
        <v>196</v>
      </c>
      <c r="B186" s="25" t="s">
        <v>317</v>
      </c>
      <c r="C186" s="90" t="s">
        <v>402</v>
      </c>
      <c r="D186" s="40">
        <v>20.2</v>
      </c>
      <c r="E186" s="1">
        <v>22.2</v>
      </c>
      <c r="F186" s="1">
        <v>20.2</v>
      </c>
      <c r="G186" s="35">
        <v>20.2</v>
      </c>
      <c r="H186" s="40">
        <v>10.8</v>
      </c>
      <c r="I186" s="1">
        <v>14</v>
      </c>
      <c r="J186" s="1">
        <v>15.5</v>
      </c>
      <c r="K186" s="1">
        <v>29.2</v>
      </c>
      <c r="L186" s="1">
        <v>35.6</v>
      </c>
      <c r="M186" s="3">
        <v>0</v>
      </c>
      <c r="N186" s="40">
        <v>0</v>
      </c>
      <c r="O186" s="54">
        <v>1.4</v>
      </c>
      <c r="P186" s="4">
        <v>14.4</v>
      </c>
      <c r="Q186" s="1">
        <v>15.9</v>
      </c>
      <c r="R186" s="1">
        <v>14.4</v>
      </c>
      <c r="S186" s="1">
        <v>14.4</v>
      </c>
      <c r="T186" s="1">
        <v>7.7</v>
      </c>
      <c r="U186" s="1">
        <v>10</v>
      </c>
      <c r="V186" s="1">
        <v>11.1</v>
      </c>
      <c r="W186" s="1">
        <v>28.8</v>
      </c>
      <c r="X186" s="1">
        <v>20.9</v>
      </c>
      <c r="Y186" s="1">
        <v>25.4</v>
      </c>
      <c r="Z186" s="1">
        <v>0</v>
      </c>
      <c r="AA186" s="61">
        <v>0</v>
      </c>
    </row>
    <row r="187" spans="1:27" ht="19.95" customHeight="1" x14ac:dyDescent="0.25">
      <c r="A187" s="24" t="s">
        <v>35</v>
      </c>
      <c r="B187" s="25" t="s">
        <v>283</v>
      </c>
      <c r="C187" s="90" t="s">
        <v>403</v>
      </c>
      <c r="D187" s="40">
        <v>32.6</v>
      </c>
      <c r="E187" s="1">
        <v>30.6</v>
      </c>
      <c r="F187" s="1">
        <v>37.4</v>
      </c>
      <c r="G187" s="35">
        <v>31.9</v>
      </c>
      <c r="H187" s="40">
        <v>15.5</v>
      </c>
      <c r="I187" s="1">
        <v>17.100000000000001</v>
      </c>
      <c r="J187" s="1">
        <v>21.7</v>
      </c>
      <c r="K187" s="1">
        <v>11.4</v>
      </c>
      <c r="L187" s="1">
        <v>6.3</v>
      </c>
      <c r="M187" s="3">
        <v>1.3</v>
      </c>
      <c r="N187" s="40">
        <v>8</v>
      </c>
      <c r="O187" s="54">
        <v>4.8</v>
      </c>
      <c r="P187" s="4">
        <v>6.8</v>
      </c>
      <c r="Q187" s="1">
        <v>6.4</v>
      </c>
      <c r="R187" s="1">
        <v>7.8</v>
      </c>
      <c r="S187" s="1">
        <v>6.6</v>
      </c>
      <c r="T187" s="1">
        <v>3.2</v>
      </c>
      <c r="U187" s="1">
        <v>3.6</v>
      </c>
      <c r="V187" s="1">
        <v>4.5</v>
      </c>
      <c r="W187" s="1">
        <v>11.3</v>
      </c>
      <c r="X187" s="1">
        <v>2.4</v>
      </c>
      <c r="Y187" s="1">
        <v>1.3</v>
      </c>
      <c r="Z187" s="1">
        <v>0.3</v>
      </c>
      <c r="AA187" s="61">
        <v>1.7</v>
      </c>
    </row>
    <row r="188" spans="1:27" ht="19.95" customHeight="1" x14ac:dyDescent="0.25">
      <c r="A188" s="24" t="s">
        <v>100</v>
      </c>
      <c r="B188" s="25" t="s">
        <v>283</v>
      </c>
      <c r="C188" s="90" t="s">
        <v>403</v>
      </c>
      <c r="D188" s="40">
        <v>80.599999999999994</v>
      </c>
      <c r="E188" s="1">
        <v>75.8</v>
      </c>
      <c r="F188" s="1">
        <v>92.7</v>
      </c>
      <c r="G188" s="35">
        <v>79</v>
      </c>
      <c r="H188" s="40">
        <v>40.299999999999997</v>
      </c>
      <c r="I188" s="1">
        <v>44.9</v>
      </c>
      <c r="J188" s="1">
        <v>52.7</v>
      </c>
      <c r="K188" s="1">
        <v>30.5</v>
      </c>
      <c r="L188" s="1">
        <v>15.2</v>
      </c>
      <c r="M188" s="3">
        <v>2.5</v>
      </c>
      <c r="N188" s="40">
        <v>19</v>
      </c>
      <c r="O188" s="54">
        <v>12</v>
      </c>
      <c r="P188" s="4">
        <v>6.7</v>
      </c>
      <c r="Q188" s="1">
        <v>6.3</v>
      </c>
      <c r="R188" s="1">
        <v>7.7</v>
      </c>
      <c r="S188" s="1">
        <v>6.6</v>
      </c>
      <c r="T188" s="1">
        <v>3.4</v>
      </c>
      <c r="U188" s="1">
        <v>3.7</v>
      </c>
      <c r="V188" s="1">
        <v>4.4000000000000004</v>
      </c>
      <c r="W188" s="1">
        <v>11.5</v>
      </c>
      <c r="X188" s="1">
        <v>2.5</v>
      </c>
      <c r="Y188" s="1">
        <v>1.3</v>
      </c>
      <c r="Z188" s="1">
        <v>0.2</v>
      </c>
      <c r="AA188" s="61">
        <v>1.6</v>
      </c>
    </row>
    <row r="189" spans="1:27" ht="19.95" customHeight="1" x14ac:dyDescent="0.25">
      <c r="A189" s="24" t="s">
        <v>178</v>
      </c>
      <c r="B189" s="25" t="s">
        <v>283</v>
      </c>
      <c r="C189" s="90" t="s">
        <v>403</v>
      </c>
      <c r="D189" s="40">
        <v>38.799999999999997</v>
      </c>
      <c r="E189" s="1">
        <v>36.4</v>
      </c>
      <c r="F189" s="1">
        <v>44.6</v>
      </c>
      <c r="G189" s="35">
        <v>38</v>
      </c>
      <c r="H189" s="40">
        <v>18.600000000000001</v>
      </c>
      <c r="I189" s="1">
        <v>21.7</v>
      </c>
      <c r="J189" s="1">
        <v>24.8</v>
      </c>
      <c r="K189" s="1">
        <v>14</v>
      </c>
      <c r="L189" s="1">
        <v>7.6</v>
      </c>
      <c r="M189" s="3">
        <v>1.3</v>
      </c>
      <c r="N189" s="40">
        <v>9</v>
      </c>
      <c r="O189" s="54">
        <v>5.5</v>
      </c>
      <c r="P189" s="4">
        <v>7.1</v>
      </c>
      <c r="Q189" s="1">
        <v>6.6</v>
      </c>
      <c r="R189" s="1">
        <v>8.1</v>
      </c>
      <c r="S189" s="1">
        <v>6.9</v>
      </c>
      <c r="T189" s="1">
        <v>3.4</v>
      </c>
      <c r="U189" s="1">
        <v>3.9</v>
      </c>
      <c r="V189" s="1">
        <v>4.5</v>
      </c>
      <c r="W189" s="1">
        <v>11.8</v>
      </c>
      <c r="X189" s="1">
        <v>2.5</v>
      </c>
      <c r="Y189" s="1">
        <v>1.4</v>
      </c>
      <c r="Z189" s="1">
        <v>0.2</v>
      </c>
      <c r="AA189" s="61">
        <v>1.6</v>
      </c>
    </row>
    <row r="190" spans="1:27" ht="19.95" customHeight="1" x14ac:dyDescent="0.25">
      <c r="A190" s="24" t="s">
        <v>234</v>
      </c>
      <c r="B190" s="25" t="s">
        <v>283</v>
      </c>
      <c r="C190" s="90" t="s">
        <v>403</v>
      </c>
      <c r="D190" s="40">
        <v>43.4</v>
      </c>
      <c r="E190" s="1">
        <v>40.799999999999997</v>
      </c>
      <c r="F190" s="1">
        <v>49.9</v>
      </c>
      <c r="G190" s="35">
        <v>42.5</v>
      </c>
      <c r="H190" s="40">
        <v>23.3</v>
      </c>
      <c r="I190" s="1">
        <v>24.8</v>
      </c>
      <c r="J190" s="1">
        <v>29.5</v>
      </c>
      <c r="K190" s="1">
        <v>17.8</v>
      </c>
      <c r="L190" s="1">
        <v>8.9</v>
      </c>
      <c r="M190" s="3">
        <v>1.3</v>
      </c>
      <c r="N190" s="40">
        <v>11</v>
      </c>
      <c r="O190" s="54">
        <v>6.5</v>
      </c>
      <c r="P190" s="4">
        <v>6.7</v>
      </c>
      <c r="Q190" s="1">
        <v>6.3</v>
      </c>
      <c r="R190" s="1">
        <v>7.7</v>
      </c>
      <c r="S190" s="1">
        <v>6.5</v>
      </c>
      <c r="T190" s="1">
        <v>3.6</v>
      </c>
      <c r="U190" s="1">
        <v>3.8</v>
      </c>
      <c r="V190" s="1">
        <v>4.5</v>
      </c>
      <c r="W190" s="1">
        <v>11.899999999999999</v>
      </c>
      <c r="X190" s="1">
        <v>2.7</v>
      </c>
      <c r="Y190" s="1">
        <v>1.4</v>
      </c>
      <c r="Z190" s="1">
        <v>0.2</v>
      </c>
      <c r="AA190" s="61">
        <v>1.7</v>
      </c>
    </row>
    <row r="191" spans="1:27" ht="19.95" customHeight="1" thickBot="1" x14ac:dyDescent="0.3">
      <c r="A191" s="24" t="s">
        <v>22</v>
      </c>
      <c r="B191" s="25" t="s">
        <v>261</v>
      </c>
      <c r="C191" s="90" t="s">
        <v>405</v>
      </c>
      <c r="D191" s="40">
        <v>40</v>
      </c>
      <c r="E191" s="1">
        <v>34.799999999999997</v>
      </c>
      <c r="F191" s="1">
        <v>46</v>
      </c>
      <c r="G191" s="35">
        <v>40</v>
      </c>
      <c r="H191" s="40">
        <v>19</v>
      </c>
      <c r="I191" s="1">
        <v>26</v>
      </c>
      <c r="J191" s="1">
        <v>21</v>
      </c>
      <c r="K191" s="1">
        <v>21</v>
      </c>
      <c r="L191" s="1">
        <v>12</v>
      </c>
      <c r="M191" s="3">
        <v>5</v>
      </c>
      <c r="N191" s="51">
        <v>14</v>
      </c>
      <c r="O191" s="55">
        <v>6.8</v>
      </c>
      <c r="P191" s="5">
        <v>5.9</v>
      </c>
      <c r="Q191" s="2">
        <v>5.0999999999999996</v>
      </c>
      <c r="R191" s="2">
        <v>6.8</v>
      </c>
      <c r="S191" s="2">
        <v>5.9</v>
      </c>
      <c r="T191" s="2">
        <v>2.8</v>
      </c>
      <c r="U191" s="2">
        <v>3.8</v>
      </c>
      <c r="V191" s="2">
        <v>3.1</v>
      </c>
      <c r="W191" s="2">
        <v>9.6999999999999993</v>
      </c>
      <c r="X191" s="2">
        <v>3.1</v>
      </c>
      <c r="Y191" s="2">
        <v>1.8</v>
      </c>
      <c r="Z191" s="2">
        <v>0.7</v>
      </c>
      <c r="AA191" s="62">
        <v>2.1</v>
      </c>
    </row>
    <row r="192" spans="1:27" ht="19.95" customHeight="1" x14ac:dyDescent="0.25">
      <c r="A192" s="24" t="s">
        <v>86</v>
      </c>
      <c r="B192" s="25" t="s">
        <v>261</v>
      </c>
      <c r="C192" s="90" t="s">
        <v>405</v>
      </c>
      <c r="D192" s="40">
        <v>106</v>
      </c>
      <c r="E192" s="1">
        <v>92.2</v>
      </c>
      <c r="F192" s="1">
        <v>121.9</v>
      </c>
      <c r="G192" s="35">
        <v>106</v>
      </c>
      <c r="H192" s="40">
        <v>52</v>
      </c>
      <c r="I192" s="1">
        <v>66</v>
      </c>
      <c r="J192" s="1">
        <v>59</v>
      </c>
      <c r="K192" s="1">
        <v>54</v>
      </c>
      <c r="L192" s="1">
        <v>28</v>
      </c>
      <c r="M192" s="3">
        <v>9</v>
      </c>
      <c r="N192" s="52">
        <v>35</v>
      </c>
      <c r="O192" s="56">
        <v>17.600000000000001</v>
      </c>
      <c r="P192" s="7">
        <v>6</v>
      </c>
      <c r="Q192" s="6">
        <v>5.2</v>
      </c>
      <c r="R192" s="6">
        <v>6.9</v>
      </c>
      <c r="S192" s="6">
        <v>6</v>
      </c>
      <c r="T192" s="6">
        <v>3</v>
      </c>
      <c r="U192" s="6">
        <v>3.8</v>
      </c>
      <c r="V192" s="6">
        <v>3.4</v>
      </c>
      <c r="W192" s="6">
        <v>10.199999999999999</v>
      </c>
      <c r="X192" s="6">
        <v>3.1</v>
      </c>
      <c r="Y192" s="6">
        <v>1.6</v>
      </c>
      <c r="Z192" s="6">
        <v>0.5</v>
      </c>
      <c r="AA192" s="60">
        <v>2</v>
      </c>
    </row>
    <row r="193" spans="1:27" ht="19.95" customHeight="1" x14ac:dyDescent="0.25">
      <c r="A193" s="24" t="s">
        <v>190</v>
      </c>
      <c r="B193" s="25" t="s">
        <v>261</v>
      </c>
      <c r="C193" s="90" t="s">
        <v>405</v>
      </c>
      <c r="D193" s="40">
        <v>61</v>
      </c>
      <c r="E193" s="1">
        <v>53.1</v>
      </c>
      <c r="F193" s="1">
        <v>70.2</v>
      </c>
      <c r="G193" s="35">
        <v>61</v>
      </c>
      <c r="H193" s="40">
        <v>31</v>
      </c>
      <c r="I193" s="1">
        <v>40</v>
      </c>
      <c r="J193" s="1">
        <v>33</v>
      </c>
      <c r="K193" s="1">
        <v>33</v>
      </c>
      <c r="L193" s="1">
        <v>16</v>
      </c>
      <c r="M193" s="3">
        <v>5</v>
      </c>
      <c r="N193" s="40">
        <v>21</v>
      </c>
      <c r="O193" s="54">
        <v>10.4</v>
      </c>
      <c r="P193" s="4">
        <v>5.9</v>
      </c>
      <c r="Q193" s="1">
        <v>5.0999999999999996</v>
      </c>
      <c r="R193" s="1">
        <v>6.8</v>
      </c>
      <c r="S193" s="1">
        <v>5.9</v>
      </c>
      <c r="T193" s="1">
        <v>3</v>
      </c>
      <c r="U193" s="1">
        <v>3.8</v>
      </c>
      <c r="V193" s="1">
        <v>3.2</v>
      </c>
      <c r="W193" s="1">
        <v>10</v>
      </c>
      <c r="X193" s="1">
        <v>3.2</v>
      </c>
      <c r="Y193" s="1">
        <v>1.5</v>
      </c>
      <c r="Z193" s="1">
        <v>0.5</v>
      </c>
      <c r="AA193" s="61">
        <v>2</v>
      </c>
    </row>
    <row r="194" spans="1:27" ht="19.95" customHeight="1" x14ac:dyDescent="0.25">
      <c r="A194" s="24" t="s">
        <v>246</v>
      </c>
      <c r="B194" s="25" t="s">
        <v>261</v>
      </c>
      <c r="C194" s="90" t="s">
        <v>405</v>
      </c>
      <c r="D194" s="40">
        <v>61</v>
      </c>
      <c r="E194" s="1">
        <v>53.1</v>
      </c>
      <c r="F194" s="1">
        <v>70.2</v>
      </c>
      <c r="G194" s="35">
        <v>61</v>
      </c>
      <c r="H194" s="40">
        <v>31</v>
      </c>
      <c r="I194" s="1">
        <v>40</v>
      </c>
      <c r="J194" s="1">
        <v>33</v>
      </c>
      <c r="K194" s="1">
        <v>33</v>
      </c>
      <c r="L194" s="1">
        <v>16</v>
      </c>
      <c r="M194" s="3">
        <v>5</v>
      </c>
      <c r="N194" s="40">
        <v>21</v>
      </c>
      <c r="O194" s="54">
        <v>10.4</v>
      </c>
      <c r="P194" s="4">
        <v>5.9</v>
      </c>
      <c r="Q194" s="1">
        <v>5.0999999999999996</v>
      </c>
      <c r="R194" s="1">
        <v>6.8</v>
      </c>
      <c r="S194" s="1">
        <v>5.9</v>
      </c>
      <c r="T194" s="1">
        <v>3</v>
      </c>
      <c r="U194" s="1">
        <v>3.8</v>
      </c>
      <c r="V194" s="1">
        <v>3.2</v>
      </c>
      <c r="W194" s="1">
        <v>10</v>
      </c>
      <c r="X194" s="1">
        <v>3.2</v>
      </c>
      <c r="Y194" s="1">
        <v>1.5</v>
      </c>
      <c r="Z194" s="1">
        <v>0.5</v>
      </c>
      <c r="AA194" s="61">
        <v>2</v>
      </c>
    </row>
    <row r="195" spans="1:27" ht="19.95" customHeight="1" x14ac:dyDescent="0.25">
      <c r="A195" s="24" t="s">
        <v>40</v>
      </c>
      <c r="B195" s="25" t="s">
        <v>290</v>
      </c>
      <c r="C195" s="90" t="s">
        <v>403</v>
      </c>
      <c r="D195" s="40">
        <v>33.9</v>
      </c>
      <c r="E195" s="1">
        <v>33.9</v>
      </c>
      <c r="F195" s="1">
        <v>33.9</v>
      </c>
      <c r="G195" s="35">
        <v>33.200000000000003</v>
      </c>
      <c r="H195" s="40">
        <v>24.2</v>
      </c>
      <c r="I195" s="1">
        <v>24.2</v>
      </c>
      <c r="J195" s="1">
        <v>21.8</v>
      </c>
      <c r="K195" s="1">
        <v>16.8</v>
      </c>
      <c r="L195" s="1">
        <v>11.2</v>
      </c>
      <c r="M195" s="3">
        <v>2.8</v>
      </c>
      <c r="N195" s="40">
        <v>8</v>
      </c>
      <c r="O195" s="54">
        <v>4.5</v>
      </c>
      <c r="P195" s="4">
        <v>7.5</v>
      </c>
      <c r="Q195" s="1">
        <v>7.5</v>
      </c>
      <c r="R195" s="1">
        <v>7.5</v>
      </c>
      <c r="S195" s="1">
        <v>7.4</v>
      </c>
      <c r="T195" s="1">
        <v>5.4</v>
      </c>
      <c r="U195" s="1">
        <v>5.4</v>
      </c>
      <c r="V195" s="1">
        <v>4.8</v>
      </c>
      <c r="W195" s="1">
        <v>15.6</v>
      </c>
      <c r="X195" s="1">
        <v>3.7</v>
      </c>
      <c r="Y195" s="1">
        <v>2.5</v>
      </c>
      <c r="Z195" s="1">
        <v>0.6</v>
      </c>
      <c r="AA195" s="61">
        <v>1.8</v>
      </c>
    </row>
    <row r="196" spans="1:27" ht="19.95" customHeight="1" x14ac:dyDescent="0.25">
      <c r="A196" s="24" t="s">
        <v>112</v>
      </c>
      <c r="B196" s="25" t="s">
        <v>290</v>
      </c>
      <c r="C196" s="90" t="s">
        <v>403</v>
      </c>
      <c r="D196" s="40">
        <v>84.7</v>
      </c>
      <c r="E196" s="1">
        <v>84.7</v>
      </c>
      <c r="F196" s="1">
        <v>84.7</v>
      </c>
      <c r="G196" s="35">
        <v>83</v>
      </c>
      <c r="H196" s="40">
        <v>50.8</v>
      </c>
      <c r="I196" s="1">
        <v>50.8</v>
      </c>
      <c r="J196" s="1">
        <v>46</v>
      </c>
      <c r="K196" s="1">
        <v>32.200000000000003</v>
      </c>
      <c r="L196" s="1">
        <v>22.4</v>
      </c>
      <c r="M196" s="3">
        <v>14</v>
      </c>
      <c r="N196" s="40">
        <v>16</v>
      </c>
      <c r="O196" s="54">
        <v>9</v>
      </c>
      <c r="P196" s="4">
        <v>9.4</v>
      </c>
      <c r="Q196" s="1">
        <v>9.4</v>
      </c>
      <c r="R196" s="1">
        <v>9.4</v>
      </c>
      <c r="S196" s="1">
        <v>9.1999999999999993</v>
      </c>
      <c r="T196" s="1">
        <v>5.6</v>
      </c>
      <c r="U196" s="1">
        <v>5.6</v>
      </c>
      <c r="V196" s="1">
        <v>5.0999999999999996</v>
      </c>
      <c r="W196" s="1">
        <v>16.299999999999997</v>
      </c>
      <c r="X196" s="1">
        <v>3.6</v>
      </c>
      <c r="Y196" s="1">
        <v>2.5</v>
      </c>
      <c r="Z196" s="1">
        <v>1.6</v>
      </c>
      <c r="AA196" s="61">
        <v>1.8</v>
      </c>
    </row>
    <row r="197" spans="1:27" ht="19.95" customHeight="1" x14ac:dyDescent="0.25">
      <c r="A197" s="24" t="s">
        <v>174</v>
      </c>
      <c r="B197" s="25" t="s">
        <v>290</v>
      </c>
      <c r="C197" s="90" t="s">
        <v>403</v>
      </c>
      <c r="D197" s="40">
        <v>41.1</v>
      </c>
      <c r="E197" s="1">
        <v>41.1</v>
      </c>
      <c r="F197" s="1">
        <v>41.1</v>
      </c>
      <c r="G197" s="35">
        <v>40.299999999999997</v>
      </c>
      <c r="H197" s="40">
        <v>24.2</v>
      </c>
      <c r="I197" s="1">
        <v>24.2</v>
      </c>
      <c r="J197" s="1">
        <v>21.8</v>
      </c>
      <c r="K197" s="1">
        <v>15.4</v>
      </c>
      <c r="L197" s="1">
        <v>9.8000000000000007</v>
      </c>
      <c r="M197" s="3">
        <v>2.8</v>
      </c>
      <c r="N197" s="40">
        <v>7</v>
      </c>
      <c r="O197" s="54">
        <v>4.3</v>
      </c>
      <c r="P197" s="4">
        <v>9.6</v>
      </c>
      <c r="Q197" s="1">
        <v>9.6</v>
      </c>
      <c r="R197" s="1">
        <v>9.6</v>
      </c>
      <c r="S197" s="1">
        <v>9.4</v>
      </c>
      <c r="T197" s="1">
        <v>5.6</v>
      </c>
      <c r="U197" s="1">
        <v>5.6</v>
      </c>
      <c r="V197" s="1">
        <v>5.0999999999999996</v>
      </c>
      <c r="W197" s="1">
        <v>16.299999999999997</v>
      </c>
      <c r="X197" s="1">
        <v>3.6</v>
      </c>
      <c r="Y197" s="1">
        <v>2.2999999999999998</v>
      </c>
      <c r="Z197" s="1">
        <v>0.7</v>
      </c>
      <c r="AA197" s="61">
        <v>1.6</v>
      </c>
    </row>
    <row r="198" spans="1:27" ht="19.95" customHeight="1" x14ac:dyDescent="0.25">
      <c r="A198" s="24" t="s">
        <v>225</v>
      </c>
      <c r="B198" s="25" t="s">
        <v>290</v>
      </c>
      <c r="C198" s="90" t="s">
        <v>403</v>
      </c>
      <c r="D198" s="40">
        <v>50.8</v>
      </c>
      <c r="E198" s="1">
        <v>50.8</v>
      </c>
      <c r="F198" s="1">
        <v>50.8</v>
      </c>
      <c r="G198" s="35">
        <v>49.8</v>
      </c>
      <c r="H198" s="40">
        <v>29</v>
      </c>
      <c r="I198" s="1">
        <v>29</v>
      </c>
      <c r="J198" s="1">
        <v>26.6</v>
      </c>
      <c r="K198" s="1">
        <v>19.600000000000001</v>
      </c>
      <c r="L198" s="1">
        <v>12.6</v>
      </c>
      <c r="M198" s="3">
        <v>2.8</v>
      </c>
      <c r="N198" s="40">
        <v>9</v>
      </c>
      <c r="O198" s="54">
        <v>5.3</v>
      </c>
      <c r="P198" s="4">
        <v>9.6</v>
      </c>
      <c r="Q198" s="1">
        <v>9.6</v>
      </c>
      <c r="R198" s="1">
        <v>9.6</v>
      </c>
      <c r="S198" s="1">
        <v>9.4</v>
      </c>
      <c r="T198" s="1">
        <v>5.5</v>
      </c>
      <c r="U198" s="1">
        <v>5.5</v>
      </c>
      <c r="V198" s="1">
        <v>5</v>
      </c>
      <c r="W198" s="1">
        <v>16</v>
      </c>
      <c r="X198" s="1">
        <v>3.7</v>
      </c>
      <c r="Y198" s="1">
        <v>2.4</v>
      </c>
      <c r="Z198" s="1">
        <v>0.5</v>
      </c>
      <c r="AA198" s="61">
        <v>1.7</v>
      </c>
    </row>
    <row r="199" spans="1:27" ht="19.95" customHeight="1" x14ac:dyDescent="0.25">
      <c r="A199" s="24" t="s">
        <v>78</v>
      </c>
      <c r="B199" s="25" t="s">
        <v>318</v>
      </c>
      <c r="C199" s="90" t="s">
        <v>402</v>
      </c>
      <c r="D199" s="40">
        <v>19.399999999999999</v>
      </c>
      <c r="E199" s="1">
        <v>20.9</v>
      </c>
      <c r="F199" s="1">
        <v>20.100000000000001</v>
      </c>
      <c r="G199" s="35">
        <v>19.399999999999999</v>
      </c>
      <c r="H199" s="40">
        <v>24.2</v>
      </c>
      <c r="I199" s="1">
        <v>12.1</v>
      </c>
      <c r="J199" s="1">
        <v>14.5</v>
      </c>
      <c r="K199" s="1">
        <v>8.4</v>
      </c>
      <c r="L199" s="1">
        <v>7</v>
      </c>
      <c r="M199" s="3">
        <v>0</v>
      </c>
      <c r="N199" s="40">
        <v>0</v>
      </c>
      <c r="O199" s="54">
        <v>0.9</v>
      </c>
      <c r="P199" s="4">
        <v>21.6</v>
      </c>
      <c r="Q199" s="1">
        <v>23.2</v>
      </c>
      <c r="R199" s="1">
        <v>22.3</v>
      </c>
      <c r="S199" s="1">
        <v>21.6</v>
      </c>
      <c r="T199" s="1">
        <v>26.9</v>
      </c>
      <c r="U199" s="1">
        <v>13.4</v>
      </c>
      <c r="V199" s="1">
        <v>16.100000000000001</v>
      </c>
      <c r="W199" s="1">
        <v>56.4</v>
      </c>
      <c r="X199" s="1">
        <v>9.3000000000000007</v>
      </c>
      <c r="Y199" s="1">
        <v>7.8</v>
      </c>
      <c r="Z199" s="1">
        <v>0</v>
      </c>
      <c r="AA199" s="61">
        <v>0</v>
      </c>
    </row>
    <row r="200" spans="1:27" ht="19.95" customHeight="1" x14ac:dyDescent="0.25">
      <c r="A200" s="24" t="s">
        <v>137</v>
      </c>
      <c r="B200" s="25" t="s">
        <v>318</v>
      </c>
      <c r="C200" s="90" t="s">
        <v>402</v>
      </c>
      <c r="D200" s="40">
        <v>48.4</v>
      </c>
      <c r="E200" s="1">
        <v>52.3</v>
      </c>
      <c r="F200" s="1">
        <v>50.3</v>
      </c>
      <c r="G200" s="35">
        <v>48.4</v>
      </c>
      <c r="H200" s="40">
        <v>65.3</v>
      </c>
      <c r="I200" s="1">
        <v>31.5</v>
      </c>
      <c r="J200" s="1">
        <v>41.1</v>
      </c>
      <c r="K200" s="1">
        <v>22.4</v>
      </c>
      <c r="L200" s="1">
        <v>16.8</v>
      </c>
      <c r="M200" s="3">
        <v>0</v>
      </c>
      <c r="N200" s="40">
        <v>0</v>
      </c>
      <c r="O200" s="54">
        <v>2.2999999999999998</v>
      </c>
      <c r="P200" s="4">
        <v>21</v>
      </c>
      <c r="Q200" s="1">
        <v>22.7</v>
      </c>
      <c r="R200" s="1">
        <v>21.9</v>
      </c>
      <c r="S200" s="1">
        <v>21</v>
      </c>
      <c r="T200" s="1">
        <v>28.4</v>
      </c>
      <c r="U200" s="1">
        <v>13.7</v>
      </c>
      <c r="V200" s="1">
        <v>17.899999999999999</v>
      </c>
      <c r="W200" s="1">
        <v>60</v>
      </c>
      <c r="X200" s="1">
        <v>9.6999999999999993</v>
      </c>
      <c r="Y200" s="1">
        <v>7.3</v>
      </c>
      <c r="Z200" s="1">
        <v>0</v>
      </c>
      <c r="AA200" s="61">
        <v>0</v>
      </c>
    </row>
    <row r="201" spans="1:27" ht="19.95" customHeight="1" x14ac:dyDescent="0.25">
      <c r="A201" s="24" t="s">
        <v>153</v>
      </c>
      <c r="B201" s="25" t="s">
        <v>318</v>
      </c>
      <c r="C201" s="90" t="s">
        <v>402</v>
      </c>
      <c r="D201" s="40">
        <v>29</v>
      </c>
      <c r="E201" s="1">
        <v>31.4</v>
      </c>
      <c r="F201" s="1">
        <v>30.2</v>
      </c>
      <c r="G201" s="35">
        <v>29</v>
      </c>
      <c r="H201" s="40">
        <v>38.700000000000003</v>
      </c>
      <c r="I201" s="1">
        <v>19.399999999999999</v>
      </c>
      <c r="J201" s="1">
        <v>24.2</v>
      </c>
      <c r="K201" s="1">
        <v>12.6</v>
      </c>
      <c r="L201" s="1">
        <v>9.8000000000000007</v>
      </c>
      <c r="M201" s="3">
        <v>0</v>
      </c>
      <c r="N201" s="40">
        <v>0</v>
      </c>
      <c r="O201" s="54">
        <v>1.4</v>
      </c>
      <c r="P201" s="4">
        <v>20.7</v>
      </c>
      <c r="Q201" s="1">
        <v>22.4</v>
      </c>
      <c r="R201" s="1">
        <v>21.6</v>
      </c>
      <c r="S201" s="1">
        <v>20.7</v>
      </c>
      <c r="T201" s="1">
        <v>27.6</v>
      </c>
      <c r="U201" s="1">
        <v>13.9</v>
      </c>
      <c r="V201" s="1">
        <v>17.3</v>
      </c>
      <c r="W201" s="1">
        <v>58.800000000000004</v>
      </c>
      <c r="X201" s="1">
        <v>9</v>
      </c>
      <c r="Y201" s="1">
        <v>7</v>
      </c>
      <c r="Z201" s="1">
        <v>0</v>
      </c>
      <c r="AA201" s="61">
        <v>0</v>
      </c>
    </row>
    <row r="202" spans="1:27" ht="19.95" customHeight="1" x14ac:dyDescent="0.25">
      <c r="A202" s="24" t="s">
        <v>197</v>
      </c>
      <c r="B202" s="25" t="s">
        <v>318</v>
      </c>
      <c r="C202" s="90" t="s">
        <v>402</v>
      </c>
      <c r="D202" s="40">
        <v>29</v>
      </c>
      <c r="E202" s="1">
        <v>31.4</v>
      </c>
      <c r="F202" s="1">
        <v>30.2</v>
      </c>
      <c r="G202" s="35">
        <v>29</v>
      </c>
      <c r="H202" s="40">
        <v>38.700000000000003</v>
      </c>
      <c r="I202" s="1">
        <v>19.399999999999999</v>
      </c>
      <c r="J202" s="1">
        <v>24.2</v>
      </c>
      <c r="K202" s="1">
        <v>12.6</v>
      </c>
      <c r="L202" s="1">
        <v>9.8000000000000007</v>
      </c>
      <c r="M202" s="3">
        <v>0</v>
      </c>
      <c r="N202" s="40">
        <v>0</v>
      </c>
      <c r="O202" s="54">
        <v>1.4</v>
      </c>
      <c r="P202" s="4">
        <v>20.7</v>
      </c>
      <c r="Q202" s="1">
        <v>22.4</v>
      </c>
      <c r="R202" s="1">
        <v>21.6</v>
      </c>
      <c r="S202" s="1">
        <v>20.7</v>
      </c>
      <c r="T202" s="1">
        <v>27.6</v>
      </c>
      <c r="U202" s="1">
        <v>13.9</v>
      </c>
      <c r="V202" s="1">
        <v>17.3</v>
      </c>
      <c r="W202" s="1">
        <v>58.800000000000004</v>
      </c>
      <c r="X202" s="1">
        <v>9</v>
      </c>
      <c r="Y202" s="1">
        <v>7</v>
      </c>
      <c r="Z202" s="1">
        <v>0</v>
      </c>
      <c r="AA202" s="61">
        <v>0</v>
      </c>
    </row>
    <row r="203" spans="1:27" ht="19.95" customHeight="1" x14ac:dyDescent="0.25">
      <c r="A203" s="24" t="s">
        <v>27</v>
      </c>
      <c r="B203" s="25" t="s">
        <v>274</v>
      </c>
      <c r="C203" s="90" t="s">
        <v>405</v>
      </c>
      <c r="D203" s="40">
        <v>38.700000000000003</v>
      </c>
      <c r="E203" s="1">
        <v>36.4</v>
      </c>
      <c r="F203" s="1">
        <v>44.5</v>
      </c>
      <c r="G203" s="35">
        <v>38.700000000000003</v>
      </c>
      <c r="H203" s="40">
        <v>19.399999999999999</v>
      </c>
      <c r="I203" s="1">
        <v>19.399999999999999</v>
      </c>
      <c r="J203" s="1">
        <v>12.1</v>
      </c>
      <c r="K203" s="1">
        <v>12.6</v>
      </c>
      <c r="L203" s="1">
        <v>8.4</v>
      </c>
      <c r="M203" s="3">
        <v>0</v>
      </c>
      <c r="N203" s="40">
        <v>9</v>
      </c>
      <c r="O203" s="54">
        <v>5.4</v>
      </c>
      <c r="P203" s="4">
        <v>7.2</v>
      </c>
      <c r="Q203" s="1">
        <v>6.7</v>
      </c>
      <c r="R203" s="1">
        <v>8.1999999999999993</v>
      </c>
      <c r="S203" s="1">
        <v>7.2</v>
      </c>
      <c r="T203" s="1">
        <v>3.6</v>
      </c>
      <c r="U203" s="1">
        <v>3.6</v>
      </c>
      <c r="V203" s="1">
        <v>2.2000000000000002</v>
      </c>
      <c r="W203" s="1">
        <v>9.4</v>
      </c>
      <c r="X203" s="1">
        <v>2.2999999999999998</v>
      </c>
      <c r="Y203" s="1">
        <v>1.6</v>
      </c>
      <c r="Z203" s="1">
        <v>0</v>
      </c>
      <c r="AA203" s="61">
        <v>1.7</v>
      </c>
    </row>
    <row r="204" spans="1:27" ht="19.95" customHeight="1" x14ac:dyDescent="0.25">
      <c r="A204" s="24" t="s">
        <v>91</v>
      </c>
      <c r="B204" s="25" t="s">
        <v>274</v>
      </c>
      <c r="C204" s="90" t="s">
        <v>405</v>
      </c>
      <c r="D204" s="40">
        <v>101.6</v>
      </c>
      <c r="E204" s="1">
        <v>95.5</v>
      </c>
      <c r="F204" s="1">
        <v>116.9</v>
      </c>
      <c r="G204" s="35">
        <v>101.6</v>
      </c>
      <c r="H204" s="40">
        <v>53.2</v>
      </c>
      <c r="I204" s="1">
        <v>50.8</v>
      </c>
      <c r="J204" s="1">
        <v>31.5</v>
      </c>
      <c r="K204" s="1">
        <v>32.200000000000003</v>
      </c>
      <c r="L204" s="1">
        <v>22.4</v>
      </c>
      <c r="M204" s="3">
        <v>0</v>
      </c>
      <c r="N204" s="40">
        <v>23</v>
      </c>
      <c r="O204" s="54">
        <v>14</v>
      </c>
      <c r="P204" s="4">
        <v>7.3</v>
      </c>
      <c r="Q204" s="1">
        <v>6.8</v>
      </c>
      <c r="R204" s="1">
        <v>8.4</v>
      </c>
      <c r="S204" s="1">
        <v>7.3</v>
      </c>
      <c r="T204" s="1">
        <v>3.8</v>
      </c>
      <c r="U204" s="1">
        <v>3.6</v>
      </c>
      <c r="V204" s="1">
        <v>2.2999999999999998</v>
      </c>
      <c r="W204" s="1">
        <v>9.6999999999999993</v>
      </c>
      <c r="X204" s="1">
        <v>2.2999999999999998</v>
      </c>
      <c r="Y204" s="1">
        <v>1.6</v>
      </c>
      <c r="Z204" s="1">
        <v>0</v>
      </c>
      <c r="AA204" s="61">
        <v>1.6</v>
      </c>
    </row>
    <row r="205" spans="1:27" ht="19.95" customHeight="1" x14ac:dyDescent="0.25">
      <c r="A205" s="24" t="s">
        <v>187</v>
      </c>
      <c r="B205" s="25" t="s">
        <v>274</v>
      </c>
      <c r="C205" s="90" t="s">
        <v>405</v>
      </c>
      <c r="D205" s="40">
        <v>60.5</v>
      </c>
      <c r="E205" s="1">
        <v>56.9</v>
      </c>
      <c r="F205" s="1">
        <v>69.599999999999994</v>
      </c>
      <c r="G205" s="35">
        <v>60.5</v>
      </c>
      <c r="H205" s="40">
        <v>31.5</v>
      </c>
      <c r="I205" s="1">
        <v>29</v>
      </c>
      <c r="J205" s="1">
        <v>19.399999999999999</v>
      </c>
      <c r="K205" s="1">
        <v>19.600000000000001</v>
      </c>
      <c r="L205" s="1">
        <v>12.6</v>
      </c>
      <c r="M205" s="3">
        <v>0</v>
      </c>
      <c r="N205" s="40">
        <v>14</v>
      </c>
      <c r="O205" s="54">
        <v>8.3000000000000007</v>
      </c>
      <c r="P205" s="4">
        <v>7.3</v>
      </c>
      <c r="Q205" s="1">
        <v>6.9</v>
      </c>
      <c r="R205" s="1">
        <v>8.4</v>
      </c>
      <c r="S205" s="1">
        <v>7.3</v>
      </c>
      <c r="T205" s="1">
        <v>3.8</v>
      </c>
      <c r="U205" s="1">
        <v>3.5</v>
      </c>
      <c r="V205" s="1">
        <v>2.2999999999999998</v>
      </c>
      <c r="W205" s="1">
        <v>9.6</v>
      </c>
      <c r="X205" s="1">
        <v>2.4</v>
      </c>
      <c r="Y205" s="1">
        <v>1.5</v>
      </c>
      <c r="Z205" s="1">
        <v>0</v>
      </c>
      <c r="AA205" s="61">
        <v>1.7</v>
      </c>
    </row>
    <row r="206" spans="1:27" ht="19.95" customHeight="1" x14ac:dyDescent="0.25">
      <c r="A206" s="24" t="s">
        <v>244</v>
      </c>
      <c r="B206" s="25" t="s">
        <v>274</v>
      </c>
      <c r="C206" s="90" t="s">
        <v>405</v>
      </c>
      <c r="D206" s="40">
        <v>60.5</v>
      </c>
      <c r="E206" s="1">
        <v>56.9</v>
      </c>
      <c r="F206" s="1">
        <v>69.599999999999994</v>
      </c>
      <c r="G206" s="35">
        <v>60.5</v>
      </c>
      <c r="H206" s="40">
        <v>31.5</v>
      </c>
      <c r="I206" s="1">
        <v>29</v>
      </c>
      <c r="J206" s="1">
        <v>19.399999999999999</v>
      </c>
      <c r="K206" s="1">
        <v>19.600000000000001</v>
      </c>
      <c r="L206" s="1">
        <v>12.6</v>
      </c>
      <c r="M206" s="3">
        <v>0</v>
      </c>
      <c r="N206" s="40">
        <v>14</v>
      </c>
      <c r="O206" s="54">
        <v>8.3000000000000007</v>
      </c>
      <c r="P206" s="4">
        <v>7.3</v>
      </c>
      <c r="Q206" s="1">
        <v>6.9</v>
      </c>
      <c r="R206" s="1">
        <v>8.4</v>
      </c>
      <c r="S206" s="1">
        <v>7.3</v>
      </c>
      <c r="T206" s="1">
        <v>3.8</v>
      </c>
      <c r="U206" s="1">
        <v>3.5</v>
      </c>
      <c r="V206" s="1">
        <v>2.2999999999999998</v>
      </c>
      <c r="W206" s="1">
        <v>9.6</v>
      </c>
      <c r="X206" s="1">
        <v>2.4</v>
      </c>
      <c r="Y206" s="1">
        <v>1.5</v>
      </c>
      <c r="Z206" s="1">
        <v>0</v>
      </c>
      <c r="AA206" s="61">
        <v>1.7</v>
      </c>
    </row>
    <row r="207" spans="1:27" ht="19.95" customHeight="1" x14ac:dyDescent="0.25">
      <c r="A207" s="24" t="s">
        <v>23</v>
      </c>
      <c r="B207" s="25" t="s">
        <v>262</v>
      </c>
      <c r="C207" s="90" t="s">
        <v>405</v>
      </c>
      <c r="D207" s="40">
        <v>35</v>
      </c>
      <c r="E207" s="1">
        <v>32.9</v>
      </c>
      <c r="F207" s="1">
        <v>40.299999999999997</v>
      </c>
      <c r="G207" s="35">
        <v>35</v>
      </c>
      <c r="H207" s="40">
        <v>17</v>
      </c>
      <c r="I207" s="1">
        <v>21</v>
      </c>
      <c r="J207" s="1">
        <v>21</v>
      </c>
      <c r="K207" s="1">
        <v>17</v>
      </c>
      <c r="L207" s="1">
        <v>6</v>
      </c>
      <c r="M207" s="3">
        <v>0</v>
      </c>
      <c r="N207" s="40">
        <v>15</v>
      </c>
      <c r="O207" s="54">
        <v>6.8</v>
      </c>
      <c r="P207" s="4">
        <v>5.0999999999999996</v>
      </c>
      <c r="Q207" s="1">
        <v>4.8</v>
      </c>
      <c r="R207" s="1">
        <v>5.9</v>
      </c>
      <c r="S207" s="1">
        <v>5.0999999999999996</v>
      </c>
      <c r="T207" s="1">
        <v>2.5</v>
      </c>
      <c r="U207" s="1">
        <v>3.1</v>
      </c>
      <c r="V207" s="1">
        <v>3.1</v>
      </c>
      <c r="W207" s="1">
        <v>8.6999999999999993</v>
      </c>
      <c r="X207" s="1">
        <v>2.5</v>
      </c>
      <c r="Y207" s="1">
        <v>0.9</v>
      </c>
      <c r="Z207" s="1">
        <v>0</v>
      </c>
      <c r="AA207" s="61">
        <v>2.2000000000000002</v>
      </c>
    </row>
    <row r="208" spans="1:27" ht="19.95" customHeight="1" x14ac:dyDescent="0.25">
      <c r="A208" s="24" t="s">
        <v>87</v>
      </c>
      <c r="B208" s="25" t="s">
        <v>262</v>
      </c>
      <c r="C208" s="90" t="s">
        <v>405</v>
      </c>
      <c r="D208" s="40">
        <v>91</v>
      </c>
      <c r="E208" s="1">
        <v>85.5</v>
      </c>
      <c r="F208" s="1">
        <v>104.7</v>
      </c>
      <c r="G208" s="35">
        <v>91</v>
      </c>
      <c r="H208" s="40">
        <v>45</v>
      </c>
      <c r="I208" s="1">
        <v>54</v>
      </c>
      <c r="J208" s="1">
        <v>54</v>
      </c>
      <c r="K208" s="1">
        <v>45</v>
      </c>
      <c r="L208" s="1">
        <v>16</v>
      </c>
      <c r="M208" s="3">
        <v>0</v>
      </c>
      <c r="N208" s="40">
        <v>39</v>
      </c>
      <c r="O208" s="54">
        <v>17.600000000000001</v>
      </c>
      <c r="P208" s="4">
        <v>5.2</v>
      </c>
      <c r="Q208" s="1">
        <v>4.9000000000000004</v>
      </c>
      <c r="R208" s="1">
        <v>5.9</v>
      </c>
      <c r="S208" s="1">
        <v>5.2</v>
      </c>
      <c r="T208" s="1">
        <v>2.6</v>
      </c>
      <c r="U208" s="1">
        <v>3.1</v>
      </c>
      <c r="V208" s="1">
        <v>3.1</v>
      </c>
      <c r="W208" s="1">
        <v>8.8000000000000007</v>
      </c>
      <c r="X208" s="1">
        <v>2.6</v>
      </c>
      <c r="Y208" s="1">
        <v>0.9</v>
      </c>
      <c r="Z208" s="1">
        <v>0</v>
      </c>
      <c r="AA208" s="61">
        <v>2.2000000000000002</v>
      </c>
    </row>
    <row r="209" spans="1:27" ht="19.95" customHeight="1" x14ac:dyDescent="0.25">
      <c r="A209" s="24" t="s">
        <v>192</v>
      </c>
      <c r="B209" s="25" t="s">
        <v>262</v>
      </c>
      <c r="C209" s="90" t="s">
        <v>405</v>
      </c>
      <c r="D209" s="40">
        <v>54</v>
      </c>
      <c r="E209" s="1">
        <v>50.8</v>
      </c>
      <c r="F209" s="1">
        <v>62.1</v>
      </c>
      <c r="G209" s="35">
        <v>54</v>
      </c>
      <c r="H209" s="40">
        <v>27</v>
      </c>
      <c r="I209" s="1">
        <v>33</v>
      </c>
      <c r="J209" s="1">
        <v>33</v>
      </c>
      <c r="K209" s="1">
        <v>27</v>
      </c>
      <c r="L209" s="1">
        <v>10</v>
      </c>
      <c r="M209" s="3">
        <v>0</v>
      </c>
      <c r="N209" s="40">
        <v>23</v>
      </c>
      <c r="O209" s="54">
        <v>10.4</v>
      </c>
      <c r="P209" s="4">
        <v>5.2</v>
      </c>
      <c r="Q209" s="1">
        <v>4.9000000000000004</v>
      </c>
      <c r="R209" s="1">
        <v>6</v>
      </c>
      <c r="S209" s="1">
        <v>5.2</v>
      </c>
      <c r="T209" s="1">
        <v>2.6</v>
      </c>
      <c r="U209" s="1">
        <v>3.2</v>
      </c>
      <c r="V209" s="1">
        <v>3.2</v>
      </c>
      <c r="W209" s="1">
        <v>9</v>
      </c>
      <c r="X209" s="1">
        <v>2.6</v>
      </c>
      <c r="Y209" s="1">
        <v>1</v>
      </c>
      <c r="Z209" s="1">
        <v>0</v>
      </c>
      <c r="AA209" s="61">
        <v>2.2000000000000002</v>
      </c>
    </row>
    <row r="210" spans="1:27" ht="19.95" customHeight="1" x14ac:dyDescent="0.25">
      <c r="A210" s="24" t="s">
        <v>248</v>
      </c>
      <c r="B210" s="25" t="s">
        <v>262</v>
      </c>
      <c r="C210" s="90" t="s">
        <v>405</v>
      </c>
      <c r="D210" s="40">
        <v>54</v>
      </c>
      <c r="E210" s="1">
        <v>50.8</v>
      </c>
      <c r="F210" s="1">
        <v>62.1</v>
      </c>
      <c r="G210" s="35">
        <v>54</v>
      </c>
      <c r="H210" s="40">
        <v>27</v>
      </c>
      <c r="I210" s="1">
        <v>33</v>
      </c>
      <c r="J210" s="1">
        <v>33</v>
      </c>
      <c r="K210" s="1">
        <v>27</v>
      </c>
      <c r="L210" s="1">
        <v>10</v>
      </c>
      <c r="M210" s="3">
        <v>0</v>
      </c>
      <c r="N210" s="40">
        <v>23</v>
      </c>
      <c r="O210" s="54">
        <v>10.4</v>
      </c>
      <c r="P210" s="4">
        <v>5.2</v>
      </c>
      <c r="Q210" s="1">
        <v>4.9000000000000004</v>
      </c>
      <c r="R210" s="1">
        <v>6</v>
      </c>
      <c r="S210" s="1">
        <v>5.2</v>
      </c>
      <c r="T210" s="1">
        <v>2.6</v>
      </c>
      <c r="U210" s="1">
        <v>3.2</v>
      </c>
      <c r="V210" s="1">
        <v>3.2</v>
      </c>
      <c r="W210" s="1">
        <v>9</v>
      </c>
      <c r="X210" s="1">
        <v>2.6</v>
      </c>
      <c r="Y210" s="1">
        <v>1</v>
      </c>
      <c r="Z210" s="1">
        <v>0</v>
      </c>
      <c r="AA210" s="61">
        <v>2.2000000000000002</v>
      </c>
    </row>
    <row r="211" spans="1:27" ht="19.95" customHeight="1" x14ac:dyDescent="0.25">
      <c r="A211" s="24" t="s">
        <v>72</v>
      </c>
      <c r="B211" s="25" t="s">
        <v>311</v>
      </c>
      <c r="C211" s="90" t="s">
        <v>402</v>
      </c>
      <c r="D211" s="40">
        <v>21.8</v>
      </c>
      <c r="E211" s="1">
        <v>23.3</v>
      </c>
      <c r="F211" s="1">
        <v>21.8</v>
      </c>
      <c r="G211" s="35">
        <v>21.8</v>
      </c>
      <c r="H211" s="40">
        <v>19.399999999999999</v>
      </c>
      <c r="I211" s="1">
        <v>12.1</v>
      </c>
      <c r="J211" s="1">
        <v>14.5</v>
      </c>
      <c r="K211" s="1">
        <v>12.6</v>
      </c>
      <c r="L211" s="1">
        <v>16.8</v>
      </c>
      <c r="M211" s="3">
        <v>0</v>
      </c>
      <c r="N211" s="40">
        <v>0</v>
      </c>
      <c r="O211" s="54">
        <v>1.2</v>
      </c>
      <c r="P211" s="4">
        <v>18.2</v>
      </c>
      <c r="Q211" s="1">
        <v>19.399999999999999</v>
      </c>
      <c r="R211" s="1">
        <v>18.2</v>
      </c>
      <c r="S211" s="1">
        <v>18.2</v>
      </c>
      <c r="T211" s="1">
        <v>16.2</v>
      </c>
      <c r="U211" s="1">
        <v>10.1</v>
      </c>
      <c r="V211" s="1">
        <v>12.1</v>
      </c>
      <c r="W211" s="1">
        <v>38.4</v>
      </c>
      <c r="X211" s="1">
        <v>10.5</v>
      </c>
      <c r="Y211" s="1">
        <v>14</v>
      </c>
      <c r="Z211" s="1">
        <v>0</v>
      </c>
      <c r="AA211" s="61">
        <v>0</v>
      </c>
    </row>
    <row r="212" spans="1:27" ht="19.95" customHeight="1" x14ac:dyDescent="0.25">
      <c r="A212" s="24" t="s">
        <v>129</v>
      </c>
      <c r="B212" s="25" t="s">
        <v>311</v>
      </c>
      <c r="C212" s="90" t="s">
        <v>402</v>
      </c>
      <c r="D212" s="40">
        <v>55.7</v>
      </c>
      <c r="E212" s="1">
        <v>59.6</v>
      </c>
      <c r="F212" s="1">
        <v>55.7</v>
      </c>
      <c r="G212" s="35">
        <v>55.7</v>
      </c>
      <c r="H212" s="40">
        <v>48.4</v>
      </c>
      <c r="I212" s="1">
        <v>33.9</v>
      </c>
      <c r="J212" s="1">
        <v>38.700000000000003</v>
      </c>
      <c r="K212" s="1">
        <v>32.200000000000003</v>
      </c>
      <c r="L212" s="1">
        <v>43.4</v>
      </c>
      <c r="M212" s="3">
        <v>0</v>
      </c>
      <c r="N212" s="40">
        <v>0</v>
      </c>
      <c r="O212" s="54">
        <v>3.1</v>
      </c>
      <c r="P212" s="4">
        <v>18</v>
      </c>
      <c r="Q212" s="1">
        <v>19.2</v>
      </c>
      <c r="R212" s="1">
        <v>18</v>
      </c>
      <c r="S212" s="1">
        <v>18</v>
      </c>
      <c r="T212" s="1">
        <v>15.6</v>
      </c>
      <c r="U212" s="1">
        <v>10.9</v>
      </c>
      <c r="V212" s="1">
        <v>12.5</v>
      </c>
      <c r="W212" s="1">
        <v>39</v>
      </c>
      <c r="X212" s="1">
        <v>10.4</v>
      </c>
      <c r="Y212" s="1">
        <v>14</v>
      </c>
      <c r="Z212" s="1">
        <v>0</v>
      </c>
      <c r="AA212" s="61">
        <v>0</v>
      </c>
    </row>
    <row r="213" spans="1:27" ht="19.95" customHeight="1" x14ac:dyDescent="0.25">
      <c r="A213" s="24" t="s">
        <v>158</v>
      </c>
      <c r="B213" s="25" t="s">
        <v>311</v>
      </c>
      <c r="C213" s="90" t="s">
        <v>402</v>
      </c>
      <c r="D213" s="40">
        <v>31.5</v>
      </c>
      <c r="E213" s="1">
        <v>33.700000000000003</v>
      </c>
      <c r="F213" s="1">
        <v>31.5</v>
      </c>
      <c r="G213" s="35">
        <v>31.5</v>
      </c>
      <c r="H213" s="40">
        <v>29</v>
      </c>
      <c r="I213" s="1">
        <v>19.399999999999999</v>
      </c>
      <c r="J213" s="1">
        <v>21.8</v>
      </c>
      <c r="K213" s="1">
        <v>19.600000000000001</v>
      </c>
      <c r="L213" s="1">
        <v>25.2</v>
      </c>
      <c r="M213" s="3">
        <v>0</v>
      </c>
      <c r="N213" s="40">
        <v>0</v>
      </c>
      <c r="O213" s="54">
        <v>1.8</v>
      </c>
      <c r="P213" s="4">
        <v>17.5</v>
      </c>
      <c r="Q213" s="1">
        <v>18.7</v>
      </c>
      <c r="R213" s="1">
        <v>17.5</v>
      </c>
      <c r="S213" s="1">
        <v>17.5</v>
      </c>
      <c r="T213" s="1">
        <v>16.100000000000001</v>
      </c>
      <c r="U213" s="1">
        <v>10.8</v>
      </c>
      <c r="V213" s="1">
        <v>12.1</v>
      </c>
      <c r="W213" s="1">
        <v>39</v>
      </c>
      <c r="X213" s="1">
        <v>10.9</v>
      </c>
      <c r="Y213" s="1">
        <v>14</v>
      </c>
      <c r="Z213" s="1">
        <v>0</v>
      </c>
      <c r="AA213" s="61">
        <v>0</v>
      </c>
    </row>
    <row r="214" spans="1:27" ht="19.95" customHeight="1" x14ac:dyDescent="0.25">
      <c r="A214" s="24" t="s">
        <v>214</v>
      </c>
      <c r="B214" s="25" t="s">
        <v>311</v>
      </c>
      <c r="C214" s="90" t="s">
        <v>402</v>
      </c>
      <c r="D214" s="40">
        <v>29</v>
      </c>
      <c r="E214" s="1">
        <v>31.1</v>
      </c>
      <c r="F214" s="1">
        <v>29</v>
      </c>
      <c r="G214" s="35">
        <v>29</v>
      </c>
      <c r="H214" s="40">
        <v>46</v>
      </c>
      <c r="I214" s="1">
        <v>31.5</v>
      </c>
      <c r="J214" s="1">
        <v>36.299999999999997</v>
      </c>
      <c r="K214" s="1">
        <v>32.200000000000003</v>
      </c>
      <c r="L214" s="1">
        <v>43.4</v>
      </c>
      <c r="M214" s="3">
        <v>0</v>
      </c>
      <c r="N214" s="40">
        <v>0</v>
      </c>
      <c r="O214" s="54">
        <v>3</v>
      </c>
      <c r="P214" s="4">
        <v>9.6999999999999993</v>
      </c>
      <c r="Q214" s="1">
        <v>10.4</v>
      </c>
      <c r="R214" s="1">
        <v>9.6999999999999993</v>
      </c>
      <c r="S214" s="1">
        <v>9.6999999999999993</v>
      </c>
      <c r="T214" s="1">
        <v>15.3</v>
      </c>
      <c r="U214" s="1">
        <v>10.5</v>
      </c>
      <c r="V214" s="1">
        <v>12.1</v>
      </c>
      <c r="W214" s="1">
        <v>37.9</v>
      </c>
      <c r="X214" s="1">
        <v>10.7</v>
      </c>
      <c r="Y214" s="1">
        <v>14.5</v>
      </c>
      <c r="Z214" s="1">
        <v>0</v>
      </c>
      <c r="AA214" s="61">
        <v>0</v>
      </c>
    </row>
    <row r="215" spans="1:27" ht="19.95" customHeight="1" x14ac:dyDescent="0.25">
      <c r="A215" s="24" t="s">
        <v>46</v>
      </c>
      <c r="B215" s="25" t="s">
        <v>294</v>
      </c>
      <c r="C215" s="90" t="s">
        <v>403</v>
      </c>
      <c r="D215" s="40">
        <v>26.4</v>
      </c>
      <c r="E215" s="1">
        <v>25</v>
      </c>
      <c r="F215" s="1">
        <v>28.7</v>
      </c>
      <c r="G215" s="35">
        <v>26.4</v>
      </c>
      <c r="H215" s="40">
        <v>15.5</v>
      </c>
      <c r="I215" s="1">
        <v>18.600000000000001</v>
      </c>
      <c r="J215" s="1">
        <v>12.4</v>
      </c>
      <c r="K215" s="1">
        <v>12.7</v>
      </c>
      <c r="L215" s="1">
        <v>8.9</v>
      </c>
      <c r="M215" s="3">
        <v>0</v>
      </c>
      <c r="N215" s="40">
        <v>6</v>
      </c>
      <c r="O215" s="54">
        <v>4.0999999999999996</v>
      </c>
      <c r="P215" s="4">
        <v>6.4</v>
      </c>
      <c r="Q215" s="1">
        <v>6.1</v>
      </c>
      <c r="R215" s="1">
        <v>7</v>
      </c>
      <c r="S215" s="1">
        <v>6.4</v>
      </c>
      <c r="T215" s="1">
        <v>3.8</v>
      </c>
      <c r="U215" s="1">
        <v>4.5</v>
      </c>
      <c r="V215" s="1">
        <v>3</v>
      </c>
      <c r="W215" s="1">
        <v>11.3</v>
      </c>
      <c r="X215" s="1">
        <v>3.1</v>
      </c>
      <c r="Y215" s="1">
        <v>2.2000000000000002</v>
      </c>
      <c r="Z215" s="1">
        <v>0</v>
      </c>
      <c r="AA215" s="61">
        <v>1.5</v>
      </c>
    </row>
    <row r="216" spans="1:27" ht="19.95" customHeight="1" x14ac:dyDescent="0.25">
      <c r="A216" s="24" t="s">
        <v>109</v>
      </c>
      <c r="B216" s="25" t="s">
        <v>294</v>
      </c>
      <c r="C216" s="90" t="s">
        <v>403</v>
      </c>
      <c r="D216" s="40">
        <v>69.8</v>
      </c>
      <c r="E216" s="1">
        <v>66.3</v>
      </c>
      <c r="F216" s="1">
        <v>76</v>
      </c>
      <c r="G216" s="35">
        <v>69.8</v>
      </c>
      <c r="H216" s="40">
        <v>43.4</v>
      </c>
      <c r="I216" s="1">
        <v>51.1</v>
      </c>
      <c r="J216" s="1">
        <v>31</v>
      </c>
      <c r="K216" s="1">
        <v>33</v>
      </c>
      <c r="L216" s="1">
        <v>22.9</v>
      </c>
      <c r="M216" s="3">
        <v>0</v>
      </c>
      <c r="N216" s="40">
        <v>16</v>
      </c>
      <c r="O216" s="54">
        <v>10.5</v>
      </c>
      <c r="P216" s="4">
        <v>6.6</v>
      </c>
      <c r="Q216" s="1">
        <v>6.3</v>
      </c>
      <c r="R216" s="1">
        <v>7.2</v>
      </c>
      <c r="S216" s="1">
        <v>6.6</v>
      </c>
      <c r="T216" s="1">
        <v>4.0999999999999996</v>
      </c>
      <c r="U216" s="1">
        <v>4.9000000000000004</v>
      </c>
      <c r="V216" s="1">
        <v>3</v>
      </c>
      <c r="W216" s="1">
        <v>12</v>
      </c>
      <c r="X216" s="1">
        <v>3.1</v>
      </c>
      <c r="Y216" s="1">
        <v>2.2000000000000002</v>
      </c>
      <c r="Z216" s="1">
        <v>0</v>
      </c>
      <c r="AA216" s="61">
        <v>1.5</v>
      </c>
    </row>
    <row r="217" spans="1:27" ht="19.95" customHeight="1" x14ac:dyDescent="0.25">
      <c r="A217" s="24" t="s">
        <v>181</v>
      </c>
      <c r="B217" s="25" t="s">
        <v>294</v>
      </c>
      <c r="C217" s="90" t="s">
        <v>403</v>
      </c>
      <c r="D217" s="40">
        <v>40.299999999999997</v>
      </c>
      <c r="E217" s="1">
        <v>38.299999999999997</v>
      </c>
      <c r="F217" s="1">
        <v>43.9</v>
      </c>
      <c r="G217" s="35">
        <v>40.299999999999997</v>
      </c>
      <c r="H217" s="40">
        <v>24.8</v>
      </c>
      <c r="I217" s="1">
        <v>27.9</v>
      </c>
      <c r="J217" s="1">
        <v>18.600000000000001</v>
      </c>
      <c r="K217" s="1">
        <v>20.3</v>
      </c>
      <c r="L217" s="1">
        <v>12.7</v>
      </c>
      <c r="M217" s="3">
        <v>0</v>
      </c>
      <c r="N217" s="40">
        <v>9</v>
      </c>
      <c r="O217" s="54">
        <v>6.2</v>
      </c>
      <c r="P217" s="4">
        <v>6.5</v>
      </c>
      <c r="Q217" s="1">
        <v>6.2</v>
      </c>
      <c r="R217" s="1">
        <v>7.1</v>
      </c>
      <c r="S217" s="1">
        <v>6.5</v>
      </c>
      <c r="T217" s="1">
        <v>4</v>
      </c>
      <c r="U217" s="1">
        <v>4.5</v>
      </c>
      <c r="V217" s="1">
        <v>3</v>
      </c>
      <c r="W217" s="1">
        <v>11.5</v>
      </c>
      <c r="X217" s="1">
        <v>3.3</v>
      </c>
      <c r="Y217" s="1">
        <v>2</v>
      </c>
      <c r="Z217" s="1">
        <v>0</v>
      </c>
      <c r="AA217" s="61">
        <v>1.5</v>
      </c>
    </row>
    <row r="218" spans="1:27" ht="19.95" customHeight="1" x14ac:dyDescent="0.25">
      <c r="A218" s="24" t="s">
        <v>229</v>
      </c>
      <c r="B218" s="25" t="s">
        <v>294</v>
      </c>
      <c r="C218" s="90" t="s">
        <v>403</v>
      </c>
      <c r="D218" s="40">
        <v>40.299999999999997</v>
      </c>
      <c r="E218" s="1">
        <v>38.299999999999997</v>
      </c>
      <c r="F218" s="1">
        <v>43.9</v>
      </c>
      <c r="G218" s="35">
        <v>40.299999999999997</v>
      </c>
      <c r="H218" s="40">
        <v>24.8</v>
      </c>
      <c r="I218" s="1">
        <v>27.9</v>
      </c>
      <c r="J218" s="1">
        <v>18.600000000000001</v>
      </c>
      <c r="K218" s="1">
        <v>20.3</v>
      </c>
      <c r="L218" s="1">
        <v>12.7</v>
      </c>
      <c r="M218" s="3">
        <v>0</v>
      </c>
      <c r="N218" s="40">
        <v>9</v>
      </c>
      <c r="O218" s="54">
        <v>6.2</v>
      </c>
      <c r="P218" s="4">
        <v>6.5</v>
      </c>
      <c r="Q218" s="1">
        <v>6.2</v>
      </c>
      <c r="R218" s="1">
        <v>7.1</v>
      </c>
      <c r="S218" s="1">
        <v>6.5</v>
      </c>
      <c r="T218" s="1">
        <v>4</v>
      </c>
      <c r="U218" s="1">
        <v>4.5</v>
      </c>
      <c r="V218" s="1">
        <v>3</v>
      </c>
      <c r="W218" s="1">
        <v>11.5</v>
      </c>
      <c r="X218" s="1">
        <v>3.3</v>
      </c>
      <c r="Y218" s="1">
        <v>2</v>
      </c>
      <c r="Z218" s="1">
        <v>0</v>
      </c>
      <c r="AA218" s="61">
        <v>1.5</v>
      </c>
    </row>
    <row r="219" spans="1:27" ht="19.95" customHeight="1" x14ac:dyDescent="0.25">
      <c r="A219" s="24" t="s">
        <v>58</v>
      </c>
      <c r="B219" s="27" t="s">
        <v>303</v>
      </c>
      <c r="C219" s="91" t="s">
        <v>402</v>
      </c>
      <c r="D219" s="40">
        <v>18.600000000000001</v>
      </c>
      <c r="E219" s="1">
        <v>20.3</v>
      </c>
      <c r="F219" s="1">
        <v>18.600000000000001</v>
      </c>
      <c r="G219" s="35">
        <v>18.600000000000001</v>
      </c>
      <c r="H219" s="40">
        <v>18.600000000000001</v>
      </c>
      <c r="I219" s="1">
        <v>15.5</v>
      </c>
      <c r="J219" s="1">
        <v>10.8</v>
      </c>
      <c r="K219" s="1">
        <v>11.4</v>
      </c>
      <c r="L219" s="1">
        <v>11.4</v>
      </c>
      <c r="M219" s="3">
        <v>25.4</v>
      </c>
      <c r="N219" s="40">
        <v>0</v>
      </c>
      <c r="O219" s="54">
        <v>2.5</v>
      </c>
      <c r="P219" s="4">
        <v>7.4</v>
      </c>
      <c r="Q219" s="1">
        <v>8.1</v>
      </c>
      <c r="R219" s="1">
        <v>7.4</v>
      </c>
      <c r="S219" s="1">
        <v>7.4</v>
      </c>
      <c r="T219" s="1">
        <v>7.4</v>
      </c>
      <c r="U219" s="1">
        <v>6.2</v>
      </c>
      <c r="V219" s="1">
        <v>4.3</v>
      </c>
      <c r="W219" s="1">
        <v>17.899999999999999</v>
      </c>
      <c r="X219" s="1">
        <v>4.5999999999999996</v>
      </c>
      <c r="Y219" s="1">
        <v>4.5999999999999996</v>
      </c>
      <c r="Z219" s="1">
        <v>10.199999999999999</v>
      </c>
      <c r="AA219" s="61">
        <v>0</v>
      </c>
    </row>
    <row r="220" spans="1:27" ht="19.95" customHeight="1" x14ac:dyDescent="0.25">
      <c r="A220" s="26" t="s">
        <v>124</v>
      </c>
      <c r="B220" s="27" t="s">
        <v>303</v>
      </c>
      <c r="C220" s="91" t="s">
        <v>402</v>
      </c>
      <c r="D220" s="41">
        <v>35.6</v>
      </c>
      <c r="E220" s="16">
        <v>38.9</v>
      </c>
      <c r="F220" s="16">
        <v>35.6</v>
      </c>
      <c r="G220" s="36">
        <v>35.6</v>
      </c>
      <c r="H220" s="41">
        <v>44.9</v>
      </c>
      <c r="I220" s="16">
        <v>38.799999999999997</v>
      </c>
      <c r="J220" s="16">
        <v>29.5</v>
      </c>
      <c r="K220" s="16">
        <v>27.9</v>
      </c>
      <c r="L220" s="16">
        <v>27.9</v>
      </c>
      <c r="M220" s="17">
        <v>16.5</v>
      </c>
      <c r="N220" s="41">
        <v>0</v>
      </c>
      <c r="O220" s="57">
        <v>3.9</v>
      </c>
      <c r="P220" s="18">
        <v>9.1</v>
      </c>
      <c r="Q220" s="16">
        <v>10</v>
      </c>
      <c r="R220" s="16">
        <v>9.1</v>
      </c>
      <c r="S220" s="16">
        <v>9.1</v>
      </c>
      <c r="T220" s="16">
        <v>11.5</v>
      </c>
      <c r="U220" s="16">
        <v>9.9</v>
      </c>
      <c r="V220" s="16">
        <v>7.6</v>
      </c>
      <c r="W220" s="16">
        <v>29</v>
      </c>
      <c r="X220" s="16">
        <v>7.2</v>
      </c>
      <c r="Y220" s="16">
        <v>7.2</v>
      </c>
      <c r="Z220" s="16">
        <v>4.2</v>
      </c>
      <c r="AA220" s="63">
        <v>0</v>
      </c>
    </row>
    <row r="221" spans="1:27" ht="19.95" customHeight="1" x14ac:dyDescent="0.25">
      <c r="A221" s="24" t="s">
        <v>159</v>
      </c>
      <c r="B221" s="27" t="s">
        <v>303</v>
      </c>
      <c r="C221" s="91" t="s">
        <v>402</v>
      </c>
      <c r="D221" s="40">
        <v>17.100000000000001</v>
      </c>
      <c r="E221" s="1">
        <v>18.600000000000001</v>
      </c>
      <c r="F221" s="1">
        <v>17.100000000000001</v>
      </c>
      <c r="G221" s="35">
        <v>17.100000000000001</v>
      </c>
      <c r="H221" s="40">
        <v>21.7</v>
      </c>
      <c r="I221" s="1">
        <v>17.100000000000001</v>
      </c>
      <c r="J221" s="1">
        <v>14</v>
      </c>
      <c r="K221" s="1">
        <v>12.7</v>
      </c>
      <c r="L221" s="1">
        <v>12.7</v>
      </c>
      <c r="M221" s="3">
        <v>6.4</v>
      </c>
      <c r="N221" s="40">
        <v>0</v>
      </c>
      <c r="O221" s="54">
        <v>1.8</v>
      </c>
      <c r="P221" s="4">
        <v>9.5</v>
      </c>
      <c r="Q221" s="1">
        <v>10.3</v>
      </c>
      <c r="R221" s="1">
        <v>9.5</v>
      </c>
      <c r="S221" s="1">
        <v>9.5</v>
      </c>
      <c r="T221" s="1">
        <v>12.1</v>
      </c>
      <c r="U221" s="1">
        <v>9.5</v>
      </c>
      <c r="V221" s="1">
        <v>7.8</v>
      </c>
      <c r="W221" s="1">
        <v>29.4</v>
      </c>
      <c r="X221" s="1">
        <v>7.1</v>
      </c>
      <c r="Y221" s="1">
        <v>7.1</v>
      </c>
      <c r="Z221" s="1">
        <v>3.6</v>
      </c>
      <c r="AA221" s="61">
        <v>0</v>
      </c>
    </row>
    <row r="222" spans="1:27" ht="19.95" customHeight="1" x14ac:dyDescent="0.25">
      <c r="A222" s="24" t="s">
        <v>211</v>
      </c>
      <c r="B222" s="27" t="s">
        <v>303</v>
      </c>
      <c r="C222" s="91" t="s">
        <v>402</v>
      </c>
      <c r="D222" s="40">
        <v>24.8</v>
      </c>
      <c r="E222" s="1">
        <v>27</v>
      </c>
      <c r="F222" s="1">
        <v>24.8</v>
      </c>
      <c r="G222" s="35">
        <v>24.8</v>
      </c>
      <c r="H222" s="40">
        <v>34.1</v>
      </c>
      <c r="I222" s="1">
        <v>26.4</v>
      </c>
      <c r="J222" s="1">
        <v>20.2</v>
      </c>
      <c r="K222" s="1">
        <v>19.100000000000001</v>
      </c>
      <c r="L222" s="1">
        <v>19</v>
      </c>
      <c r="M222" s="3">
        <v>11.4</v>
      </c>
      <c r="N222" s="40">
        <v>0</v>
      </c>
      <c r="O222" s="54">
        <v>2.8</v>
      </c>
      <c r="P222" s="4">
        <v>8.9</v>
      </c>
      <c r="Q222" s="1">
        <v>9.6</v>
      </c>
      <c r="R222" s="1">
        <v>8.9</v>
      </c>
      <c r="S222" s="1">
        <v>8.9</v>
      </c>
      <c r="T222" s="1">
        <v>12.2</v>
      </c>
      <c r="U222" s="1">
        <v>9.4</v>
      </c>
      <c r="V222" s="1">
        <v>7.2</v>
      </c>
      <c r="W222" s="1">
        <v>28.799999999999997</v>
      </c>
      <c r="X222" s="1">
        <v>6.8</v>
      </c>
      <c r="Y222" s="1">
        <v>6.8</v>
      </c>
      <c r="Z222" s="1">
        <v>4.0999999999999996</v>
      </c>
      <c r="AA222" s="61">
        <v>0</v>
      </c>
    </row>
    <row r="223" spans="1:27" ht="19.95" customHeight="1" x14ac:dyDescent="0.25">
      <c r="A223" s="24" t="s">
        <v>65</v>
      </c>
      <c r="B223" s="25" t="s">
        <v>310</v>
      </c>
      <c r="C223" s="90" t="s">
        <v>402</v>
      </c>
      <c r="D223" s="40">
        <v>21.8</v>
      </c>
      <c r="E223" s="1">
        <v>23.3</v>
      </c>
      <c r="F223" s="1">
        <v>23.3</v>
      </c>
      <c r="G223" s="35">
        <v>21.8</v>
      </c>
      <c r="H223" s="40">
        <v>19.399999999999999</v>
      </c>
      <c r="I223" s="1">
        <v>24.2</v>
      </c>
      <c r="J223" s="1">
        <v>21.8</v>
      </c>
      <c r="K223" s="1">
        <v>11.2</v>
      </c>
      <c r="L223" s="1">
        <v>11.2</v>
      </c>
      <c r="M223" s="3">
        <v>0</v>
      </c>
      <c r="N223" s="40">
        <v>0</v>
      </c>
      <c r="O223" s="54">
        <v>1.4</v>
      </c>
      <c r="P223" s="4">
        <v>15.6</v>
      </c>
      <c r="Q223" s="1">
        <v>16.600000000000001</v>
      </c>
      <c r="R223" s="1">
        <v>16.600000000000001</v>
      </c>
      <c r="S223" s="1">
        <v>15.6</v>
      </c>
      <c r="T223" s="1">
        <v>13.9</v>
      </c>
      <c r="U223" s="1">
        <v>17.3</v>
      </c>
      <c r="V223" s="1">
        <v>15.6</v>
      </c>
      <c r="W223" s="1">
        <v>46.8</v>
      </c>
      <c r="X223" s="1">
        <v>8</v>
      </c>
      <c r="Y223" s="1">
        <v>8</v>
      </c>
      <c r="Z223" s="1">
        <v>0</v>
      </c>
      <c r="AA223" s="61">
        <v>0</v>
      </c>
    </row>
    <row r="224" spans="1:27" ht="19.95" customHeight="1" x14ac:dyDescent="0.25">
      <c r="A224" s="24" t="s">
        <v>128</v>
      </c>
      <c r="B224" s="25" t="s">
        <v>310</v>
      </c>
      <c r="C224" s="90" t="s">
        <v>402</v>
      </c>
      <c r="D224" s="40">
        <v>55.7</v>
      </c>
      <c r="E224" s="1">
        <v>59.6</v>
      </c>
      <c r="F224" s="1">
        <v>59.6</v>
      </c>
      <c r="G224" s="35">
        <v>55.7</v>
      </c>
      <c r="H224" s="40">
        <v>50.8</v>
      </c>
      <c r="I224" s="1">
        <v>62.9</v>
      </c>
      <c r="J224" s="1">
        <v>55.7</v>
      </c>
      <c r="K224" s="1">
        <v>29.4</v>
      </c>
      <c r="L224" s="1">
        <v>29.4</v>
      </c>
      <c r="M224" s="3">
        <v>0</v>
      </c>
      <c r="N224" s="40">
        <v>0</v>
      </c>
      <c r="O224" s="54">
        <v>3.5</v>
      </c>
      <c r="P224" s="4">
        <v>15.9</v>
      </c>
      <c r="Q224" s="1">
        <v>17</v>
      </c>
      <c r="R224" s="1">
        <v>17</v>
      </c>
      <c r="S224" s="1">
        <v>15.9</v>
      </c>
      <c r="T224" s="1">
        <v>14.5</v>
      </c>
      <c r="U224" s="1">
        <v>18</v>
      </c>
      <c r="V224" s="1">
        <v>15.9</v>
      </c>
      <c r="W224" s="1">
        <v>48.4</v>
      </c>
      <c r="X224" s="1">
        <v>8.4</v>
      </c>
      <c r="Y224" s="1">
        <v>8.4</v>
      </c>
      <c r="Z224" s="1">
        <v>0</v>
      </c>
      <c r="AA224" s="61">
        <v>0</v>
      </c>
    </row>
    <row r="225" spans="1:27" ht="19.95" customHeight="1" x14ac:dyDescent="0.25">
      <c r="A225" s="24" t="s">
        <v>161</v>
      </c>
      <c r="B225" s="25" t="s">
        <v>310</v>
      </c>
      <c r="C225" s="90" t="s">
        <v>402</v>
      </c>
      <c r="D225" s="40">
        <v>33.9</v>
      </c>
      <c r="E225" s="1">
        <v>36.299999999999997</v>
      </c>
      <c r="F225" s="1">
        <v>36.299999999999997</v>
      </c>
      <c r="G225" s="35">
        <v>33.9</v>
      </c>
      <c r="H225" s="40">
        <v>29</v>
      </c>
      <c r="I225" s="1">
        <v>36.299999999999997</v>
      </c>
      <c r="J225" s="1">
        <v>31.5</v>
      </c>
      <c r="K225" s="1">
        <v>18.2</v>
      </c>
      <c r="L225" s="1">
        <v>18.2</v>
      </c>
      <c r="M225" s="3">
        <v>0</v>
      </c>
      <c r="N225" s="40">
        <v>0</v>
      </c>
      <c r="O225" s="54">
        <v>2.1</v>
      </c>
      <c r="P225" s="4">
        <v>16.100000000000001</v>
      </c>
      <c r="Q225" s="1">
        <v>17.3</v>
      </c>
      <c r="R225" s="1">
        <v>17.3</v>
      </c>
      <c r="S225" s="1">
        <v>16.100000000000001</v>
      </c>
      <c r="T225" s="1">
        <v>13.8</v>
      </c>
      <c r="U225" s="1">
        <v>17.3</v>
      </c>
      <c r="V225" s="1">
        <v>15</v>
      </c>
      <c r="W225" s="1">
        <v>46.1</v>
      </c>
      <c r="X225" s="1">
        <v>8.6999999999999993</v>
      </c>
      <c r="Y225" s="1">
        <v>8.6999999999999993</v>
      </c>
      <c r="Z225" s="1">
        <v>0</v>
      </c>
      <c r="AA225" s="61">
        <v>0</v>
      </c>
    </row>
    <row r="226" spans="1:27" ht="19.95" customHeight="1" x14ac:dyDescent="0.25">
      <c r="A226" s="24" t="s">
        <v>206</v>
      </c>
      <c r="B226" s="25" t="s">
        <v>310</v>
      </c>
      <c r="C226" s="90" t="s">
        <v>402</v>
      </c>
      <c r="D226" s="40">
        <v>33.9</v>
      </c>
      <c r="E226" s="1">
        <v>36.299999999999997</v>
      </c>
      <c r="F226" s="1">
        <v>36.299999999999997</v>
      </c>
      <c r="G226" s="35">
        <v>33.9</v>
      </c>
      <c r="H226" s="40">
        <v>29</v>
      </c>
      <c r="I226" s="1">
        <v>36.299999999999997</v>
      </c>
      <c r="J226" s="1">
        <v>31.5</v>
      </c>
      <c r="K226" s="1">
        <v>18.2</v>
      </c>
      <c r="L226" s="1">
        <v>18.2</v>
      </c>
      <c r="M226" s="3">
        <v>0</v>
      </c>
      <c r="N226" s="40">
        <v>0</v>
      </c>
      <c r="O226" s="54">
        <v>2.1</v>
      </c>
      <c r="P226" s="4">
        <v>16.100000000000001</v>
      </c>
      <c r="Q226" s="1">
        <v>17.3</v>
      </c>
      <c r="R226" s="1">
        <v>17.3</v>
      </c>
      <c r="S226" s="1">
        <v>16.100000000000001</v>
      </c>
      <c r="T226" s="1">
        <v>13.8</v>
      </c>
      <c r="U226" s="1">
        <v>17.3</v>
      </c>
      <c r="V226" s="1">
        <v>15</v>
      </c>
      <c r="W226" s="1">
        <v>46.1</v>
      </c>
      <c r="X226" s="1">
        <v>8.6999999999999993</v>
      </c>
      <c r="Y226" s="1">
        <v>8.6999999999999993</v>
      </c>
      <c r="Z226" s="1">
        <v>0</v>
      </c>
      <c r="AA226" s="61">
        <v>0</v>
      </c>
    </row>
    <row r="227" spans="1:27" ht="19.95" customHeight="1" x14ac:dyDescent="0.25">
      <c r="A227" s="24" t="s">
        <v>50</v>
      </c>
      <c r="B227" s="25" t="s">
        <v>296</v>
      </c>
      <c r="C227" s="90" t="s">
        <v>402</v>
      </c>
      <c r="D227" s="40">
        <v>33.9</v>
      </c>
      <c r="E227" s="1">
        <v>19.3</v>
      </c>
      <c r="F227" s="1">
        <v>38.6</v>
      </c>
      <c r="G227" s="35">
        <v>33.9</v>
      </c>
      <c r="H227" s="40">
        <v>19.399999999999999</v>
      </c>
      <c r="I227" s="1">
        <v>19.399999999999999</v>
      </c>
      <c r="J227" s="1">
        <v>7.3</v>
      </c>
      <c r="K227" s="1">
        <v>12.6</v>
      </c>
      <c r="L227" s="1">
        <v>11.2</v>
      </c>
      <c r="M227" s="3">
        <v>0</v>
      </c>
      <c r="N227" s="40">
        <v>5</v>
      </c>
      <c r="O227" s="54">
        <v>3.5</v>
      </c>
      <c r="P227" s="4">
        <v>9.6999999999999993</v>
      </c>
      <c r="Q227" s="1">
        <v>5.5</v>
      </c>
      <c r="R227" s="1">
        <v>11</v>
      </c>
      <c r="S227" s="1">
        <v>9.6999999999999993</v>
      </c>
      <c r="T227" s="1">
        <v>5.5</v>
      </c>
      <c r="U227" s="1">
        <v>5.5</v>
      </c>
      <c r="V227" s="1">
        <v>2.1</v>
      </c>
      <c r="W227" s="1">
        <v>13.1</v>
      </c>
      <c r="X227" s="1">
        <v>3.6</v>
      </c>
      <c r="Y227" s="1">
        <v>3.2</v>
      </c>
      <c r="Z227" s="1">
        <v>0</v>
      </c>
      <c r="AA227" s="61">
        <v>1.4</v>
      </c>
    </row>
    <row r="228" spans="1:27" ht="19.95" customHeight="1" x14ac:dyDescent="0.25">
      <c r="A228" s="24" t="s">
        <v>118</v>
      </c>
      <c r="B228" s="25" t="s">
        <v>296</v>
      </c>
      <c r="C228" s="90" t="s">
        <v>402</v>
      </c>
      <c r="D228" s="40">
        <v>62.9</v>
      </c>
      <c r="E228" s="1">
        <v>66.7</v>
      </c>
      <c r="F228" s="1">
        <v>62.9</v>
      </c>
      <c r="G228" s="35">
        <v>62.9</v>
      </c>
      <c r="H228" s="40">
        <v>48.4</v>
      </c>
      <c r="I228" s="1">
        <v>31.5</v>
      </c>
      <c r="J228" s="1">
        <v>55.7</v>
      </c>
      <c r="K228" s="1">
        <v>32.200000000000003</v>
      </c>
      <c r="L228" s="1">
        <v>28</v>
      </c>
      <c r="M228" s="3">
        <v>0</v>
      </c>
      <c r="N228" s="40">
        <v>0</v>
      </c>
      <c r="O228" s="54">
        <v>5.9</v>
      </c>
      <c r="P228" s="4">
        <v>10.7</v>
      </c>
      <c r="Q228" s="1">
        <v>11.3</v>
      </c>
      <c r="R228" s="1">
        <v>10.7</v>
      </c>
      <c r="S228" s="1">
        <v>10.7</v>
      </c>
      <c r="T228" s="1">
        <v>8.1999999999999993</v>
      </c>
      <c r="U228" s="1">
        <v>5.3</v>
      </c>
      <c r="V228" s="1">
        <v>9.4</v>
      </c>
      <c r="W228" s="1">
        <v>22.900000000000002</v>
      </c>
      <c r="X228" s="1">
        <v>5.5</v>
      </c>
      <c r="Y228" s="1">
        <v>4.7</v>
      </c>
      <c r="Z228" s="1">
        <v>0</v>
      </c>
      <c r="AA228" s="61">
        <v>0</v>
      </c>
    </row>
    <row r="229" spans="1:27" ht="19.95" customHeight="1" x14ac:dyDescent="0.25">
      <c r="A229" s="24" t="s">
        <v>168</v>
      </c>
      <c r="B229" s="25" t="s">
        <v>296</v>
      </c>
      <c r="C229" s="90" t="s">
        <v>402</v>
      </c>
      <c r="D229" s="40">
        <v>31.5</v>
      </c>
      <c r="E229" s="1">
        <v>33.299999999999997</v>
      </c>
      <c r="F229" s="1">
        <v>31.5</v>
      </c>
      <c r="G229" s="35">
        <v>31.5</v>
      </c>
      <c r="H229" s="40">
        <v>29</v>
      </c>
      <c r="I229" s="1">
        <v>16.899999999999999</v>
      </c>
      <c r="J229" s="1">
        <v>31.5</v>
      </c>
      <c r="K229" s="1">
        <v>19.600000000000001</v>
      </c>
      <c r="L229" s="1">
        <v>16.8</v>
      </c>
      <c r="M229" s="3">
        <v>0</v>
      </c>
      <c r="N229" s="40">
        <v>0</v>
      </c>
      <c r="O229" s="54">
        <v>3.5</v>
      </c>
      <c r="P229" s="4">
        <v>9</v>
      </c>
      <c r="Q229" s="1">
        <v>9.5</v>
      </c>
      <c r="R229" s="1">
        <v>9</v>
      </c>
      <c r="S229" s="1">
        <v>9</v>
      </c>
      <c r="T229" s="1">
        <v>8.3000000000000007</v>
      </c>
      <c r="U229" s="1">
        <v>4.8</v>
      </c>
      <c r="V229" s="1">
        <v>9</v>
      </c>
      <c r="W229" s="1">
        <v>22.1</v>
      </c>
      <c r="X229" s="1">
        <v>5.6</v>
      </c>
      <c r="Y229" s="1">
        <v>4.8</v>
      </c>
      <c r="Z229" s="1">
        <v>0</v>
      </c>
      <c r="AA229" s="61">
        <v>0</v>
      </c>
    </row>
    <row r="230" spans="1:27" ht="19.95" customHeight="1" x14ac:dyDescent="0.25">
      <c r="A230" s="24" t="s">
        <v>218</v>
      </c>
      <c r="B230" s="25" t="s">
        <v>296</v>
      </c>
      <c r="C230" s="90" t="s">
        <v>402</v>
      </c>
      <c r="D230" s="40">
        <v>31.5</v>
      </c>
      <c r="E230" s="1">
        <v>33.299999999999997</v>
      </c>
      <c r="F230" s="1">
        <v>31.5</v>
      </c>
      <c r="G230" s="35">
        <v>29</v>
      </c>
      <c r="H230" s="40">
        <v>29</v>
      </c>
      <c r="I230" s="1">
        <v>16.899999999999999</v>
      </c>
      <c r="J230" s="1">
        <v>31.5</v>
      </c>
      <c r="K230" s="1">
        <v>19.600000000000001</v>
      </c>
      <c r="L230" s="1">
        <v>16.8</v>
      </c>
      <c r="M230" s="3">
        <v>0</v>
      </c>
      <c r="N230" s="40">
        <v>0</v>
      </c>
      <c r="O230" s="54">
        <v>3.5</v>
      </c>
      <c r="P230" s="4">
        <v>9</v>
      </c>
      <c r="Q230" s="1">
        <v>9.5</v>
      </c>
      <c r="R230" s="1">
        <v>9</v>
      </c>
      <c r="S230" s="1">
        <v>8.3000000000000007</v>
      </c>
      <c r="T230" s="1">
        <v>8.3000000000000007</v>
      </c>
      <c r="U230" s="1">
        <v>4.8</v>
      </c>
      <c r="V230" s="1">
        <v>9</v>
      </c>
      <c r="W230" s="1">
        <v>22.1</v>
      </c>
      <c r="X230" s="1">
        <v>5.6</v>
      </c>
      <c r="Y230" s="1">
        <v>4.8</v>
      </c>
      <c r="Z230" s="1">
        <v>0</v>
      </c>
      <c r="AA230" s="61">
        <v>0</v>
      </c>
    </row>
    <row r="231" spans="1:27" x14ac:dyDescent="0.25">
      <c r="A231" s="24" t="s">
        <v>75</v>
      </c>
      <c r="B231" s="25" t="s">
        <v>315</v>
      </c>
      <c r="C231" s="90" t="s">
        <v>402</v>
      </c>
      <c r="D231" s="40">
        <v>14</v>
      </c>
      <c r="E231" s="1">
        <v>15.5</v>
      </c>
      <c r="F231" s="1">
        <v>14</v>
      </c>
      <c r="G231" s="35">
        <v>14</v>
      </c>
      <c r="H231" s="40">
        <v>18.600000000000001</v>
      </c>
      <c r="I231" s="1">
        <v>9.3000000000000007</v>
      </c>
      <c r="J231" s="1">
        <v>10.8</v>
      </c>
      <c r="K231" s="1">
        <v>12.7</v>
      </c>
      <c r="L231" s="1">
        <v>12.7</v>
      </c>
      <c r="M231" s="3">
        <v>14</v>
      </c>
      <c r="N231" s="40">
        <v>0</v>
      </c>
      <c r="O231" s="54">
        <v>1.1000000000000001</v>
      </c>
      <c r="P231" s="4">
        <v>12.7</v>
      </c>
      <c r="Q231" s="1">
        <v>14.1</v>
      </c>
      <c r="R231" s="1">
        <v>12.7</v>
      </c>
      <c r="S231" s="1">
        <v>12.7</v>
      </c>
      <c r="T231" s="1">
        <v>16.899999999999999</v>
      </c>
      <c r="U231" s="1">
        <v>8.5</v>
      </c>
      <c r="V231" s="1">
        <v>9.8000000000000007</v>
      </c>
      <c r="W231" s="1">
        <v>35.200000000000003</v>
      </c>
      <c r="X231" s="1">
        <v>11.5</v>
      </c>
      <c r="Y231" s="1">
        <v>11.5</v>
      </c>
      <c r="Z231" s="1">
        <v>12.7</v>
      </c>
      <c r="AA231" s="61">
        <v>0</v>
      </c>
    </row>
    <row r="232" spans="1:27" x14ac:dyDescent="0.25">
      <c r="A232" s="24" t="s">
        <v>123</v>
      </c>
      <c r="B232" s="25" t="s">
        <v>315</v>
      </c>
      <c r="C232" s="90" t="s">
        <v>402</v>
      </c>
      <c r="D232" s="40">
        <v>51.1</v>
      </c>
      <c r="E232" s="1">
        <v>56.8</v>
      </c>
      <c r="F232" s="1">
        <v>51.1</v>
      </c>
      <c r="G232" s="35">
        <v>51.1</v>
      </c>
      <c r="H232" s="40">
        <v>66.7</v>
      </c>
      <c r="I232" s="1">
        <v>31</v>
      </c>
      <c r="J232" s="1">
        <v>40.299999999999997</v>
      </c>
      <c r="K232" s="1">
        <v>45.7</v>
      </c>
      <c r="L232" s="1">
        <v>45.7</v>
      </c>
      <c r="M232" s="3">
        <v>15.2</v>
      </c>
      <c r="N232" s="40">
        <v>0</v>
      </c>
      <c r="O232" s="54">
        <v>4</v>
      </c>
      <c r="P232" s="4">
        <v>12.8</v>
      </c>
      <c r="Q232" s="1">
        <v>14.2</v>
      </c>
      <c r="R232" s="1">
        <v>12.8</v>
      </c>
      <c r="S232" s="1">
        <v>12.8</v>
      </c>
      <c r="T232" s="1">
        <v>16.7</v>
      </c>
      <c r="U232" s="1">
        <v>7.8</v>
      </c>
      <c r="V232" s="1">
        <v>10.1</v>
      </c>
      <c r="W232" s="1">
        <v>34.599999999999994</v>
      </c>
      <c r="X232" s="1">
        <v>11.4</v>
      </c>
      <c r="Y232" s="1">
        <v>11.4</v>
      </c>
      <c r="Z232" s="1">
        <v>3.8</v>
      </c>
      <c r="AA232" s="61">
        <v>0</v>
      </c>
    </row>
    <row r="233" spans="1:27" x14ac:dyDescent="0.25">
      <c r="A233" s="24" t="s">
        <v>157</v>
      </c>
      <c r="B233" s="25" t="s">
        <v>315</v>
      </c>
      <c r="C233" s="90" t="s">
        <v>402</v>
      </c>
      <c r="D233" s="40">
        <v>21.7</v>
      </c>
      <c r="E233" s="1">
        <v>24.1</v>
      </c>
      <c r="F233" s="1">
        <v>21.7</v>
      </c>
      <c r="G233" s="35">
        <v>21.7</v>
      </c>
      <c r="H233" s="40">
        <v>27.9</v>
      </c>
      <c r="I233" s="1">
        <v>14</v>
      </c>
      <c r="J233" s="1">
        <v>17.100000000000001</v>
      </c>
      <c r="K233" s="1">
        <v>20.3</v>
      </c>
      <c r="L233" s="1">
        <v>20.3</v>
      </c>
      <c r="M233" s="3">
        <v>7.6</v>
      </c>
      <c r="N233" s="40">
        <v>0</v>
      </c>
      <c r="O233" s="54">
        <v>1.7</v>
      </c>
      <c r="P233" s="4">
        <v>12.8</v>
      </c>
      <c r="Q233" s="1">
        <v>14.2</v>
      </c>
      <c r="R233" s="1">
        <v>12.8</v>
      </c>
      <c r="S233" s="1">
        <v>12.8</v>
      </c>
      <c r="T233" s="1">
        <v>16.399999999999999</v>
      </c>
      <c r="U233" s="1">
        <v>8.1999999999999993</v>
      </c>
      <c r="V233" s="1">
        <v>10.1</v>
      </c>
      <c r="W233" s="1">
        <v>34.700000000000003</v>
      </c>
      <c r="X233" s="1">
        <v>11.9</v>
      </c>
      <c r="Y233" s="1">
        <v>11.9</v>
      </c>
      <c r="Z233" s="1">
        <v>4.5</v>
      </c>
      <c r="AA233" s="61">
        <v>0</v>
      </c>
    </row>
    <row r="234" spans="1:27" x14ac:dyDescent="0.25">
      <c r="A234" s="24" t="s">
        <v>209</v>
      </c>
      <c r="B234" s="25" t="s">
        <v>315</v>
      </c>
      <c r="C234" s="90" t="s">
        <v>402</v>
      </c>
      <c r="D234" s="40">
        <v>26.4</v>
      </c>
      <c r="E234" s="1">
        <v>29.2</v>
      </c>
      <c r="F234" s="1">
        <v>26.4</v>
      </c>
      <c r="G234" s="35">
        <v>26.4</v>
      </c>
      <c r="H234" s="40">
        <v>41.9</v>
      </c>
      <c r="I234" s="1">
        <v>18.600000000000001</v>
      </c>
      <c r="J234" s="1">
        <v>26.4</v>
      </c>
      <c r="K234" s="1">
        <v>29.2</v>
      </c>
      <c r="L234" s="1">
        <v>35.6</v>
      </c>
      <c r="M234" s="3">
        <v>10.199999999999999</v>
      </c>
      <c r="N234" s="40">
        <v>0</v>
      </c>
      <c r="O234" s="54">
        <v>2.5</v>
      </c>
      <c r="P234" s="4">
        <v>10.6</v>
      </c>
      <c r="Q234" s="1">
        <v>11.7</v>
      </c>
      <c r="R234" s="1">
        <v>10.6</v>
      </c>
      <c r="S234" s="1">
        <v>10.6</v>
      </c>
      <c r="T234" s="1">
        <v>16.8</v>
      </c>
      <c r="U234" s="1">
        <v>7.4</v>
      </c>
      <c r="V234" s="1">
        <v>10.6</v>
      </c>
      <c r="W234" s="1">
        <v>34.799999999999997</v>
      </c>
      <c r="X234" s="1">
        <v>11.7</v>
      </c>
      <c r="Y234" s="1">
        <v>14.2</v>
      </c>
      <c r="Z234" s="1">
        <v>4.0999999999999996</v>
      </c>
      <c r="AA234" s="61">
        <v>0</v>
      </c>
    </row>
    <row r="235" spans="1:27" x14ac:dyDescent="0.25">
      <c r="A235" s="24" t="s">
        <v>33</v>
      </c>
      <c r="B235" s="25" t="s">
        <v>281</v>
      </c>
      <c r="C235" s="90" t="s">
        <v>402</v>
      </c>
      <c r="D235" s="40">
        <v>27.9</v>
      </c>
      <c r="E235" s="1">
        <v>43</v>
      </c>
      <c r="F235" s="1">
        <v>27.9</v>
      </c>
      <c r="G235" s="35">
        <v>23.7</v>
      </c>
      <c r="H235" s="40">
        <v>23.3</v>
      </c>
      <c r="I235" s="1">
        <v>4.5999999999999996</v>
      </c>
      <c r="J235" s="1">
        <v>12.4</v>
      </c>
      <c r="K235" s="1">
        <v>10.199999999999999</v>
      </c>
      <c r="L235" s="1">
        <v>14</v>
      </c>
      <c r="M235" s="3">
        <v>44.4</v>
      </c>
      <c r="N235" s="40">
        <v>0</v>
      </c>
      <c r="O235" s="54">
        <v>5</v>
      </c>
      <c r="P235" s="4">
        <v>5.6</v>
      </c>
      <c r="Q235" s="1">
        <v>8.6</v>
      </c>
      <c r="R235" s="1">
        <v>5.6</v>
      </c>
      <c r="S235" s="1">
        <v>4.7</v>
      </c>
      <c r="T235" s="1">
        <v>4.7</v>
      </c>
      <c r="U235" s="1">
        <v>0.9</v>
      </c>
      <c r="V235" s="1">
        <v>2.5</v>
      </c>
      <c r="W235" s="1">
        <v>8.1</v>
      </c>
      <c r="X235" s="1">
        <v>2</v>
      </c>
      <c r="Y235" s="1">
        <v>2.8</v>
      </c>
      <c r="Z235" s="1">
        <v>8.9</v>
      </c>
      <c r="AA235" s="61">
        <v>0</v>
      </c>
    </row>
    <row r="236" spans="1:27" x14ac:dyDescent="0.25">
      <c r="A236" s="24" t="s">
        <v>126</v>
      </c>
      <c r="B236" s="25" t="s">
        <v>281</v>
      </c>
      <c r="C236" s="90" t="s">
        <v>402</v>
      </c>
      <c r="D236" s="40">
        <v>49.6</v>
      </c>
      <c r="E236" s="1">
        <v>55.6</v>
      </c>
      <c r="F236" s="1">
        <v>49.6</v>
      </c>
      <c r="G236" s="35">
        <v>45.1</v>
      </c>
      <c r="H236" s="40">
        <v>57.4</v>
      </c>
      <c r="I236" s="1">
        <v>10.8</v>
      </c>
      <c r="J236" s="1">
        <v>35.6</v>
      </c>
      <c r="K236" s="1">
        <v>27.9</v>
      </c>
      <c r="L236" s="1">
        <v>36.799999999999997</v>
      </c>
      <c r="M236" s="3">
        <v>0</v>
      </c>
      <c r="N236" s="40">
        <v>0</v>
      </c>
      <c r="O236" s="54">
        <v>3.9</v>
      </c>
      <c r="P236" s="4">
        <v>12.7</v>
      </c>
      <c r="Q236" s="1">
        <v>14.3</v>
      </c>
      <c r="R236" s="1">
        <v>12.7</v>
      </c>
      <c r="S236" s="1">
        <v>11.6</v>
      </c>
      <c r="T236" s="1">
        <v>14.7</v>
      </c>
      <c r="U236" s="1">
        <v>2.8</v>
      </c>
      <c r="V236" s="1">
        <v>9.1</v>
      </c>
      <c r="W236" s="1">
        <v>26.599999999999998</v>
      </c>
      <c r="X236" s="1">
        <v>7.2</v>
      </c>
      <c r="Y236" s="1">
        <v>9.4</v>
      </c>
      <c r="Z236" s="1">
        <v>0</v>
      </c>
      <c r="AA236" s="61">
        <v>0</v>
      </c>
    </row>
    <row r="237" spans="1:27" x14ac:dyDescent="0.25">
      <c r="A237" s="24" t="s">
        <v>162</v>
      </c>
      <c r="B237" s="25" t="s">
        <v>281</v>
      </c>
      <c r="C237" s="90" t="s">
        <v>402</v>
      </c>
      <c r="D237" s="40">
        <v>27.9</v>
      </c>
      <c r="E237" s="1">
        <v>31.2</v>
      </c>
      <c r="F237" s="1">
        <v>27.9</v>
      </c>
      <c r="G237" s="35">
        <v>25.4</v>
      </c>
      <c r="H237" s="40">
        <v>34.1</v>
      </c>
      <c r="I237" s="1">
        <v>6.2</v>
      </c>
      <c r="J237" s="1">
        <v>21.7</v>
      </c>
      <c r="K237" s="1">
        <v>15.2</v>
      </c>
      <c r="L237" s="1">
        <v>22.9</v>
      </c>
      <c r="M237" s="3">
        <v>0</v>
      </c>
      <c r="N237" s="40">
        <v>0</v>
      </c>
      <c r="O237" s="54">
        <v>2.2999999999999998</v>
      </c>
      <c r="P237" s="4">
        <v>12.1</v>
      </c>
      <c r="Q237" s="1">
        <v>13.6</v>
      </c>
      <c r="R237" s="1">
        <v>12.1</v>
      </c>
      <c r="S237" s="1">
        <v>11</v>
      </c>
      <c r="T237" s="1">
        <v>14.8</v>
      </c>
      <c r="U237" s="1">
        <v>2.7</v>
      </c>
      <c r="V237" s="1">
        <v>9.4</v>
      </c>
      <c r="W237" s="1">
        <v>26.900000000000002</v>
      </c>
      <c r="X237" s="1">
        <v>6.6</v>
      </c>
      <c r="Y237" s="1">
        <v>10</v>
      </c>
      <c r="Z237" s="1">
        <v>0</v>
      </c>
      <c r="AA237" s="61">
        <v>0</v>
      </c>
    </row>
    <row r="238" spans="1:27" x14ac:dyDescent="0.25">
      <c r="A238" s="30" t="s">
        <v>220</v>
      </c>
      <c r="B238" s="25" t="s">
        <v>281</v>
      </c>
      <c r="C238" s="90" t="s">
        <v>402</v>
      </c>
      <c r="D238" s="43">
        <v>49.6</v>
      </c>
      <c r="E238" s="11">
        <v>55.6</v>
      </c>
      <c r="F238" s="11">
        <v>49.6</v>
      </c>
      <c r="G238" s="38">
        <v>45.1</v>
      </c>
      <c r="H238" s="43">
        <v>60.5</v>
      </c>
      <c r="I238" s="11">
        <v>10.8</v>
      </c>
      <c r="J238" s="11">
        <v>35.6</v>
      </c>
      <c r="K238" s="11">
        <v>27.9</v>
      </c>
      <c r="L238" s="11">
        <v>38.1</v>
      </c>
      <c r="M238" s="12">
        <v>0</v>
      </c>
      <c r="N238" s="43">
        <v>0</v>
      </c>
      <c r="O238" s="59">
        <v>4</v>
      </c>
      <c r="P238" s="13">
        <v>12.4</v>
      </c>
      <c r="Q238" s="11">
        <v>13.9</v>
      </c>
      <c r="R238" s="11">
        <v>12.4</v>
      </c>
      <c r="S238" s="11">
        <v>11.3</v>
      </c>
      <c r="T238" s="11">
        <v>15.1</v>
      </c>
      <c r="U238" s="11">
        <v>2.7</v>
      </c>
      <c r="V238" s="11">
        <v>8.9</v>
      </c>
      <c r="W238" s="11">
        <v>26.7</v>
      </c>
      <c r="X238" s="11">
        <v>7</v>
      </c>
      <c r="Y238" s="11">
        <v>9.5</v>
      </c>
      <c r="Z238" s="11">
        <v>0</v>
      </c>
      <c r="AA238" s="64">
        <v>0</v>
      </c>
    </row>
    <row r="241" spans="8:10" x14ac:dyDescent="0.25">
      <c r="H241" s="193" t="s">
        <v>488</v>
      </c>
      <c r="I241" s="193"/>
      <c r="J241" s="193"/>
    </row>
    <row r="242" spans="8:10" x14ac:dyDescent="0.25">
      <c r="H242" s="193"/>
      <c r="I242" s="193"/>
      <c r="J242" s="193"/>
    </row>
  </sheetData>
  <sheetProtection algorithmName="SHA-512" hashValue="CJJZNddRNkMmMK3sPEjTbpjUiZRg8DPpiplo/mgJMxJ+2T7Dy6f+ky4MgbZ1MX9H3KV2C8hLrZSDAwQLiA4mLQ==" saltValue="UDtdCc45LnP+xEG9ggYO+g==" spinCount="100000" sheet="1" objects="1" scenarios="1" selectLockedCells="1" sort="0" autoFilter="0" pivotTables="0" selectUnlockedCells="1"/>
  <mergeCells count="1">
    <mergeCell ref="H241:J242"/>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15EF7-D93A-4795-8B66-B23BC8BA63B9}">
  <sheetPr>
    <tabColor theme="5" tint="-0.499984740745262"/>
  </sheetPr>
  <dimension ref="A1:M79"/>
  <sheetViews>
    <sheetView showGridLines="0" showRowColHeaders="0" zoomScale="60" zoomScaleNormal="60" workbookViewId="0">
      <selection activeCell="H13" sqref="H13"/>
    </sheetView>
  </sheetViews>
  <sheetFormatPr baseColWidth="10" defaultColWidth="11.5546875" defaultRowHeight="13.2" x14ac:dyDescent="0.25"/>
  <cols>
    <col min="1" max="1" width="24" bestFit="1" customWidth="1"/>
    <col min="2" max="2" width="19.77734375" bestFit="1" customWidth="1"/>
    <col min="3" max="3" width="20.88671875" bestFit="1" customWidth="1"/>
    <col min="4" max="4" width="19.77734375" bestFit="1" customWidth="1"/>
    <col min="5" max="5" width="22.6640625" bestFit="1" customWidth="1"/>
    <col min="6" max="6" width="16.77734375" bestFit="1" customWidth="1"/>
    <col min="7" max="7" width="19.21875" bestFit="1" customWidth="1"/>
    <col min="8" max="8" width="19.5546875" bestFit="1" customWidth="1"/>
    <col min="9" max="9" width="18.77734375" bestFit="1" customWidth="1"/>
    <col min="10" max="10" width="19" bestFit="1" customWidth="1"/>
    <col min="11" max="11" width="21.77734375" bestFit="1" customWidth="1"/>
    <col min="12" max="12" width="14.33203125" bestFit="1" customWidth="1"/>
    <col min="13" max="13" width="15.6640625" bestFit="1" customWidth="1"/>
  </cols>
  <sheetData>
    <row r="1" customFormat="1" ht="15" customHeight="1" x14ac:dyDescent="0.25"/>
    <row r="2" customFormat="1" ht="15" customHeight="1" x14ac:dyDescent="0.25"/>
    <row r="3" customFormat="1" ht="15" customHeight="1" x14ac:dyDescent="0.25"/>
    <row r="4" customFormat="1" ht="15" customHeight="1" x14ac:dyDescent="0.25"/>
    <row r="5" customFormat="1" ht="15" customHeight="1" x14ac:dyDescent="0.25"/>
    <row r="6" customFormat="1" ht="15" customHeight="1" x14ac:dyDescent="0.25"/>
    <row r="7" customFormat="1" ht="15" customHeight="1" x14ac:dyDescent="0.25"/>
    <row r="8" customFormat="1" ht="15" customHeight="1" x14ac:dyDescent="0.25"/>
    <row r="9" customFormat="1" ht="15" customHeight="1" x14ac:dyDescent="0.25"/>
    <row r="10" customFormat="1" ht="15" customHeight="1" x14ac:dyDescent="0.25"/>
    <row r="11" customFormat="1" ht="15" customHeight="1" x14ac:dyDescent="0.25"/>
    <row r="12" customFormat="1" ht="15" customHeight="1" x14ac:dyDescent="0.25"/>
    <row r="13" customFormat="1" ht="15" customHeight="1" x14ac:dyDescent="0.25"/>
    <row r="14" customFormat="1" ht="15" customHeight="1" x14ac:dyDescent="0.25"/>
    <row r="15" customFormat="1" ht="15" customHeight="1" x14ac:dyDescent="0.25"/>
    <row r="16" customFormat="1" ht="15" customHeight="1" x14ac:dyDescent="0.25"/>
    <row r="17" spans="1:13" ht="15" customHeight="1" x14ac:dyDescent="0.25"/>
    <row r="18" spans="1:13" ht="15" customHeight="1" x14ac:dyDescent="0.25"/>
    <row r="19" spans="1:13" ht="15" customHeight="1" x14ac:dyDescent="0.25"/>
    <row r="20" spans="1:13" ht="15" customHeight="1" x14ac:dyDescent="0.25">
      <c r="A20" s="74" t="s">
        <v>336</v>
      </c>
      <c r="B20" s="74" t="s">
        <v>335</v>
      </c>
      <c r="C20" s="74" t="s">
        <v>334</v>
      </c>
      <c r="D20" s="74" t="s">
        <v>333</v>
      </c>
      <c r="E20" s="74" t="s">
        <v>332</v>
      </c>
      <c r="F20" s="74" t="s">
        <v>331</v>
      </c>
      <c r="G20" s="74" t="s">
        <v>330</v>
      </c>
      <c r="H20" s="74" t="s">
        <v>329</v>
      </c>
      <c r="I20" s="74" t="s">
        <v>328</v>
      </c>
      <c r="J20" s="74" t="s">
        <v>327</v>
      </c>
      <c r="K20" s="74" t="s">
        <v>326</v>
      </c>
      <c r="L20" s="74" t="s">
        <v>397</v>
      </c>
      <c r="M20" s="74" t="s">
        <v>398</v>
      </c>
    </row>
    <row r="21" spans="1:13" ht="15" customHeight="1" x14ac:dyDescent="0.25">
      <c r="A21" s="75" t="s">
        <v>299</v>
      </c>
      <c r="B21" s="190">
        <v>66</v>
      </c>
      <c r="C21" s="190">
        <v>50</v>
      </c>
      <c r="D21" s="190">
        <v>50</v>
      </c>
      <c r="E21" s="190">
        <v>36</v>
      </c>
      <c r="F21" s="190">
        <v>36</v>
      </c>
      <c r="G21" s="190">
        <v>66</v>
      </c>
      <c r="H21" s="190">
        <v>47</v>
      </c>
      <c r="I21" s="190">
        <v>47</v>
      </c>
      <c r="J21" s="190">
        <v>47</v>
      </c>
      <c r="K21" s="190">
        <v>47</v>
      </c>
      <c r="L21" s="190">
        <v>0</v>
      </c>
      <c r="M21" s="190">
        <v>8.4</v>
      </c>
    </row>
    <row r="22" spans="1:13" ht="15" customHeight="1" x14ac:dyDescent="0.25">
      <c r="A22" s="75" t="s">
        <v>322</v>
      </c>
      <c r="B22" s="190">
        <v>53.3</v>
      </c>
      <c r="C22" s="190">
        <v>260.39999999999998</v>
      </c>
      <c r="D22" s="190">
        <v>105.39999999999999</v>
      </c>
      <c r="E22" s="190">
        <v>96.2</v>
      </c>
      <c r="F22" s="190">
        <v>122.5</v>
      </c>
      <c r="G22" s="190">
        <v>181.4</v>
      </c>
      <c r="H22" s="190">
        <v>62</v>
      </c>
      <c r="I22" s="190">
        <v>62</v>
      </c>
      <c r="J22" s="190">
        <v>74.400000000000006</v>
      </c>
      <c r="K22" s="190">
        <v>62</v>
      </c>
      <c r="L22" s="190">
        <v>0</v>
      </c>
      <c r="M22" s="190">
        <v>7.1</v>
      </c>
    </row>
    <row r="23" spans="1:13" ht="15" customHeight="1" x14ac:dyDescent="0.25">
      <c r="A23" s="75" t="s">
        <v>323</v>
      </c>
      <c r="B23" s="190">
        <v>139.30000000000001</v>
      </c>
      <c r="C23" s="190">
        <v>58.4</v>
      </c>
      <c r="D23" s="190">
        <v>58.4</v>
      </c>
      <c r="E23" s="190">
        <v>85.2</v>
      </c>
      <c r="F23" s="190">
        <v>42.3</v>
      </c>
      <c r="G23" s="190">
        <v>145.89999999999998</v>
      </c>
      <c r="H23" s="190">
        <v>62.400000000000006</v>
      </c>
      <c r="I23" s="190">
        <v>62.400000000000006</v>
      </c>
      <c r="J23" s="190">
        <v>62.400000000000006</v>
      </c>
      <c r="K23" s="190">
        <v>62.400000000000006</v>
      </c>
      <c r="L23" s="190">
        <v>0</v>
      </c>
      <c r="M23" s="190">
        <v>5</v>
      </c>
    </row>
    <row r="24" spans="1:13" ht="15" customHeight="1" x14ac:dyDescent="0.25">
      <c r="A24" s="75" t="s">
        <v>308</v>
      </c>
      <c r="B24" s="190">
        <v>0</v>
      </c>
      <c r="C24" s="190">
        <v>240</v>
      </c>
      <c r="D24" s="190">
        <v>102</v>
      </c>
      <c r="E24" s="190">
        <v>54</v>
      </c>
      <c r="F24" s="190">
        <v>153</v>
      </c>
      <c r="G24" s="190">
        <v>93</v>
      </c>
      <c r="H24" s="190">
        <v>77</v>
      </c>
      <c r="I24" s="190">
        <v>77</v>
      </c>
      <c r="J24" s="190">
        <v>82.4</v>
      </c>
      <c r="K24" s="190">
        <v>77</v>
      </c>
      <c r="L24" s="190">
        <v>0</v>
      </c>
      <c r="M24" s="190">
        <v>9.1000000000000014</v>
      </c>
    </row>
    <row r="25" spans="1:13" ht="15" customHeight="1" x14ac:dyDescent="0.25">
      <c r="A25" s="75" t="s">
        <v>300</v>
      </c>
      <c r="B25" s="190">
        <v>96</v>
      </c>
      <c r="C25" s="190">
        <v>37</v>
      </c>
      <c r="D25" s="190">
        <v>73</v>
      </c>
      <c r="E25" s="190">
        <v>100</v>
      </c>
      <c r="F25" s="190">
        <v>100</v>
      </c>
      <c r="G25" s="190">
        <v>78</v>
      </c>
      <c r="H25" s="190">
        <v>71.699999999999989</v>
      </c>
      <c r="I25" s="190">
        <v>89.8</v>
      </c>
      <c r="J25" s="190">
        <v>84.300000000000011</v>
      </c>
      <c r="K25" s="190">
        <v>78</v>
      </c>
      <c r="L25" s="190">
        <v>0</v>
      </c>
      <c r="M25" s="190">
        <v>14.600000000000001</v>
      </c>
    </row>
    <row r="26" spans="1:13" ht="15" customHeight="1" x14ac:dyDescent="0.25">
      <c r="A26" s="75" t="s">
        <v>321</v>
      </c>
      <c r="B26" s="190">
        <v>14</v>
      </c>
      <c r="C26" s="190">
        <v>110.60000000000001</v>
      </c>
      <c r="D26" s="190">
        <v>110.60000000000001</v>
      </c>
      <c r="E26" s="190">
        <v>128.19999999999999</v>
      </c>
      <c r="F26" s="190">
        <v>128.19999999999999</v>
      </c>
      <c r="G26" s="190">
        <v>176.6</v>
      </c>
      <c r="H26" s="190">
        <v>82.4</v>
      </c>
      <c r="I26" s="190">
        <v>89.699999999999989</v>
      </c>
      <c r="J26" s="190">
        <v>84.699999999999989</v>
      </c>
      <c r="K26" s="190">
        <v>82.4</v>
      </c>
      <c r="L26" s="190">
        <v>0</v>
      </c>
      <c r="M26" s="190">
        <v>4.5</v>
      </c>
    </row>
    <row r="27" spans="1:13" ht="15" customHeight="1" x14ac:dyDescent="0.25">
      <c r="A27" s="75" t="s">
        <v>278</v>
      </c>
      <c r="B27" s="190">
        <v>51</v>
      </c>
      <c r="C27" s="190">
        <v>37</v>
      </c>
      <c r="D27" s="190">
        <v>53</v>
      </c>
      <c r="E27" s="190">
        <v>48</v>
      </c>
      <c r="F27" s="190">
        <v>65</v>
      </c>
      <c r="G27" s="190">
        <v>60</v>
      </c>
      <c r="H27" s="190">
        <v>90</v>
      </c>
      <c r="I27" s="190">
        <v>103.6</v>
      </c>
      <c r="J27" s="190">
        <v>85.5</v>
      </c>
      <c r="K27" s="190">
        <v>90</v>
      </c>
      <c r="L27" s="190">
        <v>38</v>
      </c>
      <c r="M27" s="190">
        <v>25.4</v>
      </c>
    </row>
    <row r="28" spans="1:13" ht="15" customHeight="1" x14ac:dyDescent="0.25">
      <c r="A28" s="75" t="s">
        <v>317</v>
      </c>
      <c r="B28" s="190">
        <v>0</v>
      </c>
      <c r="C28" s="190">
        <v>153.79999999999998</v>
      </c>
      <c r="D28" s="190">
        <v>127</v>
      </c>
      <c r="E28" s="190">
        <v>66.7</v>
      </c>
      <c r="F28" s="190">
        <v>62.1</v>
      </c>
      <c r="G28" s="190">
        <v>48</v>
      </c>
      <c r="H28" s="190">
        <v>90</v>
      </c>
      <c r="I28" s="190">
        <v>90</v>
      </c>
      <c r="J28" s="190">
        <v>98.9</v>
      </c>
      <c r="K28" s="190">
        <v>90</v>
      </c>
      <c r="L28" s="190">
        <v>0</v>
      </c>
      <c r="M28" s="190">
        <v>6</v>
      </c>
    </row>
    <row r="29" spans="1:13" ht="15" customHeight="1" x14ac:dyDescent="0.25">
      <c r="A29" s="75" t="s">
        <v>303</v>
      </c>
      <c r="B29" s="190">
        <v>59.699999999999996</v>
      </c>
      <c r="C29" s="190">
        <v>71</v>
      </c>
      <c r="D29" s="190">
        <v>71.099999999999994</v>
      </c>
      <c r="E29" s="190">
        <v>74.5</v>
      </c>
      <c r="F29" s="190">
        <v>97.800000000000011</v>
      </c>
      <c r="G29" s="190">
        <v>119.30000000000001</v>
      </c>
      <c r="H29" s="190">
        <v>96.100000000000009</v>
      </c>
      <c r="I29" s="190">
        <v>96.100000000000009</v>
      </c>
      <c r="J29" s="190">
        <v>104.80000000000001</v>
      </c>
      <c r="K29" s="190">
        <v>96.100000000000009</v>
      </c>
      <c r="L29" s="190">
        <v>0</v>
      </c>
      <c r="M29" s="190">
        <v>11</v>
      </c>
    </row>
    <row r="30" spans="1:13" ht="15" customHeight="1" x14ac:dyDescent="0.25">
      <c r="A30" s="75" t="s">
        <v>313</v>
      </c>
      <c r="B30" s="190">
        <v>0</v>
      </c>
      <c r="C30" s="190">
        <v>79.8</v>
      </c>
      <c r="D30" s="190">
        <v>42</v>
      </c>
      <c r="E30" s="190">
        <v>84.7</v>
      </c>
      <c r="F30" s="190">
        <v>63</v>
      </c>
      <c r="G30" s="190">
        <v>94.4</v>
      </c>
      <c r="H30" s="190">
        <v>103.2</v>
      </c>
      <c r="I30" s="190">
        <v>99.199999999999989</v>
      </c>
      <c r="J30" s="190">
        <v>108.2</v>
      </c>
      <c r="K30" s="190">
        <v>99.199999999999989</v>
      </c>
      <c r="L30" s="190">
        <v>0</v>
      </c>
      <c r="M30" s="190">
        <v>5.6</v>
      </c>
    </row>
    <row r="31" spans="1:13" ht="15" customHeight="1" x14ac:dyDescent="0.25">
      <c r="A31" s="75" t="s">
        <v>305</v>
      </c>
      <c r="B31" s="190">
        <v>0</v>
      </c>
      <c r="C31" s="190">
        <v>101.60000000000001</v>
      </c>
      <c r="D31" s="190">
        <v>138.5</v>
      </c>
      <c r="E31" s="190">
        <v>108.5</v>
      </c>
      <c r="F31" s="190">
        <v>80.7</v>
      </c>
      <c r="G31" s="190">
        <v>114.80000000000001</v>
      </c>
      <c r="H31" s="190">
        <v>105.5</v>
      </c>
      <c r="I31" s="190">
        <v>105.5</v>
      </c>
      <c r="J31" s="190">
        <v>142.30000000000001</v>
      </c>
      <c r="K31" s="190">
        <v>105.5</v>
      </c>
      <c r="L31" s="190">
        <v>0</v>
      </c>
      <c r="M31" s="190">
        <v>11.2</v>
      </c>
    </row>
    <row r="32" spans="1:13" ht="15" customHeight="1" x14ac:dyDescent="0.25">
      <c r="A32" s="75" t="s">
        <v>315</v>
      </c>
      <c r="B32" s="190">
        <v>47</v>
      </c>
      <c r="C32" s="190">
        <v>114.30000000000001</v>
      </c>
      <c r="D32" s="190">
        <v>107.9</v>
      </c>
      <c r="E32" s="190">
        <v>94.6</v>
      </c>
      <c r="F32" s="190">
        <v>72.900000000000006</v>
      </c>
      <c r="G32" s="190">
        <v>155.10000000000002</v>
      </c>
      <c r="H32" s="190">
        <v>113.19999999999999</v>
      </c>
      <c r="I32" s="190">
        <v>113.19999999999999</v>
      </c>
      <c r="J32" s="190">
        <v>125.60000000000001</v>
      </c>
      <c r="K32" s="190">
        <v>113.19999999999999</v>
      </c>
      <c r="L32" s="190">
        <v>0</v>
      </c>
      <c r="M32" s="190">
        <v>9.3000000000000007</v>
      </c>
    </row>
    <row r="33" spans="1:13" ht="15" customHeight="1" x14ac:dyDescent="0.25">
      <c r="A33" s="75" t="s">
        <v>302</v>
      </c>
      <c r="B33" s="190">
        <v>0</v>
      </c>
      <c r="C33" s="190">
        <v>33.6</v>
      </c>
      <c r="D33" s="190">
        <v>33.6</v>
      </c>
      <c r="E33" s="190">
        <v>75</v>
      </c>
      <c r="F33" s="190">
        <v>55.6</v>
      </c>
      <c r="G33" s="190">
        <v>72.599999999999994</v>
      </c>
      <c r="H33" s="190">
        <v>108.1</v>
      </c>
      <c r="I33" s="190">
        <v>117.1</v>
      </c>
      <c r="J33" s="190">
        <v>110.3</v>
      </c>
      <c r="K33" s="190">
        <v>113.8</v>
      </c>
      <c r="L33" s="190">
        <v>16</v>
      </c>
      <c r="M33" s="190">
        <v>10.6</v>
      </c>
    </row>
    <row r="34" spans="1:13" ht="15" customHeight="1" x14ac:dyDescent="0.25">
      <c r="A34" s="75" t="s">
        <v>301</v>
      </c>
      <c r="B34" s="190">
        <v>0</v>
      </c>
      <c r="C34" s="190">
        <v>33.6</v>
      </c>
      <c r="D34" s="190">
        <v>49</v>
      </c>
      <c r="E34" s="190">
        <v>48.4</v>
      </c>
      <c r="F34" s="190">
        <v>75</v>
      </c>
      <c r="G34" s="190">
        <v>72.599999999999994</v>
      </c>
      <c r="H34" s="190">
        <v>104.4</v>
      </c>
      <c r="I34" s="190">
        <v>131.6</v>
      </c>
      <c r="J34" s="190">
        <v>118.6</v>
      </c>
      <c r="K34" s="190">
        <v>118.6</v>
      </c>
      <c r="L34" s="190">
        <v>24</v>
      </c>
      <c r="M34" s="190">
        <v>12.3</v>
      </c>
    </row>
    <row r="35" spans="1:13" ht="15" customHeight="1" x14ac:dyDescent="0.25">
      <c r="A35" s="75" t="s">
        <v>309</v>
      </c>
      <c r="B35" s="190">
        <v>0</v>
      </c>
      <c r="C35" s="190">
        <v>63</v>
      </c>
      <c r="D35" s="190">
        <v>74.2</v>
      </c>
      <c r="E35" s="190">
        <v>101.6</v>
      </c>
      <c r="F35" s="190">
        <v>72.699999999999989</v>
      </c>
      <c r="G35" s="190">
        <v>125.89999999999999</v>
      </c>
      <c r="H35" s="190">
        <v>118.6</v>
      </c>
      <c r="I35" s="190">
        <v>118.6</v>
      </c>
      <c r="J35" s="190">
        <v>139.89999999999998</v>
      </c>
      <c r="K35" s="190">
        <v>118.6</v>
      </c>
      <c r="L35" s="190">
        <v>0</v>
      </c>
      <c r="M35" s="190">
        <v>7.9</v>
      </c>
    </row>
    <row r="36" spans="1:13" ht="15" customHeight="1" x14ac:dyDescent="0.25">
      <c r="A36" s="75" t="s">
        <v>291</v>
      </c>
      <c r="B36" s="190">
        <v>0</v>
      </c>
      <c r="C36" s="190">
        <v>76</v>
      </c>
      <c r="D36" s="190">
        <v>88</v>
      </c>
      <c r="E36" s="190">
        <v>78</v>
      </c>
      <c r="F36" s="190">
        <v>102</v>
      </c>
      <c r="G36" s="190">
        <v>103</v>
      </c>
      <c r="H36" s="190">
        <v>122</v>
      </c>
      <c r="I36" s="190">
        <v>139.1</v>
      </c>
      <c r="J36" s="190">
        <v>117.1</v>
      </c>
      <c r="K36" s="190">
        <v>122</v>
      </c>
      <c r="L36" s="190">
        <v>27</v>
      </c>
      <c r="M36" s="190">
        <v>23</v>
      </c>
    </row>
    <row r="37" spans="1:13" ht="15" customHeight="1" x14ac:dyDescent="0.25">
      <c r="A37" s="75" t="s">
        <v>320</v>
      </c>
      <c r="B37" s="190">
        <v>36.4</v>
      </c>
      <c r="C37" s="190">
        <v>79.8</v>
      </c>
      <c r="D37" s="190">
        <v>105</v>
      </c>
      <c r="E37" s="190">
        <v>130.6</v>
      </c>
      <c r="F37" s="190">
        <v>101.7</v>
      </c>
      <c r="G37" s="190">
        <v>169.39999999999998</v>
      </c>
      <c r="H37" s="190">
        <v>123.4</v>
      </c>
      <c r="I37" s="190">
        <v>123.4</v>
      </c>
      <c r="J37" s="190">
        <v>144.29999999999998</v>
      </c>
      <c r="K37" s="190">
        <v>123.4</v>
      </c>
      <c r="L37" s="190">
        <v>0</v>
      </c>
      <c r="M37" s="190">
        <v>6.5</v>
      </c>
    </row>
    <row r="38" spans="1:13" ht="15" customHeight="1" x14ac:dyDescent="0.25">
      <c r="A38" s="75" t="s">
        <v>319</v>
      </c>
      <c r="B38" s="190">
        <v>121.80000000000001</v>
      </c>
      <c r="C38" s="190">
        <v>91</v>
      </c>
      <c r="D38" s="190">
        <v>121.80000000000001</v>
      </c>
      <c r="E38" s="190">
        <v>150</v>
      </c>
      <c r="F38" s="190">
        <v>116.2</v>
      </c>
      <c r="G38" s="190">
        <v>196.10000000000002</v>
      </c>
      <c r="H38" s="190">
        <v>123.5</v>
      </c>
      <c r="I38" s="190">
        <v>123.5</v>
      </c>
      <c r="J38" s="190">
        <v>154.30000000000001</v>
      </c>
      <c r="K38" s="190">
        <v>123.5</v>
      </c>
      <c r="L38" s="190">
        <v>0</v>
      </c>
      <c r="M38" s="190">
        <v>7.5</v>
      </c>
    </row>
    <row r="39" spans="1:13" ht="15" customHeight="1" x14ac:dyDescent="0.25">
      <c r="A39" s="75" t="s">
        <v>307</v>
      </c>
      <c r="B39" s="190">
        <v>66.099999999999994</v>
      </c>
      <c r="C39" s="190">
        <v>66.099999999999994</v>
      </c>
      <c r="D39" s="190">
        <v>66.099999999999994</v>
      </c>
      <c r="E39" s="190">
        <v>91.6</v>
      </c>
      <c r="F39" s="190">
        <v>72.900000000000006</v>
      </c>
      <c r="G39" s="190">
        <v>125.4</v>
      </c>
      <c r="H39" s="190">
        <v>123.9</v>
      </c>
      <c r="I39" s="190">
        <v>123.9</v>
      </c>
      <c r="J39" s="190">
        <v>136.4</v>
      </c>
      <c r="K39" s="190">
        <v>123.9</v>
      </c>
      <c r="L39" s="190">
        <v>0</v>
      </c>
      <c r="M39" s="190">
        <v>9.6999999999999993</v>
      </c>
    </row>
    <row r="40" spans="1:13" ht="15" customHeight="1" x14ac:dyDescent="0.25">
      <c r="A40" s="75" t="s">
        <v>316</v>
      </c>
      <c r="B40" s="190">
        <v>0</v>
      </c>
      <c r="C40" s="190">
        <v>43.400000000000006</v>
      </c>
      <c r="D40" s="190">
        <v>56</v>
      </c>
      <c r="E40" s="190">
        <v>104</v>
      </c>
      <c r="F40" s="190">
        <v>82.4</v>
      </c>
      <c r="G40" s="190">
        <v>166.89999999999998</v>
      </c>
      <c r="H40" s="190">
        <v>125.8</v>
      </c>
      <c r="I40" s="190">
        <v>130.80000000000001</v>
      </c>
      <c r="J40" s="190">
        <v>136</v>
      </c>
      <c r="K40" s="190">
        <v>125.8</v>
      </c>
      <c r="L40" s="190">
        <v>0</v>
      </c>
      <c r="M40" s="190">
        <v>6</v>
      </c>
    </row>
    <row r="41" spans="1:13" ht="15" customHeight="1" x14ac:dyDescent="0.25">
      <c r="A41" s="75" t="s">
        <v>318</v>
      </c>
      <c r="B41" s="190">
        <v>0</v>
      </c>
      <c r="C41" s="190">
        <v>43.400000000000006</v>
      </c>
      <c r="D41" s="190">
        <v>56</v>
      </c>
      <c r="E41" s="190">
        <v>104</v>
      </c>
      <c r="F41" s="190">
        <v>82.4</v>
      </c>
      <c r="G41" s="190">
        <v>166.89999999999998</v>
      </c>
      <c r="H41" s="190">
        <v>125.8</v>
      </c>
      <c r="I41" s="190">
        <v>130.80000000000001</v>
      </c>
      <c r="J41" s="190">
        <v>136</v>
      </c>
      <c r="K41" s="190">
        <v>125.8</v>
      </c>
      <c r="L41" s="190">
        <v>0</v>
      </c>
      <c r="M41" s="190">
        <v>6</v>
      </c>
    </row>
    <row r="42" spans="1:13" ht="15" customHeight="1" x14ac:dyDescent="0.25">
      <c r="A42" s="75" t="s">
        <v>314</v>
      </c>
      <c r="B42" s="190">
        <v>7</v>
      </c>
      <c r="C42" s="190">
        <v>212.8</v>
      </c>
      <c r="D42" s="190">
        <v>84</v>
      </c>
      <c r="E42" s="190">
        <v>104</v>
      </c>
      <c r="F42" s="190">
        <v>188.79999999999998</v>
      </c>
      <c r="G42" s="190">
        <v>145.30000000000001</v>
      </c>
      <c r="H42" s="190">
        <v>128.19999999999999</v>
      </c>
      <c r="I42" s="190">
        <v>128.19999999999999</v>
      </c>
      <c r="J42" s="190">
        <v>142.30000000000001</v>
      </c>
      <c r="K42" s="190">
        <v>128.19999999999999</v>
      </c>
      <c r="L42" s="190">
        <v>0</v>
      </c>
      <c r="M42" s="190">
        <v>7</v>
      </c>
    </row>
    <row r="43" spans="1:13" ht="15" customHeight="1" x14ac:dyDescent="0.25">
      <c r="A43" s="75" t="s">
        <v>284</v>
      </c>
      <c r="B43" s="190">
        <v>0</v>
      </c>
      <c r="C43" s="190">
        <v>67.400000000000006</v>
      </c>
      <c r="D43" s="190">
        <v>88.9</v>
      </c>
      <c r="E43" s="190">
        <v>51.100000000000009</v>
      </c>
      <c r="F43" s="190">
        <v>93</v>
      </c>
      <c r="G43" s="190">
        <v>42</v>
      </c>
      <c r="H43" s="190">
        <v>124.9</v>
      </c>
      <c r="I43" s="190">
        <v>159.5</v>
      </c>
      <c r="J43" s="190">
        <v>122.19999999999999</v>
      </c>
      <c r="K43" s="190">
        <v>128.79999999999998</v>
      </c>
      <c r="L43" s="190">
        <v>36</v>
      </c>
      <c r="M43" s="190">
        <v>22.5</v>
      </c>
    </row>
    <row r="44" spans="1:13" ht="15" customHeight="1" x14ac:dyDescent="0.25">
      <c r="A44" s="75" t="s">
        <v>306</v>
      </c>
      <c r="B44" s="190">
        <v>0</v>
      </c>
      <c r="C44" s="190">
        <v>68.599999999999994</v>
      </c>
      <c r="D44" s="190">
        <v>74.2</v>
      </c>
      <c r="E44" s="190">
        <v>133.19999999999999</v>
      </c>
      <c r="F44" s="190">
        <v>74.900000000000006</v>
      </c>
      <c r="G44" s="190">
        <v>118.5</v>
      </c>
      <c r="H44" s="190">
        <v>133</v>
      </c>
      <c r="I44" s="190">
        <v>133</v>
      </c>
      <c r="J44" s="190">
        <v>141.19999999999999</v>
      </c>
      <c r="K44" s="190">
        <v>133</v>
      </c>
      <c r="L44" s="190">
        <v>0</v>
      </c>
      <c r="M44" s="190">
        <v>11.5</v>
      </c>
    </row>
    <row r="45" spans="1:13" ht="15" customHeight="1" x14ac:dyDescent="0.25">
      <c r="A45" s="75" t="s">
        <v>311</v>
      </c>
      <c r="B45" s="190">
        <v>0</v>
      </c>
      <c r="C45" s="190">
        <v>128.80000000000001</v>
      </c>
      <c r="D45" s="190">
        <v>96.600000000000009</v>
      </c>
      <c r="E45" s="190">
        <v>111.3</v>
      </c>
      <c r="F45" s="190">
        <v>96.9</v>
      </c>
      <c r="G45" s="190">
        <v>142.80000000000001</v>
      </c>
      <c r="H45" s="190">
        <v>138</v>
      </c>
      <c r="I45" s="190">
        <v>138</v>
      </c>
      <c r="J45" s="190">
        <v>147.70000000000002</v>
      </c>
      <c r="K45" s="190">
        <v>138</v>
      </c>
      <c r="L45" s="190">
        <v>0</v>
      </c>
      <c r="M45" s="190">
        <v>9.1</v>
      </c>
    </row>
    <row r="46" spans="1:13" ht="15" customHeight="1" x14ac:dyDescent="0.25">
      <c r="A46" s="75" t="s">
        <v>304</v>
      </c>
      <c r="B46" s="190">
        <v>85.1</v>
      </c>
      <c r="C46" s="190">
        <v>162.5</v>
      </c>
      <c r="D46" s="190">
        <v>92.699999999999989</v>
      </c>
      <c r="E46" s="190">
        <v>82.2</v>
      </c>
      <c r="F46" s="190">
        <v>128.69999999999999</v>
      </c>
      <c r="G46" s="190">
        <v>103.9</v>
      </c>
      <c r="H46" s="190">
        <v>151.80000000000001</v>
      </c>
      <c r="I46" s="190">
        <v>144.80000000000001</v>
      </c>
      <c r="J46" s="190">
        <v>138.1</v>
      </c>
      <c r="K46" s="190">
        <v>138.1</v>
      </c>
      <c r="L46" s="190">
        <v>20</v>
      </c>
      <c r="M46" s="190">
        <v>16.7</v>
      </c>
    </row>
    <row r="47" spans="1:13" ht="15" customHeight="1" x14ac:dyDescent="0.25">
      <c r="A47" s="75" t="s">
        <v>297</v>
      </c>
      <c r="B47" s="190">
        <v>0</v>
      </c>
      <c r="C47" s="190">
        <v>117.9</v>
      </c>
      <c r="D47" s="190">
        <v>117.9</v>
      </c>
      <c r="E47" s="190">
        <v>129.1</v>
      </c>
      <c r="F47" s="190">
        <v>94.5</v>
      </c>
      <c r="G47" s="190">
        <v>187.5</v>
      </c>
      <c r="H47" s="190">
        <v>141.1</v>
      </c>
      <c r="I47" s="190">
        <v>150.4</v>
      </c>
      <c r="J47" s="190">
        <v>155.30000000000001</v>
      </c>
      <c r="K47" s="190">
        <v>143.30000000000001</v>
      </c>
      <c r="L47" s="190">
        <v>0</v>
      </c>
      <c r="M47" s="190">
        <v>10.199999999999999</v>
      </c>
    </row>
    <row r="48" spans="1:13" ht="15" customHeight="1" x14ac:dyDescent="0.25">
      <c r="A48" s="75" t="s">
        <v>310</v>
      </c>
      <c r="B48" s="190">
        <v>0</v>
      </c>
      <c r="C48" s="190">
        <v>77</v>
      </c>
      <c r="D48" s="190">
        <v>77</v>
      </c>
      <c r="E48" s="190">
        <v>140.5</v>
      </c>
      <c r="F48" s="190">
        <v>159.69999999999999</v>
      </c>
      <c r="G48" s="190">
        <v>128.19999999999999</v>
      </c>
      <c r="H48" s="190">
        <v>145.30000000000001</v>
      </c>
      <c r="I48" s="190">
        <v>155.5</v>
      </c>
      <c r="J48" s="190">
        <v>155.5</v>
      </c>
      <c r="K48" s="190">
        <v>145.30000000000001</v>
      </c>
      <c r="L48" s="190">
        <v>0</v>
      </c>
      <c r="M48" s="190">
        <v>9.1</v>
      </c>
    </row>
    <row r="49" spans="1:13" ht="15" customHeight="1" x14ac:dyDescent="0.25">
      <c r="A49" s="75" t="s">
        <v>312</v>
      </c>
      <c r="B49" s="190">
        <v>0</v>
      </c>
      <c r="C49" s="190">
        <v>72.8</v>
      </c>
      <c r="D49" s="190">
        <v>72.8</v>
      </c>
      <c r="E49" s="190">
        <v>104</v>
      </c>
      <c r="F49" s="190">
        <v>82.4</v>
      </c>
      <c r="G49" s="190">
        <v>125.8</v>
      </c>
      <c r="H49" s="190">
        <v>130.69999999999999</v>
      </c>
      <c r="I49" s="190">
        <v>145.30000000000001</v>
      </c>
      <c r="J49" s="190">
        <v>159.80000000000001</v>
      </c>
      <c r="K49" s="190">
        <v>145.30000000000001</v>
      </c>
      <c r="L49" s="190">
        <v>0</v>
      </c>
      <c r="M49" s="190">
        <v>7.8999999999999995</v>
      </c>
    </row>
    <row r="50" spans="1:13" ht="15" customHeight="1" x14ac:dyDescent="0.25">
      <c r="A50" s="75" t="s">
        <v>281</v>
      </c>
      <c r="B50" s="190">
        <v>44.4</v>
      </c>
      <c r="C50" s="190">
        <v>111.79999999999998</v>
      </c>
      <c r="D50" s="190">
        <v>81.199999999999989</v>
      </c>
      <c r="E50" s="190">
        <v>105.30000000000001</v>
      </c>
      <c r="F50" s="190">
        <v>32.400000000000006</v>
      </c>
      <c r="G50" s="190">
        <v>175.3</v>
      </c>
      <c r="H50" s="190">
        <v>139.29999999999998</v>
      </c>
      <c r="I50" s="190">
        <v>155</v>
      </c>
      <c r="J50" s="190">
        <v>185.39999999999998</v>
      </c>
      <c r="K50" s="190">
        <v>155</v>
      </c>
      <c r="L50" s="190">
        <v>0</v>
      </c>
      <c r="M50" s="190">
        <v>15.2</v>
      </c>
    </row>
    <row r="51" spans="1:13" ht="15" customHeight="1" x14ac:dyDescent="0.25">
      <c r="A51" s="75" t="s">
        <v>287</v>
      </c>
      <c r="B51" s="190">
        <v>0</v>
      </c>
      <c r="C51" s="190">
        <v>0</v>
      </c>
      <c r="D51" s="190">
        <v>39</v>
      </c>
      <c r="E51" s="190">
        <v>17</v>
      </c>
      <c r="F51" s="190">
        <v>39</v>
      </c>
      <c r="G51" s="190">
        <v>53</v>
      </c>
      <c r="H51" s="190">
        <v>158</v>
      </c>
      <c r="I51" s="190">
        <v>181.9</v>
      </c>
      <c r="J51" s="190">
        <v>134.4</v>
      </c>
      <c r="K51" s="190">
        <v>158</v>
      </c>
      <c r="L51" s="190">
        <v>40</v>
      </c>
      <c r="M51" s="190">
        <v>27.9</v>
      </c>
    </row>
    <row r="52" spans="1:13" ht="15" customHeight="1" x14ac:dyDescent="0.25">
      <c r="A52" s="75" t="s">
        <v>292</v>
      </c>
      <c r="B52" s="190">
        <v>60.899999999999991</v>
      </c>
      <c r="C52" s="190">
        <v>66</v>
      </c>
      <c r="D52" s="190">
        <v>66</v>
      </c>
      <c r="E52" s="190">
        <v>80.7</v>
      </c>
      <c r="F52" s="190">
        <v>170.60000000000002</v>
      </c>
      <c r="G52" s="190">
        <v>80.7</v>
      </c>
      <c r="H52" s="190">
        <v>167.70000000000002</v>
      </c>
      <c r="I52" s="190">
        <v>183.6</v>
      </c>
      <c r="J52" s="190">
        <v>143.69999999999999</v>
      </c>
      <c r="K52" s="190">
        <v>159.6</v>
      </c>
      <c r="L52" s="190">
        <v>37</v>
      </c>
      <c r="M52" s="190">
        <v>24.799999999999997</v>
      </c>
    </row>
    <row r="53" spans="1:13" ht="15" customHeight="1" x14ac:dyDescent="0.25">
      <c r="A53" s="75" t="s">
        <v>296</v>
      </c>
      <c r="B53" s="190">
        <v>0</v>
      </c>
      <c r="C53" s="190">
        <v>72.8</v>
      </c>
      <c r="D53" s="190">
        <v>84</v>
      </c>
      <c r="E53" s="190">
        <v>126</v>
      </c>
      <c r="F53" s="190">
        <v>84.699999999999989</v>
      </c>
      <c r="G53" s="190">
        <v>125.8</v>
      </c>
      <c r="H53" s="190">
        <v>157.30000000000001</v>
      </c>
      <c r="I53" s="190">
        <v>164.5</v>
      </c>
      <c r="J53" s="190">
        <v>152.6</v>
      </c>
      <c r="K53" s="190">
        <v>159.80000000000001</v>
      </c>
      <c r="L53" s="190">
        <v>5</v>
      </c>
      <c r="M53" s="190">
        <v>16.399999999999999</v>
      </c>
    </row>
    <row r="54" spans="1:13" ht="15" customHeight="1" x14ac:dyDescent="0.25">
      <c r="A54" s="75" t="s">
        <v>273</v>
      </c>
      <c r="B54" s="190">
        <v>44</v>
      </c>
      <c r="C54" s="190">
        <v>44</v>
      </c>
      <c r="D54" s="190">
        <v>90</v>
      </c>
      <c r="E54" s="190">
        <v>96</v>
      </c>
      <c r="F54" s="190">
        <v>112</v>
      </c>
      <c r="G54" s="190">
        <v>84</v>
      </c>
      <c r="H54" s="190">
        <v>171</v>
      </c>
      <c r="I54" s="190">
        <v>193.3</v>
      </c>
      <c r="J54" s="190">
        <v>162.5</v>
      </c>
      <c r="K54" s="190">
        <v>171</v>
      </c>
      <c r="L54" s="190">
        <v>45</v>
      </c>
      <c r="M54" s="190">
        <v>28.5</v>
      </c>
    </row>
    <row r="55" spans="1:13" ht="15" customHeight="1" x14ac:dyDescent="0.25">
      <c r="A55" s="75" t="s">
        <v>298</v>
      </c>
      <c r="B55" s="190">
        <v>0</v>
      </c>
      <c r="C55" s="190">
        <v>47.6</v>
      </c>
      <c r="D55" s="190">
        <v>79.8</v>
      </c>
      <c r="E55" s="190">
        <v>46</v>
      </c>
      <c r="F55" s="190">
        <v>106.5</v>
      </c>
      <c r="G55" s="190">
        <v>133.1</v>
      </c>
      <c r="H55" s="190">
        <v>169.10000000000002</v>
      </c>
      <c r="I55" s="190">
        <v>209</v>
      </c>
      <c r="J55" s="190">
        <v>174.2</v>
      </c>
      <c r="K55" s="190">
        <v>174.2</v>
      </c>
      <c r="L55" s="190">
        <v>26</v>
      </c>
      <c r="M55" s="190">
        <v>17.2</v>
      </c>
    </row>
    <row r="56" spans="1:13" ht="15" customHeight="1" x14ac:dyDescent="0.25">
      <c r="A56" s="75" t="s">
        <v>294</v>
      </c>
      <c r="B56" s="190">
        <v>0</v>
      </c>
      <c r="C56" s="190">
        <v>57.2</v>
      </c>
      <c r="D56" s="190">
        <v>86.3</v>
      </c>
      <c r="E56" s="190">
        <v>80.599999999999994</v>
      </c>
      <c r="F56" s="190">
        <v>125.5</v>
      </c>
      <c r="G56" s="190">
        <v>108.5</v>
      </c>
      <c r="H56" s="190">
        <v>176.8</v>
      </c>
      <c r="I56" s="190">
        <v>192.5</v>
      </c>
      <c r="J56" s="190">
        <v>167.89999999999998</v>
      </c>
      <c r="K56" s="190">
        <v>176.8</v>
      </c>
      <c r="L56" s="190">
        <v>40</v>
      </c>
      <c r="M56" s="190">
        <v>27</v>
      </c>
    </row>
    <row r="57" spans="1:13" ht="15" customHeight="1" x14ac:dyDescent="0.25">
      <c r="A57" s="75" t="s">
        <v>289</v>
      </c>
      <c r="B57" s="190">
        <v>68.599999999999994</v>
      </c>
      <c r="C57" s="190">
        <v>68.599999999999994</v>
      </c>
      <c r="D57" s="190">
        <v>82.7</v>
      </c>
      <c r="E57" s="190">
        <v>69.8</v>
      </c>
      <c r="F57" s="190">
        <v>110.1</v>
      </c>
      <c r="G57" s="190">
        <v>88.3</v>
      </c>
      <c r="H57" s="190">
        <v>178.3</v>
      </c>
      <c r="I57" s="190">
        <v>206.8</v>
      </c>
      <c r="J57" s="190">
        <v>169.3</v>
      </c>
      <c r="K57" s="190">
        <v>178.3</v>
      </c>
      <c r="L57" s="190">
        <v>47</v>
      </c>
      <c r="M57" s="190">
        <v>28.1</v>
      </c>
    </row>
    <row r="58" spans="1:13" ht="15" customHeight="1" x14ac:dyDescent="0.25">
      <c r="A58" s="75" t="s">
        <v>295</v>
      </c>
      <c r="B58" s="190">
        <v>0</v>
      </c>
      <c r="C58" s="190">
        <v>67.3</v>
      </c>
      <c r="D58" s="190">
        <v>99.1</v>
      </c>
      <c r="E58" s="190">
        <v>104</v>
      </c>
      <c r="F58" s="190">
        <v>122.5</v>
      </c>
      <c r="G58" s="190">
        <v>120.9</v>
      </c>
      <c r="H58" s="190">
        <v>170.39999999999998</v>
      </c>
      <c r="I58" s="190">
        <v>199.4</v>
      </c>
      <c r="J58" s="190">
        <v>181.5</v>
      </c>
      <c r="K58" s="190">
        <v>181.5</v>
      </c>
      <c r="L58" s="190">
        <v>40</v>
      </c>
      <c r="M58" s="190">
        <v>25.200000000000003</v>
      </c>
    </row>
    <row r="59" spans="1:13" ht="15" customHeight="1" x14ac:dyDescent="0.25">
      <c r="A59" s="75" t="s">
        <v>275</v>
      </c>
      <c r="B59" s="190">
        <v>38.1</v>
      </c>
      <c r="C59" s="190">
        <v>64.7</v>
      </c>
      <c r="D59" s="190">
        <v>77.5</v>
      </c>
      <c r="E59" s="190">
        <v>97.8</v>
      </c>
      <c r="F59" s="190">
        <v>97.8</v>
      </c>
      <c r="G59" s="190">
        <v>107</v>
      </c>
      <c r="H59" s="190">
        <v>186</v>
      </c>
      <c r="I59" s="190">
        <v>210.1</v>
      </c>
      <c r="J59" s="190">
        <v>178.5</v>
      </c>
      <c r="K59" s="190">
        <v>186</v>
      </c>
      <c r="L59" s="190">
        <v>41</v>
      </c>
      <c r="M59" s="190">
        <v>27.799999999999997</v>
      </c>
    </row>
    <row r="60" spans="1:13" ht="15" customHeight="1" x14ac:dyDescent="0.25">
      <c r="A60" s="75" t="s">
        <v>283</v>
      </c>
      <c r="B60" s="190">
        <v>6.3999999999999995</v>
      </c>
      <c r="C60" s="190">
        <v>38</v>
      </c>
      <c r="D60" s="190">
        <v>73.7</v>
      </c>
      <c r="E60" s="190">
        <v>128.69999999999999</v>
      </c>
      <c r="F60" s="190">
        <v>108.5</v>
      </c>
      <c r="G60" s="190">
        <v>97.7</v>
      </c>
      <c r="H60" s="190">
        <v>191.4</v>
      </c>
      <c r="I60" s="190">
        <v>224.6</v>
      </c>
      <c r="J60" s="190">
        <v>183.60000000000002</v>
      </c>
      <c r="K60" s="190">
        <v>195.4</v>
      </c>
      <c r="L60" s="190">
        <v>47</v>
      </c>
      <c r="M60" s="190">
        <v>28.8</v>
      </c>
    </row>
    <row r="61" spans="1:13" ht="15" customHeight="1" x14ac:dyDescent="0.25">
      <c r="A61" s="75" t="s">
        <v>264</v>
      </c>
      <c r="B61" s="190">
        <v>0</v>
      </c>
      <c r="C61" s="190">
        <v>39.299999999999997</v>
      </c>
      <c r="D61" s="190">
        <v>71.2</v>
      </c>
      <c r="E61" s="190">
        <v>87.000000000000014</v>
      </c>
      <c r="F61" s="190">
        <v>169.10000000000002</v>
      </c>
      <c r="G61" s="190">
        <v>114.79999999999998</v>
      </c>
      <c r="H61" s="190">
        <v>195.79999999999998</v>
      </c>
      <c r="I61" s="190">
        <v>216.5</v>
      </c>
      <c r="J61" s="190">
        <v>206.29999999999998</v>
      </c>
      <c r="K61" s="190">
        <v>206.29999999999998</v>
      </c>
      <c r="L61" s="190">
        <v>53</v>
      </c>
      <c r="M61" s="190">
        <v>34.5</v>
      </c>
    </row>
    <row r="62" spans="1:13" x14ac:dyDescent="0.25">
      <c r="A62" s="75" t="s">
        <v>279</v>
      </c>
      <c r="B62" s="190">
        <v>0</v>
      </c>
      <c r="C62" s="190">
        <v>48.199999999999996</v>
      </c>
      <c r="D62" s="190">
        <v>96.5</v>
      </c>
      <c r="E62" s="190">
        <v>62.1</v>
      </c>
      <c r="F62" s="190">
        <v>178.2</v>
      </c>
      <c r="G62" s="190">
        <v>107</v>
      </c>
      <c r="H62" s="190">
        <v>203.6</v>
      </c>
      <c r="I62" s="190">
        <v>234.6</v>
      </c>
      <c r="J62" s="190">
        <v>197.3</v>
      </c>
      <c r="K62" s="190">
        <v>207.8</v>
      </c>
      <c r="L62" s="190">
        <v>50</v>
      </c>
      <c r="M62" s="190">
        <v>31</v>
      </c>
    </row>
    <row r="63" spans="1:13" x14ac:dyDescent="0.25">
      <c r="A63" s="75" t="s">
        <v>290</v>
      </c>
      <c r="B63" s="190">
        <v>22.400000000000002</v>
      </c>
      <c r="C63" s="190">
        <v>55.999999999999993</v>
      </c>
      <c r="D63" s="190">
        <v>84</v>
      </c>
      <c r="E63" s="190">
        <v>116.19999999999999</v>
      </c>
      <c r="F63" s="190">
        <v>128.19999999999999</v>
      </c>
      <c r="G63" s="190">
        <v>128.19999999999999</v>
      </c>
      <c r="H63" s="190">
        <v>206.3</v>
      </c>
      <c r="I63" s="190">
        <v>210.5</v>
      </c>
      <c r="J63" s="190">
        <v>210.5</v>
      </c>
      <c r="K63" s="190">
        <v>210.5</v>
      </c>
      <c r="L63" s="190">
        <v>40</v>
      </c>
      <c r="M63" s="190">
        <v>23.1</v>
      </c>
    </row>
    <row r="64" spans="1:13" x14ac:dyDescent="0.25">
      <c r="A64" s="75" t="s">
        <v>293</v>
      </c>
      <c r="B64" s="190">
        <v>0</v>
      </c>
      <c r="C64" s="190">
        <v>50.4</v>
      </c>
      <c r="D64" s="190">
        <v>75.599999999999994</v>
      </c>
      <c r="E64" s="190">
        <v>72.699999999999989</v>
      </c>
      <c r="F64" s="190">
        <v>109</v>
      </c>
      <c r="G64" s="190">
        <v>94.3</v>
      </c>
      <c r="H64" s="190">
        <v>213.39999999999998</v>
      </c>
      <c r="I64" s="190">
        <v>252.7</v>
      </c>
      <c r="J64" s="190">
        <v>207</v>
      </c>
      <c r="K64" s="190">
        <v>217.7</v>
      </c>
      <c r="L64" s="190">
        <v>46</v>
      </c>
      <c r="M64" s="190">
        <v>25</v>
      </c>
    </row>
    <row r="65" spans="1:13" x14ac:dyDescent="0.25">
      <c r="A65" s="75" t="s">
        <v>286</v>
      </c>
      <c r="B65" s="190">
        <v>0</v>
      </c>
      <c r="C65" s="190">
        <v>50.4</v>
      </c>
      <c r="D65" s="190">
        <v>64.400000000000006</v>
      </c>
      <c r="E65" s="190">
        <v>84.7</v>
      </c>
      <c r="F65" s="190">
        <v>111.4</v>
      </c>
      <c r="G65" s="190">
        <v>91.899999999999991</v>
      </c>
      <c r="H65" s="190">
        <v>209.1</v>
      </c>
      <c r="I65" s="190">
        <v>265.7</v>
      </c>
      <c r="J65" s="190">
        <v>213.39999999999998</v>
      </c>
      <c r="K65" s="190">
        <v>217.7</v>
      </c>
      <c r="L65" s="190">
        <v>36</v>
      </c>
      <c r="M65" s="190">
        <v>25</v>
      </c>
    </row>
    <row r="66" spans="1:13" x14ac:dyDescent="0.25">
      <c r="A66" s="75" t="s">
        <v>285</v>
      </c>
      <c r="B66" s="190">
        <v>0</v>
      </c>
      <c r="C66" s="190">
        <v>74.900000000000006</v>
      </c>
      <c r="D66" s="190">
        <v>113.10000000000001</v>
      </c>
      <c r="E66" s="190">
        <v>77.5</v>
      </c>
      <c r="F66" s="190">
        <v>142.79999999999998</v>
      </c>
      <c r="G66" s="190">
        <v>122.5</v>
      </c>
      <c r="H66" s="190">
        <v>227.89999999999998</v>
      </c>
      <c r="I66" s="190">
        <v>262</v>
      </c>
      <c r="J66" s="190">
        <v>225.7</v>
      </c>
      <c r="K66" s="190">
        <v>227.89999999999998</v>
      </c>
      <c r="L66" s="190">
        <v>55</v>
      </c>
      <c r="M66" s="190">
        <v>30</v>
      </c>
    </row>
    <row r="67" spans="1:13" x14ac:dyDescent="0.25">
      <c r="A67" s="75" t="s">
        <v>288</v>
      </c>
      <c r="B67" s="190">
        <v>0</v>
      </c>
      <c r="C67" s="190">
        <v>50.4</v>
      </c>
      <c r="D67" s="190">
        <v>74.200000000000017</v>
      </c>
      <c r="E67" s="190">
        <v>84.7</v>
      </c>
      <c r="F67" s="190">
        <v>109</v>
      </c>
      <c r="G67" s="190">
        <v>101.5</v>
      </c>
      <c r="H67" s="190">
        <v>230</v>
      </c>
      <c r="I67" s="190">
        <v>266.7</v>
      </c>
      <c r="J67" s="190">
        <v>223</v>
      </c>
      <c r="K67" s="190">
        <v>230</v>
      </c>
      <c r="L67" s="190">
        <v>46</v>
      </c>
      <c r="M67" s="190">
        <v>26.799999999999997</v>
      </c>
    </row>
    <row r="68" spans="1:13" x14ac:dyDescent="0.25">
      <c r="A68" s="75" t="s">
        <v>270</v>
      </c>
      <c r="B68" s="190">
        <v>0</v>
      </c>
      <c r="C68" s="190">
        <v>77</v>
      </c>
      <c r="D68" s="190">
        <v>116</v>
      </c>
      <c r="E68" s="190">
        <v>43</v>
      </c>
      <c r="F68" s="190">
        <v>103</v>
      </c>
      <c r="G68" s="190">
        <v>112</v>
      </c>
      <c r="H68" s="190">
        <v>234</v>
      </c>
      <c r="I68" s="190">
        <v>273.8</v>
      </c>
      <c r="J68" s="190">
        <v>215.3</v>
      </c>
      <c r="K68" s="190">
        <v>234</v>
      </c>
      <c r="L68" s="190">
        <v>86</v>
      </c>
      <c r="M68" s="190">
        <v>42.099999999999994</v>
      </c>
    </row>
    <row r="69" spans="1:13" x14ac:dyDescent="0.25">
      <c r="A69" s="75" t="s">
        <v>262</v>
      </c>
      <c r="B69" s="190">
        <v>0</v>
      </c>
      <c r="C69" s="190">
        <v>42</v>
      </c>
      <c r="D69" s="190">
        <v>116</v>
      </c>
      <c r="E69" s="190">
        <v>141</v>
      </c>
      <c r="F69" s="190">
        <v>141</v>
      </c>
      <c r="G69" s="190">
        <v>116</v>
      </c>
      <c r="H69" s="190">
        <v>234</v>
      </c>
      <c r="I69" s="190">
        <v>269.2</v>
      </c>
      <c r="J69" s="190">
        <v>220</v>
      </c>
      <c r="K69" s="190">
        <v>234</v>
      </c>
      <c r="L69" s="190">
        <v>100</v>
      </c>
      <c r="M69" s="190">
        <v>45.2</v>
      </c>
    </row>
    <row r="70" spans="1:13" x14ac:dyDescent="0.25">
      <c r="A70" s="75" t="s">
        <v>280</v>
      </c>
      <c r="B70" s="190">
        <v>186.7</v>
      </c>
      <c r="C70" s="190">
        <v>74.900000000000006</v>
      </c>
      <c r="D70" s="190">
        <v>113.10000000000001</v>
      </c>
      <c r="E70" s="190">
        <v>77.5</v>
      </c>
      <c r="F70" s="190">
        <v>142.79999999999998</v>
      </c>
      <c r="G70" s="190">
        <v>125.7</v>
      </c>
      <c r="H70" s="190">
        <v>234.2</v>
      </c>
      <c r="I70" s="190">
        <v>269.2</v>
      </c>
      <c r="J70" s="190">
        <v>222.3</v>
      </c>
      <c r="K70" s="190">
        <v>234.2</v>
      </c>
      <c r="L70" s="190">
        <v>52</v>
      </c>
      <c r="M70" s="190">
        <v>33.1</v>
      </c>
    </row>
    <row r="71" spans="1:13" x14ac:dyDescent="0.25">
      <c r="A71" s="75" t="s">
        <v>260</v>
      </c>
      <c r="B71" s="190">
        <v>0</v>
      </c>
      <c r="C71" s="190">
        <v>40</v>
      </c>
      <c r="D71" s="190">
        <v>113</v>
      </c>
      <c r="E71" s="190">
        <v>139</v>
      </c>
      <c r="F71" s="190">
        <v>115</v>
      </c>
      <c r="G71" s="190">
        <v>139</v>
      </c>
      <c r="H71" s="190">
        <v>235</v>
      </c>
      <c r="I71" s="190">
        <v>270.2</v>
      </c>
      <c r="J71" s="190">
        <v>220.89999999999998</v>
      </c>
      <c r="K71" s="190">
        <v>235</v>
      </c>
      <c r="L71" s="190">
        <v>98</v>
      </c>
      <c r="M71" s="190">
        <v>45</v>
      </c>
    </row>
    <row r="72" spans="1:13" x14ac:dyDescent="0.25">
      <c r="A72" s="75" t="s">
        <v>259</v>
      </c>
      <c r="B72" s="190">
        <v>57</v>
      </c>
      <c r="C72" s="190">
        <v>25</v>
      </c>
      <c r="D72" s="190">
        <v>117</v>
      </c>
      <c r="E72" s="190">
        <v>125</v>
      </c>
      <c r="F72" s="190">
        <v>140</v>
      </c>
      <c r="G72" s="190">
        <v>142</v>
      </c>
      <c r="H72" s="190">
        <v>236</v>
      </c>
      <c r="I72" s="190">
        <v>271.39999999999998</v>
      </c>
      <c r="J72" s="190">
        <v>200.60000000000002</v>
      </c>
      <c r="K72" s="190">
        <v>236</v>
      </c>
      <c r="L72" s="190">
        <v>121</v>
      </c>
      <c r="M72" s="190">
        <v>50</v>
      </c>
    </row>
    <row r="73" spans="1:13" x14ac:dyDescent="0.25">
      <c r="A73" s="75" t="s">
        <v>282</v>
      </c>
      <c r="B73" s="190">
        <v>0</v>
      </c>
      <c r="C73" s="190">
        <v>56</v>
      </c>
      <c r="D73" s="190">
        <v>84</v>
      </c>
      <c r="E73" s="190">
        <v>94.399999999999991</v>
      </c>
      <c r="F73" s="190">
        <v>128.19999999999999</v>
      </c>
      <c r="G73" s="190">
        <v>140.5</v>
      </c>
      <c r="H73" s="190">
        <v>249.29999999999998</v>
      </c>
      <c r="I73" s="190">
        <v>286.60000000000002</v>
      </c>
      <c r="J73" s="190">
        <v>249.29999999999998</v>
      </c>
      <c r="K73" s="190">
        <v>249.29999999999998</v>
      </c>
      <c r="L73" s="190">
        <v>52</v>
      </c>
      <c r="M73" s="190">
        <v>32.1</v>
      </c>
    </row>
    <row r="74" spans="1:13" x14ac:dyDescent="0.25">
      <c r="A74" s="75" t="s">
        <v>276</v>
      </c>
      <c r="B74" s="190">
        <v>0</v>
      </c>
      <c r="C74" s="190">
        <v>56</v>
      </c>
      <c r="D74" s="190">
        <v>85</v>
      </c>
      <c r="E74" s="190">
        <v>94.399999999999991</v>
      </c>
      <c r="F74" s="190">
        <v>128.19999999999999</v>
      </c>
      <c r="G74" s="190">
        <v>140.5</v>
      </c>
      <c r="H74" s="190">
        <v>254.1</v>
      </c>
      <c r="I74" s="190">
        <v>289.59999999999997</v>
      </c>
      <c r="J74" s="190">
        <v>254.1</v>
      </c>
      <c r="K74" s="190">
        <v>254.1</v>
      </c>
      <c r="L74" s="190">
        <v>60</v>
      </c>
      <c r="M74" s="190">
        <v>34</v>
      </c>
    </row>
    <row r="75" spans="1:13" x14ac:dyDescent="0.25">
      <c r="A75" s="75" t="s">
        <v>274</v>
      </c>
      <c r="B75" s="190">
        <v>0</v>
      </c>
      <c r="C75" s="190">
        <v>56</v>
      </c>
      <c r="D75" s="190">
        <v>84</v>
      </c>
      <c r="E75" s="190">
        <v>82.4</v>
      </c>
      <c r="F75" s="190">
        <v>128.19999999999999</v>
      </c>
      <c r="G75" s="190">
        <v>135.6</v>
      </c>
      <c r="H75" s="190">
        <v>261.3</v>
      </c>
      <c r="I75" s="190">
        <v>300.60000000000002</v>
      </c>
      <c r="J75" s="190">
        <v>245.70000000000002</v>
      </c>
      <c r="K75" s="190">
        <v>261.3</v>
      </c>
      <c r="L75" s="190">
        <v>60</v>
      </c>
      <c r="M75" s="190">
        <v>36</v>
      </c>
    </row>
    <row r="76" spans="1:13" x14ac:dyDescent="0.25">
      <c r="A76" s="75" t="s">
        <v>261</v>
      </c>
      <c r="B76" s="190">
        <v>24</v>
      </c>
      <c r="C76" s="190">
        <v>72</v>
      </c>
      <c r="D76" s="190">
        <v>141</v>
      </c>
      <c r="E76" s="190">
        <v>146</v>
      </c>
      <c r="F76" s="190">
        <v>172</v>
      </c>
      <c r="G76" s="190">
        <v>133</v>
      </c>
      <c r="H76" s="190">
        <v>268</v>
      </c>
      <c r="I76" s="190">
        <v>308.3</v>
      </c>
      <c r="J76" s="190">
        <v>233.2</v>
      </c>
      <c r="K76" s="190">
        <v>268</v>
      </c>
      <c r="L76" s="190">
        <v>91</v>
      </c>
      <c r="M76" s="190">
        <v>45.2</v>
      </c>
    </row>
    <row r="77" spans="1:13" x14ac:dyDescent="0.25">
      <c r="A77" s="75" t="s">
        <v>272</v>
      </c>
      <c r="B77" s="190">
        <v>43.3</v>
      </c>
      <c r="C77" s="190">
        <v>80</v>
      </c>
      <c r="D77" s="190">
        <v>139.6</v>
      </c>
      <c r="E77" s="190">
        <v>85.4</v>
      </c>
      <c r="F77" s="190">
        <v>201.5</v>
      </c>
      <c r="G77" s="190">
        <v>116.4</v>
      </c>
      <c r="H77" s="190">
        <v>271.3</v>
      </c>
      <c r="I77" s="190">
        <v>311.90000000000003</v>
      </c>
      <c r="J77" s="190">
        <v>257.7</v>
      </c>
      <c r="K77" s="190">
        <v>271.3</v>
      </c>
      <c r="L77" s="190">
        <v>79</v>
      </c>
      <c r="M77" s="190">
        <v>40</v>
      </c>
    </row>
    <row r="78" spans="1:13" x14ac:dyDescent="0.25">
      <c r="A78" s="75" t="s">
        <v>265</v>
      </c>
      <c r="B78" s="190">
        <v>0</v>
      </c>
      <c r="C78" s="190">
        <v>62.3</v>
      </c>
      <c r="D78" s="190">
        <v>105.30000000000001</v>
      </c>
      <c r="E78" s="190">
        <v>130.30000000000001</v>
      </c>
      <c r="F78" s="190">
        <v>193.70000000000002</v>
      </c>
      <c r="G78" s="190">
        <v>128.80000000000001</v>
      </c>
      <c r="H78" s="190">
        <v>280.7</v>
      </c>
      <c r="I78" s="190">
        <v>317</v>
      </c>
      <c r="J78" s="190">
        <v>258.2</v>
      </c>
      <c r="K78" s="190">
        <v>280.7</v>
      </c>
      <c r="L78" s="190">
        <v>91</v>
      </c>
      <c r="M78" s="190">
        <v>42.099999999999994</v>
      </c>
    </row>
    <row r="79" spans="1:13" x14ac:dyDescent="0.25">
      <c r="A79" s="75" t="s">
        <v>487</v>
      </c>
      <c r="B79" s="190">
        <v>1438.5000000000005</v>
      </c>
      <c r="C79" s="190">
        <v>4400.4000000000015</v>
      </c>
      <c r="D79" s="190">
        <v>5045</v>
      </c>
      <c r="E79" s="190">
        <v>5410.3999999999987</v>
      </c>
      <c r="F79" s="190">
        <v>6354.1999999999971</v>
      </c>
      <c r="G79" s="190">
        <v>6889.3</v>
      </c>
      <c r="H79" s="190">
        <v>9278.2999999999975</v>
      </c>
      <c r="I79" s="190">
        <v>10326.200000000001</v>
      </c>
      <c r="J79" s="190">
        <v>9349.6</v>
      </c>
      <c r="K79" s="190">
        <v>9369.6</v>
      </c>
      <c r="L79" s="190">
        <v>1745</v>
      </c>
      <c r="M79" s="190">
        <v>1207.8</v>
      </c>
    </row>
  </sheetData>
  <sheetProtection algorithmName="SHA-512" hashValue="G0SGVTKdif8/dSbpt6t7xmlAZPRsGhr5TfpFodPamjxi5r6O1wPrqB5mwLfKTdPpQTu3WqfwL7Q5Kg+9V0Xwsg==" saltValue="T4KDyfTEQlW4UQQOOED0jA==" spinCount="100000" sheet="1" objects="1" scenarios="1" selectLockedCells="1" sort="0" autoFilter="0" pivotTables="0" selectUnlockedCells="1"/>
  <pageMargins left="0.7" right="0.7" top="0.75" bottom="0.75" header="0.3" footer="0.3"/>
  <drawing r:id="rId2"/>
  <picture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6DC61-6CE5-4435-9369-29D860B3B453}">
  <sheetPr>
    <tabColor rgb="FF830F7B"/>
  </sheetPr>
  <dimension ref="H401:K402"/>
  <sheetViews>
    <sheetView showGridLines="0" showRowColHeaders="0" zoomScale="60" zoomScaleNormal="60" workbookViewId="0">
      <selection activeCell="W369" sqref="W369"/>
    </sheetView>
  </sheetViews>
  <sheetFormatPr baseColWidth="10" defaultColWidth="11.5546875" defaultRowHeight="13.2" x14ac:dyDescent="0.25"/>
  <sheetData>
    <row r="401" spans="8:11" x14ac:dyDescent="0.25">
      <c r="H401" s="191"/>
      <c r="I401" s="193" t="s">
        <v>488</v>
      </c>
      <c r="J401" s="193"/>
      <c r="K401" s="193"/>
    </row>
    <row r="402" spans="8:11" x14ac:dyDescent="0.25">
      <c r="I402" s="193"/>
      <c r="J402" s="193"/>
      <c r="K402" s="193"/>
    </row>
  </sheetData>
  <sheetProtection algorithmName="SHA-512" hashValue="v1iNNKJPwwfICmGOOOoYhjMzOxRkQU+lkBUhxKihXDoZTPnXEQqFu8Ojc6nLYhefuahIbNux7r/HSin8c8YBPQ==" saltValue="vYuIllOV5BfPe3ddrr0rqg==" spinCount="100000" sheet="1" scenarios="1" selectLockedCells="1" sort="0" autoFilter="0" pivotTables="0" selectUnlockedCells="1"/>
  <mergeCells count="1">
    <mergeCell ref="I401:K402"/>
  </mergeCells>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886BA-7FCF-43C4-85B8-5CE72F068DB3}">
  <sheetPr>
    <tabColor theme="7" tint="-0.499984740745262"/>
  </sheetPr>
  <dimension ref="A1:M123"/>
  <sheetViews>
    <sheetView showGridLines="0" zoomScaleNormal="100" workbookViewId="0">
      <selection activeCell="B4" sqref="B4"/>
    </sheetView>
  </sheetViews>
  <sheetFormatPr baseColWidth="10" defaultColWidth="11.5546875" defaultRowHeight="13.2" x14ac:dyDescent="0.25"/>
  <cols>
    <col min="1" max="1" width="16.109375" style="87" bestFit="1" customWidth="1"/>
    <col min="2" max="2" width="15.33203125" style="87" bestFit="1" customWidth="1"/>
    <col min="3" max="3" width="16.109375" style="87" bestFit="1" customWidth="1"/>
    <col min="4" max="4" width="15" style="87" bestFit="1" customWidth="1"/>
    <col min="5" max="5" width="17.21875" style="87" bestFit="1" customWidth="1"/>
    <col min="6" max="6" width="13" style="87" bestFit="1" customWidth="1"/>
    <col min="7" max="7" width="14.6640625" style="87" bestFit="1" customWidth="1"/>
    <col min="8" max="8" width="14.77734375" style="87" bestFit="1" customWidth="1"/>
    <col min="9" max="9" width="14.21875" style="87" bestFit="1" customWidth="1"/>
    <col min="10" max="10" width="14.44140625" style="87" bestFit="1" customWidth="1"/>
    <col min="11" max="11" width="16.77734375" style="87" bestFit="1" customWidth="1"/>
    <col min="12" max="12" width="11.109375" style="87" bestFit="1" customWidth="1"/>
    <col min="13" max="13" width="12.33203125" style="87" bestFit="1" customWidth="1"/>
  </cols>
  <sheetData>
    <row r="1" spans="1:13" x14ac:dyDescent="0.25">
      <c r="A1" s="86" t="s">
        <v>336</v>
      </c>
      <c r="B1" s="87" t="s">
        <v>335</v>
      </c>
      <c r="C1" s="87" t="s">
        <v>334</v>
      </c>
      <c r="D1" s="87" t="s">
        <v>333</v>
      </c>
      <c r="E1" s="87" t="s">
        <v>332</v>
      </c>
      <c r="F1" s="87" t="s">
        <v>331</v>
      </c>
      <c r="G1" s="87" t="s">
        <v>330</v>
      </c>
      <c r="H1" s="87" t="s">
        <v>399</v>
      </c>
      <c r="I1" s="87" t="s">
        <v>328</v>
      </c>
      <c r="J1" s="87" t="s">
        <v>327</v>
      </c>
      <c r="K1" s="87" t="s">
        <v>326</v>
      </c>
      <c r="L1" s="87" t="s">
        <v>400</v>
      </c>
      <c r="M1" s="87" t="s">
        <v>396</v>
      </c>
    </row>
    <row r="2" spans="1:13" x14ac:dyDescent="0.25">
      <c r="A2" s="88" t="s">
        <v>272</v>
      </c>
      <c r="B2" s="192">
        <v>43.3</v>
      </c>
      <c r="C2" s="192">
        <v>80</v>
      </c>
      <c r="D2" s="192">
        <v>139.6</v>
      </c>
      <c r="E2" s="192">
        <v>85.4</v>
      </c>
      <c r="F2" s="192">
        <v>201.5</v>
      </c>
      <c r="G2" s="192">
        <v>116.4</v>
      </c>
      <c r="H2" s="192">
        <v>271.3</v>
      </c>
      <c r="I2" s="192">
        <v>311.90000000000003</v>
      </c>
      <c r="J2" s="192">
        <v>257.7</v>
      </c>
      <c r="K2" s="192">
        <v>271.3</v>
      </c>
      <c r="L2" s="192">
        <v>79</v>
      </c>
      <c r="M2" s="192">
        <v>40</v>
      </c>
    </row>
    <row r="3" spans="1:13" x14ac:dyDescent="0.25">
      <c r="A3"/>
      <c r="B3"/>
      <c r="C3"/>
      <c r="D3"/>
      <c r="E3"/>
      <c r="F3"/>
      <c r="G3"/>
      <c r="H3"/>
      <c r="I3"/>
      <c r="J3"/>
      <c r="K3"/>
      <c r="L3"/>
      <c r="M3"/>
    </row>
    <row r="4" spans="1:13" x14ac:dyDescent="0.25">
      <c r="A4"/>
      <c r="B4"/>
      <c r="C4"/>
      <c r="D4"/>
      <c r="E4"/>
      <c r="F4"/>
      <c r="G4"/>
      <c r="H4"/>
      <c r="I4"/>
      <c r="J4"/>
      <c r="K4"/>
      <c r="L4"/>
      <c r="M4"/>
    </row>
    <row r="5" spans="1:13" x14ac:dyDescent="0.25">
      <c r="A5"/>
      <c r="B5"/>
      <c r="C5"/>
      <c r="D5"/>
      <c r="E5"/>
      <c r="F5"/>
      <c r="G5"/>
      <c r="H5"/>
      <c r="I5"/>
      <c r="J5"/>
      <c r="K5"/>
      <c r="L5"/>
      <c r="M5"/>
    </row>
    <row r="6" spans="1:13" x14ac:dyDescent="0.25">
      <c r="A6"/>
      <c r="B6"/>
      <c r="C6"/>
      <c r="D6"/>
      <c r="E6"/>
      <c r="F6"/>
      <c r="G6"/>
      <c r="H6"/>
      <c r="I6"/>
      <c r="J6"/>
      <c r="K6"/>
      <c r="L6"/>
      <c r="M6"/>
    </row>
    <row r="7" spans="1:13" x14ac:dyDescent="0.25">
      <c r="A7"/>
      <c r="B7"/>
      <c r="C7"/>
      <c r="D7"/>
      <c r="E7"/>
      <c r="F7"/>
      <c r="G7"/>
      <c r="H7"/>
      <c r="I7"/>
      <c r="J7"/>
      <c r="K7"/>
      <c r="L7"/>
      <c r="M7"/>
    </row>
    <row r="8" spans="1:13" x14ac:dyDescent="0.25">
      <c r="A8"/>
      <c r="B8"/>
      <c r="C8"/>
      <c r="D8"/>
      <c r="E8"/>
      <c r="F8"/>
      <c r="G8"/>
      <c r="H8"/>
      <c r="I8"/>
      <c r="J8"/>
      <c r="K8"/>
      <c r="L8"/>
      <c r="M8"/>
    </row>
    <row r="9" spans="1:13" x14ac:dyDescent="0.25">
      <c r="A9"/>
      <c r="B9"/>
      <c r="C9"/>
      <c r="D9"/>
      <c r="E9"/>
      <c r="F9"/>
      <c r="G9"/>
      <c r="H9"/>
      <c r="I9"/>
      <c r="J9"/>
      <c r="K9"/>
      <c r="L9"/>
      <c r="M9"/>
    </row>
    <row r="10" spans="1:13" x14ac:dyDescent="0.25">
      <c r="A10"/>
      <c r="B10"/>
      <c r="C10"/>
      <c r="D10"/>
      <c r="E10"/>
      <c r="F10"/>
      <c r="G10"/>
      <c r="H10"/>
      <c r="I10"/>
      <c r="J10"/>
      <c r="K10"/>
      <c r="L10"/>
      <c r="M10"/>
    </row>
    <row r="11" spans="1:13" x14ac:dyDescent="0.25">
      <c r="A11"/>
      <c r="B11"/>
      <c r="C11"/>
      <c r="D11"/>
      <c r="E11"/>
      <c r="F11"/>
      <c r="G11"/>
      <c r="H11"/>
      <c r="I11"/>
      <c r="J11"/>
      <c r="K11"/>
      <c r="L11"/>
      <c r="M11"/>
    </row>
    <row r="12" spans="1:13" x14ac:dyDescent="0.25">
      <c r="A12"/>
      <c r="B12"/>
      <c r="C12"/>
      <c r="D12"/>
      <c r="E12"/>
      <c r="F12"/>
      <c r="G12"/>
      <c r="H12"/>
      <c r="I12"/>
      <c r="J12"/>
      <c r="K12"/>
      <c r="L12"/>
      <c r="M12"/>
    </row>
    <row r="13" spans="1:13" x14ac:dyDescent="0.25">
      <c r="A13"/>
      <c r="B13"/>
      <c r="C13"/>
      <c r="D13"/>
      <c r="E13"/>
      <c r="F13"/>
      <c r="G13"/>
      <c r="H13"/>
      <c r="I13"/>
      <c r="J13"/>
      <c r="K13"/>
      <c r="L13"/>
      <c r="M13"/>
    </row>
    <row r="14" spans="1:13" x14ac:dyDescent="0.25">
      <c r="A14"/>
      <c r="B14"/>
      <c r="C14"/>
      <c r="D14"/>
      <c r="E14"/>
      <c r="F14"/>
      <c r="G14"/>
      <c r="H14"/>
      <c r="I14"/>
      <c r="J14"/>
      <c r="K14"/>
      <c r="L14"/>
      <c r="M14"/>
    </row>
    <row r="15" spans="1:13" x14ac:dyDescent="0.25">
      <c r="A15"/>
      <c r="B15"/>
      <c r="C15"/>
      <c r="D15"/>
      <c r="E15"/>
      <c r="F15"/>
      <c r="G15"/>
      <c r="H15"/>
      <c r="I15"/>
      <c r="J15"/>
      <c r="K15"/>
      <c r="L15"/>
      <c r="M15"/>
    </row>
    <row r="16" spans="1:13" x14ac:dyDescent="0.25">
      <c r="A16"/>
      <c r="B16"/>
      <c r="C16"/>
      <c r="D16"/>
      <c r="E16"/>
      <c r="F16"/>
      <c r="G16"/>
      <c r="H16"/>
      <c r="I16"/>
      <c r="J16"/>
      <c r="K16"/>
      <c r="L16"/>
      <c r="M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spans="1:13" x14ac:dyDescent="0.25">
      <c r="A49"/>
      <c r="B49"/>
      <c r="C49"/>
      <c r="D49"/>
      <c r="E49"/>
      <c r="F49"/>
      <c r="G49"/>
      <c r="H49"/>
      <c r="I49"/>
      <c r="J49"/>
      <c r="K49"/>
      <c r="L49"/>
      <c r="M49"/>
    </row>
    <row r="50" spans="1:13" x14ac:dyDescent="0.25">
      <c r="A50"/>
      <c r="B50"/>
      <c r="C50"/>
      <c r="D50"/>
      <c r="E50"/>
      <c r="F50"/>
      <c r="G50"/>
      <c r="H50"/>
      <c r="I50"/>
      <c r="J50"/>
      <c r="K50"/>
      <c r="L50"/>
      <c r="M50"/>
    </row>
    <row r="51" spans="1:13" x14ac:dyDescent="0.25">
      <c r="A51"/>
      <c r="B51"/>
      <c r="C51"/>
      <c r="D51"/>
      <c r="E51"/>
      <c r="F51"/>
      <c r="G51"/>
      <c r="H51"/>
      <c r="I51"/>
      <c r="J51"/>
      <c r="K51"/>
      <c r="L51"/>
      <c r="M51"/>
    </row>
    <row r="52" spans="1:13" x14ac:dyDescent="0.25">
      <c r="A52"/>
      <c r="B52"/>
      <c r="C52"/>
      <c r="D52"/>
      <c r="E52"/>
      <c r="F52"/>
      <c r="G52"/>
      <c r="H52"/>
      <c r="I52"/>
      <c r="J52"/>
      <c r="K52"/>
      <c r="L52"/>
      <c r="M52"/>
    </row>
    <row r="53" spans="1:13" x14ac:dyDescent="0.25">
      <c r="A53"/>
      <c r="B53"/>
      <c r="C53"/>
      <c r="D53"/>
      <c r="E53"/>
      <c r="F53"/>
      <c r="G53"/>
      <c r="H53"/>
      <c r="I53"/>
      <c r="J53"/>
      <c r="K53"/>
      <c r="L53"/>
      <c r="M53"/>
    </row>
    <row r="54" spans="1:13" x14ac:dyDescent="0.25">
      <c r="A54"/>
      <c r="B54"/>
      <c r="C54"/>
      <c r="D54"/>
      <c r="E54"/>
      <c r="F54"/>
      <c r="G54"/>
      <c r="H54"/>
      <c r="I54"/>
      <c r="J54"/>
      <c r="K54"/>
      <c r="L54"/>
      <c r="M54"/>
    </row>
    <row r="55" spans="1:13" x14ac:dyDescent="0.25">
      <c r="A55"/>
      <c r="B55"/>
      <c r="C55"/>
      <c r="D55"/>
      <c r="E55"/>
      <c r="F55"/>
      <c r="G55"/>
      <c r="H55"/>
      <c r="I55"/>
      <c r="J55"/>
      <c r="K55"/>
      <c r="L55"/>
      <c r="M55"/>
    </row>
    <row r="56" spans="1:13" x14ac:dyDescent="0.25">
      <c r="A56"/>
      <c r="B56"/>
      <c r="C56"/>
      <c r="D56"/>
      <c r="E56"/>
      <c r="F56"/>
      <c r="G56"/>
      <c r="H56"/>
      <c r="I56"/>
      <c r="J56"/>
      <c r="K56"/>
      <c r="L56"/>
      <c r="M56"/>
    </row>
    <row r="57" spans="1:13" x14ac:dyDescent="0.25">
      <c r="A57"/>
      <c r="B57"/>
      <c r="C57"/>
      <c r="D57"/>
      <c r="E57"/>
      <c r="F57"/>
      <c r="G57"/>
      <c r="H57"/>
      <c r="I57"/>
      <c r="J57"/>
      <c r="K57"/>
      <c r="L57"/>
      <c r="M57"/>
    </row>
    <row r="58" spans="1:13" x14ac:dyDescent="0.25">
      <c r="A58"/>
      <c r="B58"/>
      <c r="C58"/>
      <c r="D58"/>
      <c r="E58"/>
      <c r="F58"/>
      <c r="G58"/>
      <c r="H58"/>
      <c r="I58"/>
      <c r="J58"/>
      <c r="K58"/>
      <c r="L58"/>
      <c r="M58"/>
    </row>
    <row r="59" spans="1:13" x14ac:dyDescent="0.25">
      <c r="A59"/>
      <c r="B59"/>
      <c r="C59"/>
      <c r="D59"/>
      <c r="E59"/>
      <c r="F59"/>
      <c r="G59"/>
      <c r="H59"/>
      <c r="I59"/>
      <c r="J59"/>
      <c r="K59"/>
      <c r="L59"/>
      <c r="M59"/>
    </row>
    <row r="60" spans="1:13" x14ac:dyDescent="0.25">
      <c r="A60"/>
      <c r="B60"/>
      <c r="C60"/>
      <c r="D60"/>
      <c r="E60"/>
      <c r="F60"/>
      <c r="G60"/>
      <c r="H60"/>
      <c r="I60"/>
      <c r="J60"/>
      <c r="K60"/>
      <c r="L60"/>
      <c r="M60"/>
    </row>
    <row r="64" spans="1:13" x14ac:dyDescent="0.25">
      <c r="A64" s="86" t="s">
        <v>477</v>
      </c>
      <c r="B64" s="87" t="s">
        <v>335</v>
      </c>
      <c r="C64" s="87" t="s">
        <v>334</v>
      </c>
      <c r="D64" s="87" t="s">
        <v>333</v>
      </c>
      <c r="E64" s="87" t="s">
        <v>332</v>
      </c>
      <c r="F64" s="87" t="s">
        <v>331</v>
      </c>
      <c r="G64" s="87" t="s">
        <v>330</v>
      </c>
      <c r="H64" s="87" t="s">
        <v>329</v>
      </c>
      <c r="I64" s="87" t="s">
        <v>328</v>
      </c>
      <c r="J64" s="87" t="s">
        <v>327</v>
      </c>
      <c r="K64" s="87" t="s">
        <v>326</v>
      </c>
      <c r="L64" s="87" t="s">
        <v>400</v>
      </c>
      <c r="M64" s="87" t="s">
        <v>396</v>
      </c>
    </row>
    <row r="65" spans="1:13" x14ac:dyDescent="0.25">
      <c r="A65" s="88" t="s">
        <v>275</v>
      </c>
      <c r="B65" s="192">
        <v>38.1</v>
      </c>
      <c r="C65" s="192">
        <v>64.7</v>
      </c>
      <c r="D65" s="192">
        <v>77.5</v>
      </c>
      <c r="E65" s="192">
        <v>97.800000000000011</v>
      </c>
      <c r="F65" s="192">
        <v>97.800000000000011</v>
      </c>
      <c r="G65" s="192">
        <v>107</v>
      </c>
      <c r="H65" s="192">
        <v>186</v>
      </c>
      <c r="I65" s="192">
        <v>210.1</v>
      </c>
      <c r="J65" s="192">
        <v>178.5</v>
      </c>
      <c r="K65" s="192">
        <v>186</v>
      </c>
      <c r="L65" s="192">
        <v>41</v>
      </c>
      <c r="M65" s="192">
        <v>27.800000000000004</v>
      </c>
    </row>
    <row r="66" spans="1:13" x14ac:dyDescent="0.25">
      <c r="A66"/>
      <c r="B66"/>
      <c r="C66"/>
      <c r="D66"/>
      <c r="E66"/>
      <c r="F66"/>
      <c r="G66"/>
      <c r="H66"/>
      <c r="I66"/>
      <c r="J66"/>
      <c r="K66"/>
      <c r="L66"/>
      <c r="M66"/>
    </row>
    <row r="67" spans="1:13" x14ac:dyDescent="0.25">
      <c r="A67"/>
      <c r="B67"/>
      <c r="C67"/>
      <c r="D67"/>
      <c r="E67"/>
      <c r="F67"/>
      <c r="G67"/>
      <c r="H67"/>
      <c r="I67"/>
      <c r="J67"/>
      <c r="K67"/>
      <c r="L67"/>
      <c r="M67"/>
    </row>
    <row r="68" spans="1:13" x14ac:dyDescent="0.25">
      <c r="A68"/>
      <c r="B68"/>
      <c r="C68"/>
      <c r="D68"/>
      <c r="E68"/>
      <c r="F68"/>
      <c r="G68"/>
      <c r="H68"/>
      <c r="I68"/>
      <c r="J68"/>
      <c r="K68"/>
      <c r="L68"/>
      <c r="M68"/>
    </row>
    <row r="69" spans="1:13" x14ac:dyDescent="0.25">
      <c r="A69"/>
      <c r="B69"/>
      <c r="C69"/>
      <c r="D69"/>
      <c r="E69"/>
      <c r="F69"/>
      <c r="G69"/>
      <c r="H69"/>
      <c r="I69"/>
      <c r="J69"/>
      <c r="K69"/>
      <c r="L69"/>
      <c r="M69"/>
    </row>
    <row r="70" spans="1:13" x14ac:dyDescent="0.25">
      <c r="A70"/>
      <c r="B70"/>
      <c r="C70"/>
      <c r="D70"/>
      <c r="E70"/>
      <c r="F70"/>
      <c r="G70"/>
      <c r="H70"/>
      <c r="I70"/>
      <c r="J70"/>
      <c r="K70"/>
      <c r="L70"/>
      <c r="M70"/>
    </row>
    <row r="71" spans="1:13" x14ac:dyDescent="0.25">
      <c r="A71"/>
      <c r="B71"/>
      <c r="C71"/>
      <c r="D71"/>
      <c r="E71"/>
      <c r="F71"/>
      <c r="G71"/>
      <c r="H71"/>
      <c r="I71"/>
      <c r="J71"/>
      <c r="K71"/>
      <c r="L71"/>
      <c r="M71"/>
    </row>
    <row r="72" spans="1:13" x14ac:dyDescent="0.25">
      <c r="A72"/>
      <c r="B72"/>
      <c r="C72"/>
      <c r="D72"/>
      <c r="E72"/>
      <c r="F72"/>
      <c r="G72"/>
      <c r="H72"/>
      <c r="I72"/>
      <c r="J72"/>
      <c r="K72"/>
      <c r="L72"/>
      <c r="M72"/>
    </row>
    <row r="73" spans="1:13" x14ac:dyDescent="0.25">
      <c r="A73"/>
      <c r="B73"/>
      <c r="C73"/>
      <c r="D73"/>
      <c r="E73"/>
      <c r="F73"/>
      <c r="G73"/>
      <c r="H73"/>
      <c r="I73"/>
      <c r="J73"/>
      <c r="K73"/>
      <c r="L73"/>
      <c r="M73"/>
    </row>
    <row r="74" spans="1:13" x14ac:dyDescent="0.25">
      <c r="A74"/>
      <c r="B74"/>
      <c r="C74"/>
      <c r="D74"/>
      <c r="E74"/>
      <c r="F74"/>
      <c r="G74"/>
      <c r="H74"/>
      <c r="I74"/>
      <c r="J74"/>
      <c r="K74"/>
      <c r="L74"/>
      <c r="M74"/>
    </row>
    <row r="75" spans="1:13" x14ac:dyDescent="0.25">
      <c r="A75"/>
      <c r="B75"/>
      <c r="C75"/>
      <c r="D75"/>
      <c r="E75"/>
      <c r="F75"/>
      <c r="G75"/>
      <c r="H75"/>
      <c r="I75"/>
      <c r="J75"/>
      <c r="K75"/>
      <c r="L75"/>
      <c r="M75"/>
    </row>
    <row r="76" spans="1:13" x14ac:dyDescent="0.25">
      <c r="A76"/>
      <c r="B76"/>
      <c r="C76"/>
      <c r="D76"/>
      <c r="E76"/>
      <c r="F76"/>
      <c r="G76"/>
      <c r="H76"/>
      <c r="I76"/>
      <c r="J76"/>
      <c r="K76"/>
      <c r="L76"/>
      <c r="M76"/>
    </row>
    <row r="77" spans="1:13" x14ac:dyDescent="0.25">
      <c r="A77"/>
      <c r="B77"/>
      <c r="C77"/>
      <c r="D77"/>
      <c r="E77"/>
      <c r="F77"/>
      <c r="G77"/>
      <c r="H77"/>
      <c r="I77"/>
      <c r="J77"/>
      <c r="K77"/>
      <c r="L77"/>
      <c r="M77"/>
    </row>
    <row r="78" spans="1:13" x14ac:dyDescent="0.25">
      <c r="A78"/>
      <c r="B78"/>
      <c r="C78"/>
      <c r="D78"/>
      <c r="E78"/>
      <c r="F78"/>
      <c r="G78"/>
      <c r="H78"/>
      <c r="I78"/>
      <c r="J78"/>
      <c r="K78"/>
      <c r="L78"/>
      <c r="M78"/>
    </row>
    <row r="79" spans="1:13" x14ac:dyDescent="0.25">
      <c r="A79"/>
      <c r="B79"/>
      <c r="C79"/>
      <c r="D79"/>
      <c r="E79"/>
      <c r="F79"/>
      <c r="G79"/>
      <c r="H79"/>
      <c r="I79"/>
      <c r="J79"/>
      <c r="K79"/>
      <c r="L79"/>
      <c r="M79"/>
    </row>
    <row r="80" spans="1:13" x14ac:dyDescent="0.25">
      <c r="A80"/>
      <c r="B80"/>
      <c r="C80"/>
      <c r="D80"/>
      <c r="E80"/>
      <c r="F80"/>
      <c r="G80"/>
      <c r="H80"/>
      <c r="I80"/>
      <c r="J80"/>
      <c r="K80"/>
      <c r="L80"/>
      <c r="M80"/>
    </row>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sheetData>
  <sheetProtection algorithmName="SHA-512" hashValue="oEECi5sld6zQ5NHdJcuywLhkl6EkMSG1eUvtz69Bep94cMUM/sfyVgfYojVvBhg7atCnYO++ZXmnjh+tZAIcIw==" saltValue="cICvy/zntSI8LB/uhAg0Ng==" spinCount="100000" sheet="1" objects="1" scenarios="1" selectLockedCells="1" sort="0" autoFilter="0" pivotTables="0" selectUnlockedCells="1"/>
  <pageMargins left="0.7" right="0.7" top="0.75" bottom="0.75" header="0.3" footer="0.3"/>
  <picture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49891-BBB6-4867-9E79-F62EDED992A3}">
  <sheetPr>
    <tabColor theme="7" tint="-0.249977111117893"/>
  </sheetPr>
  <dimension ref="G16:L91"/>
  <sheetViews>
    <sheetView showGridLines="0" showRowColHeaders="0" zoomScale="60" zoomScaleNormal="60" workbookViewId="0">
      <selection activeCell="J90" sqref="J90:L91"/>
    </sheetView>
  </sheetViews>
  <sheetFormatPr baseColWidth="10" defaultColWidth="11.5546875" defaultRowHeight="13.2" x14ac:dyDescent="0.25"/>
  <cols>
    <col min="1" max="16384" width="11.5546875" style="66"/>
  </cols>
  <sheetData>
    <row r="16" spans="7:7" x14ac:dyDescent="0.25">
      <c r="G16" s="85"/>
    </row>
    <row r="90" spans="10:12" x14ac:dyDescent="0.25">
      <c r="J90" s="193" t="s">
        <v>488</v>
      </c>
      <c r="K90" s="193"/>
      <c r="L90" s="193"/>
    </row>
    <row r="91" spans="10:12" x14ac:dyDescent="0.25">
      <c r="J91" s="193"/>
      <c r="K91" s="193"/>
      <c r="L91" s="193"/>
    </row>
  </sheetData>
  <sheetProtection algorithmName="SHA-512" hashValue="mUw7n/RZ/F82I1wI0Fn5oLCCv04GY72cj7x4FCnK86U9cTG454kjwujPCT39zhPN9EeyNPz2I5ND9moW/ulDyA==" saltValue="qYuE3qX8uBDEY0TG8JLXOg==" spinCount="100000" sheet="1" scenarios="1" selectLockedCells="1" selectUnlockedCells="1"/>
  <mergeCells count="1">
    <mergeCell ref="J90:L9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DA6C5-4958-4BB7-9BDA-02C78B3CEA32}">
  <sheetPr>
    <tabColor theme="2" tint="-0.249977111117893"/>
  </sheetPr>
  <dimension ref="A1:BH25"/>
  <sheetViews>
    <sheetView showGridLines="0" showRowColHeaders="0" zoomScale="60" zoomScaleNormal="60" workbookViewId="0">
      <pane xSplit="1" topLeftCell="B1" activePane="topRight" state="frozen"/>
      <selection pane="topRight"/>
    </sheetView>
  </sheetViews>
  <sheetFormatPr baseColWidth="10" defaultColWidth="17.33203125" defaultRowHeight="13.2" x14ac:dyDescent="0.25"/>
  <cols>
    <col min="1" max="1" width="19.5546875" customWidth="1"/>
  </cols>
  <sheetData>
    <row r="1" spans="1:60" ht="15" customHeight="1" x14ac:dyDescent="0.25"/>
    <row r="2" spans="1:60" ht="19.95" customHeight="1" x14ac:dyDescent="0.25"/>
    <row r="3" spans="1:60" ht="19.95" customHeight="1" x14ac:dyDescent="0.25"/>
    <row r="4" spans="1:60" ht="19.95" customHeight="1" x14ac:dyDescent="0.25"/>
    <row r="5" spans="1:60" ht="19.95" customHeight="1" x14ac:dyDescent="0.25"/>
    <row r="6" spans="1:60" ht="19.95" customHeight="1" x14ac:dyDescent="0.25"/>
    <row r="7" spans="1:60" ht="19.95" customHeight="1" x14ac:dyDescent="0.25"/>
    <row r="8" spans="1:60" ht="19.95" customHeight="1" x14ac:dyDescent="0.25"/>
    <row r="9" spans="1:60" ht="19.95" customHeight="1" x14ac:dyDescent="0.25"/>
    <row r="10" spans="1:60" ht="19.95" customHeight="1" x14ac:dyDescent="0.25"/>
    <row r="11" spans="1:60" ht="19.95" customHeight="1" x14ac:dyDescent="0.25"/>
    <row r="12" spans="1:60" ht="19.95" customHeight="1" x14ac:dyDescent="0.25"/>
    <row r="13" spans="1:60" s="67" customFormat="1" ht="19.95" customHeight="1" x14ac:dyDescent="0.25">
      <c r="A13" t="s">
        <v>336</v>
      </c>
      <c r="B13" s="65" t="s">
        <v>265</v>
      </c>
      <c r="C13" s="65" t="s">
        <v>272</v>
      </c>
      <c r="D13" s="65" t="s">
        <v>261</v>
      </c>
      <c r="E13" s="65" t="s">
        <v>274</v>
      </c>
      <c r="F13" s="65" t="s">
        <v>276</v>
      </c>
      <c r="G13" s="65" t="s">
        <v>282</v>
      </c>
      <c r="H13" s="65" t="s">
        <v>259</v>
      </c>
      <c r="I13" s="65" t="s">
        <v>260</v>
      </c>
      <c r="J13" s="65" t="s">
        <v>280</v>
      </c>
      <c r="K13" s="65" t="s">
        <v>262</v>
      </c>
      <c r="L13" s="65" t="s">
        <v>270</v>
      </c>
      <c r="M13" s="65" t="s">
        <v>288</v>
      </c>
      <c r="N13" s="65" t="s">
        <v>285</v>
      </c>
      <c r="O13" s="65" t="s">
        <v>293</v>
      </c>
      <c r="P13" s="65" t="s">
        <v>286</v>
      </c>
      <c r="Q13" s="65" t="s">
        <v>290</v>
      </c>
      <c r="R13" s="65" t="s">
        <v>279</v>
      </c>
      <c r="S13" s="65" t="s">
        <v>264</v>
      </c>
      <c r="T13" s="65" t="s">
        <v>283</v>
      </c>
      <c r="U13" s="65" t="s">
        <v>258</v>
      </c>
      <c r="V13" s="65" t="s">
        <v>275</v>
      </c>
      <c r="W13" s="65" t="s">
        <v>295</v>
      </c>
      <c r="X13" s="65" t="s">
        <v>289</v>
      </c>
      <c r="Y13" s="65" t="s">
        <v>294</v>
      </c>
      <c r="Z13" s="65" t="s">
        <v>298</v>
      </c>
      <c r="AA13" s="65" t="s">
        <v>273</v>
      </c>
      <c r="AB13" s="65" t="s">
        <v>296</v>
      </c>
      <c r="AC13" s="65" t="s">
        <v>292</v>
      </c>
      <c r="AD13" s="65" t="s">
        <v>287</v>
      </c>
      <c r="AE13" s="65" t="s">
        <v>281</v>
      </c>
      <c r="AF13" s="65" t="s">
        <v>312</v>
      </c>
      <c r="AG13" s="65" t="s">
        <v>310</v>
      </c>
      <c r="AH13" s="65" t="s">
        <v>297</v>
      </c>
      <c r="AI13" s="65" t="s">
        <v>304</v>
      </c>
      <c r="AJ13" s="65" t="s">
        <v>311</v>
      </c>
      <c r="AK13" s="65" t="s">
        <v>306</v>
      </c>
      <c r="AL13" s="65" t="s">
        <v>284</v>
      </c>
      <c r="AM13" s="65" t="s">
        <v>314</v>
      </c>
      <c r="AN13" s="65" t="s">
        <v>316</v>
      </c>
      <c r="AO13" s="65" t="s">
        <v>318</v>
      </c>
      <c r="AP13" s="65" t="s">
        <v>307</v>
      </c>
      <c r="AQ13" s="65" t="s">
        <v>319</v>
      </c>
      <c r="AR13" s="65" t="s">
        <v>320</v>
      </c>
      <c r="AS13" s="65" t="s">
        <v>291</v>
      </c>
      <c r="AT13" s="65" t="s">
        <v>301</v>
      </c>
      <c r="AU13" s="65" t="s">
        <v>309</v>
      </c>
      <c r="AV13" s="65" t="s">
        <v>302</v>
      </c>
      <c r="AW13" s="65" t="s">
        <v>315</v>
      </c>
      <c r="AX13" s="65" t="s">
        <v>305</v>
      </c>
      <c r="AY13" s="65" t="s">
        <v>313</v>
      </c>
      <c r="AZ13" s="65" t="s">
        <v>303</v>
      </c>
      <c r="BA13" s="65" t="s">
        <v>278</v>
      </c>
      <c r="BB13" s="65" t="s">
        <v>317</v>
      </c>
      <c r="BC13" s="65" t="s">
        <v>321</v>
      </c>
      <c r="BD13" s="65" t="s">
        <v>300</v>
      </c>
      <c r="BE13" s="65" t="s">
        <v>308</v>
      </c>
      <c r="BF13" s="65" t="s">
        <v>323</v>
      </c>
      <c r="BG13" s="65" t="s">
        <v>322</v>
      </c>
      <c r="BH13" s="65" t="s">
        <v>299</v>
      </c>
    </row>
    <row r="14" spans="1:60" s="67" customFormat="1" x14ac:dyDescent="0.25">
      <c r="A14" s="76" t="s">
        <v>324</v>
      </c>
      <c r="B14">
        <v>42.099999999999994</v>
      </c>
      <c r="C14">
        <v>40</v>
      </c>
      <c r="D14">
        <v>45.2</v>
      </c>
      <c r="E14">
        <v>36</v>
      </c>
      <c r="F14">
        <v>34</v>
      </c>
      <c r="G14">
        <v>32.1</v>
      </c>
      <c r="H14">
        <v>50</v>
      </c>
      <c r="I14">
        <v>45</v>
      </c>
      <c r="J14">
        <v>33.1</v>
      </c>
      <c r="K14">
        <v>45.2</v>
      </c>
      <c r="L14">
        <v>42.099999999999994</v>
      </c>
      <c r="M14">
        <v>26.799999999999997</v>
      </c>
      <c r="N14">
        <v>30</v>
      </c>
      <c r="O14">
        <v>25</v>
      </c>
      <c r="P14">
        <v>25</v>
      </c>
      <c r="Q14">
        <v>23.1</v>
      </c>
      <c r="R14">
        <v>31</v>
      </c>
      <c r="S14">
        <v>34.5</v>
      </c>
      <c r="T14">
        <v>28.8</v>
      </c>
      <c r="U14">
        <v>36.300000000000011</v>
      </c>
      <c r="V14">
        <v>27.799999999999997</v>
      </c>
      <c r="W14">
        <v>25.200000000000003</v>
      </c>
      <c r="X14">
        <v>28.1</v>
      </c>
      <c r="Y14">
        <v>27</v>
      </c>
      <c r="Z14">
        <v>17.2</v>
      </c>
      <c r="AA14">
        <v>28.5</v>
      </c>
      <c r="AB14">
        <v>16.399999999999999</v>
      </c>
      <c r="AC14">
        <v>24.799999999999997</v>
      </c>
      <c r="AD14">
        <v>27.9</v>
      </c>
      <c r="AE14">
        <v>15.2</v>
      </c>
      <c r="AF14">
        <v>7.8999999999999995</v>
      </c>
      <c r="AG14">
        <v>9.1</v>
      </c>
      <c r="AH14">
        <v>10.199999999999999</v>
      </c>
      <c r="AI14">
        <v>16.7</v>
      </c>
      <c r="AJ14">
        <v>9.1</v>
      </c>
      <c r="AK14">
        <v>11.5</v>
      </c>
      <c r="AL14">
        <v>22.5</v>
      </c>
      <c r="AM14">
        <v>7</v>
      </c>
      <c r="AN14">
        <v>6</v>
      </c>
      <c r="AO14">
        <v>6</v>
      </c>
      <c r="AP14">
        <v>9.6999999999999993</v>
      </c>
      <c r="AQ14">
        <v>7.5</v>
      </c>
      <c r="AR14">
        <v>6.5</v>
      </c>
      <c r="AS14">
        <v>23</v>
      </c>
      <c r="AT14">
        <v>12.3</v>
      </c>
      <c r="AU14">
        <v>7.9</v>
      </c>
      <c r="AV14">
        <v>10.6</v>
      </c>
      <c r="AW14">
        <v>9.3000000000000007</v>
      </c>
      <c r="AX14">
        <v>11.2</v>
      </c>
      <c r="AY14">
        <v>5.6</v>
      </c>
      <c r="AZ14">
        <v>11</v>
      </c>
      <c r="BA14">
        <v>25.4</v>
      </c>
      <c r="BB14">
        <v>6</v>
      </c>
      <c r="BC14">
        <v>4.5</v>
      </c>
      <c r="BD14">
        <v>14.600000000000001</v>
      </c>
      <c r="BE14">
        <v>9.1000000000000014</v>
      </c>
      <c r="BF14">
        <v>5</v>
      </c>
      <c r="BG14">
        <v>7.1</v>
      </c>
      <c r="BH14">
        <v>8.4</v>
      </c>
    </row>
    <row r="15" spans="1:60" s="67" customFormat="1" x14ac:dyDescent="0.25">
      <c r="A15" s="77" t="s">
        <v>325</v>
      </c>
      <c r="B15">
        <v>91</v>
      </c>
      <c r="C15">
        <v>79</v>
      </c>
      <c r="D15">
        <v>91</v>
      </c>
      <c r="E15">
        <v>60</v>
      </c>
      <c r="F15">
        <v>60</v>
      </c>
      <c r="G15">
        <v>52</v>
      </c>
      <c r="H15">
        <v>121</v>
      </c>
      <c r="I15">
        <v>98</v>
      </c>
      <c r="J15">
        <v>52</v>
      </c>
      <c r="K15">
        <v>100</v>
      </c>
      <c r="L15">
        <v>86</v>
      </c>
      <c r="M15">
        <v>46</v>
      </c>
      <c r="N15">
        <v>55</v>
      </c>
      <c r="O15">
        <v>46</v>
      </c>
      <c r="P15">
        <v>36</v>
      </c>
      <c r="Q15">
        <v>40</v>
      </c>
      <c r="R15">
        <v>50</v>
      </c>
      <c r="S15">
        <v>53</v>
      </c>
      <c r="T15">
        <v>47</v>
      </c>
      <c r="U15">
        <v>43</v>
      </c>
      <c r="V15">
        <v>41</v>
      </c>
      <c r="W15">
        <v>40</v>
      </c>
      <c r="X15">
        <v>47</v>
      </c>
      <c r="Y15">
        <v>40</v>
      </c>
      <c r="Z15">
        <v>26</v>
      </c>
      <c r="AA15">
        <v>45</v>
      </c>
      <c r="AB15">
        <v>5</v>
      </c>
      <c r="AC15">
        <v>37</v>
      </c>
      <c r="AD15">
        <v>40</v>
      </c>
      <c r="AE15">
        <v>0</v>
      </c>
      <c r="AF15">
        <v>0</v>
      </c>
      <c r="AG15">
        <v>0</v>
      </c>
      <c r="AH15">
        <v>0</v>
      </c>
      <c r="AI15">
        <v>20</v>
      </c>
      <c r="AJ15">
        <v>0</v>
      </c>
      <c r="AK15">
        <v>0</v>
      </c>
      <c r="AL15">
        <v>36</v>
      </c>
      <c r="AM15">
        <v>0</v>
      </c>
      <c r="AN15">
        <v>0</v>
      </c>
      <c r="AO15">
        <v>0</v>
      </c>
      <c r="AP15">
        <v>0</v>
      </c>
      <c r="AQ15">
        <v>0</v>
      </c>
      <c r="AR15">
        <v>0</v>
      </c>
      <c r="AS15">
        <v>27</v>
      </c>
      <c r="AT15">
        <v>24</v>
      </c>
      <c r="AU15">
        <v>0</v>
      </c>
      <c r="AV15">
        <v>16</v>
      </c>
      <c r="AW15">
        <v>0</v>
      </c>
      <c r="AX15">
        <v>0</v>
      </c>
      <c r="AY15">
        <v>0</v>
      </c>
      <c r="AZ15">
        <v>0</v>
      </c>
      <c r="BA15">
        <v>38</v>
      </c>
      <c r="BB15">
        <v>0</v>
      </c>
      <c r="BC15">
        <v>0</v>
      </c>
      <c r="BD15">
        <v>0</v>
      </c>
      <c r="BE15">
        <v>0</v>
      </c>
      <c r="BF15">
        <v>0</v>
      </c>
      <c r="BG15">
        <v>0</v>
      </c>
      <c r="BH15">
        <v>0</v>
      </c>
    </row>
    <row r="16" spans="1:60" s="67" customFormat="1" x14ac:dyDescent="0.25">
      <c r="A16" s="78" t="s">
        <v>326</v>
      </c>
      <c r="B16">
        <v>280.7</v>
      </c>
      <c r="C16">
        <v>271.3</v>
      </c>
      <c r="D16">
        <v>268</v>
      </c>
      <c r="E16">
        <v>261.3</v>
      </c>
      <c r="F16">
        <v>254.1</v>
      </c>
      <c r="G16">
        <v>249.29999999999998</v>
      </c>
      <c r="H16">
        <v>236</v>
      </c>
      <c r="I16">
        <v>235</v>
      </c>
      <c r="J16">
        <v>234.2</v>
      </c>
      <c r="K16">
        <v>234</v>
      </c>
      <c r="L16">
        <v>234</v>
      </c>
      <c r="M16">
        <v>230</v>
      </c>
      <c r="N16">
        <v>227.89999999999998</v>
      </c>
      <c r="O16">
        <v>217.7</v>
      </c>
      <c r="P16">
        <v>217.7</v>
      </c>
      <c r="Q16">
        <v>210.5</v>
      </c>
      <c r="R16">
        <v>207.8</v>
      </c>
      <c r="S16">
        <v>206.29999999999998</v>
      </c>
      <c r="T16">
        <v>195.4</v>
      </c>
      <c r="U16">
        <v>192.8</v>
      </c>
      <c r="V16">
        <v>186</v>
      </c>
      <c r="W16">
        <v>181.5</v>
      </c>
      <c r="X16">
        <v>178.3</v>
      </c>
      <c r="Y16">
        <v>176.8</v>
      </c>
      <c r="Z16">
        <v>174.2</v>
      </c>
      <c r="AA16">
        <v>171</v>
      </c>
      <c r="AB16">
        <v>159.80000000000001</v>
      </c>
      <c r="AC16">
        <v>159.6</v>
      </c>
      <c r="AD16">
        <v>158</v>
      </c>
      <c r="AE16">
        <v>155</v>
      </c>
      <c r="AF16">
        <v>145.30000000000001</v>
      </c>
      <c r="AG16">
        <v>145.30000000000001</v>
      </c>
      <c r="AH16">
        <v>143.30000000000001</v>
      </c>
      <c r="AI16">
        <v>138.1</v>
      </c>
      <c r="AJ16">
        <v>138</v>
      </c>
      <c r="AK16">
        <v>133</v>
      </c>
      <c r="AL16">
        <v>128.79999999999998</v>
      </c>
      <c r="AM16">
        <v>128.19999999999999</v>
      </c>
      <c r="AN16">
        <v>125.8</v>
      </c>
      <c r="AO16">
        <v>125.8</v>
      </c>
      <c r="AP16">
        <v>123.9</v>
      </c>
      <c r="AQ16">
        <v>123.5</v>
      </c>
      <c r="AR16">
        <v>123.4</v>
      </c>
      <c r="AS16">
        <v>122</v>
      </c>
      <c r="AT16">
        <v>118.6</v>
      </c>
      <c r="AU16">
        <v>118.6</v>
      </c>
      <c r="AV16">
        <v>113.8</v>
      </c>
      <c r="AW16">
        <v>113.19999999999999</v>
      </c>
      <c r="AX16">
        <v>105.5</v>
      </c>
      <c r="AY16">
        <v>99.199999999999989</v>
      </c>
      <c r="AZ16">
        <v>96.100000000000009</v>
      </c>
      <c r="BA16">
        <v>90</v>
      </c>
      <c r="BB16">
        <v>90</v>
      </c>
      <c r="BC16">
        <v>82.4</v>
      </c>
      <c r="BD16">
        <v>78</v>
      </c>
      <c r="BE16">
        <v>77</v>
      </c>
      <c r="BF16">
        <v>62.400000000000006</v>
      </c>
      <c r="BG16">
        <v>62</v>
      </c>
      <c r="BH16">
        <v>47</v>
      </c>
    </row>
    <row r="17" spans="1:60" s="67" customFormat="1" x14ac:dyDescent="0.25">
      <c r="A17" s="78" t="s">
        <v>327</v>
      </c>
      <c r="B17">
        <v>258.2</v>
      </c>
      <c r="C17">
        <v>257.7</v>
      </c>
      <c r="D17">
        <v>233.2</v>
      </c>
      <c r="E17">
        <v>245.70000000000002</v>
      </c>
      <c r="F17">
        <v>254.1</v>
      </c>
      <c r="G17">
        <v>249.29999999999998</v>
      </c>
      <c r="H17">
        <v>200.60000000000002</v>
      </c>
      <c r="I17">
        <v>220.89999999999998</v>
      </c>
      <c r="J17">
        <v>222.3</v>
      </c>
      <c r="K17">
        <v>220</v>
      </c>
      <c r="L17">
        <v>215.3</v>
      </c>
      <c r="M17">
        <v>223</v>
      </c>
      <c r="N17">
        <v>225.7</v>
      </c>
      <c r="O17">
        <v>207</v>
      </c>
      <c r="P17">
        <v>213.39999999999998</v>
      </c>
      <c r="Q17">
        <v>210.5</v>
      </c>
      <c r="R17">
        <v>197.3</v>
      </c>
      <c r="S17">
        <v>206.29999999999998</v>
      </c>
      <c r="T17">
        <v>183.60000000000002</v>
      </c>
      <c r="U17">
        <v>179.2</v>
      </c>
      <c r="V17">
        <v>178.5</v>
      </c>
      <c r="W17">
        <v>181.5</v>
      </c>
      <c r="X17">
        <v>169.3</v>
      </c>
      <c r="Y17">
        <v>167.89999999999998</v>
      </c>
      <c r="Z17">
        <v>174.2</v>
      </c>
      <c r="AA17">
        <v>162.5</v>
      </c>
      <c r="AB17">
        <v>152.6</v>
      </c>
      <c r="AC17">
        <v>143.69999999999999</v>
      </c>
      <c r="AD17">
        <v>134.4</v>
      </c>
      <c r="AE17">
        <v>185.39999999999998</v>
      </c>
      <c r="AF17">
        <v>159.80000000000001</v>
      </c>
      <c r="AG17">
        <v>155.5</v>
      </c>
      <c r="AH17">
        <v>155.30000000000001</v>
      </c>
      <c r="AI17">
        <v>138.1</v>
      </c>
      <c r="AJ17">
        <v>147.70000000000002</v>
      </c>
      <c r="AK17">
        <v>141.19999999999999</v>
      </c>
      <c r="AL17">
        <v>122.19999999999999</v>
      </c>
      <c r="AM17">
        <v>142.30000000000001</v>
      </c>
      <c r="AN17">
        <v>136</v>
      </c>
      <c r="AO17">
        <v>136</v>
      </c>
      <c r="AP17">
        <v>136.4</v>
      </c>
      <c r="AQ17">
        <v>154.30000000000001</v>
      </c>
      <c r="AR17">
        <v>144.29999999999998</v>
      </c>
      <c r="AS17">
        <v>117.1</v>
      </c>
      <c r="AT17">
        <v>118.6</v>
      </c>
      <c r="AU17">
        <v>139.89999999999998</v>
      </c>
      <c r="AV17">
        <v>110.3</v>
      </c>
      <c r="AW17">
        <v>125.60000000000001</v>
      </c>
      <c r="AX17">
        <v>142.30000000000001</v>
      </c>
      <c r="AY17">
        <v>108.2</v>
      </c>
      <c r="AZ17">
        <v>104.80000000000001</v>
      </c>
      <c r="BA17">
        <v>85.5</v>
      </c>
      <c r="BB17">
        <v>98.9</v>
      </c>
      <c r="BC17">
        <v>84.699999999999989</v>
      </c>
      <c r="BD17">
        <v>84.300000000000011</v>
      </c>
      <c r="BE17">
        <v>82.4</v>
      </c>
      <c r="BF17">
        <v>62.400000000000006</v>
      </c>
      <c r="BG17">
        <v>74.400000000000006</v>
      </c>
      <c r="BH17">
        <v>47</v>
      </c>
    </row>
    <row r="18" spans="1:60" s="67" customFormat="1" x14ac:dyDescent="0.25">
      <c r="A18" s="78" t="s">
        <v>328</v>
      </c>
      <c r="B18">
        <v>317</v>
      </c>
      <c r="C18">
        <v>311.90000000000003</v>
      </c>
      <c r="D18">
        <v>308.3</v>
      </c>
      <c r="E18">
        <v>300.60000000000002</v>
      </c>
      <c r="F18">
        <v>289.59999999999997</v>
      </c>
      <c r="G18">
        <v>286.60000000000002</v>
      </c>
      <c r="H18">
        <v>271.39999999999998</v>
      </c>
      <c r="I18">
        <v>270.2</v>
      </c>
      <c r="J18">
        <v>269.2</v>
      </c>
      <c r="K18">
        <v>269.2</v>
      </c>
      <c r="L18">
        <v>273.8</v>
      </c>
      <c r="M18">
        <v>266.7</v>
      </c>
      <c r="N18">
        <v>262</v>
      </c>
      <c r="O18">
        <v>252.7</v>
      </c>
      <c r="P18">
        <v>265.7</v>
      </c>
      <c r="Q18">
        <v>210.5</v>
      </c>
      <c r="R18">
        <v>234.6</v>
      </c>
      <c r="S18">
        <v>216.5</v>
      </c>
      <c r="T18">
        <v>224.6</v>
      </c>
      <c r="U18">
        <v>207.10000000000002</v>
      </c>
      <c r="V18">
        <v>210.1</v>
      </c>
      <c r="W18">
        <v>199.4</v>
      </c>
      <c r="X18">
        <v>206.8</v>
      </c>
      <c r="Y18">
        <v>192.5</v>
      </c>
      <c r="Z18">
        <v>209</v>
      </c>
      <c r="AA18">
        <v>193.3</v>
      </c>
      <c r="AB18">
        <v>164.5</v>
      </c>
      <c r="AC18">
        <v>183.6</v>
      </c>
      <c r="AD18">
        <v>181.9</v>
      </c>
      <c r="AE18">
        <v>155</v>
      </c>
      <c r="AF18">
        <v>145.30000000000001</v>
      </c>
      <c r="AG18">
        <v>155.5</v>
      </c>
      <c r="AH18">
        <v>150.4</v>
      </c>
      <c r="AI18">
        <v>144.80000000000001</v>
      </c>
      <c r="AJ18">
        <v>138</v>
      </c>
      <c r="AK18">
        <v>133</v>
      </c>
      <c r="AL18">
        <v>159.5</v>
      </c>
      <c r="AM18">
        <v>128.19999999999999</v>
      </c>
      <c r="AN18">
        <v>130.80000000000001</v>
      </c>
      <c r="AO18">
        <v>130.80000000000001</v>
      </c>
      <c r="AP18">
        <v>123.9</v>
      </c>
      <c r="AQ18">
        <v>123.5</v>
      </c>
      <c r="AR18">
        <v>123.4</v>
      </c>
      <c r="AS18">
        <v>139.1</v>
      </c>
      <c r="AT18">
        <v>131.6</v>
      </c>
      <c r="AU18">
        <v>118.6</v>
      </c>
      <c r="AV18">
        <v>117.1</v>
      </c>
      <c r="AW18">
        <v>113.19999999999999</v>
      </c>
      <c r="AX18">
        <v>105.5</v>
      </c>
      <c r="AY18">
        <v>99.199999999999989</v>
      </c>
      <c r="AZ18">
        <v>96.100000000000009</v>
      </c>
      <c r="BA18">
        <v>103.6</v>
      </c>
      <c r="BB18">
        <v>90</v>
      </c>
      <c r="BC18">
        <v>89.699999999999989</v>
      </c>
      <c r="BD18">
        <v>89.8</v>
      </c>
      <c r="BE18">
        <v>77</v>
      </c>
      <c r="BF18">
        <v>62.400000000000006</v>
      </c>
      <c r="BG18">
        <v>62</v>
      </c>
      <c r="BH18">
        <v>47</v>
      </c>
    </row>
    <row r="19" spans="1:60" s="67" customFormat="1" x14ac:dyDescent="0.25">
      <c r="A19" s="78" t="s">
        <v>329</v>
      </c>
      <c r="B19">
        <v>280.7</v>
      </c>
      <c r="C19">
        <v>271.3</v>
      </c>
      <c r="D19">
        <v>268</v>
      </c>
      <c r="E19">
        <v>261.3</v>
      </c>
      <c r="F19">
        <v>254.1</v>
      </c>
      <c r="G19">
        <v>249.29999999999998</v>
      </c>
      <c r="H19">
        <v>236</v>
      </c>
      <c r="I19">
        <v>235</v>
      </c>
      <c r="J19">
        <v>234.2</v>
      </c>
      <c r="K19">
        <v>234</v>
      </c>
      <c r="L19">
        <v>234</v>
      </c>
      <c r="M19">
        <v>230</v>
      </c>
      <c r="N19">
        <v>227.89999999999998</v>
      </c>
      <c r="O19">
        <v>213.39999999999998</v>
      </c>
      <c r="P19">
        <v>209.1</v>
      </c>
      <c r="Q19">
        <v>206.3</v>
      </c>
      <c r="R19">
        <v>203.6</v>
      </c>
      <c r="S19">
        <v>195.79999999999998</v>
      </c>
      <c r="T19">
        <v>191.4</v>
      </c>
      <c r="U19">
        <v>188.29999999999998</v>
      </c>
      <c r="V19">
        <v>186</v>
      </c>
      <c r="W19">
        <v>170.39999999999998</v>
      </c>
      <c r="X19">
        <v>178.3</v>
      </c>
      <c r="Y19">
        <v>176.8</v>
      </c>
      <c r="Z19">
        <v>169.10000000000002</v>
      </c>
      <c r="AA19">
        <v>171</v>
      </c>
      <c r="AB19">
        <v>157.30000000000001</v>
      </c>
      <c r="AC19">
        <v>167.70000000000002</v>
      </c>
      <c r="AD19">
        <v>158</v>
      </c>
      <c r="AE19">
        <v>139.29999999999998</v>
      </c>
      <c r="AF19">
        <v>130.69999999999999</v>
      </c>
      <c r="AG19">
        <v>145.30000000000001</v>
      </c>
      <c r="AH19">
        <v>141.1</v>
      </c>
      <c r="AI19">
        <v>151.80000000000001</v>
      </c>
      <c r="AJ19">
        <v>138</v>
      </c>
      <c r="AK19">
        <v>133</v>
      </c>
      <c r="AL19">
        <v>124.9</v>
      </c>
      <c r="AM19">
        <v>128.19999999999999</v>
      </c>
      <c r="AN19">
        <v>125.8</v>
      </c>
      <c r="AO19">
        <v>125.8</v>
      </c>
      <c r="AP19">
        <v>123.9</v>
      </c>
      <c r="AQ19">
        <v>123.5</v>
      </c>
      <c r="AR19">
        <v>123.4</v>
      </c>
      <c r="AS19">
        <v>122</v>
      </c>
      <c r="AT19">
        <v>104.4</v>
      </c>
      <c r="AU19">
        <v>118.6</v>
      </c>
      <c r="AV19">
        <v>108.1</v>
      </c>
      <c r="AW19">
        <v>113.19999999999999</v>
      </c>
      <c r="AX19">
        <v>105.5</v>
      </c>
      <c r="AY19">
        <v>103.2</v>
      </c>
      <c r="AZ19">
        <v>96.100000000000009</v>
      </c>
      <c r="BA19">
        <v>90</v>
      </c>
      <c r="BB19">
        <v>90</v>
      </c>
      <c r="BC19">
        <v>82.4</v>
      </c>
      <c r="BD19">
        <v>71.699999999999989</v>
      </c>
      <c r="BE19">
        <v>77</v>
      </c>
      <c r="BF19">
        <v>62.400000000000006</v>
      </c>
      <c r="BG19">
        <v>62</v>
      </c>
      <c r="BH19">
        <v>47</v>
      </c>
    </row>
    <row r="20" spans="1:60" s="67" customFormat="1" x14ac:dyDescent="0.25">
      <c r="A20" s="79" t="s">
        <v>330</v>
      </c>
      <c r="B20">
        <v>128.80000000000001</v>
      </c>
      <c r="C20">
        <v>116.4</v>
      </c>
      <c r="D20">
        <v>133</v>
      </c>
      <c r="E20">
        <v>135.6</v>
      </c>
      <c r="F20">
        <v>140.5</v>
      </c>
      <c r="G20">
        <v>140.5</v>
      </c>
      <c r="H20">
        <v>142</v>
      </c>
      <c r="I20">
        <v>139</v>
      </c>
      <c r="J20">
        <v>125.7</v>
      </c>
      <c r="K20">
        <v>116</v>
      </c>
      <c r="L20">
        <v>112</v>
      </c>
      <c r="M20">
        <v>101.5</v>
      </c>
      <c r="N20">
        <v>122.5</v>
      </c>
      <c r="O20">
        <v>94.3</v>
      </c>
      <c r="P20">
        <v>91.899999999999991</v>
      </c>
      <c r="Q20">
        <v>128.19999999999999</v>
      </c>
      <c r="R20">
        <v>107</v>
      </c>
      <c r="S20">
        <v>114.79999999999998</v>
      </c>
      <c r="T20">
        <v>97.7</v>
      </c>
      <c r="U20">
        <v>153.80000000000001</v>
      </c>
      <c r="V20">
        <v>107</v>
      </c>
      <c r="W20">
        <v>120.9</v>
      </c>
      <c r="X20">
        <v>88.3</v>
      </c>
      <c r="Y20">
        <v>108.5</v>
      </c>
      <c r="Z20">
        <v>133.1</v>
      </c>
      <c r="AA20">
        <v>84</v>
      </c>
      <c r="AB20">
        <v>125.8</v>
      </c>
      <c r="AC20">
        <v>80.7</v>
      </c>
      <c r="AD20">
        <v>53</v>
      </c>
      <c r="AE20">
        <v>175.3</v>
      </c>
      <c r="AF20">
        <v>125.8</v>
      </c>
      <c r="AG20">
        <v>128.19999999999999</v>
      </c>
      <c r="AH20">
        <v>187.5</v>
      </c>
      <c r="AI20">
        <v>103.9</v>
      </c>
      <c r="AJ20">
        <v>142.80000000000001</v>
      </c>
      <c r="AK20">
        <v>118.5</v>
      </c>
      <c r="AL20">
        <v>42</v>
      </c>
      <c r="AM20">
        <v>145.30000000000001</v>
      </c>
      <c r="AN20">
        <v>166.89999999999998</v>
      </c>
      <c r="AO20">
        <v>166.89999999999998</v>
      </c>
      <c r="AP20">
        <v>125.4</v>
      </c>
      <c r="AQ20">
        <v>196.10000000000002</v>
      </c>
      <c r="AR20">
        <v>169.39999999999998</v>
      </c>
      <c r="AS20">
        <v>103</v>
      </c>
      <c r="AT20">
        <v>72.599999999999994</v>
      </c>
      <c r="AU20">
        <v>125.89999999999999</v>
      </c>
      <c r="AV20">
        <v>72.599999999999994</v>
      </c>
      <c r="AW20">
        <v>155.10000000000002</v>
      </c>
      <c r="AX20">
        <v>114.80000000000001</v>
      </c>
      <c r="AY20">
        <v>94.4</v>
      </c>
      <c r="AZ20">
        <v>119.30000000000001</v>
      </c>
      <c r="BA20">
        <v>60</v>
      </c>
      <c r="BB20">
        <v>48</v>
      </c>
      <c r="BC20">
        <v>176.6</v>
      </c>
      <c r="BD20">
        <v>78</v>
      </c>
      <c r="BE20">
        <v>93</v>
      </c>
      <c r="BF20">
        <v>145.89999999999998</v>
      </c>
      <c r="BG20">
        <v>181.4</v>
      </c>
      <c r="BH20">
        <v>66</v>
      </c>
    </row>
    <row r="21" spans="1:60" s="67" customFormat="1" x14ac:dyDescent="0.25">
      <c r="A21" s="80" t="s">
        <v>331</v>
      </c>
      <c r="B21">
        <v>193.70000000000002</v>
      </c>
      <c r="C21">
        <v>201.5</v>
      </c>
      <c r="D21">
        <v>172</v>
      </c>
      <c r="E21">
        <v>128.19999999999999</v>
      </c>
      <c r="F21">
        <v>128.19999999999999</v>
      </c>
      <c r="G21">
        <v>128.19999999999999</v>
      </c>
      <c r="H21">
        <v>140</v>
      </c>
      <c r="I21">
        <v>115</v>
      </c>
      <c r="J21">
        <v>142.79999999999998</v>
      </c>
      <c r="K21">
        <v>141</v>
      </c>
      <c r="L21">
        <v>103</v>
      </c>
      <c r="M21">
        <v>109</v>
      </c>
      <c r="N21">
        <v>142.79999999999998</v>
      </c>
      <c r="O21">
        <v>109</v>
      </c>
      <c r="P21">
        <v>111.4</v>
      </c>
      <c r="Q21">
        <v>128.19999999999999</v>
      </c>
      <c r="R21">
        <v>178.2</v>
      </c>
      <c r="S21">
        <v>169.10000000000002</v>
      </c>
      <c r="T21">
        <v>108.5</v>
      </c>
      <c r="U21">
        <v>137.1</v>
      </c>
      <c r="V21">
        <v>97.8</v>
      </c>
      <c r="W21">
        <v>122.5</v>
      </c>
      <c r="X21">
        <v>110.1</v>
      </c>
      <c r="Y21">
        <v>125.5</v>
      </c>
      <c r="Z21">
        <v>106.5</v>
      </c>
      <c r="AA21">
        <v>112</v>
      </c>
      <c r="AB21">
        <v>84.699999999999989</v>
      </c>
      <c r="AC21">
        <v>170.60000000000002</v>
      </c>
      <c r="AD21">
        <v>39</v>
      </c>
      <c r="AE21">
        <v>32.400000000000006</v>
      </c>
      <c r="AF21">
        <v>82.4</v>
      </c>
      <c r="AG21">
        <v>159.69999999999999</v>
      </c>
      <c r="AH21">
        <v>94.5</v>
      </c>
      <c r="AI21">
        <v>128.69999999999999</v>
      </c>
      <c r="AJ21">
        <v>96.9</v>
      </c>
      <c r="AK21">
        <v>74.900000000000006</v>
      </c>
      <c r="AL21">
        <v>93</v>
      </c>
      <c r="AM21">
        <v>188.79999999999998</v>
      </c>
      <c r="AN21">
        <v>82.4</v>
      </c>
      <c r="AO21">
        <v>82.4</v>
      </c>
      <c r="AP21">
        <v>72.900000000000006</v>
      </c>
      <c r="AQ21">
        <v>116.2</v>
      </c>
      <c r="AR21">
        <v>101.7</v>
      </c>
      <c r="AS21">
        <v>102</v>
      </c>
      <c r="AT21">
        <v>75</v>
      </c>
      <c r="AU21">
        <v>72.699999999999989</v>
      </c>
      <c r="AV21">
        <v>55.6</v>
      </c>
      <c r="AW21">
        <v>72.900000000000006</v>
      </c>
      <c r="AX21">
        <v>80.7</v>
      </c>
      <c r="AY21">
        <v>63</v>
      </c>
      <c r="AZ21">
        <v>97.800000000000011</v>
      </c>
      <c r="BA21">
        <v>65</v>
      </c>
      <c r="BB21">
        <v>62.1</v>
      </c>
      <c r="BC21">
        <v>128.19999999999999</v>
      </c>
      <c r="BD21">
        <v>100</v>
      </c>
      <c r="BE21">
        <v>153</v>
      </c>
      <c r="BF21">
        <v>42.3</v>
      </c>
      <c r="BG21">
        <v>122.5</v>
      </c>
      <c r="BH21">
        <v>36</v>
      </c>
    </row>
    <row r="22" spans="1:60" s="67" customFormat="1" x14ac:dyDescent="0.25">
      <c r="A22" s="81" t="s">
        <v>332</v>
      </c>
      <c r="B22">
        <v>130.30000000000001</v>
      </c>
      <c r="C22">
        <v>85.4</v>
      </c>
      <c r="D22">
        <v>146</v>
      </c>
      <c r="E22">
        <v>82.4</v>
      </c>
      <c r="F22">
        <v>94.399999999999991</v>
      </c>
      <c r="G22">
        <v>94.399999999999991</v>
      </c>
      <c r="H22">
        <v>125</v>
      </c>
      <c r="I22">
        <v>139</v>
      </c>
      <c r="J22">
        <v>77.5</v>
      </c>
      <c r="K22">
        <v>141</v>
      </c>
      <c r="L22">
        <v>43</v>
      </c>
      <c r="M22">
        <v>84.7</v>
      </c>
      <c r="N22">
        <v>77.5</v>
      </c>
      <c r="O22">
        <v>72.699999999999989</v>
      </c>
      <c r="P22">
        <v>84.7</v>
      </c>
      <c r="Q22">
        <v>116.19999999999999</v>
      </c>
      <c r="R22">
        <v>62.1</v>
      </c>
      <c r="S22">
        <v>87.000000000000014</v>
      </c>
      <c r="T22">
        <v>128.69999999999999</v>
      </c>
      <c r="U22">
        <v>118.7</v>
      </c>
      <c r="V22">
        <v>97.8</v>
      </c>
      <c r="W22">
        <v>104</v>
      </c>
      <c r="X22">
        <v>69.8</v>
      </c>
      <c r="Y22">
        <v>80.599999999999994</v>
      </c>
      <c r="Z22">
        <v>46</v>
      </c>
      <c r="AA22">
        <v>96</v>
      </c>
      <c r="AB22">
        <v>126</v>
      </c>
      <c r="AC22">
        <v>80.7</v>
      </c>
      <c r="AD22">
        <v>17</v>
      </c>
      <c r="AE22">
        <v>105.30000000000001</v>
      </c>
      <c r="AF22">
        <v>104</v>
      </c>
      <c r="AG22">
        <v>140.5</v>
      </c>
      <c r="AH22">
        <v>129.1</v>
      </c>
      <c r="AI22">
        <v>82.2</v>
      </c>
      <c r="AJ22">
        <v>111.3</v>
      </c>
      <c r="AK22">
        <v>133.19999999999999</v>
      </c>
      <c r="AL22">
        <v>51.100000000000009</v>
      </c>
      <c r="AM22">
        <v>104</v>
      </c>
      <c r="AN22">
        <v>104</v>
      </c>
      <c r="AO22">
        <v>104</v>
      </c>
      <c r="AP22">
        <v>91.6</v>
      </c>
      <c r="AQ22">
        <v>150</v>
      </c>
      <c r="AR22">
        <v>130.6</v>
      </c>
      <c r="AS22">
        <v>78</v>
      </c>
      <c r="AT22">
        <v>48.4</v>
      </c>
      <c r="AU22">
        <v>101.6</v>
      </c>
      <c r="AV22">
        <v>75</v>
      </c>
      <c r="AW22">
        <v>94.6</v>
      </c>
      <c r="AX22">
        <v>108.5</v>
      </c>
      <c r="AY22">
        <v>84.7</v>
      </c>
      <c r="AZ22">
        <v>74.5</v>
      </c>
      <c r="BA22">
        <v>48</v>
      </c>
      <c r="BB22">
        <v>66.7</v>
      </c>
      <c r="BC22">
        <v>128.19999999999999</v>
      </c>
      <c r="BD22">
        <v>100</v>
      </c>
      <c r="BE22">
        <v>54</v>
      </c>
      <c r="BF22">
        <v>85.2</v>
      </c>
      <c r="BG22">
        <v>96.2</v>
      </c>
      <c r="BH22">
        <v>36</v>
      </c>
    </row>
    <row r="23" spans="1:60" s="67" customFormat="1" x14ac:dyDescent="0.25">
      <c r="A23" s="82" t="s">
        <v>333</v>
      </c>
      <c r="B23">
        <v>105.30000000000001</v>
      </c>
      <c r="C23">
        <v>139.6</v>
      </c>
      <c r="D23">
        <v>141</v>
      </c>
      <c r="E23">
        <v>84</v>
      </c>
      <c r="F23">
        <v>85</v>
      </c>
      <c r="G23">
        <v>84</v>
      </c>
      <c r="H23">
        <v>117</v>
      </c>
      <c r="I23">
        <v>113</v>
      </c>
      <c r="J23">
        <v>113.10000000000001</v>
      </c>
      <c r="K23">
        <v>116</v>
      </c>
      <c r="L23">
        <v>116</v>
      </c>
      <c r="M23">
        <v>74.200000000000017</v>
      </c>
      <c r="N23">
        <v>113.10000000000001</v>
      </c>
      <c r="O23">
        <v>75.599999999999994</v>
      </c>
      <c r="P23">
        <v>64.400000000000006</v>
      </c>
      <c r="Q23">
        <v>84</v>
      </c>
      <c r="R23">
        <v>96.5</v>
      </c>
      <c r="S23">
        <v>71.2</v>
      </c>
      <c r="T23">
        <v>73.7</v>
      </c>
      <c r="U23">
        <v>139.6</v>
      </c>
      <c r="V23">
        <v>77.5</v>
      </c>
      <c r="W23">
        <v>99.1</v>
      </c>
      <c r="X23">
        <v>82.7</v>
      </c>
      <c r="Y23">
        <v>86.3</v>
      </c>
      <c r="Z23">
        <v>79.8</v>
      </c>
      <c r="AA23">
        <v>90</v>
      </c>
      <c r="AB23">
        <v>84</v>
      </c>
      <c r="AC23">
        <v>66</v>
      </c>
      <c r="AD23">
        <v>39</v>
      </c>
      <c r="AE23">
        <v>81.199999999999989</v>
      </c>
      <c r="AF23">
        <v>72.8</v>
      </c>
      <c r="AG23">
        <v>77</v>
      </c>
      <c r="AH23">
        <v>117.9</v>
      </c>
      <c r="AI23">
        <v>92.699999999999989</v>
      </c>
      <c r="AJ23">
        <v>96.600000000000009</v>
      </c>
      <c r="AK23">
        <v>74.2</v>
      </c>
      <c r="AL23">
        <v>88.9</v>
      </c>
      <c r="AM23">
        <v>84</v>
      </c>
      <c r="AN23">
        <v>56</v>
      </c>
      <c r="AO23">
        <v>56</v>
      </c>
      <c r="AP23">
        <v>66.099999999999994</v>
      </c>
      <c r="AQ23">
        <v>121.80000000000001</v>
      </c>
      <c r="AR23">
        <v>105</v>
      </c>
      <c r="AS23">
        <v>88</v>
      </c>
      <c r="AT23">
        <v>49</v>
      </c>
      <c r="AU23">
        <v>74.2</v>
      </c>
      <c r="AV23">
        <v>33.6</v>
      </c>
      <c r="AW23">
        <v>107.9</v>
      </c>
      <c r="AX23">
        <v>138.5</v>
      </c>
      <c r="AY23">
        <v>42</v>
      </c>
      <c r="AZ23">
        <v>71.099999999999994</v>
      </c>
      <c r="BA23">
        <v>53</v>
      </c>
      <c r="BB23">
        <v>127</v>
      </c>
      <c r="BC23">
        <v>110.60000000000001</v>
      </c>
      <c r="BD23">
        <v>73</v>
      </c>
      <c r="BE23">
        <v>102</v>
      </c>
      <c r="BF23">
        <v>58.4</v>
      </c>
      <c r="BG23">
        <v>105.39999999999999</v>
      </c>
      <c r="BH23">
        <v>50</v>
      </c>
    </row>
    <row r="24" spans="1:60" s="67" customFormat="1" x14ac:dyDescent="0.25">
      <c r="A24" s="83" t="s">
        <v>334</v>
      </c>
      <c r="B24">
        <v>62.3</v>
      </c>
      <c r="C24">
        <v>80</v>
      </c>
      <c r="D24">
        <v>72</v>
      </c>
      <c r="E24">
        <v>56</v>
      </c>
      <c r="F24">
        <v>56</v>
      </c>
      <c r="G24">
        <v>56</v>
      </c>
      <c r="H24">
        <v>25</v>
      </c>
      <c r="I24">
        <v>40</v>
      </c>
      <c r="J24">
        <v>74.900000000000006</v>
      </c>
      <c r="K24">
        <v>42</v>
      </c>
      <c r="L24">
        <v>77</v>
      </c>
      <c r="M24">
        <v>50.4</v>
      </c>
      <c r="N24">
        <v>74.900000000000006</v>
      </c>
      <c r="O24">
        <v>50.4</v>
      </c>
      <c r="P24">
        <v>50.4</v>
      </c>
      <c r="Q24">
        <v>55.999999999999993</v>
      </c>
      <c r="R24">
        <v>48.199999999999996</v>
      </c>
      <c r="S24">
        <v>39.299999999999997</v>
      </c>
      <c r="T24">
        <v>38</v>
      </c>
      <c r="U24">
        <v>135.1</v>
      </c>
      <c r="V24">
        <v>64.7</v>
      </c>
      <c r="W24">
        <v>67.3</v>
      </c>
      <c r="X24">
        <v>68.599999999999994</v>
      </c>
      <c r="Y24">
        <v>57.2</v>
      </c>
      <c r="Z24">
        <v>47.6</v>
      </c>
      <c r="AA24">
        <v>44</v>
      </c>
      <c r="AB24">
        <v>72.8</v>
      </c>
      <c r="AC24">
        <v>66</v>
      </c>
      <c r="AD24">
        <v>0</v>
      </c>
      <c r="AE24">
        <v>111.79999999999998</v>
      </c>
      <c r="AF24">
        <v>72.8</v>
      </c>
      <c r="AG24">
        <v>77</v>
      </c>
      <c r="AH24">
        <v>117.9</v>
      </c>
      <c r="AI24">
        <v>162.5</v>
      </c>
      <c r="AJ24">
        <v>128.80000000000001</v>
      </c>
      <c r="AK24">
        <v>68.599999999999994</v>
      </c>
      <c r="AL24">
        <v>67.400000000000006</v>
      </c>
      <c r="AM24">
        <v>212.8</v>
      </c>
      <c r="AN24">
        <v>43.400000000000006</v>
      </c>
      <c r="AO24">
        <v>43.400000000000006</v>
      </c>
      <c r="AP24">
        <v>66.099999999999994</v>
      </c>
      <c r="AQ24">
        <v>91</v>
      </c>
      <c r="AR24">
        <v>79.8</v>
      </c>
      <c r="AS24">
        <v>76</v>
      </c>
      <c r="AT24">
        <v>33.6</v>
      </c>
      <c r="AU24">
        <v>63</v>
      </c>
      <c r="AV24">
        <v>33.6</v>
      </c>
      <c r="AW24">
        <v>114.30000000000001</v>
      </c>
      <c r="AX24">
        <v>101.60000000000001</v>
      </c>
      <c r="AY24">
        <v>79.8</v>
      </c>
      <c r="AZ24">
        <v>71</v>
      </c>
      <c r="BA24">
        <v>37</v>
      </c>
      <c r="BB24">
        <v>153.79999999999998</v>
      </c>
      <c r="BC24">
        <v>110.60000000000001</v>
      </c>
      <c r="BD24">
        <v>37</v>
      </c>
      <c r="BE24">
        <v>240</v>
      </c>
      <c r="BF24">
        <v>58.4</v>
      </c>
      <c r="BG24">
        <v>260.39999999999998</v>
      </c>
      <c r="BH24">
        <v>50</v>
      </c>
    </row>
    <row r="25" spans="1:60" s="67" customFormat="1" x14ac:dyDescent="0.25">
      <c r="A25" s="84" t="s">
        <v>335</v>
      </c>
      <c r="B25">
        <v>0</v>
      </c>
      <c r="C25">
        <v>43.3</v>
      </c>
      <c r="D25">
        <v>24</v>
      </c>
      <c r="E25">
        <v>0</v>
      </c>
      <c r="F25">
        <v>0</v>
      </c>
      <c r="G25">
        <v>0</v>
      </c>
      <c r="H25">
        <v>57</v>
      </c>
      <c r="I25">
        <v>0</v>
      </c>
      <c r="J25">
        <v>186.7</v>
      </c>
      <c r="K25">
        <v>0</v>
      </c>
      <c r="L25">
        <v>0</v>
      </c>
      <c r="M25">
        <v>0</v>
      </c>
      <c r="N25">
        <v>0</v>
      </c>
      <c r="O25">
        <v>0</v>
      </c>
      <c r="P25">
        <v>0</v>
      </c>
      <c r="Q25">
        <v>22.400000000000002</v>
      </c>
      <c r="R25">
        <v>0</v>
      </c>
      <c r="S25">
        <v>0</v>
      </c>
      <c r="T25">
        <v>6.3999999999999995</v>
      </c>
      <c r="U25">
        <v>25</v>
      </c>
      <c r="V25">
        <v>38.1</v>
      </c>
      <c r="W25">
        <v>0</v>
      </c>
      <c r="X25">
        <v>68.599999999999994</v>
      </c>
      <c r="Y25">
        <v>0</v>
      </c>
      <c r="Z25">
        <v>0</v>
      </c>
      <c r="AA25">
        <v>44</v>
      </c>
      <c r="AB25">
        <v>0</v>
      </c>
      <c r="AC25">
        <v>60.899999999999991</v>
      </c>
      <c r="AD25">
        <v>0</v>
      </c>
      <c r="AE25">
        <v>44.4</v>
      </c>
      <c r="AF25">
        <v>0</v>
      </c>
      <c r="AG25">
        <v>0</v>
      </c>
      <c r="AH25">
        <v>0</v>
      </c>
      <c r="AI25">
        <v>85.1</v>
      </c>
      <c r="AJ25">
        <v>0</v>
      </c>
      <c r="AK25">
        <v>0</v>
      </c>
      <c r="AL25">
        <v>0</v>
      </c>
      <c r="AM25">
        <v>7</v>
      </c>
      <c r="AN25">
        <v>0</v>
      </c>
      <c r="AO25">
        <v>0</v>
      </c>
      <c r="AP25">
        <v>66.099999999999994</v>
      </c>
      <c r="AQ25">
        <v>121.80000000000001</v>
      </c>
      <c r="AR25">
        <v>36.4</v>
      </c>
      <c r="AS25">
        <v>0</v>
      </c>
      <c r="AT25">
        <v>0</v>
      </c>
      <c r="AU25">
        <v>0</v>
      </c>
      <c r="AV25">
        <v>0</v>
      </c>
      <c r="AW25">
        <v>47</v>
      </c>
      <c r="AX25">
        <v>0</v>
      </c>
      <c r="AY25">
        <v>0</v>
      </c>
      <c r="AZ25">
        <v>59.699999999999996</v>
      </c>
      <c r="BA25">
        <v>51</v>
      </c>
      <c r="BB25">
        <v>0</v>
      </c>
      <c r="BC25">
        <v>14</v>
      </c>
      <c r="BD25">
        <v>96</v>
      </c>
      <c r="BE25">
        <v>0</v>
      </c>
      <c r="BF25">
        <v>139.30000000000001</v>
      </c>
      <c r="BG25">
        <v>53.3</v>
      </c>
      <c r="BH25">
        <v>66</v>
      </c>
    </row>
  </sheetData>
  <sheetProtection algorithmName="SHA-512" hashValue="dbYfqWDEHJgByTQ5vo/DwawyZ1x7hc4nXou3K+scPs1zNam+bR00tjBZB+1yNDlZss+nPS4c8Poyon3BVgsDRQ==" saltValue="aadf5CfXOQHaLd02BmQisw==" spinCount="100000" sheet="1" objects="1" scenarios="1" selectLockedCells="1" sort="0" autoFilter="0" pivotTables="0" selectUnlockedCells="1"/>
  <pageMargins left="0.7" right="0.7" top="0.75" bottom="0.75" header="0.3" footer="0.3"/>
  <drawing r:id="rId1"/>
  <picture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52FD6-ADC1-4B6C-8199-E74805171332}">
  <sheetPr>
    <tabColor theme="5" tint="-0.499984740745262"/>
  </sheetPr>
  <dimension ref="A1:BH13"/>
  <sheetViews>
    <sheetView showGridLines="0" showRowColHeaders="0" zoomScale="80" zoomScaleNormal="80" workbookViewId="0">
      <selection activeCell="G6" sqref="G6"/>
    </sheetView>
  </sheetViews>
  <sheetFormatPr baseColWidth="10" defaultColWidth="11.5546875" defaultRowHeight="13.2" x14ac:dyDescent="0.25"/>
  <cols>
    <col min="1" max="1" width="18" style="87" bestFit="1" customWidth="1"/>
    <col min="2" max="2" width="9.109375" style="87" bestFit="1" customWidth="1"/>
    <col min="3" max="3" width="13.33203125" style="87" bestFit="1" customWidth="1"/>
    <col min="4" max="4" width="11.77734375" style="87" bestFit="1" customWidth="1"/>
    <col min="5" max="5" width="9" style="87" bestFit="1" customWidth="1"/>
    <col min="6" max="6" width="14" style="87" bestFit="1" customWidth="1"/>
    <col min="7" max="7" width="9.5546875" style="87" bestFit="1" customWidth="1"/>
    <col min="8" max="8" width="9.44140625" style="87" bestFit="1" customWidth="1"/>
    <col min="9" max="9" width="12.6640625" style="87" bestFit="1" customWidth="1"/>
    <col min="10" max="10" width="11.21875" style="87" bestFit="1" customWidth="1"/>
    <col min="11" max="11" width="9.5546875" style="87" bestFit="1" customWidth="1"/>
    <col min="12" max="12" width="14.33203125" style="87" bestFit="1" customWidth="1"/>
    <col min="13" max="13" width="14.5546875" style="87" bestFit="1" customWidth="1"/>
    <col min="14" max="14" width="11.88671875" style="87" bestFit="1" customWidth="1"/>
    <col min="15" max="15" width="10.77734375" style="87" bestFit="1" customWidth="1"/>
    <col min="16" max="17" width="10.21875" style="87" bestFit="1" customWidth="1"/>
    <col min="18" max="18" width="15.6640625" style="87" bestFit="1" customWidth="1"/>
    <col min="19" max="19" width="10.33203125" style="87" bestFit="1" customWidth="1"/>
    <col min="20" max="20" width="16" style="87" bestFit="1" customWidth="1"/>
    <col min="21" max="21" width="10.6640625" style="87" bestFit="1" customWidth="1"/>
    <col min="22" max="22" width="9.5546875" style="87" bestFit="1" customWidth="1"/>
    <col min="23" max="23" width="8.5546875" style="87" bestFit="1" customWidth="1"/>
    <col min="24" max="24" width="9.44140625" style="87" bestFit="1" customWidth="1"/>
    <col min="25" max="25" width="10.6640625" style="87" bestFit="1" customWidth="1"/>
    <col min="26" max="26" width="9.5546875" style="87" bestFit="1" customWidth="1"/>
    <col min="27" max="27" width="12" style="87" bestFit="1" customWidth="1"/>
    <col min="28" max="28" width="11.21875" style="87" bestFit="1" customWidth="1"/>
    <col min="29" max="29" width="11.44140625" style="87" bestFit="1" customWidth="1"/>
    <col min="30" max="30" width="13.77734375" style="87" bestFit="1" customWidth="1"/>
    <col min="31" max="31" width="12.77734375" style="87" bestFit="1" customWidth="1"/>
    <col min="32" max="32" width="11.33203125" style="87" bestFit="1" customWidth="1"/>
    <col min="33" max="33" width="13.21875" style="87" bestFit="1" customWidth="1"/>
    <col min="34" max="34" width="10" style="87" bestFit="1" customWidth="1"/>
    <col min="35" max="35" width="10.21875" style="87" bestFit="1" customWidth="1"/>
    <col min="36" max="36" width="8.88671875" style="87" bestFit="1" customWidth="1"/>
    <col min="37" max="37" width="10" style="87" bestFit="1" customWidth="1"/>
    <col min="38" max="38" width="11.21875" style="87" bestFit="1" customWidth="1"/>
    <col min="39" max="39" width="15.109375" style="87" bestFit="1" customWidth="1"/>
    <col min="40" max="40" width="15" style="87" bestFit="1" customWidth="1"/>
    <col min="41" max="41" width="12.109375" style="87" bestFit="1" customWidth="1"/>
    <col min="42" max="42" width="11.77734375" style="87" bestFit="1" customWidth="1"/>
    <col min="43" max="43" width="9.44140625" style="87" bestFit="1" customWidth="1"/>
    <col min="44" max="44" width="11" style="87" bestFit="1" customWidth="1"/>
    <col min="45" max="45" width="14.44140625" style="87" bestFit="1" customWidth="1"/>
    <col min="46" max="46" width="17.6640625" style="87" bestFit="1" customWidth="1"/>
    <col min="47" max="47" width="8.33203125" style="87" bestFit="1" customWidth="1"/>
    <col min="48" max="48" width="17.88671875" style="87" bestFit="1" customWidth="1"/>
    <col min="49" max="49" width="9.5546875" style="87" bestFit="1" customWidth="1"/>
    <col min="50" max="50" width="11.33203125" style="87" bestFit="1" customWidth="1"/>
    <col min="51" max="51" width="15.6640625" style="87" bestFit="1" customWidth="1"/>
    <col min="52" max="52" width="9.44140625" style="87" bestFit="1" customWidth="1"/>
    <col min="53" max="53" width="14.21875" style="87" bestFit="1" customWidth="1"/>
    <col min="54" max="54" width="11.6640625" style="87" bestFit="1" customWidth="1"/>
    <col min="55" max="55" width="17.6640625" style="87" bestFit="1" customWidth="1"/>
    <col min="56" max="56" width="10" style="87" bestFit="1" customWidth="1"/>
    <col min="57" max="57" width="22.77734375" style="87" bestFit="1" customWidth="1"/>
    <col min="58" max="58" width="14" style="87" bestFit="1" customWidth="1"/>
    <col min="59" max="59" width="20.77734375" style="87" bestFit="1" customWidth="1"/>
    <col min="60" max="60" width="13.88671875" style="87" bestFit="1" customWidth="1"/>
    <col min="61" max="16384" width="11.5546875" style="87"/>
  </cols>
  <sheetData>
    <row r="1" spans="1:60" x14ac:dyDescent="0.25">
      <c r="A1" s="86" t="s">
        <v>477</v>
      </c>
      <c r="B1" s="87" t="s">
        <v>337</v>
      </c>
      <c r="C1" s="87" t="s">
        <v>338</v>
      </c>
      <c r="D1" s="87" t="s">
        <v>339</v>
      </c>
      <c r="E1" s="87" t="s">
        <v>340</v>
      </c>
      <c r="F1" s="87" t="s">
        <v>341</v>
      </c>
      <c r="G1" s="87" t="s">
        <v>342</v>
      </c>
      <c r="H1" s="87" t="s">
        <v>343</v>
      </c>
      <c r="I1" s="87" t="s">
        <v>344</v>
      </c>
      <c r="J1" s="87" t="s">
        <v>345</v>
      </c>
      <c r="K1" s="87" t="s">
        <v>346</v>
      </c>
      <c r="L1" s="87" t="s">
        <v>347</v>
      </c>
      <c r="M1" s="87" t="s">
        <v>348</v>
      </c>
      <c r="N1" s="87" t="s">
        <v>349</v>
      </c>
      <c r="O1" s="87" t="s">
        <v>350</v>
      </c>
      <c r="P1" s="87" t="s">
        <v>351</v>
      </c>
      <c r="Q1" s="87" t="s">
        <v>352</v>
      </c>
      <c r="R1" s="87" t="s">
        <v>353</v>
      </c>
      <c r="S1" s="87" t="s">
        <v>354</v>
      </c>
      <c r="T1" s="87" t="s">
        <v>355</v>
      </c>
      <c r="U1" s="87" t="s">
        <v>356</v>
      </c>
      <c r="V1" s="87" t="s">
        <v>357</v>
      </c>
      <c r="W1" s="87" t="s">
        <v>358</v>
      </c>
      <c r="X1" s="87" t="s">
        <v>359</v>
      </c>
      <c r="Y1" s="87" t="s">
        <v>360</v>
      </c>
      <c r="Z1" s="87" t="s">
        <v>361</v>
      </c>
      <c r="AA1" s="87" t="s">
        <v>362</v>
      </c>
      <c r="AB1" s="87" t="s">
        <v>363</v>
      </c>
      <c r="AC1" s="87" t="s">
        <v>364</v>
      </c>
      <c r="AD1" s="87" t="s">
        <v>365</v>
      </c>
      <c r="AE1" s="87" t="s">
        <v>366</v>
      </c>
      <c r="AF1" s="87" t="s">
        <v>367</v>
      </c>
      <c r="AG1" s="87" t="s">
        <v>368</v>
      </c>
      <c r="AH1" s="87" t="s">
        <v>369</v>
      </c>
      <c r="AI1" s="87" t="s">
        <v>370</v>
      </c>
      <c r="AJ1" s="87" t="s">
        <v>371</v>
      </c>
      <c r="AK1" s="87" t="s">
        <v>372</v>
      </c>
      <c r="AL1" s="87" t="s">
        <v>373</v>
      </c>
      <c r="AM1" s="87" t="s">
        <v>374</v>
      </c>
      <c r="AN1" s="87" t="s">
        <v>375</v>
      </c>
      <c r="AO1" s="87" t="s">
        <v>376</v>
      </c>
      <c r="AP1" s="87" t="s">
        <v>377</v>
      </c>
      <c r="AQ1" s="87" t="s">
        <v>378</v>
      </c>
      <c r="AR1" s="87" t="s">
        <v>379</v>
      </c>
      <c r="AS1" s="87" t="s">
        <v>380</v>
      </c>
      <c r="AT1" s="87" t="s">
        <v>381</v>
      </c>
      <c r="AU1" s="87" t="s">
        <v>382</v>
      </c>
      <c r="AV1" s="87" t="s">
        <v>383</v>
      </c>
      <c r="AW1" s="87" t="s">
        <v>384</v>
      </c>
      <c r="AX1" s="87" t="s">
        <v>385</v>
      </c>
      <c r="AY1" s="87" t="s">
        <v>386</v>
      </c>
      <c r="AZ1" s="87" t="s">
        <v>387</v>
      </c>
      <c r="BA1" s="87" t="s">
        <v>388</v>
      </c>
      <c r="BB1" s="87" t="s">
        <v>389</v>
      </c>
      <c r="BC1" s="87" t="s">
        <v>390</v>
      </c>
      <c r="BD1" s="87" t="s">
        <v>391</v>
      </c>
      <c r="BE1" s="87" t="s">
        <v>392</v>
      </c>
      <c r="BF1" s="87" t="s">
        <v>393</v>
      </c>
      <c r="BG1" s="87" t="s">
        <v>394</v>
      </c>
      <c r="BH1" s="87" t="s">
        <v>395</v>
      </c>
    </row>
    <row r="2" spans="1:60" x14ac:dyDescent="0.25">
      <c r="A2" s="88" t="s">
        <v>326</v>
      </c>
      <c r="B2" s="192">
        <v>280.7</v>
      </c>
      <c r="C2" s="192">
        <v>271.3</v>
      </c>
      <c r="D2" s="192">
        <v>268</v>
      </c>
      <c r="E2" s="192">
        <v>261.3</v>
      </c>
      <c r="F2" s="192">
        <v>254.1</v>
      </c>
      <c r="G2" s="192">
        <v>249.29999999999998</v>
      </c>
      <c r="H2" s="192">
        <v>236</v>
      </c>
      <c r="I2" s="192">
        <v>235</v>
      </c>
      <c r="J2" s="192">
        <v>234.2</v>
      </c>
      <c r="K2" s="192">
        <v>234</v>
      </c>
      <c r="L2" s="192">
        <v>234</v>
      </c>
      <c r="M2" s="192">
        <v>230</v>
      </c>
      <c r="N2" s="192">
        <v>227.89999999999998</v>
      </c>
      <c r="O2" s="192">
        <v>217.7</v>
      </c>
      <c r="P2" s="192">
        <v>217.7</v>
      </c>
      <c r="Q2" s="192">
        <v>210.5</v>
      </c>
      <c r="R2" s="192">
        <v>207.8</v>
      </c>
      <c r="S2" s="192">
        <v>206.29999999999998</v>
      </c>
      <c r="T2" s="192">
        <v>195.4</v>
      </c>
      <c r="U2" s="192">
        <v>192.8</v>
      </c>
      <c r="V2" s="192">
        <v>186</v>
      </c>
      <c r="W2" s="192">
        <v>181.5</v>
      </c>
      <c r="X2" s="192">
        <v>178.3</v>
      </c>
      <c r="Y2" s="192">
        <v>176.8</v>
      </c>
      <c r="Z2" s="192">
        <v>174.2</v>
      </c>
      <c r="AA2" s="192">
        <v>171</v>
      </c>
      <c r="AB2" s="192">
        <v>159.80000000000001</v>
      </c>
      <c r="AC2" s="192">
        <v>159.6</v>
      </c>
      <c r="AD2" s="192">
        <v>158</v>
      </c>
      <c r="AE2" s="192">
        <v>155</v>
      </c>
      <c r="AF2" s="192">
        <v>145.30000000000001</v>
      </c>
      <c r="AG2" s="192">
        <v>145.30000000000001</v>
      </c>
      <c r="AH2" s="192">
        <v>143.30000000000001</v>
      </c>
      <c r="AI2" s="192">
        <v>138.1</v>
      </c>
      <c r="AJ2" s="192">
        <v>138</v>
      </c>
      <c r="AK2" s="192">
        <v>133</v>
      </c>
      <c r="AL2" s="192">
        <v>128.79999999999998</v>
      </c>
      <c r="AM2" s="192">
        <v>128.19999999999999</v>
      </c>
      <c r="AN2" s="192">
        <v>125.8</v>
      </c>
      <c r="AO2" s="192">
        <v>125.8</v>
      </c>
      <c r="AP2" s="192">
        <v>123.9</v>
      </c>
      <c r="AQ2" s="192">
        <v>123.5</v>
      </c>
      <c r="AR2" s="192">
        <v>123.4</v>
      </c>
      <c r="AS2" s="192">
        <v>122</v>
      </c>
      <c r="AT2" s="192">
        <v>118.6</v>
      </c>
      <c r="AU2" s="192">
        <v>118.6</v>
      </c>
      <c r="AV2" s="192">
        <v>113.8</v>
      </c>
      <c r="AW2" s="192">
        <v>113.19999999999999</v>
      </c>
      <c r="AX2" s="192">
        <v>105.5</v>
      </c>
      <c r="AY2" s="192">
        <v>99.199999999999989</v>
      </c>
      <c r="AZ2" s="192">
        <v>96.100000000000009</v>
      </c>
      <c r="BA2" s="192">
        <v>90</v>
      </c>
      <c r="BB2" s="192">
        <v>90</v>
      </c>
      <c r="BC2" s="192">
        <v>82.4</v>
      </c>
      <c r="BD2" s="192">
        <v>78</v>
      </c>
      <c r="BE2" s="192">
        <v>77</v>
      </c>
      <c r="BF2" s="192">
        <v>62.400000000000006</v>
      </c>
      <c r="BG2" s="192">
        <v>62</v>
      </c>
      <c r="BH2" s="192">
        <v>47</v>
      </c>
    </row>
    <row r="3" spans="1:60" x14ac:dyDescent="0.25">
      <c r="A3"/>
      <c r="B3"/>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row>
    <row r="4" spans="1:60" x14ac:dyDescent="0.25">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row>
    <row r="5" spans="1:60" x14ac:dyDescent="0.25">
      <c r="A5"/>
      <c r="B5"/>
      <c r="C5"/>
      <c r="D5"/>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row>
    <row r="6" spans="1:60" x14ac:dyDescent="0.25">
      <c r="A6"/>
      <c r="B6"/>
      <c r="C6"/>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row>
    <row r="7" spans="1:60" x14ac:dyDescent="0.25">
      <c r="A7"/>
      <c r="B7"/>
      <c r="C7"/>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row>
    <row r="8" spans="1:60" x14ac:dyDescent="0.25">
      <c r="A8"/>
      <c r="B8"/>
      <c r="C8"/>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row>
    <row r="9" spans="1:60" x14ac:dyDescent="0.25">
      <c r="A9"/>
      <c r="B9"/>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row>
    <row r="10" spans="1:60" x14ac:dyDescent="0.25">
      <c r="A10"/>
      <c r="B10"/>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row>
    <row r="11" spans="1:60" x14ac:dyDescent="0.25">
      <c r="A11"/>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row>
    <row r="12" spans="1:60" x14ac:dyDescent="0.25">
      <c r="A12"/>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row>
    <row r="13" spans="1:60" x14ac:dyDescent="0.25">
      <c r="A13"/>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row>
  </sheetData>
  <sheetProtection algorithmName="SHA-512" hashValue="36/GT3C1dXwknvZILhdJl/PUDYgcsXF5EbIvMBBQCeNNmt5r22B7qeh1WN5kmgKOSi3dPDv6nFK8N6fK9FFz2g==" saltValue="+PyuFVUreSextXkFTKmkoA==" spinCount="100000" sheet="1" objects="1" scenarios="1" selectLockedCells="1" sort="0" autoFilter="0" pivotTables="0" selectUnlockedCells="1"/>
  <pageMargins left="0.7" right="0.7" top="0.75" bottom="0.75" header="0.3" footer="0.3"/>
  <picture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A19B4-8619-4FE9-BF7A-B0DC277B3C4E}">
  <sheetPr>
    <tabColor rgb="FF830F7B"/>
  </sheetPr>
  <dimension ref="K1:M70"/>
  <sheetViews>
    <sheetView showGridLines="0" showRowColHeaders="0" zoomScale="60" zoomScaleNormal="60" workbookViewId="0">
      <selection activeCell="K69" sqref="K69:M70"/>
    </sheetView>
  </sheetViews>
  <sheetFormatPr baseColWidth="10" defaultColWidth="11.5546875" defaultRowHeight="13.2" x14ac:dyDescent="0.25"/>
  <sheetData>
    <row r="1" customFormat="1" x14ac:dyDescent="0.25"/>
    <row r="2" customFormat="1" x14ac:dyDescent="0.25"/>
    <row r="3" customFormat="1" x14ac:dyDescent="0.25"/>
    <row r="4" customFormat="1" x14ac:dyDescent="0.25"/>
    <row r="5" customFormat="1" x14ac:dyDescent="0.25"/>
    <row r="6" customFormat="1" x14ac:dyDescent="0.25"/>
    <row r="7" customFormat="1" x14ac:dyDescent="0.25"/>
    <row r="8" customFormat="1" x14ac:dyDescent="0.25"/>
    <row r="9" customFormat="1" x14ac:dyDescent="0.25"/>
    <row r="10" customFormat="1" x14ac:dyDescent="0.25"/>
    <row r="11" customFormat="1" x14ac:dyDescent="0.25"/>
    <row r="12" customFormat="1" x14ac:dyDescent="0.25"/>
    <row r="13" customFormat="1" x14ac:dyDescent="0.25"/>
    <row r="14" customFormat="1" x14ac:dyDescent="0.25"/>
    <row r="15" customFormat="1" x14ac:dyDescent="0.25"/>
    <row r="69" spans="11:13" x14ac:dyDescent="0.25">
      <c r="K69" s="193" t="s">
        <v>488</v>
      </c>
      <c r="L69" s="193"/>
      <c r="M69" s="193"/>
    </row>
    <row r="70" spans="11:13" x14ac:dyDescent="0.25">
      <c r="K70" s="193"/>
      <c r="L70" s="193"/>
      <c r="M70" s="193"/>
    </row>
  </sheetData>
  <sheetProtection algorithmName="SHA-512" hashValue="/h3ZIWEKAryE0OxX5szDE6hrynhZ5P/PKgKi5oqMgF8AlJk00wiDZR8XaBjFxHeL00z46G9aOGBZK8cyrlNBRw==" saltValue="qC7HPXxHoUwQyXJrHjHsMA==" spinCount="100000" sheet="1" scenarios="1" selectLockedCells="1" selectUnlockedCells="1"/>
  <mergeCells count="1">
    <mergeCell ref="K69:M70"/>
  </mergeCells>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39F58-43DE-4904-9722-F92D3A46212D}">
  <sheetPr>
    <tabColor theme="2" tint="-0.34998626667073579"/>
  </sheetPr>
  <dimension ref="A1:AA249"/>
  <sheetViews>
    <sheetView showGridLines="0" showRowColHeaders="0" zoomScale="60" zoomScaleNormal="60" workbookViewId="0">
      <selection activeCell="R26" sqref="R26"/>
    </sheetView>
  </sheetViews>
  <sheetFormatPr baseColWidth="10" defaultColWidth="8.88671875" defaultRowHeight="13.2" x14ac:dyDescent="0.25"/>
  <cols>
    <col min="1" max="1" width="28.21875" style="70" bestFit="1" customWidth="1"/>
    <col min="2" max="3" width="28.21875" style="70" customWidth="1"/>
    <col min="4" max="9" width="10.77734375" style="71" customWidth="1"/>
    <col min="10" max="10" width="11.21875" style="71" customWidth="1"/>
    <col min="11" max="27" width="10.77734375" style="71" customWidth="1"/>
    <col min="28" max="16384" width="8.88671875" style="72"/>
  </cols>
  <sheetData>
    <row r="1" spans="1:27" s="68" customFormat="1" ht="19.95" customHeight="1" x14ac:dyDescent="0.25"/>
    <row r="2" spans="1:27" s="69" customFormat="1" ht="19.95" customHeight="1" x14ac:dyDescent="0.25"/>
    <row r="3" spans="1:27" s="69" customFormat="1" ht="19.95" customHeight="1" x14ac:dyDescent="0.25"/>
    <row r="4" spans="1:27" ht="19.95" customHeight="1" x14ac:dyDescent="0.25"/>
    <row r="5" spans="1:27" ht="19.95" customHeight="1" x14ac:dyDescent="0.25"/>
    <row r="6" spans="1:27" ht="19.95" customHeight="1" x14ac:dyDescent="0.25"/>
    <row r="7" spans="1:27" ht="19.95" customHeight="1" x14ac:dyDescent="0.25"/>
    <row r="8" spans="1:27" ht="19.95" customHeight="1" x14ac:dyDescent="0.25"/>
    <row r="9" spans="1:27" ht="19.95" customHeight="1" x14ac:dyDescent="0.25">
      <c r="A9" s="21" t="s">
        <v>0</v>
      </c>
      <c r="B9" s="21" t="s">
        <v>257</v>
      </c>
      <c r="C9" s="21" t="s">
        <v>401</v>
      </c>
      <c r="D9" s="31" t="s">
        <v>256</v>
      </c>
      <c r="E9" s="32" t="s">
        <v>1</v>
      </c>
      <c r="F9" s="32" t="s">
        <v>2</v>
      </c>
      <c r="G9" s="33" t="s">
        <v>3</v>
      </c>
      <c r="H9" s="44" t="s">
        <v>250</v>
      </c>
      <c r="I9" s="45" t="s">
        <v>4</v>
      </c>
      <c r="J9" s="46" t="s">
        <v>251</v>
      </c>
      <c r="K9" s="47" t="s">
        <v>252</v>
      </c>
      <c r="L9" s="48" t="s">
        <v>253</v>
      </c>
      <c r="M9" s="49" t="s">
        <v>5</v>
      </c>
      <c r="N9" s="31" t="s">
        <v>254</v>
      </c>
      <c r="O9" s="50" t="s">
        <v>255</v>
      </c>
      <c r="P9" s="72"/>
      <c r="Q9" s="72"/>
      <c r="R9" s="72"/>
      <c r="S9" s="72"/>
      <c r="T9" s="72"/>
      <c r="U9" s="72"/>
      <c r="V9" s="72"/>
      <c r="W9" s="72"/>
      <c r="X9" s="72"/>
      <c r="Y9" s="72"/>
      <c r="Z9" s="72"/>
      <c r="AA9" s="72"/>
    </row>
    <row r="10" spans="1:27" ht="19.95" customHeight="1" x14ac:dyDescent="0.25">
      <c r="A10" s="22" t="s">
        <v>92</v>
      </c>
      <c r="B10" s="23" t="s">
        <v>278</v>
      </c>
      <c r="C10" s="89" t="s">
        <v>403</v>
      </c>
      <c r="D10" s="39">
        <v>47</v>
      </c>
      <c r="E10" s="19">
        <v>44.6</v>
      </c>
      <c r="F10" s="19">
        <v>54.1</v>
      </c>
      <c r="G10" s="34">
        <v>47</v>
      </c>
      <c r="H10" s="39">
        <v>31</v>
      </c>
      <c r="I10" s="19">
        <v>34</v>
      </c>
      <c r="J10" s="19">
        <v>25</v>
      </c>
      <c r="K10" s="19">
        <v>28</v>
      </c>
      <c r="L10" s="19">
        <v>19</v>
      </c>
      <c r="M10" s="20">
        <v>24</v>
      </c>
      <c r="N10" s="39">
        <v>20</v>
      </c>
      <c r="O10" s="53">
        <v>13.3</v>
      </c>
      <c r="P10" s="72"/>
      <c r="Q10" s="72"/>
      <c r="R10" s="72"/>
      <c r="S10" s="72"/>
      <c r="T10" s="72"/>
      <c r="U10" s="72"/>
      <c r="V10" s="72"/>
      <c r="W10" s="72"/>
      <c r="X10" s="72"/>
      <c r="Y10" s="72"/>
      <c r="Z10" s="72"/>
      <c r="AA10" s="72"/>
    </row>
    <row r="11" spans="1:27" ht="19.95" customHeight="1" x14ac:dyDescent="0.25">
      <c r="A11" s="24" t="s">
        <v>30</v>
      </c>
      <c r="B11" s="25" t="s">
        <v>278</v>
      </c>
      <c r="C11" s="89" t="s">
        <v>403</v>
      </c>
      <c r="D11" s="40">
        <v>18</v>
      </c>
      <c r="E11" s="1">
        <v>17.100000000000001</v>
      </c>
      <c r="F11" s="1">
        <v>20.7</v>
      </c>
      <c r="G11" s="35">
        <v>18</v>
      </c>
      <c r="H11" s="40">
        <v>12</v>
      </c>
      <c r="I11" s="1">
        <v>13</v>
      </c>
      <c r="J11" s="1">
        <v>10</v>
      </c>
      <c r="K11" s="1">
        <v>11</v>
      </c>
      <c r="L11" s="1">
        <v>7</v>
      </c>
      <c r="M11" s="3">
        <v>18</v>
      </c>
      <c r="N11" s="40">
        <v>8</v>
      </c>
      <c r="O11" s="54">
        <v>5.0999999999999996</v>
      </c>
      <c r="P11" s="72"/>
      <c r="Q11" s="72"/>
      <c r="R11" s="72"/>
      <c r="S11" s="72"/>
      <c r="T11" s="72"/>
      <c r="U11" s="72"/>
      <c r="V11" s="72"/>
      <c r="W11" s="72"/>
      <c r="X11" s="72"/>
      <c r="Y11" s="72"/>
      <c r="Z11" s="72"/>
      <c r="AA11" s="72"/>
    </row>
    <row r="12" spans="1:27" ht="19.95" customHeight="1" x14ac:dyDescent="0.25">
      <c r="A12" s="24" t="s">
        <v>221</v>
      </c>
      <c r="B12" s="25" t="s">
        <v>278</v>
      </c>
      <c r="C12" s="89" t="s">
        <v>403</v>
      </c>
      <c r="D12" s="40">
        <v>14</v>
      </c>
      <c r="E12" s="1">
        <v>13.3</v>
      </c>
      <c r="F12" s="1">
        <v>16.100000000000001</v>
      </c>
      <c r="G12" s="35">
        <v>14</v>
      </c>
      <c r="H12" s="40">
        <v>10</v>
      </c>
      <c r="I12" s="1">
        <v>11</v>
      </c>
      <c r="J12" s="1">
        <v>7</v>
      </c>
      <c r="K12" s="1">
        <v>8</v>
      </c>
      <c r="L12" s="1">
        <v>6</v>
      </c>
      <c r="M12" s="3">
        <v>5</v>
      </c>
      <c r="N12" s="40">
        <v>6</v>
      </c>
      <c r="O12" s="54">
        <v>4</v>
      </c>
      <c r="P12" s="72"/>
      <c r="Q12" s="72"/>
      <c r="R12" s="72"/>
      <c r="S12" s="72"/>
      <c r="T12" s="72"/>
      <c r="U12" s="72"/>
      <c r="V12" s="72"/>
      <c r="W12" s="72"/>
      <c r="X12" s="72"/>
      <c r="Y12" s="72"/>
      <c r="Z12" s="72"/>
      <c r="AA12" s="72"/>
    </row>
    <row r="13" spans="1:27" ht="19.95" customHeight="1" x14ac:dyDescent="0.25">
      <c r="A13" s="24" t="s">
        <v>167</v>
      </c>
      <c r="B13" s="25" t="s">
        <v>278</v>
      </c>
      <c r="C13" s="89" t="s">
        <v>403</v>
      </c>
      <c r="D13" s="40">
        <v>11</v>
      </c>
      <c r="E13" s="1">
        <v>10.5</v>
      </c>
      <c r="F13" s="1">
        <v>12.7</v>
      </c>
      <c r="G13" s="35">
        <v>11</v>
      </c>
      <c r="H13" s="40">
        <v>7</v>
      </c>
      <c r="I13" s="1">
        <v>7</v>
      </c>
      <c r="J13" s="1">
        <v>6</v>
      </c>
      <c r="K13" s="1">
        <v>6</v>
      </c>
      <c r="L13" s="1">
        <v>5</v>
      </c>
      <c r="M13" s="3">
        <v>4</v>
      </c>
      <c r="N13" s="40">
        <v>4</v>
      </c>
      <c r="O13" s="54">
        <v>3</v>
      </c>
      <c r="P13" s="72"/>
      <c r="Q13" s="72"/>
      <c r="R13" s="72"/>
      <c r="S13" s="72"/>
      <c r="T13" s="72"/>
      <c r="U13" s="72"/>
      <c r="V13" s="72"/>
      <c r="W13" s="72"/>
      <c r="X13" s="72"/>
      <c r="Y13" s="72"/>
      <c r="Z13" s="72"/>
      <c r="AA13" s="72"/>
    </row>
    <row r="14" spans="1:27" ht="19.95" customHeight="1" x14ac:dyDescent="0.25">
      <c r="A14" s="24" t="s">
        <v>213</v>
      </c>
      <c r="B14" s="25" t="s">
        <v>323</v>
      </c>
      <c r="C14" s="90" t="s">
        <v>402</v>
      </c>
      <c r="D14" s="40">
        <v>23.3</v>
      </c>
      <c r="E14" s="1">
        <v>23.3</v>
      </c>
      <c r="F14" s="1">
        <v>23.3</v>
      </c>
      <c r="G14" s="35">
        <v>23.3</v>
      </c>
      <c r="H14" s="40">
        <v>54.3</v>
      </c>
      <c r="I14" s="1">
        <v>26.4</v>
      </c>
      <c r="J14" s="1">
        <v>32.6</v>
      </c>
      <c r="K14" s="1">
        <v>25.4</v>
      </c>
      <c r="L14" s="1">
        <v>25.4</v>
      </c>
      <c r="M14" s="3">
        <v>66</v>
      </c>
      <c r="N14" s="40">
        <v>0</v>
      </c>
      <c r="O14" s="54">
        <v>3</v>
      </c>
      <c r="P14" s="72"/>
      <c r="Q14" s="72"/>
      <c r="R14" s="72"/>
      <c r="S14" s="72"/>
      <c r="T14" s="72"/>
      <c r="U14" s="72"/>
      <c r="V14" s="72"/>
      <c r="W14" s="72"/>
      <c r="X14" s="72"/>
      <c r="Y14" s="72"/>
      <c r="Z14" s="72"/>
      <c r="AA14" s="72"/>
    </row>
    <row r="15" spans="1:27" ht="19.95" customHeight="1" x14ac:dyDescent="0.25">
      <c r="A15" s="24" t="s">
        <v>141</v>
      </c>
      <c r="B15" s="25" t="s">
        <v>323</v>
      </c>
      <c r="C15" s="90" t="s">
        <v>402</v>
      </c>
      <c r="D15" s="40">
        <v>21.7</v>
      </c>
      <c r="E15" s="1">
        <v>21.7</v>
      </c>
      <c r="F15" s="1">
        <v>21.7</v>
      </c>
      <c r="G15" s="35">
        <v>21.7</v>
      </c>
      <c r="H15" s="40">
        <v>51.1</v>
      </c>
      <c r="I15" s="1">
        <v>9.3000000000000007</v>
      </c>
      <c r="J15" s="1">
        <v>29.5</v>
      </c>
      <c r="K15" s="1">
        <v>17.8</v>
      </c>
      <c r="L15" s="1">
        <v>17.8</v>
      </c>
      <c r="M15" s="3">
        <v>33</v>
      </c>
      <c r="N15" s="40">
        <v>0</v>
      </c>
      <c r="O15" s="54">
        <v>1</v>
      </c>
      <c r="P15" s="72"/>
      <c r="Q15" s="72"/>
      <c r="R15" s="72"/>
      <c r="S15" s="72"/>
      <c r="T15" s="72"/>
      <c r="U15" s="72"/>
      <c r="V15" s="72"/>
      <c r="W15" s="72"/>
      <c r="X15" s="72"/>
      <c r="Y15" s="72"/>
      <c r="Z15" s="72"/>
      <c r="AA15" s="72"/>
    </row>
    <row r="16" spans="1:27" ht="19.95" customHeight="1" x14ac:dyDescent="0.25">
      <c r="A16" s="24" t="s">
        <v>143</v>
      </c>
      <c r="B16" s="25" t="s">
        <v>323</v>
      </c>
      <c r="C16" s="90" t="s">
        <v>402</v>
      </c>
      <c r="D16" s="40">
        <v>12.4</v>
      </c>
      <c r="E16" s="1">
        <v>12.4</v>
      </c>
      <c r="F16" s="1">
        <v>12.4</v>
      </c>
      <c r="G16" s="35">
        <v>12.4</v>
      </c>
      <c r="H16" s="40">
        <v>29.5</v>
      </c>
      <c r="I16" s="1">
        <v>4.5999999999999996</v>
      </c>
      <c r="J16" s="1">
        <v>17.100000000000001</v>
      </c>
      <c r="K16" s="1">
        <v>10.199999999999999</v>
      </c>
      <c r="L16" s="1">
        <v>10.199999999999999</v>
      </c>
      <c r="M16" s="3">
        <v>20.3</v>
      </c>
      <c r="N16" s="40">
        <v>0</v>
      </c>
      <c r="O16" s="54">
        <v>0.6</v>
      </c>
      <c r="P16" s="72"/>
      <c r="Q16" s="72"/>
      <c r="R16" s="72"/>
      <c r="S16" s="72"/>
      <c r="T16" s="72"/>
      <c r="U16" s="72"/>
      <c r="V16" s="72"/>
      <c r="W16" s="72"/>
      <c r="X16" s="72"/>
      <c r="Y16" s="72"/>
      <c r="Z16" s="72"/>
      <c r="AA16" s="72"/>
    </row>
    <row r="17" spans="1:27" ht="19.95" customHeight="1" x14ac:dyDescent="0.25">
      <c r="A17" s="24" t="s">
        <v>84</v>
      </c>
      <c r="B17" s="25" t="s">
        <v>323</v>
      </c>
      <c r="C17" s="90" t="s">
        <v>402</v>
      </c>
      <c r="D17" s="40">
        <v>5</v>
      </c>
      <c r="E17" s="1">
        <v>5</v>
      </c>
      <c r="F17" s="1">
        <v>5</v>
      </c>
      <c r="G17" s="35">
        <v>5</v>
      </c>
      <c r="H17" s="40">
        <v>11</v>
      </c>
      <c r="I17" s="1">
        <v>2</v>
      </c>
      <c r="J17" s="1">
        <v>6</v>
      </c>
      <c r="K17" s="1">
        <v>5</v>
      </c>
      <c r="L17" s="1">
        <v>5</v>
      </c>
      <c r="M17" s="3">
        <v>20</v>
      </c>
      <c r="N17" s="40">
        <v>0</v>
      </c>
      <c r="O17" s="54">
        <v>0.4</v>
      </c>
      <c r="P17" s="72"/>
      <c r="Q17" s="72"/>
      <c r="R17" s="72"/>
      <c r="S17" s="72"/>
      <c r="T17" s="72"/>
      <c r="U17" s="72"/>
      <c r="V17" s="72"/>
      <c r="W17" s="72"/>
      <c r="X17" s="72"/>
      <c r="Y17" s="72"/>
      <c r="Z17" s="72"/>
      <c r="AA17" s="72"/>
    </row>
    <row r="18" spans="1:27" ht="19.95" customHeight="1" x14ac:dyDescent="0.25">
      <c r="A18" s="24" t="s">
        <v>108</v>
      </c>
      <c r="B18" s="25" t="s">
        <v>292</v>
      </c>
      <c r="C18" s="90" t="s">
        <v>403</v>
      </c>
      <c r="D18" s="40">
        <v>65.099999999999994</v>
      </c>
      <c r="E18" s="1">
        <v>58.6</v>
      </c>
      <c r="F18" s="1">
        <v>74.900000000000006</v>
      </c>
      <c r="G18" s="35">
        <v>68.400000000000006</v>
      </c>
      <c r="H18" s="40">
        <v>34.1</v>
      </c>
      <c r="I18" s="1">
        <v>71.3</v>
      </c>
      <c r="J18" s="1">
        <v>34.1</v>
      </c>
      <c r="K18" s="1">
        <v>27.9</v>
      </c>
      <c r="L18" s="1">
        <v>27.9</v>
      </c>
      <c r="M18" s="3">
        <v>25.4</v>
      </c>
      <c r="N18" s="40">
        <v>15</v>
      </c>
      <c r="O18" s="54">
        <v>10.5</v>
      </c>
      <c r="P18" s="72"/>
      <c r="Q18" s="72"/>
      <c r="R18" s="72"/>
      <c r="S18" s="72"/>
      <c r="T18" s="72"/>
      <c r="U18" s="72"/>
      <c r="V18" s="72"/>
      <c r="W18" s="72"/>
      <c r="X18" s="72"/>
      <c r="Y18" s="72"/>
      <c r="Z18" s="72"/>
      <c r="AA18" s="72"/>
    </row>
    <row r="19" spans="1:27" ht="19.95" customHeight="1" x14ac:dyDescent="0.25">
      <c r="A19" s="24" t="s">
        <v>226</v>
      </c>
      <c r="B19" s="25" t="s">
        <v>292</v>
      </c>
      <c r="C19" s="90" t="s">
        <v>403</v>
      </c>
      <c r="D19" s="40">
        <v>35.6</v>
      </c>
      <c r="E19" s="1">
        <v>32.1</v>
      </c>
      <c r="F19" s="1">
        <v>41</v>
      </c>
      <c r="G19" s="35">
        <v>37.4</v>
      </c>
      <c r="H19" s="40">
        <v>17.100000000000001</v>
      </c>
      <c r="I19" s="1">
        <v>37.200000000000003</v>
      </c>
      <c r="J19" s="1">
        <v>17.100000000000001</v>
      </c>
      <c r="K19" s="1">
        <v>14</v>
      </c>
      <c r="L19" s="1">
        <v>14</v>
      </c>
      <c r="M19" s="3">
        <v>12.7</v>
      </c>
      <c r="N19" s="40">
        <v>9</v>
      </c>
      <c r="O19" s="54">
        <v>5.5</v>
      </c>
      <c r="P19" s="72"/>
      <c r="Q19" s="72"/>
      <c r="R19" s="72"/>
      <c r="S19" s="72"/>
      <c r="T19" s="72"/>
      <c r="U19" s="72"/>
      <c r="V19" s="72"/>
      <c r="W19" s="72"/>
      <c r="X19" s="72"/>
      <c r="Y19" s="72"/>
      <c r="Z19" s="72"/>
      <c r="AA19" s="72"/>
    </row>
    <row r="20" spans="1:27" ht="19.95" customHeight="1" x14ac:dyDescent="0.25">
      <c r="A20" s="24" t="s">
        <v>175</v>
      </c>
      <c r="B20" s="25" t="s">
        <v>292</v>
      </c>
      <c r="C20" s="90" t="s">
        <v>403</v>
      </c>
      <c r="D20" s="40">
        <v>31</v>
      </c>
      <c r="E20" s="1">
        <v>27.9</v>
      </c>
      <c r="F20" s="1">
        <v>35.6</v>
      </c>
      <c r="G20" s="35">
        <v>32.6</v>
      </c>
      <c r="H20" s="40">
        <v>15.5</v>
      </c>
      <c r="I20" s="1">
        <v>32.6</v>
      </c>
      <c r="J20" s="1">
        <v>15.5</v>
      </c>
      <c r="K20" s="1">
        <v>12.7</v>
      </c>
      <c r="L20" s="1">
        <v>12.7</v>
      </c>
      <c r="M20" s="3">
        <v>11.4</v>
      </c>
      <c r="N20" s="40">
        <v>7</v>
      </c>
      <c r="O20" s="54">
        <v>4.5999999999999996</v>
      </c>
      <c r="P20" s="72"/>
      <c r="Q20" s="72"/>
      <c r="R20" s="72"/>
      <c r="S20" s="72"/>
      <c r="T20" s="72"/>
      <c r="U20" s="72"/>
      <c r="V20" s="72"/>
      <c r="W20" s="72"/>
      <c r="X20" s="72"/>
      <c r="Y20" s="72"/>
      <c r="Z20" s="72"/>
      <c r="AA20" s="72"/>
    </row>
    <row r="21" spans="1:27" ht="19.95" customHeight="1" x14ac:dyDescent="0.25">
      <c r="A21" s="24" t="s">
        <v>44</v>
      </c>
      <c r="B21" s="25" t="s">
        <v>292</v>
      </c>
      <c r="C21" s="90" t="s">
        <v>403</v>
      </c>
      <c r="D21" s="40">
        <v>27.9</v>
      </c>
      <c r="E21" s="1">
        <v>25.1</v>
      </c>
      <c r="F21" s="1">
        <v>32.1</v>
      </c>
      <c r="G21" s="35">
        <v>29.3</v>
      </c>
      <c r="H21" s="40">
        <v>14</v>
      </c>
      <c r="I21" s="1">
        <v>29.5</v>
      </c>
      <c r="J21" s="1">
        <v>14</v>
      </c>
      <c r="K21" s="1">
        <v>11.4</v>
      </c>
      <c r="L21" s="1">
        <v>11.4</v>
      </c>
      <c r="M21" s="3">
        <v>11.4</v>
      </c>
      <c r="N21" s="40">
        <v>6</v>
      </c>
      <c r="O21" s="54">
        <v>4.2</v>
      </c>
      <c r="P21" s="72"/>
      <c r="Q21" s="72"/>
      <c r="R21" s="72"/>
      <c r="S21" s="72"/>
      <c r="T21" s="72"/>
      <c r="U21" s="72"/>
      <c r="V21" s="72"/>
      <c r="W21" s="72"/>
      <c r="X21" s="72"/>
      <c r="Y21" s="72"/>
      <c r="Z21" s="72"/>
      <c r="AA21" s="72"/>
    </row>
    <row r="22" spans="1:27" ht="19.95" customHeight="1" x14ac:dyDescent="0.25">
      <c r="A22" s="24" t="s">
        <v>104</v>
      </c>
      <c r="B22" s="25" t="s">
        <v>286</v>
      </c>
      <c r="C22" s="90" t="s">
        <v>403</v>
      </c>
      <c r="D22" s="40">
        <v>89.5</v>
      </c>
      <c r="E22" s="1">
        <v>87.7</v>
      </c>
      <c r="F22" s="1">
        <v>109.2</v>
      </c>
      <c r="G22" s="35">
        <v>86</v>
      </c>
      <c r="H22" s="40">
        <v>36.299999999999997</v>
      </c>
      <c r="I22" s="1">
        <v>43.6</v>
      </c>
      <c r="J22" s="1">
        <v>36.299999999999997</v>
      </c>
      <c r="K22" s="1">
        <v>28</v>
      </c>
      <c r="L22" s="1">
        <v>22.4</v>
      </c>
      <c r="M22" s="3">
        <v>0</v>
      </c>
      <c r="N22" s="40">
        <v>16</v>
      </c>
      <c r="O22" s="54">
        <v>10.9</v>
      </c>
      <c r="P22" s="72"/>
      <c r="Q22" s="72"/>
      <c r="R22" s="72"/>
      <c r="S22" s="72"/>
      <c r="T22" s="72"/>
      <c r="U22" s="72"/>
      <c r="V22" s="72"/>
      <c r="W22" s="72"/>
      <c r="X22" s="72"/>
      <c r="Y22" s="72"/>
      <c r="Z22" s="72"/>
      <c r="AA22" s="72"/>
    </row>
    <row r="23" spans="1:27" ht="19.95" customHeight="1" x14ac:dyDescent="0.25">
      <c r="A23" s="24" t="s">
        <v>230</v>
      </c>
      <c r="B23" s="25" t="s">
        <v>286</v>
      </c>
      <c r="C23" s="90" t="s">
        <v>403</v>
      </c>
      <c r="D23" s="40">
        <v>53.2</v>
      </c>
      <c r="E23" s="1">
        <v>52.2</v>
      </c>
      <c r="F23" s="1">
        <v>65</v>
      </c>
      <c r="G23" s="35">
        <v>51.1</v>
      </c>
      <c r="H23" s="40">
        <v>24.2</v>
      </c>
      <c r="I23" s="1">
        <v>29</v>
      </c>
      <c r="J23" s="1">
        <v>21.8</v>
      </c>
      <c r="K23" s="1">
        <v>16.8</v>
      </c>
      <c r="L23" s="1">
        <v>12.6</v>
      </c>
      <c r="M23" s="3">
        <v>0</v>
      </c>
      <c r="N23" s="40">
        <v>9</v>
      </c>
      <c r="O23" s="54">
        <v>6.4</v>
      </c>
      <c r="P23" s="72"/>
      <c r="Q23" s="72"/>
      <c r="R23" s="72"/>
      <c r="S23" s="72"/>
      <c r="T23" s="72"/>
      <c r="U23" s="72"/>
      <c r="V23" s="72"/>
      <c r="W23" s="72"/>
      <c r="X23" s="72"/>
      <c r="Y23" s="72"/>
      <c r="Z23" s="72"/>
      <c r="AA23" s="72"/>
    </row>
    <row r="24" spans="1:27" ht="19.95" customHeight="1" x14ac:dyDescent="0.25">
      <c r="A24" s="24" t="s">
        <v>42</v>
      </c>
      <c r="B24" s="25" t="s">
        <v>286</v>
      </c>
      <c r="C24" s="90" t="s">
        <v>403</v>
      </c>
      <c r="D24" s="40">
        <v>33.9</v>
      </c>
      <c r="E24" s="1">
        <v>33.200000000000003</v>
      </c>
      <c r="F24" s="1">
        <v>41.3</v>
      </c>
      <c r="G24" s="35">
        <v>32.5</v>
      </c>
      <c r="H24" s="40">
        <v>14.5</v>
      </c>
      <c r="I24" s="1">
        <v>19.399999999999999</v>
      </c>
      <c r="J24" s="1">
        <v>14.5</v>
      </c>
      <c r="K24" s="1">
        <v>11.2</v>
      </c>
      <c r="L24" s="1">
        <v>8.4</v>
      </c>
      <c r="M24" s="3">
        <v>0</v>
      </c>
      <c r="N24" s="40">
        <v>6</v>
      </c>
      <c r="O24" s="54">
        <v>4.2</v>
      </c>
      <c r="P24" s="72"/>
      <c r="Q24" s="72"/>
      <c r="R24" s="72"/>
      <c r="S24" s="72"/>
      <c r="T24" s="72"/>
      <c r="U24" s="72"/>
      <c r="V24" s="72"/>
      <c r="W24" s="72"/>
      <c r="X24" s="72"/>
      <c r="Y24" s="72"/>
      <c r="Z24" s="72"/>
      <c r="AA24" s="72"/>
    </row>
    <row r="25" spans="1:27" ht="19.95" customHeight="1" x14ac:dyDescent="0.25">
      <c r="A25" s="24" t="s">
        <v>169</v>
      </c>
      <c r="B25" s="25" t="s">
        <v>286</v>
      </c>
      <c r="C25" s="90" t="s">
        <v>403</v>
      </c>
      <c r="D25" s="40">
        <v>41.1</v>
      </c>
      <c r="E25" s="1">
        <v>40.299999999999997</v>
      </c>
      <c r="F25" s="1">
        <v>50.2</v>
      </c>
      <c r="G25" s="35">
        <v>39.5</v>
      </c>
      <c r="H25" s="40">
        <v>16.899999999999999</v>
      </c>
      <c r="I25" s="1">
        <v>19.399999999999999</v>
      </c>
      <c r="J25" s="1">
        <v>12.1</v>
      </c>
      <c r="K25" s="1">
        <v>8.4</v>
      </c>
      <c r="L25" s="1">
        <v>7</v>
      </c>
      <c r="M25" s="3">
        <v>0</v>
      </c>
      <c r="N25" s="40">
        <v>5</v>
      </c>
      <c r="O25" s="54">
        <v>3.5</v>
      </c>
      <c r="P25" s="72"/>
      <c r="Q25" s="72"/>
      <c r="R25" s="72"/>
      <c r="S25" s="72"/>
      <c r="T25" s="72"/>
      <c r="U25" s="72"/>
      <c r="V25" s="72"/>
      <c r="W25" s="72"/>
      <c r="X25" s="72"/>
      <c r="Y25" s="72"/>
      <c r="Z25" s="72"/>
      <c r="AA25" s="72"/>
    </row>
    <row r="26" spans="1:27" ht="19.95" customHeight="1" x14ac:dyDescent="0.25">
      <c r="A26" s="24" t="s">
        <v>90</v>
      </c>
      <c r="B26" s="25" t="s">
        <v>272</v>
      </c>
      <c r="C26" s="90" t="s">
        <v>405</v>
      </c>
      <c r="D26" s="40">
        <v>105.4</v>
      </c>
      <c r="E26" s="1">
        <v>100.1</v>
      </c>
      <c r="F26" s="1">
        <v>121.2</v>
      </c>
      <c r="G26" s="35">
        <v>105.4</v>
      </c>
      <c r="H26" s="40">
        <v>46.5</v>
      </c>
      <c r="I26" s="1">
        <v>79</v>
      </c>
      <c r="J26" s="1">
        <v>32.6</v>
      </c>
      <c r="K26" s="1">
        <v>54.6</v>
      </c>
      <c r="L26" s="1">
        <v>31.7</v>
      </c>
      <c r="M26" s="3">
        <v>16.5</v>
      </c>
      <c r="N26" s="40">
        <v>31</v>
      </c>
      <c r="O26" s="54">
        <v>15.6</v>
      </c>
      <c r="P26" s="72"/>
      <c r="Q26" s="72"/>
      <c r="R26" s="72"/>
      <c r="S26" s="72"/>
      <c r="T26" s="72"/>
      <c r="U26" s="72"/>
      <c r="V26" s="72"/>
      <c r="W26" s="72"/>
      <c r="X26" s="72"/>
      <c r="Y26" s="72"/>
      <c r="Z26" s="72"/>
      <c r="AA26" s="72"/>
    </row>
    <row r="27" spans="1:27" s="69" customFormat="1" x14ac:dyDescent="0.25">
      <c r="A27" s="24" t="s">
        <v>188</v>
      </c>
      <c r="B27" s="25" t="s">
        <v>272</v>
      </c>
      <c r="C27" s="90" t="s">
        <v>405</v>
      </c>
      <c r="D27" s="40">
        <v>62</v>
      </c>
      <c r="E27" s="1">
        <v>58.9</v>
      </c>
      <c r="F27" s="1">
        <v>71.3</v>
      </c>
      <c r="G27" s="35">
        <v>62</v>
      </c>
      <c r="H27" s="40">
        <v>26.4</v>
      </c>
      <c r="I27" s="1">
        <v>46.5</v>
      </c>
      <c r="J27" s="1">
        <v>20.2</v>
      </c>
      <c r="K27" s="1">
        <v>31.7</v>
      </c>
      <c r="L27" s="1">
        <v>17.8</v>
      </c>
      <c r="M27" s="3">
        <v>10.199999999999999</v>
      </c>
      <c r="N27" s="40">
        <v>18</v>
      </c>
      <c r="O27" s="54">
        <v>9.1999999999999993</v>
      </c>
    </row>
    <row r="28" spans="1:27" ht="19.95" customHeight="1" x14ac:dyDescent="0.25">
      <c r="A28" s="24" t="s">
        <v>271</v>
      </c>
      <c r="B28" s="25" t="s">
        <v>272</v>
      </c>
      <c r="C28" s="90" t="s">
        <v>405</v>
      </c>
      <c r="D28" s="40">
        <v>62</v>
      </c>
      <c r="E28" s="1">
        <v>58.9</v>
      </c>
      <c r="F28" s="1">
        <v>71.3</v>
      </c>
      <c r="G28" s="35">
        <v>62</v>
      </c>
      <c r="H28" s="40">
        <v>26.4</v>
      </c>
      <c r="I28" s="1">
        <v>46.5</v>
      </c>
      <c r="J28" s="1">
        <v>20.2</v>
      </c>
      <c r="K28" s="1">
        <v>31.7</v>
      </c>
      <c r="L28" s="1">
        <v>17.8</v>
      </c>
      <c r="M28" s="3">
        <v>10.199999999999999</v>
      </c>
      <c r="N28" s="40">
        <v>18</v>
      </c>
      <c r="O28" s="54">
        <v>9.1999999999999993</v>
      </c>
      <c r="P28" s="72"/>
      <c r="Q28" s="72"/>
      <c r="R28" s="72"/>
      <c r="S28" s="72"/>
      <c r="T28" s="72"/>
      <c r="U28" s="72"/>
      <c r="V28" s="72"/>
      <c r="W28" s="72"/>
      <c r="X28" s="72"/>
      <c r="Y28" s="72"/>
      <c r="Z28" s="72"/>
      <c r="AA28" s="72"/>
    </row>
    <row r="29" spans="1:27" ht="19.95" customHeight="1" x14ac:dyDescent="0.25">
      <c r="A29" s="24" t="s">
        <v>25</v>
      </c>
      <c r="B29" s="25" t="s">
        <v>272</v>
      </c>
      <c r="C29" s="90" t="s">
        <v>405</v>
      </c>
      <c r="D29" s="40">
        <v>41.9</v>
      </c>
      <c r="E29" s="1">
        <v>39.799999999999997</v>
      </c>
      <c r="F29" s="1">
        <v>48.1</v>
      </c>
      <c r="G29" s="35">
        <v>41.9</v>
      </c>
      <c r="H29" s="40">
        <v>17.100000000000001</v>
      </c>
      <c r="I29" s="1">
        <v>29.5</v>
      </c>
      <c r="J29" s="1">
        <v>12.4</v>
      </c>
      <c r="K29" s="1">
        <v>21.6</v>
      </c>
      <c r="L29" s="1">
        <v>12.7</v>
      </c>
      <c r="M29" s="3">
        <v>6.4</v>
      </c>
      <c r="N29" s="40">
        <v>12</v>
      </c>
      <c r="O29" s="54">
        <v>6</v>
      </c>
      <c r="P29" s="72"/>
      <c r="Q29" s="72"/>
      <c r="R29" s="72"/>
      <c r="S29" s="72"/>
      <c r="T29" s="72"/>
      <c r="U29" s="72"/>
      <c r="V29" s="72"/>
      <c r="W29" s="72"/>
      <c r="X29" s="72"/>
      <c r="Y29" s="72"/>
      <c r="Z29" s="72"/>
      <c r="AA29" s="72"/>
    </row>
    <row r="30" spans="1:27" ht="19.95" customHeight="1" x14ac:dyDescent="0.25">
      <c r="A30" s="24" t="s">
        <v>94</v>
      </c>
      <c r="B30" s="25" t="s">
        <v>279</v>
      </c>
      <c r="C30" s="90" t="s">
        <v>403</v>
      </c>
      <c r="D30" s="40">
        <v>88.4</v>
      </c>
      <c r="E30" s="1">
        <v>83.9</v>
      </c>
      <c r="F30" s="1">
        <v>99.8</v>
      </c>
      <c r="G30" s="35">
        <v>86.6</v>
      </c>
      <c r="H30" s="40">
        <v>44.9</v>
      </c>
      <c r="I30" s="1">
        <v>74.400000000000006</v>
      </c>
      <c r="J30" s="1">
        <v>26.4</v>
      </c>
      <c r="K30" s="1">
        <v>40.6</v>
      </c>
      <c r="L30" s="1">
        <v>19</v>
      </c>
      <c r="M30" s="3">
        <v>0</v>
      </c>
      <c r="N30" s="40">
        <v>21</v>
      </c>
      <c r="O30" s="54">
        <v>13</v>
      </c>
      <c r="P30" s="72"/>
      <c r="Q30" s="72"/>
      <c r="R30" s="72"/>
      <c r="S30" s="72"/>
      <c r="T30" s="72"/>
      <c r="U30" s="72"/>
      <c r="V30" s="72"/>
      <c r="W30" s="72"/>
      <c r="X30" s="72"/>
      <c r="Y30" s="72"/>
      <c r="Z30" s="72"/>
      <c r="AA30" s="72"/>
    </row>
    <row r="31" spans="1:27" ht="19.95" customHeight="1" x14ac:dyDescent="0.25">
      <c r="A31" s="24" t="s">
        <v>238</v>
      </c>
      <c r="B31" s="25" t="s">
        <v>279</v>
      </c>
      <c r="C31" s="90" t="s">
        <v>403</v>
      </c>
      <c r="D31" s="40">
        <v>46.5</v>
      </c>
      <c r="E31" s="1">
        <v>44.2</v>
      </c>
      <c r="F31" s="1">
        <v>52.5</v>
      </c>
      <c r="G31" s="35">
        <v>45.6</v>
      </c>
      <c r="H31" s="40">
        <v>23.3</v>
      </c>
      <c r="I31" s="1">
        <v>40.299999999999997</v>
      </c>
      <c r="J31" s="1">
        <v>14</v>
      </c>
      <c r="K31" s="1">
        <v>21.6</v>
      </c>
      <c r="L31" s="1">
        <v>11.4</v>
      </c>
      <c r="M31" s="3">
        <v>0</v>
      </c>
      <c r="N31" s="40">
        <v>11</v>
      </c>
      <c r="O31" s="54">
        <v>7</v>
      </c>
      <c r="P31" s="72"/>
      <c r="Q31" s="72"/>
      <c r="R31" s="72"/>
      <c r="S31" s="72"/>
      <c r="T31" s="72"/>
      <c r="U31" s="72"/>
      <c r="V31" s="72"/>
      <c r="W31" s="72"/>
      <c r="X31" s="72"/>
      <c r="Y31" s="72"/>
      <c r="Z31" s="72"/>
      <c r="AA31" s="72"/>
    </row>
    <row r="32" spans="1:27" ht="19.95" customHeight="1" x14ac:dyDescent="0.25">
      <c r="A32" s="24" t="s">
        <v>180</v>
      </c>
      <c r="B32" s="25" t="s">
        <v>279</v>
      </c>
      <c r="C32" s="90" t="s">
        <v>403</v>
      </c>
      <c r="D32" s="40">
        <v>40.299999999999997</v>
      </c>
      <c r="E32" s="1">
        <v>38.299999999999997</v>
      </c>
      <c r="F32" s="1">
        <v>45.5</v>
      </c>
      <c r="G32" s="35">
        <v>39.5</v>
      </c>
      <c r="H32" s="40">
        <v>21.7</v>
      </c>
      <c r="I32" s="1">
        <v>35.6</v>
      </c>
      <c r="J32" s="1">
        <v>12.4</v>
      </c>
      <c r="K32" s="1">
        <v>19.100000000000001</v>
      </c>
      <c r="L32" s="1">
        <v>10.199999999999999</v>
      </c>
      <c r="M32" s="3">
        <v>0</v>
      </c>
      <c r="N32" s="40">
        <v>10</v>
      </c>
      <c r="O32" s="54">
        <v>6</v>
      </c>
      <c r="P32" s="72"/>
      <c r="Q32" s="72"/>
      <c r="R32" s="72"/>
      <c r="S32" s="72"/>
      <c r="T32" s="72"/>
      <c r="U32" s="72"/>
      <c r="V32" s="72"/>
      <c r="W32" s="72"/>
      <c r="X32" s="72"/>
      <c r="Y32" s="72"/>
      <c r="Z32" s="72"/>
      <c r="AA32" s="72"/>
    </row>
    <row r="33" spans="1:27" ht="19.95" customHeight="1" x14ac:dyDescent="0.25">
      <c r="A33" s="24" t="s">
        <v>31</v>
      </c>
      <c r="B33" s="25" t="s">
        <v>279</v>
      </c>
      <c r="C33" s="90" t="s">
        <v>403</v>
      </c>
      <c r="D33" s="40">
        <v>32.6</v>
      </c>
      <c r="E33" s="1">
        <v>30.9</v>
      </c>
      <c r="F33" s="1">
        <v>36.799999999999997</v>
      </c>
      <c r="G33" s="35">
        <v>31.9</v>
      </c>
      <c r="H33" s="40">
        <v>17.100000000000001</v>
      </c>
      <c r="I33" s="1">
        <v>27.9</v>
      </c>
      <c r="J33" s="1">
        <v>9.3000000000000007</v>
      </c>
      <c r="K33" s="1">
        <v>15.2</v>
      </c>
      <c r="L33" s="1">
        <v>7.6</v>
      </c>
      <c r="M33" s="3">
        <v>0</v>
      </c>
      <c r="N33" s="40">
        <v>8</v>
      </c>
      <c r="O33" s="54">
        <v>5</v>
      </c>
      <c r="P33" s="72"/>
      <c r="Q33" s="72"/>
      <c r="R33" s="72"/>
      <c r="S33" s="72"/>
      <c r="T33" s="72"/>
      <c r="U33" s="72"/>
      <c r="V33" s="72"/>
      <c r="W33" s="72"/>
      <c r="X33" s="72"/>
      <c r="Y33" s="72"/>
      <c r="Z33" s="72"/>
      <c r="AA33" s="72"/>
    </row>
    <row r="34" spans="1:27" ht="19.95" customHeight="1" x14ac:dyDescent="0.25">
      <c r="A34" s="24" t="s">
        <v>139</v>
      </c>
      <c r="B34" s="25" t="s">
        <v>321</v>
      </c>
      <c r="C34" s="90" t="s">
        <v>402</v>
      </c>
      <c r="D34" s="40">
        <v>31.5</v>
      </c>
      <c r="E34" s="1">
        <v>32.4</v>
      </c>
      <c r="F34" s="1">
        <v>34.299999999999997</v>
      </c>
      <c r="G34" s="35">
        <v>31.5</v>
      </c>
      <c r="H34" s="40">
        <v>67.8</v>
      </c>
      <c r="I34" s="1">
        <v>50.8</v>
      </c>
      <c r="J34" s="1">
        <v>50.8</v>
      </c>
      <c r="K34" s="1">
        <v>43.4</v>
      </c>
      <c r="L34" s="1">
        <v>43.4</v>
      </c>
      <c r="M34" s="3">
        <v>5.6</v>
      </c>
      <c r="N34" s="40">
        <v>0</v>
      </c>
      <c r="O34" s="54">
        <v>1.8</v>
      </c>
      <c r="P34" s="72"/>
      <c r="Q34" s="72"/>
      <c r="R34" s="72"/>
      <c r="S34" s="72"/>
      <c r="T34" s="72"/>
      <c r="U34" s="72"/>
      <c r="V34" s="72"/>
      <c r="W34" s="72"/>
      <c r="X34" s="72"/>
      <c r="Y34" s="72"/>
      <c r="Z34" s="72"/>
      <c r="AA34" s="72"/>
    </row>
    <row r="35" spans="1:27" s="69" customFormat="1" x14ac:dyDescent="0.25">
      <c r="A35" s="24" t="s">
        <v>147</v>
      </c>
      <c r="B35" s="25" t="s">
        <v>321</v>
      </c>
      <c r="C35" s="90" t="s">
        <v>402</v>
      </c>
      <c r="D35" s="40">
        <v>19.399999999999999</v>
      </c>
      <c r="E35" s="1">
        <v>19.899999999999999</v>
      </c>
      <c r="F35" s="1">
        <v>21.1</v>
      </c>
      <c r="G35" s="35">
        <v>19.399999999999999</v>
      </c>
      <c r="H35" s="40">
        <v>41.1</v>
      </c>
      <c r="I35" s="1">
        <v>29</v>
      </c>
      <c r="J35" s="1">
        <v>29</v>
      </c>
      <c r="K35" s="1">
        <v>25.2</v>
      </c>
      <c r="L35" s="1">
        <v>25.2</v>
      </c>
      <c r="M35" s="3">
        <v>2.8</v>
      </c>
      <c r="N35" s="40">
        <v>0</v>
      </c>
      <c r="O35" s="54">
        <v>1</v>
      </c>
    </row>
    <row r="36" spans="1:27" ht="19.95" customHeight="1" x14ac:dyDescent="0.25">
      <c r="A36" s="24" t="s">
        <v>194</v>
      </c>
      <c r="B36" s="25" t="s">
        <v>321</v>
      </c>
      <c r="C36" s="90" t="s">
        <v>402</v>
      </c>
      <c r="D36" s="40">
        <v>19.399999999999999</v>
      </c>
      <c r="E36" s="1">
        <v>19.899999999999999</v>
      </c>
      <c r="F36" s="1">
        <v>21.1</v>
      </c>
      <c r="G36" s="35">
        <v>19.399999999999999</v>
      </c>
      <c r="H36" s="40">
        <v>41.1</v>
      </c>
      <c r="I36" s="1">
        <v>29</v>
      </c>
      <c r="J36" s="1">
        <v>29</v>
      </c>
      <c r="K36" s="1">
        <v>25.2</v>
      </c>
      <c r="L36" s="1">
        <v>25.2</v>
      </c>
      <c r="M36" s="3">
        <v>2.8</v>
      </c>
      <c r="N36" s="40">
        <v>0</v>
      </c>
      <c r="O36" s="54">
        <v>1</v>
      </c>
      <c r="P36" s="72"/>
      <c r="Q36" s="72"/>
      <c r="R36" s="72"/>
      <c r="S36" s="72"/>
      <c r="T36" s="72"/>
      <c r="U36" s="72"/>
      <c r="V36" s="72"/>
      <c r="W36" s="72"/>
      <c r="X36" s="72"/>
      <c r="Y36" s="72"/>
      <c r="Z36" s="72"/>
      <c r="AA36" s="72"/>
    </row>
    <row r="37" spans="1:27" ht="19.95" customHeight="1" x14ac:dyDescent="0.25">
      <c r="A37" s="24" t="s">
        <v>81</v>
      </c>
      <c r="B37" s="25" t="s">
        <v>321</v>
      </c>
      <c r="C37" s="90" t="s">
        <v>402</v>
      </c>
      <c r="D37" s="40">
        <v>12.1</v>
      </c>
      <c r="E37" s="1">
        <v>12.5</v>
      </c>
      <c r="F37" s="1">
        <v>13.2</v>
      </c>
      <c r="G37" s="35">
        <v>12.1</v>
      </c>
      <c r="H37" s="40">
        <v>26.6</v>
      </c>
      <c r="I37" s="1">
        <v>19.399999999999999</v>
      </c>
      <c r="J37" s="1">
        <v>19.399999999999999</v>
      </c>
      <c r="K37" s="1">
        <v>16.8</v>
      </c>
      <c r="L37" s="1">
        <v>16.8</v>
      </c>
      <c r="M37" s="3">
        <v>2.8</v>
      </c>
      <c r="N37" s="40">
        <v>0</v>
      </c>
      <c r="O37" s="54">
        <v>0.7</v>
      </c>
      <c r="P37" s="72"/>
      <c r="Q37" s="72"/>
      <c r="R37" s="72"/>
      <c r="S37" s="72"/>
      <c r="T37" s="72"/>
      <c r="U37" s="72"/>
      <c r="V37" s="72"/>
      <c r="W37" s="72"/>
      <c r="X37" s="72"/>
      <c r="Y37" s="72"/>
      <c r="Z37" s="72"/>
      <c r="AA37" s="72"/>
    </row>
    <row r="38" spans="1:27" ht="19.95" customHeight="1" x14ac:dyDescent="0.25">
      <c r="A38" s="24" t="s">
        <v>105</v>
      </c>
      <c r="B38" s="25" t="s">
        <v>275</v>
      </c>
      <c r="C38" s="90" t="s">
        <v>403</v>
      </c>
      <c r="D38" s="40">
        <v>74.400000000000006</v>
      </c>
      <c r="E38" s="1">
        <v>71.400000000000006</v>
      </c>
      <c r="F38" s="1">
        <v>84.1</v>
      </c>
      <c r="G38" s="35">
        <v>74.400000000000006</v>
      </c>
      <c r="H38" s="40">
        <v>41.9</v>
      </c>
      <c r="I38" s="1">
        <v>38.799999999999997</v>
      </c>
      <c r="J38" s="1">
        <v>38.799999999999997</v>
      </c>
      <c r="K38" s="1">
        <v>30.5</v>
      </c>
      <c r="L38" s="1">
        <v>25.4</v>
      </c>
      <c r="M38" s="3">
        <v>14</v>
      </c>
      <c r="N38" s="40">
        <v>16</v>
      </c>
      <c r="O38" s="54">
        <v>10.9</v>
      </c>
      <c r="P38" s="72"/>
      <c r="Q38" s="72"/>
      <c r="R38" s="72"/>
      <c r="S38" s="72"/>
      <c r="T38" s="72"/>
      <c r="U38" s="72"/>
      <c r="V38" s="72"/>
      <c r="W38" s="72"/>
      <c r="X38" s="72"/>
      <c r="Y38" s="72"/>
      <c r="Z38" s="72"/>
      <c r="AA38" s="72"/>
    </row>
    <row r="39" spans="1:27" ht="19.95" customHeight="1" x14ac:dyDescent="0.25">
      <c r="A39" s="24" t="s">
        <v>231</v>
      </c>
      <c r="B39" s="25" t="s">
        <v>275</v>
      </c>
      <c r="C39" s="90" t="s">
        <v>403</v>
      </c>
      <c r="D39" s="40">
        <v>40.299999999999997</v>
      </c>
      <c r="E39" s="1">
        <v>38.700000000000003</v>
      </c>
      <c r="F39" s="1">
        <v>45.5</v>
      </c>
      <c r="G39" s="35">
        <v>40.299999999999997</v>
      </c>
      <c r="H39" s="40">
        <v>24.8</v>
      </c>
      <c r="I39" s="1">
        <v>23.3</v>
      </c>
      <c r="J39" s="1">
        <v>23.3</v>
      </c>
      <c r="K39" s="1">
        <v>17.8</v>
      </c>
      <c r="L39" s="1">
        <v>15.2</v>
      </c>
      <c r="M39" s="3">
        <v>8.9</v>
      </c>
      <c r="N39" s="40">
        <v>9</v>
      </c>
      <c r="O39" s="54">
        <v>6.4</v>
      </c>
      <c r="P39" s="72"/>
      <c r="Q39" s="72"/>
      <c r="R39" s="72"/>
      <c r="S39" s="72"/>
      <c r="T39" s="72"/>
      <c r="U39" s="72"/>
      <c r="V39" s="72"/>
      <c r="W39" s="72"/>
      <c r="X39" s="72"/>
      <c r="Y39" s="72"/>
      <c r="Z39" s="72"/>
      <c r="AA39" s="72"/>
    </row>
    <row r="40" spans="1:27" ht="19.95" customHeight="1" x14ac:dyDescent="0.25">
      <c r="A40" s="24" t="s">
        <v>177</v>
      </c>
      <c r="B40" s="25" t="s">
        <v>275</v>
      </c>
      <c r="C40" s="90" t="s">
        <v>403</v>
      </c>
      <c r="D40" s="40">
        <v>37.200000000000003</v>
      </c>
      <c r="E40" s="1">
        <v>35.700000000000003</v>
      </c>
      <c r="F40" s="1">
        <v>42</v>
      </c>
      <c r="G40" s="35">
        <v>37.200000000000003</v>
      </c>
      <c r="H40" s="40">
        <v>21.7</v>
      </c>
      <c r="I40" s="1">
        <v>18.600000000000001</v>
      </c>
      <c r="J40" s="1">
        <v>18.600000000000001</v>
      </c>
      <c r="K40" s="1">
        <v>15.2</v>
      </c>
      <c r="L40" s="1">
        <v>12.7</v>
      </c>
      <c r="M40" s="3">
        <v>7.6</v>
      </c>
      <c r="N40" s="40">
        <v>8</v>
      </c>
      <c r="O40" s="54">
        <v>5.4</v>
      </c>
      <c r="P40" s="72"/>
      <c r="Q40" s="72"/>
      <c r="R40" s="72"/>
      <c r="S40" s="72"/>
      <c r="T40" s="72"/>
      <c r="U40" s="72"/>
      <c r="V40" s="72"/>
      <c r="W40" s="72"/>
      <c r="X40" s="72"/>
      <c r="Y40" s="72"/>
      <c r="Z40" s="72"/>
      <c r="AA40" s="72"/>
    </row>
    <row r="41" spans="1:27" ht="19.95" customHeight="1" x14ac:dyDescent="0.25">
      <c r="A41" s="24" t="s">
        <v>28</v>
      </c>
      <c r="B41" s="25" t="s">
        <v>275</v>
      </c>
      <c r="C41" s="90" t="s">
        <v>403</v>
      </c>
      <c r="D41" s="40">
        <v>34.1</v>
      </c>
      <c r="E41" s="1">
        <v>32.700000000000003</v>
      </c>
      <c r="F41" s="1">
        <v>38.5</v>
      </c>
      <c r="G41" s="35">
        <v>34.1</v>
      </c>
      <c r="H41" s="40">
        <v>18.600000000000001</v>
      </c>
      <c r="I41" s="1">
        <v>17.100000000000001</v>
      </c>
      <c r="J41" s="1">
        <v>17.100000000000001</v>
      </c>
      <c r="K41" s="1">
        <v>14</v>
      </c>
      <c r="L41" s="1">
        <v>11.4</v>
      </c>
      <c r="M41" s="3">
        <v>7.6</v>
      </c>
      <c r="N41" s="40">
        <v>8</v>
      </c>
      <c r="O41" s="54">
        <v>5.0999999999999996</v>
      </c>
      <c r="P41" s="72"/>
      <c r="Q41" s="72"/>
      <c r="R41" s="72"/>
      <c r="S41" s="72"/>
      <c r="T41" s="72"/>
      <c r="U41" s="72"/>
      <c r="V41" s="72"/>
      <c r="W41" s="72"/>
      <c r="X41" s="72"/>
      <c r="Y41" s="72"/>
      <c r="Z41" s="72"/>
      <c r="AA41" s="72"/>
    </row>
    <row r="42" spans="1:27" ht="19.95" customHeight="1" x14ac:dyDescent="0.25">
      <c r="A42" s="24" t="s">
        <v>130</v>
      </c>
      <c r="B42" s="25" t="s">
        <v>312</v>
      </c>
      <c r="C42" s="90" t="s">
        <v>402</v>
      </c>
      <c r="D42" s="40">
        <v>55.7</v>
      </c>
      <c r="E42" s="1">
        <v>61.2</v>
      </c>
      <c r="F42" s="1">
        <v>55.7</v>
      </c>
      <c r="G42" s="35">
        <v>50.1</v>
      </c>
      <c r="H42" s="40">
        <v>48.4</v>
      </c>
      <c r="I42" s="1">
        <v>31.5</v>
      </c>
      <c r="J42" s="1">
        <v>41.1</v>
      </c>
      <c r="K42" s="1">
        <v>28</v>
      </c>
      <c r="L42" s="1">
        <v>28</v>
      </c>
      <c r="M42" s="3">
        <v>0</v>
      </c>
      <c r="N42" s="40">
        <v>0</v>
      </c>
      <c r="O42" s="54">
        <v>3.1</v>
      </c>
      <c r="P42" s="72"/>
      <c r="Q42" s="72"/>
      <c r="R42" s="72"/>
      <c r="S42" s="72"/>
      <c r="T42" s="72"/>
      <c r="U42" s="72"/>
      <c r="V42" s="72"/>
      <c r="W42" s="72"/>
      <c r="X42" s="72"/>
      <c r="Y42" s="72"/>
      <c r="Z42" s="72"/>
      <c r="AA42" s="72"/>
    </row>
    <row r="43" spans="1:27" s="69" customFormat="1" x14ac:dyDescent="0.25">
      <c r="A43" s="24" t="s">
        <v>160</v>
      </c>
      <c r="B43" s="25" t="s">
        <v>312</v>
      </c>
      <c r="C43" s="90" t="s">
        <v>402</v>
      </c>
      <c r="D43" s="40">
        <v>33.9</v>
      </c>
      <c r="E43" s="1">
        <v>37.299999999999997</v>
      </c>
      <c r="F43" s="1">
        <v>33.9</v>
      </c>
      <c r="G43" s="35">
        <v>30.5</v>
      </c>
      <c r="H43" s="40">
        <v>29</v>
      </c>
      <c r="I43" s="1">
        <v>19.399999999999999</v>
      </c>
      <c r="J43" s="1">
        <v>24.2</v>
      </c>
      <c r="K43" s="1">
        <v>16.8</v>
      </c>
      <c r="L43" s="1">
        <v>16.8</v>
      </c>
      <c r="M43" s="3">
        <v>0</v>
      </c>
      <c r="N43" s="40">
        <v>0</v>
      </c>
      <c r="O43" s="54">
        <v>1.8</v>
      </c>
    </row>
    <row r="44" spans="1:27" ht="19.95" customHeight="1" x14ac:dyDescent="0.25">
      <c r="A44" s="24" t="s">
        <v>203</v>
      </c>
      <c r="B44" s="25" t="s">
        <v>312</v>
      </c>
      <c r="C44" s="90" t="s">
        <v>402</v>
      </c>
      <c r="D44" s="40">
        <v>33.9</v>
      </c>
      <c r="E44" s="1">
        <v>37.299999999999997</v>
      </c>
      <c r="F44" s="1">
        <v>33.9</v>
      </c>
      <c r="G44" s="35">
        <v>30.5</v>
      </c>
      <c r="H44" s="40">
        <v>29</v>
      </c>
      <c r="I44" s="1">
        <v>19.399999999999999</v>
      </c>
      <c r="J44" s="1">
        <v>24.2</v>
      </c>
      <c r="K44" s="1">
        <v>16.8</v>
      </c>
      <c r="L44" s="1">
        <v>16.8</v>
      </c>
      <c r="M44" s="3">
        <v>0</v>
      </c>
      <c r="N44" s="40">
        <v>0</v>
      </c>
      <c r="O44" s="54">
        <v>1.8</v>
      </c>
      <c r="P44" s="72"/>
      <c r="Q44" s="72"/>
      <c r="R44" s="72"/>
      <c r="S44" s="72"/>
      <c r="T44" s="72"/>
      <c r="U44" s="72"/>
      <c r="V44" s="72"/>
      <c r="W44" s="72"/>
      <c r="X44" s="72"/>
      <c r="Y44" s="72"/>
      <c r="Z44" s="72"/>
      <c r="AA44" s="72"/>
    </row>
    <row r="45" spans="1:27" ht="19.95" customHeight="1" x14ac:dyDescent="0.25">
      <c r="A45" s="24" t="s">
        <v>66</v>
      </c>
      <c r="B45" s="25" t="s">
        <v>312</v>
      </c>
      <c r="C45" s="90" t="s">
        <v>402</v>
      </c>
      <c r="D45" s="40">
        <v>21.8</v>
      </c>
      <c r="E45" s="1">
        <v>24</v>
      </c>
      <c r="F45" s="1">
        <v>21.8</v>
      </c>
      <c r="G45" s="35">
        <v>19.600000000000001</v>
      </c>
      <c r="H45" s="40">
        <v>19.399999999999999</v>
      </c>
      <c r="I45" s="1">
        <v>12.1</v>
      </c>
      <c r="J45" s="1">
        <v>14.5</v>
      </c>
      <c r="K45" s="1">
        <v>11.2</v>
      </c>
      <c r="L45" s="1">
        <v>11.2</v>
      </c>
      <c r="M45" s="3">
        <v>0</v>
      </c>
      <c r="N45" s="40">
        <v>0</v>
      </c>
      <c r="O45" s="54">
        <v>1.2</v>
      </c>
      <c r="P45" s="72"/>
      <c r="Q45" s="72"/>
      <c r="R45" s="72"/>
      <c r="S45" s="72"/>
      <c r="T45" s="72"/>
      <c r="U45" s="72"/>
      <c r="V45" s="72"/>
      <c r="W45" s="72"/>
      <c r="X45" s="72"/>
      <c r="Y45" s="72"/>
      <c r="Z45" s="72"/>
      <c r="AA45" s="72"/>
    </row>
    <row r="46" spans="1:27" s="69" customFormat="1" x14ac:dyDescent="0.25">
      <c r="A46" s="24" t="s">
        <v>101</v>
      </c>
      <c r="B46" s="25" t="s">
        <v>285</v>
      </c>
      <c r="C46" s="90" t="s">
        <v>403</v>
      </c>
      <c r="D46" s="40">
        <v>88.4</v>
      </c>
      <c r="E46" s="1">
        <v>87.5</v>
      </c>
      <c r="F46" s="1">
        <v>101.6</v>
      </c>
      <c r="G46" s="35">
        <v>88.4</v>
      </c>
      <c r="H46" s="40">
        <v>48.1</v>
      </c>
      <c r="I46" s="1">
        <v>57.4</v>
      </c>
      <c r="J46" s="1">
        <v>29.5</v>
      </c>
      <c r="K46" s="1">
        <v>43.2</v>
      </c>
      <c r="L46" s="1">
        <v>30.5</v>
      </c>
      <c r="M46" s="3">
        <v>0</v>
      </c>
      <c r="N46" s="40">
        <v>21</v>
      </c>
      <c r="O46" s="54">
        <v>11.7</v>
      </c>
    </row>
    <row r="47" spans="1:27" ht="19.95" customHeight="1" x14ac:dyDescent="0.25">
      <c r="A47" s="24" t="s">
        <v>183</v>
      </c>
      <c r="B47" s="25" t="s">
        <v>285</v>
      </c>
      <c r="C47" s="90" t="s">
        <v>403</v>
      </c>
      <c r="D47" s="40">
        <v>52.7</v>
      </c>
      <c r="E47" s="1">
        <v>52.2</v>
      </c>
      <c r="F47" s="1">
        <v>60.6</v>
      </c>
      <c r="G47" s="35">
        <v>52.7</v>
      </c>
      <c r="H47" s="40">
        <v>27.9</v>
      </c>
      <c r="I47" s="1">
        <v>32.6</v>
      </c>
      <c r="J47" s="1">
        <v>18.600000000000001</v>
      </c>
      <c r="K47" s="1">
        <v>26.7</v>
      </c>
      <c r="L47" s="1">
        <v>16.5</v>
      </c>
      <c r="M47" s="3">
        <v>0</v>
      </c>
      <c r="N47" s="40">
        <v>13</v>
      </c>
      <c r="O47" s="54">
        <v>6.9</v>
      </c>
      <c r="P47" s="72"/>
      <c r="Q47" s="72"/>
      <c r="R47" s="72"/>
      <c r="S47" s="72"/>
      <c r="T47" s="72"/>
      <c r="U47" s="72"/>
      <c r="V47" s="72"/>
      <c r="W47" s="72"/>
      <c r="X47" s="72"/>
      <c r="Y47" s="72"/>
      <c r="Z47" s="72"/>
      <c r="AA47" s="72"/>
    </row>
    <row r="48" spans="1:27" ht="19.95" customHeight="1" x14ac:dyDescent="0.25">
      <c r="A48" s="24" t="s">
        <v>237</v>
      </c>
      <c r="B48" s="25" t="s">
        <v>285</v>
      </c>
      <c r="C48" s="90" t="s">
        <v>403</v>
      </c>
      <c r="D48" s="40">
        <v>52.7</v>
      </c>
      <c r="E48" s="1">
        <v>52.2</v>
      </c>
      <c r="F48" s="1">
        <v>60.6</v>
      </c>
      <c r="G48" s="35">
        <v>52.7</v>
      </c>
      <c r="H48" s="40">
        <v>27.9</v>
      </c>
      <c r="I48" s="1">
        <v>32.6</v>
      </c>
      <c r="J48" s="1">
        <v>18.600000000000001</v>
      </c>
      <c r="K48" s="1">
        <v>26.7</v>
      </c>
      <c r="L48" s="1">
        <v>16.5</v>
      </c>
      <c r="M48" s="3">
        <v>0</v>
      </c>
      <c r="N48" s="40">
        <v>13</v>
      </c>
      <c r="O48" s="54">
        <v>6.9</v>
      </c>
      <c r="P48" s="72"/>
      <c r="Q48" s="72"/>
      <c r="R48" s="72"/>
      <c r="S48" s="72"/>
      <c r="T48" s="72"/>
      <c r="U48" s="72"/>
      <c r="V48" s="72"/>
      <c r="W48" s="72"/>
      <c r="X48" s="72"/>
      <c r="Y48" s="72"/>
      <c r="Z48" s="72"/>
      <c r="AA48" s="72"/>
    </row>
    <row r="49" spans="1:27" ht="19.95" customHeight="1" x14ac:dyDescent="0.25">
      <c r="A49" s="24" t="s">
        <v>37</v>
      </c>
      <c r="B49" s="25" t="s">
        <v>285</v>
      </c>
      <c r="C49" s="90" t="s">
        <v>403</v>
      </c>
      <c r="D49" s="40">
        <v>34.1</v>
      </c>
      <c r="E49" s="1">
        <v>33.799999999999997</v>
      </c>
      <c r="F49" s="1">
        <v>39.200000000000003</v>
      </c>
      <c r="G49" s="35">
        <v>34.1</v>
      </c>
      <c r="H49" s="40">
        <v>18.600000000000001</v>
      </c>
      <c r="I49" s="1">
        <v>20.2</v>
      </c>
      <c r="J49" s="1">
        <v>10.8</v>
      </c>
      <c r="K49" s="1">
        <v>16.5</v>
      </c>
      <c r="L49" s="1">
        <v>11.4</v>
      </c>
      <c r="M49" s="3">
        <v>0</v>
      </c>
      <c r="N49" s="40">
        <v>8</v>
      </c>
      <c r="O49" s="54">
        <v>4.5</v>
      </c>
      <c r="P49" s="72"/>
      <c r="Q49" s="72"/>
      <c r="R49" s="72"/>
      <c r="S49" s="72"/>
      <c r="T49" s="72"/>
      <c r="U49" s="72"/>
      <c r="V49" s="72"/>
      <c r="W49" s="72"/>
      <c r="X49" s="72"/>
      <c r="Y49" s="72"/>
      <c r="Z49" s="72"/>
      <c r="AA49" s="72"/>
    </row>
    <row r="50" spans="1:27" s="69" customFormat="1" x14ac:dyDescent="0.25">
      <c r="A50" s="24" t="s">
        <v>116</v>
      </c>
      <c r="B50" s="25" t="s">
        <v>298</v>
      </c>
      <c r="C50" s="90" t="s">
        <v>402</v>
      </c>
      <c r="D50" s="40">
        <v>72.599999999999994</v>
      </c>
      <c r="E50" s="1">
        <v>72.599999999999994</v>
      </c>
      <c r="F50" s="1">
        <v>87.1</v>
      </c>
      <c r="G50" s="35">
        <v>70.400000000000006</v>
      </c>
      <c r="H50" s="40">
        <v>50.8</v>
      </c>
      <c r="I50" s="1">
        <v>38.700000000000003</v>
      </c>
      <c r="J50" s="1">
        <v>16.899999999999999</v>
      </c>
      <c r="K50" s="1">
        <v>28</v>
      </c>
      <c r="L50" s="1">
        <v>16.8</v>
      </c>
      <c r="M50" s="3">
        <v>0</v>
      </c>
      <c r="N50" s="40">
        <v>9</v>
      </c>
      <c r="O50" s="54">
        <v>6</v>
      </c>
    </row>
    <row r="51" spans="1:27" ht="19.95" customHeight="1" x14ac:dyDescent="0.25">
      <c r="A51" s="24" t="s">
        <v>223</v>
      </c>
      <c r="B51" s="25" t="s">
        <v>298</v>
      </c>
      <c r="C51" s="90" t="s">
        <v>402</v>
      </c>
      <c r="D51" s="40">
        <v>43.6</v>
      </c>
      <c r="E51" s="1">
        <v>43.6</v>
      </c>
      <c r="F51" s="1">
        <v>52.3</v>
      </c>
      <c r="G51" s="35">
        <v>42.3</v>
      </c>
      <c r="H51" s="40">
        <v>33.9</v>
      </c>
      <c r="I51" s="1">
        <v>29</v>
      </c>
      <c r="J51" s="1">
        <v>12.1</v>
      </c>
      <c r="K51" s="1">
        <v>21</v>
      </c>
      <c r="L51" s="1">
        <v>12.6</v>
      </c>
      <c r="M51" s="3">
        <v>0</v>
      </c>
      <c r="N51" s="40">
        <v>7</v>
      </c>
      <c r="O51" s="54">
        <v>4.5999999999999996</v>
      </c>
      <c r="P51" s="72"/>
      <c r="Q51" s="72"/>
      <c r="R51" s="72"/>
      <c r="S51" s="72"/>
      <c r="T51" s="72"/>
      <c r="U51" s="72"/>
      <c r="V51" s="72"/>
      <c r="W51" s="72"/>
      <c r="X51" s="72"/>
      <c r="Y51" s="72"/>
      <c r="Z51" s="72"/>
      <c r="AA51" s="72"/>
    </row>
    <row r="52" spans="1:27" ht="19.95" customHeight="1" x14ac:dyDescent="0.25">
      <c r="A52" s="24" t="s">
        <v>171</v>
      </c>
      <c r="B52" s="25" t="s">
        <v>298</v>
      </c>
      <c r="C52" s="90" t="s">
        <v>402</v>
      </c>
      <c r="D52" s="40">
        <v>29</v>
      </c>
      <c r="E52" s="1">
        <v>29</v>
      </c>
      <c r="F52" s="1">
        <v>34.799999999999997</v>
      </c>
      <c r="G52" s="35">
        <v>28.2</v>
      </c>
      <c r="H52" s="40">
        <v>24.2</v>
      </c>
      <c r="I52" s="1">
        <v>19.399999999999999</v>
      </c>
      <c r="J52" s="1">
        <v>9.6999999999999993</v>
      </c>
      <c r="K52" s="1">
        <v>16.8</v>
      </c>
      <c r="L52" s="1">
        <v>9.8000000000000007</v>
      </c>
      <c r="M52" s="3">
        <v>0</v>
      </c>
      <c r="N52" s="40">
        <v>5</v>
      </c>
      <c r="O52" s="54">
        <v>3.6</v>
      </c>
      <c r="P52" s="72"/>
      <c r="Q52" s="72"/>
      <c r="R52" s="72"/>
      <c r="S52" s="72"/>
      <c r="T52" s="72"/>
      <c r="U52" s="72"/>
      <c r="V52" s="72"/>
      <c r="W52" s="72"/>
      <c r="X52" s="72"/>
      <c r="Y52" s="72"/>
      <c r="Z52" s="72"/>
      <c r="AA52" s="72"/>
    </row>
    <row r="53" spans="1:27" s="69" customFormat="1" x14ac:dyDescent="0.25">
      <c r="A53" s="24" t="s">
        <v>52</v>
      </c>
      <c r="B53" s="25" t="s">
        <v>298</v>
      </c>
      <c r="C53" s="90" t="s">
        <v>402</v>
      </c>
      <c r="D53" s="40">
        <v>29</v>
      </c>
      <c r="E53" s="1">
        <v>29</v>
      </c>
      <c r="F53" s="1">
        <v>34.799999999999997</v>
      </c>
      <c r="G53" s="35">
        <v>28.2</v>
      </c>
      <c r="H53" s="40">
        <v>24.2</v>
      </c>
      <c r="I53" s="1">
        <v>19.399999999999999</v>
      </c>
      <c r="J53" s="1">
        <v>7.3</v>
      </c>
      <c r="K53" s="1">
        <v>14</v>
      </c>
      <c r="L53" s="1">
        <v>8.4</v>
      </c>
      <c r="M53" s="3">
        <v>0</v>
      </c>
      <c r="N53" s="40">
        <v>5</v>
      </c>
      <c r="O53" s="54">
        <v>3</v>
      </c>
    </row>
    <row r="54" spans="1:27" s="69" customFormat="1" x14ac:dyDescent="0.25">
      <c r="A54" s="24" t="s">
        <v>110</v>
      </c>
      <c r="B54" s="25" t="s">
        <v>291</v>
      </c>
      <c r="C54" s="90" t="s">
        <v>403</v>
      </c>
      <c r="D54" s="40">
        <v>53</v>
      </c>
      <c r="E54" s="1">
        <v>50.9</v>
      </c>
      <c r="F54" s="1">
        <v>60.4</v>
      </c>
      <c r="G54" s="35">
        <v>53</v>
      </c>
      <c r="H54" s="40">
        <v>45</v>
      </c>
      <c r="I54" s="1">
        <v>45</v>
      </c>
      <c r="J54" s="1">
        <v>35</v>
      </c>
      <c r="K54" s="1">
        <v>38</v>
      </c>
      <c r="L54" s="1">
        <v>33</v>
      </c>
      <c r="M54" s="3">
        <v>0</v>
      </c>
      <c r="N54" s="40">
        <v>12</v>
      </c>
      <c r="O54" s="54">
        <v>10.1</v>
      </c>
    </row>
    <row r="55" spans="1:27" s="69" customFormat="1" x14ac:dyDescent="0.25">
      <c r="A55" s="24" t="s">
        <v>228</v>
      </c>
      <c r="B55" s="25" t="s">
        <v>291</v>
      </c>
      <c r="C55" s="90" t="s">
        <v>403</v>
      </c>
      <c r="D55" s="40">
        <v>32</v>
      </c>
      <c r="E55" s="1">
        <v>30.7</v>
      </c>
      <c r="F55" s="1">
        <v>36.5</v>
      </c>
      <c r="G55" s="35">
        <v>32</v>
      </c>
      <c r="H55" s="40">
        <v>27</v>
      </c>
      <c r="I55" s="1">
        <v>27</v>
      </c>
      <c r="J55" s="1">
        <v>20</v>
      </c>
      <c r="K55" s="1">
        <v>23</v>
      </c>
      <c r="L55" s="1">
        <v>20</v>
      </c>
      <c r="M55" s="3">
        <v>0</v>
      </c>
      <c r="N55" s="40">
        <v>7</v>
      </c>
      <c r="O55" s="54">
        <v>6</v>
      </c>
    </row>
    <row r="56" spans="1:27" s="73" customFormat="1" x14ac:dyDescent="0.25">
      <c r="A56" s="24" t="s">
        <v>47</v>
      </c>
      <c r="B56" s="25" t="s">
        <v>291</v>
      </c>
      <c r="C56" s="90" t="s">
        <v>403</v>
      </c>
      <c r="D56" s="40">
        <v>20</v>
      </c>
      <c r="E56" s="1">
        <v>19.2</v>
      </c>
      <c r="F56" s="1">
        <v>22.8</v>
      </c>
      <c r="G56" s="35">
        <v>20</v>
      </c>
      <c r="H56" s="40">
        <v>18</v>
      </c>
      <c r="I56" s="1">
        <v>17</v>
      </c>
      <c r="J56" s="1">
        <v>13</v>
      </c>
      <c r="K56" s="1">
        <v>15</v>
      </c>
      <c r="L56" s="1">
        <v>13</v>
      </c>
      <c r="M56" s="3">
        <v>0</v>
      </c>
      <c r="N56" s="40">
        <v>5</v>
      </c>
      <c r="O56" s="54">
        <v>3.9</v>
      </c>
    </row>
    <row r="57" spans="1:27" ht="19.95" customHeight="1" x14ac:dyDescent="0.25">
      <c r="A57" s="24" t="s">
        <v>166</v>
      </c>
      <c r="B57" s="25" t="s">
        <v>291</v>
      </c>
      <c r="C57" s="90" t="s">
        <v>403</v>
      </c>
      <c r="D57" s="40">
        <v>17</v>
      </c>
      <c r="E57" s="1">
        <v>16.3</v>
      </c>
      <c r="F57" s="1">
        <v>19.399999999999999</v>
      </c>
      <c r="G57" s="35">
        <v>17</v>
      </c>
      <c r="H57" s="40">
        <v>13</v>
      </c>
      <c r="I57" s="1">
        <v>13</v>
      </c>
      <c r="J57" s="1">
        <v>10</v>
      </c>
      <c r="K57" s="1">
        <v>12</v>
      </c>
      <c r="L57" s="1">
        <v>10</v>
      </c>
      <c r="M57" s="3">
        <v>0</v>
      </c>
      <c r="N57" s="40">
        <v>3</v>
      </c>
      <c r="O57" s="54">
        <v>3</v>
      </c>
      <c r="P57" s="72"/>
      <c r="Q57" s="72"/>
      <c r="R57" s="72"/>
      <c r="S57" s="72"/>
      <c r="T57" s="72"/>
      <c r="U57" s="72"/>
      <c r="V57" s="72"/>
      <c r="W57" s="72"/>
      <c r="X57" s="72"/>
      <c r="Y57" s="72"/>
      <c r="Z57" s="72"/>
      <c r="AA57" s="72"/>
    </row>
    <row r="58" spans="1:27" ht="19.95" customHeight="1" x14ac:dyDescent="0.25">
      <c r="A58" s="24" t="s">
        <v>120</v>
      </c>
      <c r="B58" s="25" t="s">
        <v>305</v>
      </c>
      <c r="C58" s="90" t="s">
        <v>402</v>
      </c>
      <c r="D58" s="40">
        <v>41.9</v>
      </c>
      <c r="E58" s="1">
        <v>56.5</v>
      </c>
      <c r="F58" s="1">
        <v>41.9</v>
      </c>
      <c r="G58" s="35">
        <v>41.9</v>
      </c>
      <c r="H58" s="40">
        <v>46.5</v>
      </c>
      <c r="I58" s="1">
        <v>32.6</v>
      </c>
      <c r="J58" s="1">
        <v>43.4</v>
      </c>
      <c r="K58" s="1">
        <v>55.9</v>
      </c>
      <c r="L58" s="1">
        <v>40.6</v>
      </c>
      <c r="M58" s="3">
        <v>0</v>
      </c>
      <c r="N58" s="40">
        <v>0</v>
      </c>
      <c r="O58" s="54">
        <v>4.5</v>
      </c>
      <c r="P58" s="72"/>
      <c r="Q58" s="72"/>
      <c r="R58" s="72"/>
      <c r="S58" s="72"/>
      <c r="T58" s="72"/>
      <c r="U58" s="72"/>
      <c r="V58" s="72"/>
      <c r="W58" s="72"/>
      <c r="X58" s="72"/>
      <c r="Y58" s="72"/>
      <c r="Z58" s="72"/>
      <c r="AA58" s="72"/>
    </row>
    <row r="59" spans="1:27" ht="19.95" customHeight="1" x14ac:dyDescent="0.25">
      <c r="A59" s="24" t="s">
        <v>216</v>
      </c>
      <c r="B59" s="25" t="s">
        <v>305</v>
      </c>
      <c r="C59" s="90" t="s">
        <v>402</v>
      </c>
      <c r="D59" s="40">
        <v>29.5</v>
      </c>
      <c r="E59" s="1">
        <v>39.799999999999997</v>
      </c>
      <c r="F59" s="1">
        <v>29.5</v>
      </c>
      <c r="G59" s="35">
        <v>29.5</v>
      </c>
      <c r="H59" s="40">
        <v>32.6</v>
      </c>
      <c r="I59" s="1">
        <v>23.3</v>
      </c>
      <c r="J59" s="1">
        <v>31</v>
      </c>
      <c r="K59" s="1">
        <v>39.4</v>
      </c>
      <c r="L59" s="1">
        <v>29.2</v>
      </c>
      <c r="M59" s="3">
        <v>0</v>
      </c>
      <c r="N59" s="40">
        <v>0</v>
      </c>
      <c r="O59" s="54">
        <v>3.2</v>
      </c>
      <c r="P59" s="72"/>
      <c r="Q59" s="72"/>
      <c r="R59" s="72"/>
      <c r="S59" s="72"/>
      <c r="T59" s="72"/>
      <c r="U59" s="72"/>
      <c r="V59" s="72"/>
      <c r="W59" s="72"/>
      <c r="X59" s="72"/>
      <c r="Y59" s="72"/>
      <c r="Z59" s="72"/>
      <c r="AA59" s="72"/>
    </row>
    <row r="60" spans="1:27" ht="19.95" customHeight="1" x14ac:dyDescent="0.25">
      <c r="A60" s="24" t="s">
        <v>61</v>
      </c>
      <c r="B60" s="25" t="s">
        <v>305</v>
      </c>
      <c r="C60" s="90" t="s">
        <v>402</v>
      </c>
      <c r="D60" s="40">
        <v>18.600000000000001</v>
      </c>
      <c r="E60" s="1">
        <v>25.1</v>
      </c>
      <c r="F60" s="1">
        <v>18.600000000000001</v>
      </c>
      <c r="G60" s="35">
        <v>18.600000000000001</v>
      </c>
      <c r="H60" s="40">
        <v>20.2</v>
      </c>
      <c r="I60" s="1">
        <v>14</v>
      </c>
      <c r="J60" s="1">
        <v>18.600000000000001</v>
      </c>
      <c r="K60" s="1">
        <v>24.1</v>
      </c>
      <c r="L60" s="1">
        <v>17.8</v>
      </c>
      <c r="M60" s="3">
        <v>0</v>
      </c>
      <c r="N60" s="40">
        <v>0</v>
      </c>
      <c r="O60" s="54">
        <v>2</v>
      </c>
      <c r="P60" s="72"/>
      <c r="Q60" s="72"/>
      <c r="R60" s="72"/>
      <c r="S60" s="72"/>
      <c r="T60" s="72"/>
      <c r="U60" s="72"/>
      <c r="V60" s="72"/>
      <c r="W60" s="72"/>
      <c r="X60" s="72"/>
      <c r="Y60" s="72"/>
      <c r="Z60" s="72"/>
      <c r="AA60" s="72"/>
    </row>
    <row r="61" spans="1:27" ht="19.95" customHeight="1" x14ac:dyDescent="0.25">
      <c r="A61" s="24" t="s">
        <v>154</v>
      </c>
      <c r="B61" s="25" t="s">
        <v>305</v>
      </c>
      <c r="C61" s="90" t="s">
        <v>402</v>
      </c>
      <c r="D61" s="40">
        <v>15.5</v>
      </c>
      <c r="E61" s="1">
        <v>20.9</v>
      </c>
      <c r="F61" s="1">
        <v>15.5</v>
      </c>
      <c r="G61" s="35">
        <v>15.5</v>
      </c>
      <c r="H61" s="40">
        <v>15.5</v>
      </c>
      <c r="I61" s="1">
        <v>10.8</v>
      </c>
      <c r="J61" s="1">
        <v>15.5</v>
      </c>
      <c r="K61" s="1">
        <v>19.100000000000001</v>
      </c>
      <c r="L61" s="1">
        <v>14</v>
      </c>
      <c r="M61" s="3">
        <v>0</v>
      </c>
      <c r="N61" s="40">
        <v>0</v>
      </c>
      <c r="O61" s="54">
        <v>1.5</v>
      </c>
      <c r="P61" s="72"/>
      <c r="Q61" s="72"/>
      <c r="R61" s="72"/>
      <c r="S61" s="72"/>
      <c r="T61" s="72"/>
      <c r="U61" s="72"/>
      <c r="V61" s="72"/>
      <c r="W61" s="72"/>
      <c r="X61" s="72"/>
      <c r="Y61" s="72"/>
      <c r="Z61" s="72"/>
      <c r="AA61" s="72"/>
    </row>
    <row r="62" spans="1:27" ht="19.95" customHeight="1" x14ac:dyDescent="0.25">
      <c r="A62" s="24" t="s">
        <v>115</v>
      </c>
      <c r="B62" s="25" t="s">
        <v>304</v>
      </c>
      <c r="C62" s="90" t="s">
        <v>402</v>
      </c>
      <c r="D62" s="40">
        <v>52.7</v>
      </c>
      <c r="E62" s="1">
        <v>52.7</v>
      </c>
      <c r="F62" s="1">
        <v>55.3</v>
      </c>
      <c r="G62" s="35">
        <v>58</v>
      </c>
      <c r="H62" s="40">
        <v>40.299999999999997</v>
      </c>
      <c r="I62" s="1">
        <v>49.6</v>
      </c>
      <c r="J62" s="1">
        <v>31</v>
      </c>
      <c r="K62" s="1">
        <v>35.6</v>
      </c>
      <c r="L62" s="1">
        <v>62.2</v>
      </c>
      <c r="M62" s="3">
        <v>31.7</v>
      </c>
      <c r="N62" s="40">
        <v>8</v>
      </c>
      <c r="O62" s="54">
        <v>6.4</v>
      </c>
      <c r="P62" s="72"/>
      <c r="Q62" s="72"/>
      <c r="R62" s="72"/>
      <c r="S62" s="72"/>
      <c r="T62" s="72"/>
      <c r="U62" s="72"/>
      <c r="V62" s="72"/>
      <c r="W62" s="72"/>
      <c r="X62" s="72"/>
      <c r="Y62" s="72"/>
      <c r="Z62" s="72"/>
      <c r="AA62" s="72"/>
    </row>
    <row r="63" spans="1:27" ht="19.95" customHeight="1" x14ac:dyDescent="0.25">
      <c r="A63" s="24" t="s">
        <v>224</v>
      </c>
      <c r="B63" s="25" t="s">
        <v>304</v>
      </c>
      <c r="C63" s="90" t="s">
        <v>402</v>
      </c>
      <c r="D63" s="40">
        <v>41.9</v>
      </c>
      <c r="E63" s="1">
        <v>41.9</v>
      </c>
      <c r="F63" s="1">
        <v>43.9</v>
      </c>
      <c r="G63" s="35">
        <v>46</v>
      </c>
      <c r="H63" s="40">
        <v>31</v>
      </c>
      <c r="I63" s="1">
        <v>38.799999999999997</v>
      </c>
      <c r="J63" s="1">
        <v>24.8</v>
      </c>
      <c r="K63" s="1">
        <v>27.9</v>
      </c>
      <c r="L63" s="1">
        <v>48.3</v>
      </c>
      <c r="M63" s="3">
        <v>25.4</v>
      </c>
      <c r="N63" s="40">
        <v>6</v>
      </c>
      <c r="O63" s="54">
        <v>5</v>
      </c>
      <c r="P63" s="72"/>
      <c r="Q63" s="72"/>
      <c r="R63" s="72"/>
      <c r="S63" s="72"/>
      <c r="T63" s="72"/>
      <c r="U63" s="72"/>
      <c r="V63" s="72"/>
      <c r="W63" s="72"/>
      <c r="X63" s="72"/>
      <c r="Y63" s="72"/>
      <c r="Z63" s="72"/>
      <c r="AA63" s="72"/>
    </row>
    <row r="64" spans="1:27" ht="19.95" customHeight="1" x14ac:dyDescent="0.25">
      <c r="A64" s="24" t="s">
        <v>165</v>
      </c>
      <c r="B64" s="25" t="s">
        <v>304</v>
      </c>
      <c r="C64" s="90" t="s">
        <v>402</v>
      </c>
      <c r="D64" s="40">
        <v>23.3</v>
      </c>
      <c r="E64" s="1">
        <v>23.3</v>
      </c>
      <c r="F64" s="1">
        <v>24.4</v>
      </c>
      <c r="G64" s="35">
        <v>25.6</v>
      </c>
      <c r="H64" s="40">
        <v>17.100000000000001</v>
      </c>
      <c r="I64" s="1">
        <v>21.7</v>
      </c>
      <c r="J64" s="1">
        <v>14</v>
      </c>
      <c r="K64" s="1">
        <v>15.2</v>
      </c>
      <c r="L64" s="1">
        <v>27.9</v>
      </c>
      <c r="M64" s="3">
        <v>14</v>
      </c>
      <c r="N64" s="40">
        <v>3</v>
      </c>
      <c r="O64" s="54">
        <v>2.8</v>
      </c>
      <c r="P64" s="72"/>
      <c r="Q64" s="72"/>
      <c r="R64" s="72"/>
      <c r="S64" s="72"/>
      <c r="T64" s="72"/>
      <c r="U64" s="72"/>
      <c r="V64" s="72"/>
      <c r="W64" s="72"/>
      <c r="X64" s="72"/>
      <c r="Y64" s="72"/>
      <c r="Z64" s="72"/>
      <c r="AA64" s="72"/>
    </row>
    <row r="65" spans="1:27" ht="19.95" customHeight="1" x14ac:dyDescent="0.25">
      <c r="A65" s="24" t="s">
        <v>59</v>
      </c>
      <c r="B65" s="25" t="s">
        <v>304</v>
      </c>
      <c r="C65" s="90" t="s">
        <v>402</v>
      </c>
      <c r="D65" s="40">
        <v>20.2</v>
      </c>
      <c r="E65" s="1">
        <v>20.2</v>
      </c>
      <c r="F65" s="1">
        <v>21.2</v>
      </c>
      <c r="G65" s="35">
        <v>22.2</v>
      </c>
      <c r="H65" s="40">
        <v>15.5</v>
      </c>
      <c r="I65" s="1">
        <v>18.600000000000001</v>
      </c>
      <c r="J65" s="1">
        <v>12.4</v>
      </c>
      <c r="K65" s="1">
        <v>14</v>
      </c>
      <c r="L65" s="1">
        <v>24.1</v>
      </c>
      <c r="M65" s="3">
        <v>14</v>
      </c>
      <c r="N65" s="40">
        <v>3</v>
      </c>
      <c r="O65" s="54">
        <v>2.5</v>
      </c>
      <c r="P65" s="72"/>
      <c r="Q65" s="72"/>
      <c r="R65" s="72"/>
      <c r="S65" s="72"/>
      <c r="T65" s="72"/>
      <c r="U65" s="72"/>
      <c r="V65" s="72"/>
      <c r="W65" s="72"/>
      <c r="X65" s="72"/>
      <c r="Y65" s="72"/>
      <c r="Z65" s="72"/>
      <c r="AA65" s="72"/>
    </row>
    <row r="66" spans="1:27" ht="19.95" customHeight="1" x14ac:dyDescent="0.25">
      <c r="A66" s="24" t="s">
        <v>97</v>
      </c>
      <c r="B66" s="25" t="s">
        <v>282</v>
      </c>
      <c r="C66" s="90" t="s">
        <v>405</v>
      </c>
      <c r="D66" s="40">
        <v>96.8</v>
      </c>
      <c r="E66" s="1">
        <v>96.8</v>
      </c>
      <c r="F66" s="1">
        <v>111.3</v>
      </c>
      <c r="G66" s="35">
        <v>96.8</v>
      </c>
      <c r="H66" s="40">
        <v>55.7</v>
      </c>
      <c r="I66" s="1">
        <v>50.8</v>
      </c>
      <c r="J66" s="1">
        <v>36.299999999999997</v>
      </c>
      <c r="K66" s="1">
        <v>32.200000000000003</v>
      </c>
      <c r="L66" s="1">
        <v>22.4</v>
      </c>
      <c r="M66" s="3">
        <v>0</v>
      </c>
      <c r="N66" s="40">
        <v>20</v>
      </c>
      <c r="O66" s="54">
        <v>12.5</v>
      </c>
      <c r="P66" s="72"/>
      <c r="Q66" s="72"/>
      <c r="R66" s="72"/>
      <c r="S66" s="72"/>
      <c r="T66" s="72"/>
      <c r="U66" s="72"/>
      <c r="V66" s="72"/>
      <c r="W66" s="72"/>
      <c r="X66" s="72"/>
      <c r="Y66" s="72"/>
      <c r="Z66" s="72"/>
      <c r="AA66" s="72"/>
    </row>
    <row r="67" spans="1:27" ht="19.95" customHeight="1" x14ac:dyDescent="0.25">
      <c r="A67" s="24" t="s">
        <v>185</v>
      </c>
      <c r="B67" s="25" t="s">
        <v>282</v>
      </c>
      <c r="C67" s="90" t="s">
        <v>405</v>
      </c>
      <c r="D67" s="40">
        <v>58.1</v>
      </c>
      <c r="E67" s="1">
        <v>58.1</v>
      </c>
      <c r="F67" s="1">
        <v>66.8</v>
      </c>
      <c r="G67" s="35">
        <v>58.1</v>
      </c>
      <c r="H67" s="40">
        <v>31.5</v>
      </c>
      <c r="I67" s="1">
        <v>29</v>
      </c>
      <c r="J67" s="1">
        <v>21.8</v>
      </c>
      <c r="K67" s="1">
        <v>19.600000000000001</v>
      </c>
      <c r="L67" s="1">
        <v>12.6</v>
      </c>
      <c r="M67" s="3">
        <v>0</v>
      </c>
      <c r="N67" s="40">
        <v>12</v>
      </c>
      <c r="O67" s="54">
        <v>7.4</v>
      </c>
      <c r="P67" s="72"/>
      <c r="Q67" s="72"/>
      <c r="R67" s="72"/>
      <c r="S67" s="72"/>
      <c r="T67" s="72"/>
      <c r="U67" s="72"/>
      <c r="V67" s="72"/>
      <c r="W67" s="72"/>
      <c r="X67" s="72"/>
      <c r="Y67" s="72"/>
      <c r="Z67" s="72"/>
      <c r="AA67" s="72"/>
    </row>
    <row r="68" spans="1:27" ht="19.95" customHeight="1" x14ac:dyDescent="0.25">
      <c r="A68" s="24" t="s">
        <v>240</v>
      </c>
      <c r="B68" s="25" t="s">
        <v>282</v>
      </c>
      <c r="C68" s="90" t="s">
        <v>405</v>
      </c>
      <c r="D68" s="40">
        <v>58.1</v>
      </c>
      <c r="E68" s="1">
        <v>58.1</v>
      </c>
      <c r="F68" s="1">
        <v>66.8</v>
      </c>
      <c r="G68" s="35">
        <v>58.1</v>
      </c>
      <c r="H68" s="40">
        <v>31.5</v>
      </c>
      <c r="I68" s="1">
        <v>29</v>
      </c>
      <c r="J68" s="1">
        <v>21.8</v>
      </c>
      <c r="K68" s="1">
        <v>19.600000000000001</v>
      </c>
      <c r="L68" s="1">
        <v>12.6</v>
      </c>
      <c r="M68" s="3">
        <v>0</v>
      </c>
      <c r="N68" s="40">
        <v>12</v>
      </c>
      <c r="O68" s="54">
        <v>7.4</v>
      </c>
      <c r="P68" s="72"/>
      <c r="Q68" s="72"/>
      <c r="R68" s="72"/>
      <c r="S68" s="72"/>
      <c r="T68" s="72"/>
      <c r="U68" s="72"/>
      <c r="V68" s="72"/>
      <c r="W68" s="72"/>
      <c r="X68" s="72"/>
      <c r="Y68" s="72"/>
      <c r="Z68" s="72"/>
      <c r="AA68" s="72"/>
    </row>
    <row r="69" spans="1:27" s="69" customFormat="1" x14ac:dyDescent="0.25">
      <c r="A69" s="24" t="s">
        <v>34</v>
      </c>
      <c r="B69" s="25" t="s">
        <v>282</v>
      </c>
      <c r="C69" s="90" t="s">
        <v>405</v>
      </c>
      <c r="D69" s="40">
        <v>36.299999999999997</v>
      </c>
      <c r="E69" s="1">
        <v>36.299999999999997</v>
      </c>
      <c r="F69" s="1">
        <v>41.7</v>
      </c>
      <c r="G69" s="35">
        <v>36.299999999999997</v>
      </c>
      <c r="H69" s="40">
        <v>21.8</v>
      </c>
      <c r="I69" s="1">
        <v>19.399999999999999</v>
      </c>
      <c r="J69" s="1">
        <v>14.5</v>
      </c>
      <c r="K69" s="1">
        <v>12.6</v>
      </c>
      <c r="L69" s="1">
        <v>8.4</v>
      </c>
      <c r="M69" s="3">
        <v>0</v>
      </c>
      <c r="N69" s="40">
        <v>8</v>
      </c>
      <c r="O69" s="54">
        <v>4.8</v>
      </c>
    </row>
    <row r="70" spans="1:27" ht="19.95" customHeight="1" x14ac:dyDescent="0.25">
      <c r="A70" s="24" t="s">
        <v>125</v>
      </c>
      <c r="B70" s="25" t="s">
        <v>307</v>
      </c>
      <c r="C70" s="90" t="s">
        <v>402</v>
      </c>
      <c r="D70" s="40">
        <v>49.6</v>
      </c>
      <c r="E70" s="1">
        <v>54.6</v>
      </c>
      <c r="F70" s="1">
        <v>49.6</v>
      </c>
      <c r="G70" s="35">
        <v>49.6</v>
      </c>
      <c r="H70" s="40">
        <v>51.1</v>
      </c>
      <c r="I70" s="1">
        <v>29.5</v>
      </c>
      <c r="J70" s="1">
        <v>37.200000000000003</v>
      </c>
      <c r="K70" s="1">
        <v>26.7</v>
      </c>
      <c r="L70" s="1">
        <v>26.7</v>
      </c>
      <c r="M70" s="3">
        <v>26.7</v>
      </c>
      <c r="N70" s="40">
        <v>0</v>
      </c>
      <c r="O70" s="54">
        <v>3.9</v>
      </c>
      <c r="P70" s="72"/>
      <c r="Q70" s="72"/>
      <c r="R70" s="72"/>
      <c r="S70" s="72"/>
      <c r="T70" s="72"/>
      <c r="U70" s="72"/>
      <c r="V70" s="72"/>
      <c r="W70" s="72"/>
      <c r="X70" s="72"/>
      <c r="Y70" s="72"/>
      <c r="Z70" s="72"/>
      <c r="AA70" s="72"/>
    </row>
    <row r="71" spans="1:27" ht="19.95" customHeight="1" x14ac:dyDescent="0.25">
      <c r="A71" s="24" t="s">
        <v>217</v>
      </c>
      <c r="B71" s="25" t="s">
        <v>307</v>
      </c>
      <c r="C71" s="90" t="s">
        <v>402</v>
      </c>
      <c r="D71" s="40">
        <v>44.9</v>
      </c>
      <c r="E71" s="1">
        <v>49.4</v>
      </c>
      <c r="F71" s="1">
        <v>44.9</v>
      </c>
      <c r="G71" s="35">
        <v>44.9</v>
      </c>
      <c r="H71" s="40">
        <v>44.9</v>
      </c>
      <c r="I71" s="1">
        <v>26.4</v>
      </c>
      <c r="J71" s="1">
        <v>32.6</v>
      </c>
      <c r="K71" s="1">
        <v>24.1</v>
      </c>
      <c r="L71" s="1">
        <v>24.1</v>
      </c>
      <c r="M71" s="3">
        <v>24.1</v>
      </c>
      <c r="N71" s="40">
        <v>0</v>
      </c>
      <c r="O71" s="54">
        <v>3.5</v>
      </c>
      <c r="P71" s="72"/>
      <c r="Q71" s="72"/>
      <c r="R71" s="72"/>
      <c r="S71" s="72"/>
      <c r="T71" s="72"/>
      <c r="U71" s="72"/>
      <c r="V71" s="72"/>
      <c r="W71" s="72"/>
      <c r="X71" s="72"/>
      <c r="Y71" s="72"/>
      <c r="Z71" s="72"/>
      <c r="AA71" s="72"/>
    </row>
    <row r="72" spans="1:27" ht="19.95" customHeight="1" x14ac:dyDescent="0.25">
      <c r="A72" s="24" t="s">
        <v>62</v>
      </c>
      <c r="B72" s="25" t="s">
        <v>307</v>
      </c>
      <c r="C72" s="90" t="s">
        <v>402</v>
      </c>
      <c r="D72" s="40">
        <v>18.600000000000001</v>
      </c>
      <c r="E72" s="1">
        <v>20.5</v>
      </c>
      <c r="F72" s="1">
        <v>18.600000000000001</v>
      </c>
      <c r="G72" s="35">
        <v>18.600000000000001</v>
      </c>
      <c r="H72" s="40">
        <v>18.600000000000001</v>
      </c>
      <c r="I72" s="1">
        <v>10.8</v>
      </c>
      <c r="J72" s="1">
        <v>14</v>
      </c>
      <c r="K72" s="1">
        <v>10.199999999999999</v>
      </c>
      <c r="L72" s="1">
        <v>10.199999999999999</v>
      </c>
      <c r="M72" s="3">
        <v>10.199999999999999</v>
      </c>
      <c r="N72" s="40">
        <v>0</v>
      </c>
      <c r="O72" s="54">
        <v>1.5</v>
      </c>
      <c r="P72" s="72"/>
      <c r="Q72" s="72"/>
      <c r="R72" s="72"/>
      <c r="S72" s="72"/>
      <c r="T72" s="72"/>
      <c r="U72" s="72"/>
      <c r="V72" s="72"/>
      <c r="W72" s="72"/>
      <c r="X72" s="72"/>
      <c r="Y72" s="72"/>
      <c r="Z72" s="72"/>
      <c r="AA72" s="72"/>
    </row>
    <row r="73" spans="1:27" ht="19.95" customHeight="1" x14ac:dyDescent="0.25">
      <c r="A73" s="24" t="s">
        <v>145</v>
      </c>
      <c r="B73" s="25" t="s">
        <v>307</v>
      </c>
      <c r="C73" s="90" t="s">
        <v>402</v>
      </c>
      <c r="D73" s="40">
        <v>10.8</v>
      </c>
      <c r="E73" s="1">
        <v>11.9</v>
      </c>
      <c r="F73" s="1">
        <v>10.8</v>
      </c>
      <c r="G73" s="35">
        <v>10.8</v>
      </c>
      <c r="H73" s="40">
        <v>10.8</v>
      </c>
      <c r="I73" s="1">
        <v>6.2</v>
      </c>
      <c r="J73" s="1">
        <v>7.8</v>
      </c>
      <c r="K73" s="1">
        <v>5.0999999999999996</v>
      </c>
      <c r="L73" s="1">
        <v>5.0999999999999996</v>
      </c>
      <c r="M73" s="3">
        <v>5.0999999999999996</v>
      </c>
      <c r="N73" s="40">
        <v>0</v>
      </c>
      <c r="O73" s="54">
        <v>0.8</v>
      </c>
      <c r="P73" s="72"/>
      <c r="Q73" s="72"/>
      <c r="R73" s="72"/>
      <c r="S73" s="72"/>
      <c r="T73" s="72"/>
      <c r="U73" s="72"/>
      <c r="V73" s="72"/>
      <c r="W73" s="72"/>
      <c r="X73" s="72"/>
      <c r="Y73" s="72"/>
      <c r="Z73" s="72"/>
      <c r="AA73" s="72"/>
    </row>
    <row r="74" spans="1:27" ht="19.95" customHeight="1" x14ac:dyDescent="0.25">
      <c r="A74" s="24" t="s">
        <v>106</v>
      </c>
      <c r="B74" s="25" t="s">
        <v>287</v>
      </c>
      <c r="C74" s="90" t="s">
        <v>403</v>
      </c>
      <c r="D74" s="40">
        <v>59</v>
      </c>
      <c r="E74" s="1">
        <v>50.1</v>
      </c>
      <c r="F74" s="1">
        <v>67.900000000000006</v>
      </c>
      <c r="G74" s="35">
        <v>59</v>
      </c>
      <c r="H74" s="40">
        <v>21</v>
      </c>
      <c r="I74" s="1">
        <v>15</v>
      </c>
      <c r="J74" s="1">
        <v>7</v>
      </c>
      <c r="K74" s="1">
        <v>15</v>
      </c>
      <c r="L74" s="1">
        <v>0</v>
      </c>
      <c r="M74" s="3">
        <v>0</v>
      </c>
      <c r="N74" s="40">
        <v>16</v>
      </c>
      <c r="O74" s="54">
        <v>10.9</v>
      </c>
      <c r="P74" s="72"/>
      <c r="Q74" s="72"/>
      <c r="R74" s="72"/>
      <c r="S74" s="72"/>
      <c r="T74" s="72"/>
      <c r="U74" s="72"/>
      <c r="V74" s="72"/>
      <c r="W74" s="72"/>
      <c r="X74" s="72"/>
      <c r="Y74" s="72"/>
      <c r="Z74" s="72"/>
      <c r="AA74" s="72"/>
    </row>
    <row r="75" spans="1:27" ht="19.95" customHeight="1" x14ac:dyDescent="0.25">
      <c r="A75" s="24" t="s">
        <v>182</v>
      </c>
      <c r="B75" s="25" t="s">
        <v>287</v>
      </c>
      <c r="C75" s="90" t="s">
        <v>403</v>
      </c>
      <c r="D75" s="40">
        <v>37</v>
      </c>
      <c r="E75" s="1">
        <v>31.5</v>
      </c>
      <c r="F75" s="1">
        <v>42.6</v>
      </c>
      <c r="G75" s="35">
        <v>37</v>
      </c>
      <c r="H75" s="40">
        <v>12</v>
      </c>
      <c r="I75" s="1">
        <v>9</v>
      </c>
      <c r="J75" s="1">
        <v>4</v>
      </c>
      <c r="K75" s="1">
        <v>9</v>
      </c>
      <c r="L75" s="1">
        <v>0</v>
      </c>
      <c r="M75" s="3">
        <v>0</v>
      </c>
      <c r="N75" s="40">
        <v>9</v>
      </c>
      <c r="O75" s="54">
        <v>6.4</v>
      </c>
      <c r="P75" s="72"/>
      <c r="Q75" s="72"/>
      <c r="R75" s="72"/>
      <c r="S75" s="72"/>
      <c r="T75" s="72"/>
      <c r="U75" s="72"/>
      <c r="V75" s="72"/>
      <c r="W75" s="72"/>
      <c r="X75" s="72"/>
      <c r="Y75" s="72"/>
      <c r="Z75" s="72"/>
      <c r="AA75" s="72"/>
    </row>
    <row r="76" spans="1:27" ht="19.95" customHeight="1" x14ac:dyDescent="0.25">
      <c r="A76" s="24" t="s">
        <v>232</v>
      </c>
      <c r="B76" s="25" t="s">
        <v>287</v>
      </c>
      <c r="C76" s="90" t="s">
        <v>403</v>
      </c>
      <c r="D76" s="40">
        <v>37</v>
      </c>
      <c r="E76" s="1">
        <v>31.5</v>
      </c>
      <c r="F76" s="1">
        <v>42.6</v>
      </c>
      <c r="G76" s="35">
        <v>37</v>
      </c>
      <c r="H76" s="40">
        <v>12</v>
      </c>
      <c r="I76" s="1">
        <v>9</v>
      </c>
      <c r="J76" s="1">
        <v>4</v>
      </c>
      <c r="K76" s="1">
        <v>9</v>
      </c>
      <c r="L76" s="1">
        <v>0</v>
      </c>
      <c r="M76" s="3">
        <v>0</v>
      </c>
      <c r="N76" s="40">
        <v>9</v>
      </c>
      <c r="O76" s="54">
        <v>6.4</v>
      </c>
      <c r="P76" s="72"/>
      <c r="Q76" s="72"/>
      <c r="R76" s="72"/>
      <c r="S76" s="72"/>
      <c r="T76" s="72"/>
      <c r="U76" s="72"/>
      <c r="V76" s="72"/>
      <c r="W76" s="72"/>
      <c r="X76" s="72"/>
      <c r="Y76" s="72"/>
      <c r="Z76" s="72"/>
      <c r="AA76" s="72"/>
    </row>
    <row r="77" spans="1:27" ht="19.95" customHeight="1" x14ac:dyDescent="0.25">
      <c r="A77" s="24" t="s">
        <v>43</v>
      </c>
      <c r="B77" s="25" t="s">
        <v>287</v>
      </c>
      <c r="C77" s="90" t="s">
        <v>403</v>
      </c>
      <c r="D77" s="40">
        <v>25</v>
      </c>
      <c r="E77" s="1">
        <v>21.3</v>
      </c>
      <c r="F77" s="1">
        <v>28.8</v>
      </c>
      <c r="G77" s="35">
        <v>25</v>
      </c>
      <c r="H77" s="40">
        <v>8</v>
      </c>
      <c r="I77" s="1">
        <v>6</v>
      </c>
      <c r="J77" s="1">
        <v>2</v>
      </c>
      <c r="K77" s="1">
        <v>6</v>
      </c>
      <c r="L77" s="1">
        <v>0</v>
      </c>
      <c r="M77" s="3">
        <v>0</v>
      </c>
      <c r="N77" s="40">
        <v>6</v>
      </c>
      <c r="O77" s="54">
        <v>4.2</v>
      </c>
      <c r="P77" s="72"/>
      <c r="Q77" s="72"/>
      <c r="R77" s="72"/>
      <c r="S77" s="72"/>
      <c r="T77" s="72"/>
      <c r="U77" s="72"/>
      <c r="V77" s="72"/>
      <c r="W77" s="72"/>
      <c r="X77" s="72"/>
      <c r="Y77" s="72"/>
      <c r="Z77" s="72"/>
      <c r="AA77" s="72"/>
    </row>
    <row r="78" spans="1:27" ht="19.95" customHeight="1" thickBot="1" x14ac:dyDescent="0.3">
      <c r="A78" s="24" t="s">
        <v>111</v>
      </c>
      <c r="B78" s="25" t="s">
        <v>295</v>
      </c>
      <c r="C78" s="90" t="s">
        <v>403</v>
      </c>
      <c r="D78" s="40">
        <v>69.8</v>
      </c>
      <c r="E78" s="1">
        <v>69.8</v>
      </c>
      <c r="F78" s="1">
        <v>76.7</v>
      </c>
      <c r="G78" s="35">
        <v>65.599999999999994</v>
      </c>
      <c r="H78" s="40">
        <v>46.5</v>
      </c>
      <c r="I78" s="1">
        <v>48.1</v>
      </c>
      <c r="J78" s="1">
        <v>41.9</v>
      </c>
      <c r="K78" s="1">
        <v>38.1</v>
      </c>
      <c r="L78" s="1">
        <v>26.7</v>
      </c>
      <c r="M78" s="3">
        <v>0</v>
      </c>
      <c r="N78" s="51">
        <v>16</v>
      </c>
      <c r="O78" s="55">
        <v>9.8000000000000007</v>
      </c>
      <c r="P78" s="72"/>
      <c r="Q78" s="72"/>
      <c r="R78" s="72"/>
      <c r="S78" s="72"/>
      <c r="T78" s="72"/>
      <c r="U78" s="72"/>
      <c r="V78" s="72"/>
      <c r="W78" s="72"/>
      <c r="X78" s="72"/>
      <c r="Y78" s="72"/>
      <c r="Z78" s="72"/>
      <c r="AA78" s="72"/>
    </row>
    <row r="79" spans="1:27" ht="19.95" customHeight="1" x14ac:dyDescent="0.25">
      <c r="A79" s="24" t="s">
        <v>179</v>
      </c>
      <c r="B79" s="25" t="s">
        <v>295</v>
      </c>
      <c r="C79" s="90" t="s">
        <v>403</v>
      </c>
      <c r="D79" s="40">
        <v>41.9</v>
      </c>
      <c r="E79" s="1">
        <v>41.9</v>
      </c>
      <c r="F79" s="1">
        <v>46</v>
      </c>
      <c r="G79" s="35">
        <v>39.299999999999997</v>
      </c>
      <c r="H79" s="40">
        <v>27.9</v>
      </c>
      <c r="I79" s="1">
        <v>27.9</v>
      </c>
      <c r="J79" s="1">
        <v>23.3</v>
      </c>
      <c r="K79" s="1">
        <v>22.9</v>
      </c>
      <c r="L79" s="1">
        <v>15.2</v>
      </c>
      <c r="M79" s="3">
        <v>0</v>
      </c>
      <c r="N79" s="52">
        <v>9</v>
      </c>
      <c r="O79" s="56">
        <v>5.8</v>
      </c>
      <c r="P79" s="72"/>
      <c r="Q79" s="72"/>
      <c r="R79" s="72"/>
      <c r="S79" s="72"/>
      <c r="T79" s="72"/>
      <c r="U79" s="72"/>
      <c r="V79" s="72"/>
      <c r="W79" s="72"/>
      <c r="X79" s="72"/>
      <c r="Y79" s="72"/>
      <c r="Z79" s="72"/>
      <c r="AA79" s="72"/>
    </row>
    <row r="80" spans="1:27" ht="19.95" customHeight="1" x14ac:dyDescent="0.25">
      <c r="A80" s="24" t="s">
        <v>227</v>
      </c>
      <c r="B80" s="25" t="s">
        <v>295</v>
      </c>
      <c r="C80" s="90" t="s">
        <v>403</v>
      </c>
      <c r="D80" s="40">
        <v>41.9</v>
      </c>
      <c r="E80" s="1">
        <v>41.9</v>
      </c>
      <c r="F80" s="1">
        <v>46</v>
      </c>
      <c r="G80" s="35">
        <v>39.299999999999997</v>
      </c>
      <c r="H80" s="40">
        <v>27.9</v>
      </c>
      <c r="I80" s="1">
        <v>27.9</v>
      </c>
      <c r="J80" s="1">
        <v>23.3</v>
      </c>
      <c r="K80" s="1">
        <v>22.9</v>
      </c>
      <c r="L80" s="1">
        <v>15.2</v>
      </c>
      <c r="M80" s="3">
        <v>0</v>
      </c>
      <c r="N80" s="40">
        <v>9</v>
      </c>
      <c r="O80" s="54">
        <v>5.8</v>
      </c>
      <c r="P80" s="72"/>
      <c r="Q80" s="72"/>
      <c r="R80" s="72"/>
      <c r="S80" s="72"/>
      <c r="T80" s="72"/>
      <c r="U80" s="72"/>
      <c r="V80" s="72"/>
      <c r="W80" s="72"/>
      <c r="X80" s="72"/>
      <c r="Y80" s="72"/>
      <c r="Z80" s="72"/>
      <c r="AA80" s="72"/>
    </row>
    <row r="81" spans="1:27" ht="19.95" customHeight="1" x14ac:dyDescent="0.25">
      <c r="A81" s="24" t="s">
        <v>48</v>
      </c>
      <c r="B81" s="25" t="s">
        <v>295</v>
      </c>
      <c r="C81" s="90" t="s">
        <v>403</v>
      </c>
      <c r="D81" s="40">
        <v>27.9</v>
      </c>
      <c r="E81" s="1">
        <v>27.9</v>
      </c>
      <c r="F81" s="1">
        <v>30.7</v>
      </c>
      <c r="G81" s="35">
        <v>26.2</v>
      </c>
      <c r="H81" s="40">
        <v>18.600000000000001</v>
      </c>
      <c r="I81" s="1">
        <v>18.600000000000001</v>
      </c>
      <c r="J81" s="1">
        <v>15.5</v>
      </c>
      <c r="K81" s="1">
        <v>15.2</v>
      </c>
      <c r="L81" s="1">
        <v>10.199999999999999</v>
      </c>
      <c r="M81" s="3">
        <v>0</v>
      </c>
      <c r="N81" s="40">
        <v>6</v>
      </c>
      <c r="O81" s="54">
        <v>3.8</v>
      </c>
      <c r="P81" s="72"/>
      <c r="Q81" s="72"/>
      <c r="R81" s="72"/>
      <c r="S81" s="72"/>
      <c r="T81" s="72"/>
      <c r="U81" s="72"/>
      <c r="V81" s="72"/>
      <c r="W81" s="72"/>
      <c r="X81" s="72"/>
      <c r="Y81" s="72"/>
      <c r="Z81" s="72"/>
      <c r="AA81" s="72"/>
    </row>
    <row r="82" spans="1:27" ht="19.95" customHeight="1" x14ac:dyDescent="0.25">
      <c r="A82" s="24" t="s">
        <v>132</v>
      </c>
      <c r="B82" s="25" t="s">
        <v>319</v>
      </c>
      <c r="C82" s="90" t="s">
        <v>402</v>
      </c>
      <c r="D82" s="40">
        <v>55.7</v>
      </c>
      <c r="E82" s="1">
        <v>69.599999999999994</v>
      </c>
      <c r="F82" s="1">
        <v>55.7</v>
      </c>
      <c r="G82" s="35">
        <v>55.7</v>
      </c>
      <c r="H82" s="40">
        <v>79.900000000000006</v>
      </c>
      <c r="I82" s="1">
        <v>46</v>
      </c>
      <c r="J82" s="1">
        <v>60.5</v>
      </c>
      <c r="K82" s="1">
        <v>49</v>
      </c>
      <c r="L82" s="1">
        <v>36.4</v>
      </c>
      <c r="M82" s="3">
        <v>49</v>
      </c>
      <c r="N82" s="40">
        <v>0</v>
      </c>
      <c r="O82" s="54">
        <v>3</v>
      </c>
      <c r="P82" s="72"/>
      <c r="Q82" s="72"/>
      <c r="R82" s="72"/>
      <c r="S82" s="72"/>
      <c r="T82" s="72"/>
      <c r="U82" s="72"/>
      <c r="V82" s="72"/>
      <c r="W82" s="72"/>
      <c r="X82" s="72"/>
      <c r="Y82" s="72"/>
      <c r="Z82" s="72"/>
      <c r="AA82" s="72"/>
    </row>
    <row r="83" spans="1:27" ht="19.95" customHeight="1" x14ac:dyDescent="0.25">
      <c r="A83" s="24" t="s">
        <v>207</v>
      </c>
      <c r="B83" s="25" t="s">
        <v>319</v>
      </c>
      <c r="C83" s="90" t="s">
        <v>402</v>
      </c>
      <c r="D83" s="40">
        <v>31.5</v>
      </c>
      <c r="E83" s="1">
        <v>39.299999999999997</v>
      </c>
      <c r="F83" s="1">
        <v>31.5</v>
      </c>
      <c r="G83" s="35">
        <v>31.5</v>
      </c>
      <c r="H83" s="40">
        <v>65.3</v>
      </c>
      <c r="I83" s="1">
        <v>38.700000000000003</v>
      </c>
      <c r="J83" s="1">
        <v>50.8</v>
      </c>
      <c r="K83" s="1">
        <v>40.6</v>
      </c>
      <c r="L83" s="1">
        <v>30.8</v>
      </c>
      <c r="M83" s="3">
        <v>40.6</v>
      </c>
      <c r="N83" s="40">
        <v>0</v>
      </c>
      <c r="O83" s="54">
        <v>2.5</v>
      </c>
      <c r="P83" s="72"/>
      <c r="Q83" s="72"/>
      <c r="R83" s="72"/>
      <c r="S83" s="72"/>
      <c r="T83" s="72"/>
      <c r="U83" s="72"/>
      <c r="V83" s="72"/>
      <c r="W83" s="72"/>
      <c r="X83" s="72"/>
      <c r="Y83" s="72"/>
      <c r="Z83" s="72"/>
      <c r="AA83" s="72"/>
    </row>
    <row r="84" spans="1:27" ht="19.95" customHeight="1" x14ac:dyDescent="0.25">
      <c r="A84" s="24" t="s">
        <v>148</v>
      </c>
      <c r="B84" s="25" t="s">
        <v>319</v>
      </c>
      <c r="C84" s="90" t="s">
        <v>402</v>
      </c>
      <c r="D84" s="40">
        <v>21.8</v>
      </c>
      <c r="E84" s="1">
        <v>27.2</v>
      </c>
      <c r="F84" s="1">
        <v>21.8</v>
      </c>
      <c r="G84" s="35">
        <v>21.8</v>
      </c>
      <c r="H84" s="40">
        <v>31.5</v>
      </c>
      <c r="I84" s="1">
        <v>19.399999999999999</v>
      </c>
      <c r="J84" s="1">
        <v>24.2</v>
      </c>
      <c r="K84" s="1">
        <v>19.600000000000001</v>
      </c>
      <c r="L84" s="1">
        <v>14</v>
      </c>
      <c r="M84" s="3">
        <v>19.600000000000001</v>
      </c>
      <c r="N84" s="40">
        <v>0</v>
      </c>
      <c r="O84" s="54">
        <v>1.2</v>
      </c>
      <c r="P84" s="72"/>
      <c r="Q84" s="72"/>
      <c r="R84" s="72"/>
      <c r="S84" s="72"/>
      <c r="T84" s="72"/>
      <c r="U84" s="72"/>
      <c r="V84" s="72"/>
      <c r="W84" s="72"/>
      <c r="X84" s="72"/>
      <c r="Y84" s="72"/>
      <c r="Z84" s="72"/>
      <c r="AA84" s="72"/>
    </row>
    <row r="85" spans="1:27" ht="19.95" customHeight="1" x14ac:dyDescent="0.25">
      <c r="A85" s="24" t="s">
        <v>79</v>
      </c>
      <c r="B85" s="25" t="s">
        <v>319</v>
      </c>
      <c r="C85" s="90" t="s">
        <v>402</v>
      </c>
      <c r="D85" s="40">
        <v>14.5</v>
      </c>
      <c r="E85" s="1">
        <v>18.2</v>
      </c>
      <c r="F85" s="1">
        <v>14.5</v>
      </c>
      <c r="G85" s="35">
        <v>14.5</v>
      </c>
      <c r="H85" s="40">
        <v>19.399999999999999</v>
      </c>
      <c r="I85" s="1">
        <v>12.1</v>
      </c>
      <c r="J85" s="1">
        <v>14.5</v>
      </c>
      <c r="K85" s="1">
        <v>12.6</v>
      </c>
      <c r="L85" s="1">
        <v>9.8000000000000007</v>
      </c>
      <c r="M85" s="3">
        <v>12.6</v>
      </c>
      <c r="N85" s="40">
        <v>0</v>
      </c>
      <c r="O85" s="54">
        <v>0.8</v>
      </c>
      <c r="P85" s="72"/>
      <c r="Q85" s="72"/>
      <c r="R85" s="72"/>
      <c r="S85" s="72"/>
      <c r="T85" s="72"/>
      <c r="U85" s="72"/>
      <c r="V85" s="72"/>
      <c r="W85" s="72"/>
      <c r="X85" s="72"/>
      <c r="Y85" s="72"/>
      <c r="Z85" s="72"/>
      <c r="AA85" s="72"/>
    </row>
    <row r="86" spans="1:27" ht="19.95" customHeight="1" x14ac:dyDescent="0.25">
      <c r="A86" s="24" t="s">
        <v>98</v>
      </c>
      <c r="B86" s="25" t="s">
        <v>284</v>
      </c>
      <c r="C86" s="90" t="s">
        <v>403</v>
      </c>
      <c r="D86" s="40">
        <v>69.8</v>
      </c>
      <c r="E86" s="1">
        <v>66.3</v>
      </c>
      <c r="F86" s="1">
        <v>86.5</v>
      </c>
      <c r="G86" s="35">
        <v>67.7</v>
      </c>
      <c r="H86" s="40">
        <v>23.3</v>
      </c>
      <c r="I86" s="1">
        <v>51.1</v>
      </c>
      <c r="J86" s="1">
        <v>27.9</v>
      </c>
      <c r="K86" s="1">
        <v>48.3</v>
      </c>
      <c r="L86" s="1">
        <v>35.6</v>
      </c>
      <c r="M86" s="3">
        <v>0</v>
      </c>
      <c r="N86" s="40">
        <v>20</v>
      </c>
      <c r="O86" s="54">
        <v>12.3</v>
      </c>
      <c r="P86" s="72"/>
      <c r="Q86" s="72"/>
      <c r="R86" s="72"/>
      <c r="S86" s="72"/>
      <c r="T86" s="72"/>
      <c r="U86" s="72"/>
      <c r="V86" s="72"/>
      <c r="W86" s="72"/>
      <c r="X86" s="72"/>
      <c r="Y86" s="72"/>
      <c r="Z86" s="72"/>
      <c r="AA86" s="72"/>
    </row>
    <row r="87" spans="1:27" ht="19.95" customHeight="1" x14ac:dyDescent="0.25">
      <c r="A87" s="24" t="s">
        <v>36</v>
      </c>
      <c r="B87" s="25" t="s">
        <v>284</v>
      </c>
      <c r="C87" s="90" t="s">
        <v>403</v>
      </c>
      <c r="D87" s="40">
        <v>26.4</v>
      </c>
      <c r="E87" s="1">
        <v>25</v>
      </c>
      <c r="F87" s="1">
        <v>32.700000000000003</v>
      </c>
      <c r="G87" s="35">
        <v>25.6</v>
      </c>
      <c r="H87" s="40">
        <v>9.3000000000000007</v>
      </c>
      <c r="I87" s="1">
        <v>18.600000000000001</v>
      </c>
      <c r="J87" s="1">
        <v>10.8</v>
      </c>
      <c r="K87" s="1">
        <v>19.100000000000001</v>
      </c>
      <c r="L87" s="1">
        <v>14</v>
      </c>
      <c r="M87" s="3">
        <v>0</v>
      </c>
      <c r="N87" s="40">
        <v>8</v>
      </c>
      <c r="O87" s="54">
        <v>4.7</v>
      </c>
      <c r="P87" s="72"/>
      <c r="Q87" s="72"/>
      <c r="R87" s="72"/>
      <c r="S87" s="72"/>
      <c r="T87" s="72"/>
      <c r="U87" s="72"/>
      <c r="V87" s="72"/>
      <c r="W87" s="72"/>
      <c r="X87" s="72"/>
      <c r="Y87" s="72"/>
      <c r="Z87" s="72"/>
      <c r="AA87" s="72"/>
    </row>
    <row r="88" spans="1:27" ht="19.95" customHeight="1" x14ac:dyDescent="0.25">
      <c r="A88" s="24" t="s">
        <v>222</v>
      </c>
      <c r="B88" s="25" t="s">
        <v>284</v>
      </c>
      <c r="C88" s="90" t="s">
        <v>403</v>
      </c>
      <c r="D88" s="40">
        <v>23.3</v>
      </c>
      <c r="E88" s="1">
        <v>22.1</v>
      </c>
      <c r="F88" s="1">
        <v>28.8</v>
      </c>
      <c r="G88" s="35">
        <v>22.6</v>
      </c>
      <c r="H88" s="40">
        <v>7.8</v>
      </c>
      <c r="I88" s="1">
        <v>17.100000000000001</v>
      </c>
      <c r="J88" s="1">
        <v>9.3000000000000007</v>
      </c>
      <c r="K88" s="1">
        <v>15.2</v>
      </c>
      <c r="L88" s="1">
        <v>12.7</v>
      </c>
      <c r="M88" s="3">
        <v>0</v>
      </c>
      <c r="N88" s="40">
        <v>6</v>
      </c>
      <c r="O88" s="54">
        <v>4</v>
      </c>
      <c r="P88" s="72"/>
      <c r="Q88" s="72"/>
      <c r="R88" s="72"/>
      <c r="S88" s="72"/>
      <c r="T88" s="72"/>
      <c r="U88" s="72"/>
      <c r="V88" s="72"/>
      <c r="W88" s="72"/>
      <c r="X88" s="72"/>
      <c r="Y88" s="72"/>
      <c r="Z88" s="72"/>
      <c r="AA88" s="72"/>
    </row>
    <row r="89" spans="1:27" ht="19.95" customHeight="1" x14ac:dyDescent="0.25">
      <c r="A89" s="24" t="s">
        <v>155</v>
      </c>
      <c r="B89" s="25" t="s">
        <v>284</v>
      </c>
      <c r="C89" s="90" t="s">
        <v>403</v>
      </c>
      <c r="D89" s="40">
        <v>9.3000000000000007</v>
      </c>
      <c r="E89" s="1">
        <v>8.8000000000000007</v>
      </c>
      <c r="F89" s="1">
        <v>11.5</v>
      </c>
      <c r="G89" s="35">
        <v>9</v>
      </c>
      <c r="H89" s="40">
        <v>1.6</v>
      </c>
      <c r="I89" s="1">
        <v>6.2</v>
      </c>
      <c r="J89" s="1">
        <v>3.1</v>
      </c>
      <c r="K89" s="1">
        <v>6.3</v>
      </c>
      <c r="L89" s="1">
        <v>5.0999999999999996</v>
      </c>
      <c r="M89" s="3">
        <v>0</v>
      </c>
      <c r="N89" s="40">
        <v>2</v>
      </c>
      <c r="O89" s="54">
        <v>1.5</v>
      </c>
      <c r="P89" s="72"/>
      <c r="Q89" s="72"/>
      <c r="R89" s="72"/>
      <c r="S89" s="72"/>
      <c r="T89" s="72"/>
      <c r="U89" s="72"/>
      <c r="V89" s="72"/>
      <c r="W89" s="72"/>
      <c r="X89" s="72"/>
      <c r="Y89" s="72"/>
      <c r="Z89" s="72"/>
      <c r="AA89" s="72"/>
    </row>
    <row r="90" spans="1:27" ht="19.95" customHeight="1" x14ac:dyDescent="0.25">
      <c r="A90" s="24" t="s">
        <v>93</v>
      </c>
      <c r="B90" s="25" t="s">
        <v>276</v>
      </c>
      <c r="C90" s="90" t="s">
        <v>405</v>
      </c>
      <c r="D90" s="40">
        <v>99.2</v>
      </c>
      <c r="E90" s="1">
        <v>99.2</v>
      </c>
      <c r="F90" s="1">
        <v>113.1</v>
      </c>
      <c r="G90" s="35">
        <v>99.2</v>
      </c>
      <c r="H90" s="40">
        <v>55.7</v>
      </c>
      <c r="I90" s="1">
        <v>50.8</v>
      </c>
      <c r="J90" s="1">
        <v>36.299999999999997</v>
      </c>
      <c r="K90" s="1">
        <v>32.200000000000003</v>
      </c>
      <c r="L90" s="1">
        <v>22.4</v>
      </c>
      <c r="M90" s="3">
        <v>0</v>
      </c>
      <c r="N90" s="40">
        <v>23</v>
      </c>
      <c r="O90" s="54">
        <v>13.3</v>
      </c>
      <c r="P90" s="72"/>
      <c r="Q90" s="72"/>
      <c r="R90" s="72"/>
      <c r="S90" s="72"/>
      <c r="T90" s="72"/>
      <c r="U90" s="72"/>
      <c r="V90" s="72"/>
      <c r="W90" s="72"/>
      <c r="X90" s="72"/>
      <c r="Y90" s="72"/>
      <c r="Z90" s="72"/>
      <c r="AA90" s="72"/>
    </row>
    <row r="91" spans="1:27" ht="19.95" customHeight="1" x14ac:dyDescent="0.25">
      <c r="A91" s="24" t="s">
        <v>277</v>
      </c>
      <c r="B91" s="25" t="s">
        <v>276</v>
      </c>
      <c r="C91" s="90" t="s">
        <v>405</v>
      </c>
      <c r="D91" s="40">
        <v>58.1</v>
      </c>
      <c r="E91" s="1">
        <v>58.1</v>
      </c>
      <c r="F91" s="1">
        <v>66.2</v>
      </c>
      <c r="G91" s="35">
        <v>58.1</v>
      </c>
      <c r="H91" s="40">
        <v>31.5</v>
      </c>
      <c r="I91" s="1">
        <v>29</v>
      </c>
      <c r="J91" s="1">
        <v>21.8</v>
      </c>
      <c r="K91" s="1">
        <v>19.600000000000001</v>
      </c>
      <c r="L91" s="1">
        <v>12.6</v>
      </c>
      <c r="M91" s="3">
        <v>0</v>
      </c>
      <c r="N91" s="40">
        <v>14</v>
      </c>
      <c r="O91" s="54">
        <v>7.8</v>
      </c>
      <c r="P91" s="72"/>
      <c r="Q91" s="72"/>
      <c r="R91" s="72"/>
      <c r="S91" s="72"/>
      <c r="T91" s="72"/>
      <c r="U91" s="72"/>
      <c r="V91" s="72"/>
      <c r="W91" s="72"/>
      <c r="X91" s="72"/>
      <c r="Y91" s="72"/>
      <c r="Z91" s="72"/>
      <c r="AA91" s="72"/>
    </row>
    <row r="92" spans="1:27" ht="19.95" customHeight="1" x14ac:dyDescent="0.25">
      <c r="A92" s="24" t="s">
        <v>242</v>
      </c>
      <c r="B92" s="25" t="s">
        <v>276</v>
      </c>
      <c r="C92" s="90" t="s">
        <v>405</v>
      </c>
      <c r="D92" s="40">
        <v>58.1</v>
      </c>
      <c r="E92" s="1">
        <v>58.1</v>
      </c>
      <c r="F92" s="1">
        <v>66.2</v>
      </c>
      <c r="G92" s="35">
        <v>58.1</v>
      </c>
      <c r="H92" s="40">
        <v>31.5</v>
      </c>
      <c r="I92" s="1">
        <v>29</v>
      </c>
      <c r="J92" s="1">
        <v>21.8</v>
      </c>
      <c r="K92" s="1">
        <v>19.600000000000001</v>
      </c>
      <c r="L92" s="1">
        <v>12.6</v>
      </c>
      <c r="M92" s="3">
        <v>0</v>
      </c>
      <c r="N92" s="40">
        <v>14</v>
      </c>
      <c r="O92" s="54">
        <v>7.8</v>
      </c>
      <c r="P92" s="72"/>
      <c r="Q92" s="72"/>
      <c r="R92" s="72"/>
      <c r="S92" s="72"/>
      <c r="T92" s="72"/>
      <c r="U92" s="72"/>
      <c r="V92" s="72"/>
      <c r="W92" s="72"/>
      <c r="X92" s="72"/>
      <c r="Y92" s="72"/>
      <c r="Z92" s="72"/>
      <c r="AA92" s="72"/>
    </row>
    <row r="93" spans="1:27" ht="19.95" customHeight="1" x14ac:dyDescent="0.25">
      <c r="A93" s="24" t="s">
        <v>29</v>
      </c>
      <c r="B93" s="25" t="s">
        <v>276</v>
      </c>
      <c r="C93" s="90" t="s">
        <v>405</v>
      </c>
      <c r="D93" s="40">
        <v>38.700000000000003</v>
      </c>
      <c r="E93" s="1">
        <v>38.700000000000003</v>
      </c>
      <c r="F93" s="1">
        <v>44.1</v>
      </c>
      <c r="G93" s="35">
        <v>38.700000000000003</v>
      </c>
      <c r="H93" s="40">
        <v>21.8</v>
      </c>
      <c r="I93" s="1">
        <v>19.399999999999999</v>
      </c>
      <c r="J93" s="1">
        <v>14.5</v>
      </c>
      <c r="K93" s="1">
        <v>13.6</v>
      </c>
      <c r="L93" s="1">
        <v>8.4</v>
      </c>
      <c r="M93" s="3">
        <v>0</v>
      </c>
      <c r="N93" s="40">
        <v>9</v>
      </c>
      <c r="O93" s="54">
        <v>5.0999999999999996</v>
      </c>
      <c r="P93" s="72"/>
      <c r="Q93" s="72"/>
      <c r="R93" s="72"/>
      <c r="S93" s="72"/>
      <c r="T93" s="72"/>
      <c r="U93" s="72"/>
      <c r="V93" s="72"/>
      <c r="W93" s="72"/>
      <c r="X93" s="72"/>
      <c r="Y93" s="72"/>
      <c r="Z93" s="72"/>
      <c r="AA93" s="72"/>
    </row>
    <row r="94" spans="1:27" ht="19.95" customHeight="1" x14ac:dyDescent="0.25">
      <c r="A94" s="24" t="s">
        <v>102</v>
      </c>
      <c r="B94" s="25" t="s">
        <v>288</v>
      </c>
      <c r="C94" s="90" t="s">
        <v>403</v>
      </c>
      <c r="D94" s="40">
        <v>94.4</v>
      </c>
      <c r="E94" s="1">
        <v>91.5</v>
      </c>
      <c r="F94" s="1">
        <v>109.5</v>
      </c>
      <c r="G94" s="35">
        <v>94.4</v>
      </c>
      <c r="H94" s="40">
        <v>41.1</v>
      </c>
      <c r="I94" s="1">
        <v>43.6</v>
      </c>
      <c r="J94" s="1">
        <v>36.299999999999997</v>
      </c>
      <c r="K94" s="1">
        <v>32.200000000000003</v>
      </c>
      <c r="L94" s="1">
        <v>22.4</v>
      </c>
      <c r="M94" s="3">
        <v>0</v>
      </c>
      <c r="N94" s="40">
        <v>20</v>
      </c>
      <c r="O94" s="54">
        <v>11.7</v>
      </c>
      <c r="P94" s="72"/>
      <c r="Q94" s="72"/>
      <c r="R94" s="72"/>
      <c r="S94" s="72"/>
      <c r="T94" s="72"/>
      <c r="U94" s="72"/>
      <c r="V94" s="72"/>
      <c r="W94" s="72"/>
      <c r="X94" s="72"/>
      <c r="Y94" s="72"/>
      <c r="Z94" s="72"/>
      <c r="AA94" s="72"/>
    </row>
    <row r="95" spans="1:27" ht="19.95" customHeight="1" x14ac:dyDescent="0.25">
      <c r="A95" s="24" t="s">
        <v>236</v>
      </c>
      <c r="B95" s="25" t="s">
        <v>288</v>
      </c>
      <c r="C95" s="90" t="s">
        <v>403</v>
      </c>
      <c r="D95" s="40">
        <v>55.7</v>
      </c>
      <c r="E95" s="1">
        <v>54</v>
      </c>
      <c r="F95" s="1">
        <v>64.599999999999994</v>
      </c>
      <c r="G95" s="35">
        <v>55.7</v>
      </c>
      <c r="H95" s="40">
        <v>26.6</v>
      </c>
      <c r="I95" s="1">
        <v>26.6</v>
      </c>
      <c r="J95" s="1">
        <v>21.8</v>
      </c>
      <c r="K95" s="1">
        <v>19.600000000000001</v>
      </c>
      <c r="L95" s="1">
        <v>12.6</v>
      </c>
      <c r="M95" s="3">
        <v>0</v>
      </c>
      <c r="N95" s="40">
        <v>12</v>
      </c>
      <c r="O95" s="54">
        <v>6.9</v>
      </c>
      <c r="P95" s="72"/>
      <c r="Q95" s="72"/>
      <c r="R95" s="72"/>
      <c r="S95" s="72"/>
      <c r="T95" s="72"/>
      <c r="U95" s="72"/>
      <c r="V95" s="72"/>
      <c r="W95" s="72"/>
      <c r="X95" s="72"/>
      <c r="Y95" s="72"/>
      <c r="Z95" s="72"/>
      <c r="AA95" s="72"/>
    </row>
    <row r="96" spans="1:27" ht="19.95" customHeight="1" x14ac:dyDescent="0.25">
      <c r="A96" s="24" t="s">
        <v>38</v>
      </c>
      <c r="B96" s="25" t="s">
        <v>288</v>
      </c>
      <c r="C96" s="90" t="s">
        <v>403</v>
      </c>
      <c r="D96" s="40">
        <v>36.299999999999997</v>
      </c>
      <c r="E96" s="1">
        <v>35.200000000000003</v>
      </c>
      <c r="F96" s="1">
        <v>42.1</v>
      </c>
      <c r="G96" s="35">
        <v>36.299999999999997</v>
      </c>
      <c r="H96" s="40">
        <v>16.899999999999999</v>
      </c>
      <c r="I96" s="1">
        <v>19.399999999999999</v>
      </c>
      <c r="J96" s="1">
        <v>14.5</v>
      </c>
      <c r="K96" s="1">
        <v>12.6</v>
      </c>
      <c r="L96" s="1">
        <v>8.4</v>
      </c>
      <c r="M96" s="3">
        <v>0</v>
      </c>
      <c r="N96" s="40">
        <v>8</v>
      </c>
      <c r="O96" s="54">
        <v>4.5</v>
      </c>
      <c r="P96" s="72"/>
      <c r="Q96" s="72"/>
      <c r="R96" s="72"/>
      <c r="S96" s="72"/>
      <c r="T96" s="72"/>
      <c r="U96" s="72"/>
      <c r="V96" s="72"/>
      <c r="W96" s="72"/>
      <c r="X96" s="72"/>
      <c r="Y96" s="72"/>
      <c r="Z96" s="72"/>
      <c r="AA96" s="72"/>
    </row>
    <row r="97" spans="1:27" ht="19.95" customHeight="1" x14ac:dyDescent="0.25">
      <c r="A97" s="24" t="s">
        <v>172</v>
      </c>
      <c r="B97" s="25" t="s">
        <v>288</v>
      </c>
      <c r="C97" s="90" t="s">
        <v>403</v>
      </c>
      <c r="D97" s="40">
        <v>43.6</v>
      </c>
      <c r="E97" s="1">
        <v>42.3</v>
      </c>
      <c r="F97" s="1">
        <v>50.5</v>
      </c>
      <c r="G97" s="35">
        <v>43.6</v>
      </c>
      <c r="H97" s="40">
        <v>16.899999999999999</v>
      </c>
      <c r="I97" s="1">
        <v>19.399999999999999</v>
      </c>
      <c r="J97" s="1">
        <v>12.1</v>
      </c>
      <c r="K97" s="1">
        <v>9.8000000000000007</v>
      </c>
      <c r="L97" s="1">
        <v>7</v>
      </c>
      <c r="M97" s="3">
        <v>0</v>
      </c>
      <c r="N97" s="40">
        <v>6</v>
      </c>
      <c r="O97" s="54">
        <v>3.7</v>
      </c>
      <c r="P97" s="72"/>
      <c r="Q97" s="72"/>
      <c r="R97" s="72"/>
      <c r="S97" s="72"/>
      <c r="T97" s="72"/>
      <c r="U97" s="72"/>
      <c r="V97" s="72"/>
      <c r="W97" s="72"/>
      <c r="X97" s="72"/>
      <c r="Y97" s="72"/>
      <c r="Z97" s="72"/>
      <c r="AA97" s="72"/>
    </row>
    <row r="98" spans="1:27" ht="19.95" customHeight="1" x14ac:dyDescent="0.25">
      <c r="A98" s="24" t="s">
        <v>103</v>
      </c>
      <c r="B98" s="25" t="s">
        <v>289</v>
      </c>
      <c r="C98" s="90" t="s">
        <v>403</v>
      </c>
      <c r="D98" s="40">
        <v>74.400000000000006</v>
      </c>
      <c r="E98" s="1">
        <v>70.7</v>
      </c>
      <c r="F98" s="1">
        <v>86.3</v>
      </c>
      <c r="G98" s="35">
        <v>74.400000000000006</v>
      </c>
      <c r="H98" s="40">
        <v>35.6</v>
      </c>
      <c r="I98" s="1">
        <v>46.5</v>
      </c>
      <c r="J98" s="1">
        <v>29.5</v>
      </c>
      <c r="K98" s="1">
        <v>35.6</v>
      </c>
      <c r="L98" s="1">
        <v>27.9</v>
      </c>
      <c r="M98" s="3">
        <v>27.9</v>
      </c>
      <c r="N98" s="40">
        <v>20</v>
      </c>
      <c r="O98" s="54">
        <v>11.7</v>
      </c>
      <c r="P98" s="72"/>
      <c r="Q98" s="72"/>
      <c r="R98" s="72"/>
      <c r="S98" s="72"/>
      <c r="T98" s="72"/>
      <c r="U98" s="72"/>
      <c r="V98" s="72"/>
      <c r="W98" s="72"/>
      <c r="X98" s="72"/>
      <c r="Y98" s="72"/>
      <c r="Z98" s="72"/>
      <c r="AA98" s="72"/>
    </row>
    <row r="99" spans="1:27" ht="19.95" customHeight="1" x14ac:dyDescent="0.25">
      <c r="A99" s="24" t="s">
        <v>235</v>
      </c>
      <c r="B99" s="25" t="s">
        <v>289</v>
      </c>
      <c r="C99" s="90" t="s">
        <v>403</v>
      </c>
      <c r="D99" s="40">
        <v>43.4</v>
      </c>
      <c r="E99" s="1">
        <v>41.2</v>
      </c>
      <c r="F99" s="1">
        <v>50.3</v>
      </c>
      <c r="G99" s="35">
        <v>43.4</v>
      </c>
      <c r="H99" s="40">
        <v>21.7</v>
      </c>
      <c r="I99" s="1">
        <v>27.9</v>
      </c>
      <c r="J99" s="1">
        <v>17.100000000000001</v>
      </c>
      <c r="K99" s="1">
        <v>19.100000000000001</v>
      </c>
      <c r="L99" s="1">
        <v>17.8</v>
      </c>
      <c r="M99" s="3">
        <v>17.8</v>
      </c>
      <c r="N99" s="40">
        <v>11</v>
      </c>
      <c r="O99" s="54">
        <v>6.9</v>
      </c>
      <c r="P99" s="72"/>
      <c r="Q99" s="72"/>
      <c r="R99" s="72"/>
      <c r="S99" s="72"/>
      <c r="T99" s="72"/>
      <c r="U99" s="72"/>
      <c r="V99" s="72"/>
      <c r="W99" s="72"/>
      <c r="X99" s="72"/>
      <c r="Y99" s="72"/>
      <c r="Z99" s="72"/>
      <c r="AA99" s="72"/>
    </row>
    <row r="100" spans="1:27" ht="19.95" customHeight="1" x14ac:dyDescent="0.25">
      <c r="A100" s="24" t="s">
        <v>176</v>
      </c>
      <c r="B100" s="25" t="s">
        <v>289</v>
      </c>
      <c r="C100" s="90" t="s">
        <v>403</v>
      </c>
      <c r="D100" s="40">
        <v>32.6</v>
      </c>
      <c r="E100" s="1">
        <v>30.9</v>
      </c>
      <c r="F100" s="1">
        <v>37.799999999999997</v>
      </c>
      <c r="G100" s="35">
        <v>32.6</v>
      </c>
      <c r="H100" s="40">
        <v>15.5</v>
      </c>
      <c r="I100" s="1">
        <v>18.600000000000001</v>
      </c>
      <c r="J100" s="1">
        <v>12.4</v>
      </c>
      <c r="K100" s="1">
        <v>14</v>
      </c>
      <c r="L100" s="1">
        <v>12.7</v>
      </c>
      <c r="M100" s="3">
        <v>12.7</v>
      </c>
      <c r="N100" s="40">
        <v>8</v>
      </c>
      <c r="O100" s="54">
        <v>5</v>
      </c>
      <c r="P100" s="72"/>
      <c r="Q100" s="72"/>
      <c r="R100" s="72"/>
      <c r="S100" s="72"/>
      <c r="T100" s="72"/>
      <c r="U100" s="72"/>
      <c r="V100" s="72"/>
      <c r="W100" s="72"/>
      <c r="X100" s="72"/>
      <c r="Y100" s="72"/>
      <c r="Z100" s="72"/>
      <c r="AA100" s="72"/>
    </row>
    <row r="101" spans="1:27" ht="19.95" customHeight="1" x14ac:dyDescent="0.25">
      <c r="A101" s="24" t="s">
        <v>39</v>
      </c>
      <c r="B101" s="25" t="s">
        <v>289</v>
      </c>
      <c r="C101" s="90" t="s">
        <v>403</v>
      </c>
      <c r="D101" s="40">
        <v>27.9</v>
      </c>
      <c r="E101" s="1">
        <v>26.5</v>
      </c>
      <c r="F101" s="1">
        <v>32.4</v>
      </c>
      <c r="G101" s="35">
        <v>27.9</v>
      </c>
      <c r="H101" s="40">
        <v>15.5</v>
      </c>
      <c r="I101" s="1">
        <v>17.100000000000001</v>
      </c>
      <c r="J101" s="1">
        <v>10.8</v>
      </c>
      <c r="K101" s="1">
        <v>14</v>
      </c>
      <c r="L101" s="1">
        <v>10.199999999999999</v>
      </c>
      <c r="M101" s="3">
        <v>10.199999999999999</v>
      </c>
      <c r="N101" s="40">
        <v>8</v>
      </c>
      <c r="O101" s="54">
        <v>4.5</v>
      </c>
      <c r="P101" s="72"/>
      <c r="Q101" s="72"/>
      <c r="R101" s="72"/>
      <c r="S101" s="72"/>
      <c r="T101" s="72"/>
      <c r="U101" s="72"/>
      <c r="V101" s="72"/>
      <c r="W101" s="72"/>
      <c r="X101" s="72"/>
      <c r="Y101" s="72"/>
      <c r="Z101" s="72"/>
      <c r="AA101" s="72"/>
    </row>
    <row r="102" spans="1:27" ht="19.95" customHeight="1" x14ac:dyDescent="0.25">
      <c r="A102" s="24" t="s">
        <v>89</v>
      </c>
      <c r="B102" s="25" t="s">
        <v>265</v>
      </c>
      <c r="C102" s="90" t="s">
        <v>405</v>
      </c>
      <c r="D102" s="40">
        <v>111.6</v>
      </c>
      <c r="E102" s="1">
        <v>102.7</v>
      </c>
      <c r="F102" s="1">
        <v>126.1</v>
      </c>
      <c r="G102" s="35">
        <v>111.6</v>
      </c>
      <c r="H102" s="40">
        <v>49.6</v>
      </c>
      <c r="I102" s="1">
        <v>74.400000000000006</v>
      </c>
      <c r="J102" s="1">
        <v>51.1</v>
      </c>
      <c r="K102" s="1">
        <v>40.6</v>
      </c>
      <c r="L102" s="1">
        <v>24.1</v>
      </c>
      <c r="M102" s="3">
        <v>0</v>
      </c>
      <c r="N102" s="40">
        <v>35</v>
      </c>
      <c r="O102" s="54">
        <v>16.399999999999999</v>
      </c>
      <c r="P102" s="72"/>
      <c r="Q102" s="72"/>
      <c r="R102" s="72"/>
      <c r="S102" s="72"/>
      <c r="T102" s="72"/>
      <c r="U102" s="72"/>
      <c r="V102" s="72"/>
      <c r="W102" s="72"/>
      <c r="X102" s="72"/>
      <c r="Y102" s="72"/>
      <c r="Z102" s="72"/>
      <c r="AA102" s="72"/>
    </row>
    <row r="103" spans="1:27" ht="19.95" customHeight="1" x14ac:dyDescent="0.25">
      <c r="A103" s="24" t="s">
        <v>189</v>
      </c>
      <c r="B103" s="25" t="s">
        <v>265</v>
      </c>
      <c r="C103" s="90" t="s">
        <v>405</v>
      </c>
      <c r="D103" s="40">
        <v>63.6</v>
      </c>
      <c r="E103" s="1">
        <v>58.5</v>
      </c>
      <c r="F103" s="1">
        <v>71.8</v>
      </c>
      <c r="G103" s="35">
        <v>63.6</v>
      </c>
      <c r="H103" s="40">
        <v>29.5</v>
      </c>
      <c r="I103" s="1">
        <v>44.9</v>
      </c>
      <c r="J103" s="1">
        <v>29.5</v>
      </c>
      <c r="K103" s="1">
        <v>24.1</v>
      </c>
      <c r="L103" s="1">
        <v>14</v>
      </c>
      <c r="M103" s="3">
        <v>0</v>
      </c>
      <c r="N103" s="40">
        <v>21</v>
      </c>
      <c r="O103" s="54">
        <v>9.6999999999999993</v>
      </c>
      <c r="P103" s="72"/>
      <c r="Q103" s="72"/>
      <c r="R103" s="72"/>
      <c r="S103" s="72"/>
      <c r="T103" s="72"/>
      <c r="U103" s="72"/>
      <c r="V103" s="72"/>
      <c r="W103" s="72"/>
      <c r="X103" s="72"/>
      <c r="Y103" s="72"/>
      <c r="Z103" s="72"/>
      <c r="AA103" s="72"/>
    </row>
    <row r="104" spans="1:27" ht="19.95" customHeight="1" x14ac:dyDescent="0.25">
      <c r="A104" s="24" t="s">
        <v>245</v>
      </c>
      <c r="B104" s="25" t="s">
        <v>265</v>
      </c>
      <c r="C104" s="90" t="s">
        <v>405</v>
      </c>
      <c r="D104" s="40">
        <v>63.6</v>
      </c>
      <c r="E104" s="1">
        <v>58.5</v>
      </c>
      <c r="F104" s="1">
        <v>71.8</v>
      </c>
      <c r="G104" s="35">
        <v>63.6</v>
      </c>
      <c r="H104" s="40">
        <v>29.5</v>
      </c>
      <c r="I104" s="1">
        <v>44.9</v>
      </c>
      <c r="J104" s="1">
        <v>29.5</v>
      </c>
      <c r="K104" s="1">
        <v>24.1</v>
      </c>
      <c r="L104" s="1">
        <v>14</v>
      </c>
      <c r="M104" s="3">
        <v>0</v>
      </c>
      <c r="N104" s="40">
        <v>21</v>
      </c>
      <c r="O104" s="54">
        <v>9.6999999999999993</v>
      </c>
      <c r="P104" s="72"/>
      <c r="Q104" s="72"/>
      <c r="R104" s="72"/>
      <c r="S104" s="72"/>
      <c r="T104" s="72"/>
      <c r="U104" s="72"/>
      <c r="V104" s="72"/>
      <c r="W104" s="72"/>
      <c r="X104" s="72"/>
      <c r="Y104" s="72"/>
      <c r="Z104" s="72"/>
      <c r="AA104" s="72"/>
    </row>
    <row r="105" spans="1:27" ht="19.95" customHeight="1" x14ac:dyDescent="0.25">
      <c r="A105" s="24" t="s">
        <v>24</v>
      </c>
      <c r="B105" s="25" t="s">
        <v>265</v>
      </c>
      <c r="C105" s="90" t="s">
        <v>405</v>
      </c>
      <c r="D105" s="40">
        <v>41.9</v>
      </c>
      <c r="E105" s="1">
        <v>38.5</v>
      </c>
      <c r="F105" s="1">
        <v>47.3</v>
      </c>
      <c r="G105" s="35">
        <v>41.9</v>
      </c>
      <c r="H105" s="40">
        <v>20.2</v>
      </c>
      <c r="I105" s="1">
        <v>29.5</v>
      </c>
      <c r="J105" s="1">
        <v>20.2</v>
      </c>
      <c r="K105" s="1">
        <v>16.5</v>
      </c>
      <c r="L105" s="1">
        <v>10.199999999999999</v>
      </c>
      <c r="M105" s="3">
        <v>0</v>
      </c>
      <c r="N105" s="40">
        <v>14</v>
      </c>
      <c r="O105" s="54">
        <v>6.3</v>
      </c>
      <c r="P105" s="72"/>
      <c r="Q105" s="72"/>
      <c r="R105" s="72"/>
      <c r="S105" s="72"/>
      <c r="T105" s="72"/>
      <c r="U105" s="72"/>
      <c r="V105" s="72"/>
      <c r="W105" s="72"/>
      <c r="X105" s="72"/>
      <c r="Y105" s="72"/>
      <c r="Z105" s="72"/>
      <c r="AA105" s="72"/>
    </row>
    <row r="106" spans="1:27" ht="19.95" customHeight="1" x14ac:dyDescent="0.25">
      <c r="A106" s="24" t="s">
        <v>127</v>
      </c>
      <c r="B106" s="25" t="s">
        <v>308</v>
      </c>
      <c r="C106" s="90" t="s">
        <v>402</v>
      </c>
      <c r="D106" s="40">
        <v>31</v>
      </c>
      <c r="E106" s="1">
        <v>33.200000000000003</v>
      </c>
      <c r="F106" s="1">
        <v>31</v>
      </c>
      <c r="G106" s="35">
        <v>31</v>
      </c>
      <c r="H106" s="40">
        <v>38</v>
      </c>
      <c r="I106" s="1">
        <v>58</v>
      </c>
      <c r="J106" s="1">
        <v>21</v>
      </c>
      <c r="K106" s="1">
        <v>40</v>
      </c>
      <c r="L106" s="1">
        <v>94</v>
      </c>
      <c r="M106" s="3">
        <v>0</v>
      </c>
      <c r="N106" s="40">
        <v>0</v>
      </c>
      <c r="O106" s="54">
        <v>3.5</v>
      </c>
      <c r="P106" s="72"/>
      <c r="Q106" s="72"/>
      <c r="R106" s="72"/>
      <c r="S106" s="72"/>
      <c r="T106" s="72"/>
      <c r="U106" s="72"/>
      <c r="V106" s="72"/>
      <c r="W106" s="72"/>
      <c r="X106" s="72"/>
      <c r="Y106" s="72"/>
      <c r="Z106" s="72"/>
      <c r="AA106" s="72"/>
    </row>
    <row r="107" spans="1:27" ht="19.95" customHeight="1" x14ac:dyDescent="0.25">
      <c r="A107" s="24" t="s">
        <v>215</v>
      </c>
      <c r="B107" s="25" t="s">
        <v>308</v>
      </c>
      <c r="C107" s="90" t="s">
        <v>402</v>
      </c>
      <c r="D107" s="40">
        <v>23</v>
      </c>
      <c r="E107" s="1">
        <v>24.6</v>
      </c>
      <c r="F107" s="1">
        <v>23</v>
      </c>
      <c r="G107" s="35">
        <v>23</v>
      </c>
      <c r="H107" s="40">
        <v>27</v>
      </c>
      <c r="I107" s="1">
        <v>49</v>
      </c>
      <c r="J107" s="1">
        <v>17</v>
      </c>
      <c r="K107" s="1">
        <v>32</v>
      </c>
      <c r="L107" s="1">
        <v>78</v>
      </c>
      <c r="M107" s="3">
        <v>0</v>
      </c>
      <c r="N107" s="40">
        <v>0</v>
      </c>
      <c r="O107" s="54">
        <v>3</v>
      </c>
      <c r="P107" s="72"/>
      <c r="Q107" s="72"/>
      <c r="R107" s="72"/>
      <c r="S107" s="72"/>
      <c r="T107" s="72"/>
      <c r="U107" s="72"/>
      <c r="V107" s="72"/>
      <c r="W107" s="72"/>
      <c r="X107" s="72"/>
      <c r="Y107" s="72"/>
      <c r="Z107" s="72"/>
      <c r="AA107" s="72"/>
    </row>
    <row r="108" spans="1:27" ht="19.95" customHeight="1" x14ac:dyDescent="0.25">
      <c r="A108" s="24" t="s">
        <v>63</v>
      </c>
      <c r="B108" s="25" t="s">
        <v>308</v>
      </c>
      <c r="C108" s="90" t="s">
        <v>402</v>
      </c>
      <c r="D108" s="40">
        <v>11</v>
      </c>
      <c r="E108" s="1">
        <v>11.8</v>
      </c>
      <c r="F108" s="1">
        <v>11</v>
      </c>
      <c r="G108" s="35">
        <v>11</v>
      </c>
      <c r="H108" s="40">
        <v>15</v>
      </c>
      <c r="I108" s="1">
        <v>22</v>
      </c>
      <c r="J108" s="1">
        <v>8</v>
      </c>
      <c r="K108" s="1">
        <v>16</v>
      </c>
      <c r="L108" s="1">
        <v>36</v>
      </c>
      <c r="M108" s="3">
        <v>0</v>
      </c>
      <c r="N108" s="40">
        <v>0</v>
      </c>
      <c r="O108" s="54">
        <v>1.4</v>
      </c>
      <c r="P108" s="72"/>
      <c r="Q108" s="72"/>
      <c r="R108" s="72"/>
      <c r="S108" s="72"/>
      <c r="T108" s="72"/>
      <c r="U108" s="72"/>
      <c r="V108" s="72"/>
      <c r="W108" s="72"/>
      <c r="X108" s="72"/>
      <c r="Y108" s="72"/>
      <c r="Z108" s="72"/>
      <c r="AA108" s="72"/>
    </row>
    <row r="109" spans="1:27" ht="19.95" customHeight="1" x14ac:dyDescent="0.25">
      <c r="A109" s="24" t="s">
        <v>149</v>
      </c>
      <c r="B109" s="25" t="s">
        <v>308</v>
      </c>
      <c r="C109" s="90" t="s">
        <v>402</v>
      </c>
      <c r="D109" s="40">
        <v>12</v>
      </c>
      <c r="E109" s="1">
        <v>12.8</v>
      </c>
      <c r="F109" s="1">
        <v>12</v>
      </c>
      <c r="G109" s="35">
        <v>12</v>
      </c>
      <c r="H109" s="40">
        <v>13</v>
      </c>
      <c r="I109" s="1">
        <v>24</v>
      </c>
      <c r="J109" s="1">
        <v>8</v>
      </c>
      <c r="K109" s="1">
        <v>14</v>
      </c>
      <c r="L109" s="1">
        <v>32</v>
      </c>
      <c r="M109" s="3">
        <v>0</v>
      </c>
      <c r="N109" s="40">
        <v>0</v>
      </c>
      <c r="O109" s="54">
        <v>1.2</v>
      </c>
      <c r="P109" s="72"/>
      <c r="Q109" s="72"/>
      <c r="R109" s="72"/>
      <c r="S109" s="72"/>
      <c r="T109" s="72"/>
      <c r="U109" s="72"/>
      <c r="V109" s="72"/>
      <c r="W109" s="72"/>
      <c r="X109" s="72"/>
      <c r="Y109" s="72"/>
      <c r="Z109" s="72"/>
      <c r="AA109" s="72"/>
    </row>
    <row r="110" spans="1:27" ht="19.95" customHeight="1" x14ac:dyDescent="0.25">
      <c r="A110" s="24" t="s">
        <v>95</v>
      </c>
      <c r="B110" s="25" t="s">
        <v>264</v>
      </c>
      <c r="C110" s="90" t="s">
        <v>405</v>
      </c>
      <c r="D110" s="40">
        <v>77.5</v>
      </c>
      <c r="E110" s="1">
        <v>77.5</v>
      </c>
      <c r="F110" s="1">
        <v>81.400000000000006</v>
      </c>
      <c r="G110" s="35">
        <v>73.599999999999994</v>
      </c>
      <c r="H110" s="40">
        <v>43.4</v>
      </c>
      <c r="I110" s="1">
        <v>63.6</v>
      </c>
      <c r="J110" s="1">
        <v>32.6</v>
      </c>
      <c r="K110" s="1">
        <v>26.7</v>
      </c>
      <c r="L110" s="1">
        <v>15.2</v>
      </c>
      <c r="M110" s="3">
        <v>0</v>
      </c>
      <c r="N110" s="40">
        <v>19</v>
      </c>
      <c r="O110" s="54">
        <v>13</v>
      </c>
      <c r="P110" s="72"/>
      <c r="Q110" s="72"/>
      <c r="R110" s="72"/>
      <c r="S110" s="72"/>
      <c r="T110" s="72"/>
      <c r="U110" s="72"/>
      <c r="V110" s="72"/>
      <c r="W110" s="72"/>
      <c r="X110" s="72"/>
      <c r="Y110" s="72"/>
      <c r="Z110" s="72"/>
      <c r="AA110" s="72"/>
    </row>
    <row r="111" spans="1:27" s="73" customFormat="1" x14ac:dyDescent="0.25">
      <c r="A111" s="24" t="s">
        <v>243</v>
      </c>
      <c r="B111" s="25" t="s">
        <v>264</v>
      </c>
      <c r="C111" s="90" t="s">
        <v>405</v>
      </c>
      <c r="D111" s="40">
        <v>48.1</v>
      </c>
      <c r="E111" s="1">
        <v>48.1</v>
      </c>
      <c r="F111" s="1">
        <v>50.5</v>
      </c>
      <c r="G111" s="35">
        <v>45.6</v>
      </c>
      <c r="H111" s="40">
        <v>26.4</v>
      </c>
      <c r="I111" s="1">
        <v>38.799999999999997</v>
      </c>
      <c r="J111" s="1">
        <v>20.2</v>
      </c>
      <c r="K111" s="1">
        <v>16.5</v>
      </c>
      <c r="L111" s="1">
        <v>8.9</v>
      </c>
      <c r="M111" s="3">
        <v>0</v>
      </c>
      <c r="N111" s="40">
        <v>13</v>
      </c>
      <c r="O111" s="54">
        <v>8</v>
      </c>
    </row>
    <row r="112" spans="1:27" ht="19.95" customHeight="1" x14ac:dyDescent="0.25">
      <c r="A112" s="24" t="s">
        <v>184</v>
      </c>
      <c r="B112" s="25" t="s">
        <v>264</v>
      </c>
      <c r="C112" s="90" t="s">
        <v>405</v>
      </c>
      <c r="D112" s="40">
        <v>41.9</v>
      </c>
      <c r="E112" s="1">
        <v>41.9</v>
      </c>
      <c r="F112" s="1">
        <v>43.9</v>
      </c>
      <c r="G112" s="35">
        <v>39.799999999999997</v>
      </c>
      <c r="H112" s="40">
        <v>23.3</v>
      </c>
      <c r="I112" s="1">
        <v>34.1</v>
      </c>
      <c r="J112" s="1">
        <v>17.100000000000001</v>
      </c>
      <c r="K112" s="1">
        <v>14</v>
      </c>
      <c r="L112" s="1">
        <v>7.6</v>
      </c>
      <c r="M112" s="3">
        <v>0</v>
      </c>
      <c r="N112" s="40">
        <v>12</v>
      </c>
      <c r="O112" s="54">
        <v>7</v>
      </c>
      <c r="P112" s="72"/>
      <c r="Q112" s="72"/>
      <c r="R112" s="72"/>
      <c r="S112" s="72"/>
      <c r="T112" s="72"/>
      <c r="U112" s="72"/>
      <c r="V112" s="72"/>
      <c r="W112" s="72"/>
      <c r="X112" s="72"/>
      <c r="Y112" s="72"/>
      <c r="Z112" s="72"/>
      <c r="AA112" s="72"/>
    </row>
    <row r="113" spans="1:27" ht="19.95" customHeight="1" x14ac:dyDescent="0.25">
      <c r="A113" s="24" t="s">
        <v>263</v>
      </c>
      <c r="B113" s="25" t="s">
        <v>264</v>
      </c>
      <c r="C113" s="90" t="s">
        <v>405</v>
      </c>
      <c r="D113" s="40">
        <v>38.799999999999997</v>
      </c>
      <c r="E113" s="1">
        <v>38.799999999999997</v>
      </c>
      <c r="F113" s="1">
        <v>40.700000000000003</v>
      </c>
      <c r="G113" s="35">
        <v>36.799999999999997</v>
      </c>
      <c r="H113" s="40">
        <v>21.7</v>
      </c>
      <c r="I113" s="1">
        <v>32.6</v>
      </c>
      <c r="J113" s="1">
        <v>17.100000000000001</v>
      </c>
      <c r="K113" s="1">
        <v>14</v>
      </c>
      <c r="L113" s="1">
        <v>7.6</v>
      </c>
      <c r="M113" s="3">
        <v>0</v>
      </c>
      <c r="N113" s="40">
        <v>9</v>
      </c>
      <c r="O113" s="54">
        <v>6.5</v>
      </c>
      <c r="P113" s="72"/>
      <c r="Q113" s="72"/>
      <c r="R113" s="72"/>
      <c r="S113" s="72"/>
      <c r="T113" s="72"/>
      <c r="U113" s="72"/>
      <c r="V113" s="72"/>
      <c r="W113" s="72"/>
      <c r="X113" s="72"/>
      <c r="Y113" s="72"/>
      <c r="Z113" s="72"/>
      <c r="AA113" s="72"/>
    </row>
    <row r="114" spans="1:27" ht="19.95" customHeight="1" x14ac:dyDescent="0.25">
      <c r="A114" s="24" t="s">
        <v>88</v>
      </c>
      <c r="B114" s="25" t="s">
        <v>260</v>
      </c>
      <c r="C114" s="90" t="s">
        <v>405</v>
      </c>
      <c r="D114" s="40">
        <v>86</v>
      </c>
      <c r="E114" s="1">
        <v>80.8</v>
      </c>
      <c r="F114" s="1">
        <v>98.9</v>
      </c>
      <c r="G114" s="35">
        <v>86</v>
      </c>
      <c r="H114" s="40">
        <v>50</v>
      </c>
      <c r="I114" s="1">
        <v>42</v>
      </c>
      <c r="J114" s="1">
        <v>50</v>
      </c>
      <c r="K114" s="1">
        <v>42</v>
      </c>
      <c r="L114" s="1">
        <v>14</v>
      </c>
      <c r="M114" s="3">
        <v>0</v>
      </c>
      <c r="N114" s="40">
        <v>37</v>
      </c>
      <c r="O114" s="54">
        <v>17</v>
      </c>
      <c r="P114" s="72"/>
      <c r="Q114" s="72"/>
      <c r="R114" s="72"/>
      <c r="S114" s="72"/>
      <c r="T114" s="72"/>
      <c r="U114" s="72"/>
      <c r="V114" s="72"/>
      <c r="W114" s="72"/>
      <c r="X114" s="72"/>
      <c r="Y114" s="72"/>
      <c r="Z114" s="72"/>
      <c r="AA114" s="72"/>
    </row>
    <row r="115" spans="1:27" ht="19.95" customHeight="1" x14ac:dyDescent="0.25">
      <c r="A115" s="24" t="s">
        <v>191</v>
      </c>
      <c r="B115" s="25" t="s">
        <v>260</v>
      </c>
      <c r="C115" s="90" t="s">
        <v>405</v>
      </c>
      <c r="D115" s="40">
        <v>54</v>
      </c>
      <c r="E115" s="1">
        <v>50.8</v>
      </c>
      <c r="F115" s="1">
        <v>62.1</v>
      </c>
      <c r="G115" s="35">
        <v>54</v>
      </c>
      <c r="H115" s="40">
        <v>33</v>
      </c>
      <c r="I115" s="1">
        <v>27</v>
      </c>
      <c r="J115" s="1">
        <v>33</v>
      </c>
      <c r="K115" s="1">
        <v>27</v>
      </c>
      <c r="L115" s="1">
        <v>10</v>
      </c>
      <c r="M115" s="3">
        <v>0</v>
      </c>
      <c r="N115" s="40">
        <v>23</v>
      </c>
      <c r="O115" s="54">
        <v>10.4</v>
      </c>
      <c r="P115" s="72"/>
      <c r="Q115" s="72"/>
      <c r="R115" s="72"/>
      <c r="S115" s="72"/>
      <c r="T115" s="72"/>
      <c r="U115" s="72"/>
      <c r="V115" s="72"/>
      <c r="W115" s="72"/>
      <c r="X115" s="72"/>
      <c r="Y115" s="72"/>
      <c r="Z115" s="72"/>
      <c r="AA115" s="72"/>
    </row>
    <row r="116" spans="1:27" ht="19.95" customHeight="1" x14ac:dyDescent="0.25">
      <c r="A116" s="24" t="s">
        <v>247</v>
      </c>
      <c r="B116" s="25" t="s">
        <v>260</v>
      </c>
      <c r="C116" s="90" t="s">
        <v>405</v>
      </c>
      <c r="D116" s="40">
        <v>54</v>
      </c>
      <c r="E116" s="1">
        <v>50.8</v>
      </c>
      <c r="F116" s="1">
        <v>62.1</v>
      </c>
      <c r="G116" s="35">
        <v>54</v>
      </c>
      <c r="H116" s="40">
        <v>33</v>
      </c>
      <c r="I116" s="1">
        <v>27</v>
      </c>
      <c r="J116" s="1">
        <v>33</v>
      </c>
      <c r="K116" s="1">
        <v>27</v>
      </c>
      <c r="L116" s="1">
        <v>10</v>
      </c>
      <c r="M116" s="3">
        <v>0</v>
      </c>
      <c r="N116" s="40">
        <v>23</v>
      </c>
      <c r="O116" s="54">
        <v>10.4</v>
      </c>
      <c r="P116" s="72"/>
      <c r="Q116" s="72"/>
      <c r="R116" s="72"/>
      <c r="S116" s="72"/>
      <c r="T116" s="72"/>
      <c r="U116" s="72"/>
      <c r="V116" s="72"/>
      <c r="W116" s="72"/>
      <c r="X116" s="72"/>
      <c r="Y116" s="72"/>
      <c r="Z116" s="72"/>
      <c r="AA116" s="72"/>
    </row>
    <row r="117" spans="1:27" ht="19.95" customHeight="1" x14ac:dyDescent="0.25">
      <c r="A117" s="24" t="s">
        <v>21</v>
      </c>
      <c r="B117" s="25" t="s">
        <v>260</v>
      </c>
      <c r="C117" s="90" t="s">
        <v>405</v>
      </c>
      <c r="D117" s="40">
        <v>41</v>
      </c>
      <c r="E117" s="1">
        <v>38.5</v>
      </c>
      <c r="F117" s="1">
        <v>47.1</v>
      </c>
      <c r="G117" s="35">
        <v>41</v>
      </c>
      <c r="H117" s="40">
        <v>23</v>
      </c>
      <c r="I117" s="1">
        <v>19</v>
      </c>
      <c r="J117" s="1">
        <v>23</v>
      </c>
      <c r="K117" s="1">
        <v>17</v>
      </c>
      <c r="L117" s="1">
        <v>6</v>
      </c>
      <c r="M117" s="3">
        <v>0</v>
      </c>
      <c r="N117" s="40">
        <v>15</v>
      </c>
      <c r="O117" s="54">
        <v>7.2</v>
      </c>
      <c r="P117" s="72"/>
      <c r="Q117" s="72"/>
      <c r="R117" s="72"/>
      <c r="S117" s="72"/>
      <c r="T117" s="72"/>
      <c r="U117" s="72"/>
      <c r="V117" s="72"/>
      <c r="W117" s="72"/>
      <c r="X117" s="72"/>
      <c r="Y117" s="72"/>
      <c r="Z117" s="72"/>
      <c r="AA117" s="72"/>
    </row>
    <row r="118" spans="1:27" ht="19.95" customHeight="1" x14ac:dyDescent="0.25">
      <c r="A118" s="24" t="s">
        <v>117</v>
      </c>
      <c r="B118" s="25" t="s">
        <v>300</v>
      </c>
      <c r="C118" s="90" t="s">
        <v>402</v>
      </c>
      <c r="D118" s="40">
        <v>32</v>
      </c>
      <c r="E118" s="1">
        <v>34.6</v>
      </c>
      <c r="F118" s="1">
        <v>36.799999999999997</v>
      </c>
      <c r="G118" s="35">
        <v>29.4</v>
      </c>
      <c r="H118" s="40">
        <v>32</v>
      </c>
      <c r="I118" s="1">
        <v>41</v>
      </c>
      <c r="J118" s="1">
        <v>41</v>
      </c>
      <c r="K118" s="1">
        <v>30</v>
      </c>
      <c r="L118" s="1">
        <v>15</v>
      </c>
      <c r="M118" s="3">
        <v>40</v>
      </c>
      <c r="N118" s="40">
        <v>0</v>
      </c>
      <c r="O118" s="54">
        <v>6</v>
      </c>
      <c r="P118" s="72"/>
      <c r="Q118" s="72"/>
      <c r="R118" s="72"/>
      <c r="S118" s="72"/>
      <c r="T118" s="72"/>
      <c r="U118" s="72"/>
      <c r="V118" s="72"/>
      <c r="W118" s="72"/>
      <c r="X118" s="72"/>
      <c r="Y118" s="72"/>
      <c r="Z118" s="72"/>
      <c r="AA118" s="72"/>
    </row>
    <row r="119" spans="1:27" ht="19.95" customHeight="1" x14ac:dyDescent="0.25">
      <c r="A119" s="24" t="s">
        <v>54</v>
      </c>
      <c r="B119" s="25" t="s">
        <v>300</v>
      </c>
      <c r="C119" s="90" t="s">
        <v>402</v>
      </c>
      <c r="D119" s="40">
        <v>16</v>
      </c>
      <c r="E119" s="1">
        <v>17.3</v>
      </c>
      <c r="F119" s="1">
        <v>18.399999999999999</v>
      </c>
      <c r="G119" s="35">
        <v>14.7</v>
      </c>
      <c r="H119" s="40">
        <v>16</v>
      </c>
      <c r="I119" s="1">
        <v>21</v>
      </c>
      <c r="J119" s="1">
        <v>21</v>
      </c>
      <c r="K119" s="1">
        <v>15</v>
      </c>
      <c r="L119" s="1">
        <v>8</v>
      </c>
      <c r="M119" s="3">
        <v>20</v>
      </c>
      <c r="N119" s="40">
        <v>0</v>
      </c>
      <c r="O119" s="54">
        <v>3</v>
      </c>
      <c r="P119" s="72"/>
      <c r="Q119" s="72"/>
      <c r="R119" s="72"/>
      <c r="S119" s="72"/>
      <c r="T119" s="72"/>
      <c r="U119" s="72"/>
      <c r="V119" s="72"/>
      <c r="W119" s="72"/>
      <c r="X119" s="72"/>
      <c r="Y119" s="72"/>
      <c r="Z119" s="72"/>
      <c r="AA119" s="72"/>
    </row>
    <row r="120" spans="1:27" ht="19.95" customHeight="1" x14ac:dyDescent="0.25">
      <c r="A120" s="24" t="s">
        <v>163</v>
      </c>
      <c r="B120" s="25" t="s">
        <v>300</v>
      </c>
      <c r="C120" s="90" t="s">
        <v>402</v>
      </c>
      <c r="D120" s="40">
        <v>15</v>
      </c>
      <c r="E120" s="1">
        <v>16.2</v>
      </c>
      <c r="F120" s="1">
        <v>17.3</v>
      </c>
      <c r="G120" s="35">
        <v>13.8</v>
      </c>
      <c r="H120" s="40">
        <v>15</v>
      </c>
      <c r="I120" s="1">
        <v>19</v>
      </c>
      <c r="J120" s="1">
        <v>19</v>
      </c>
      <c r="K120" s="1">
        <v>14</v>
      </c>
      <c r="L120" s="1">
        <v>7</v>
      </c>
      <c r="M120" s="3">
        <v>18</v>
      </c>
      <c r="N120" s="40">
        <v>0</v>
      </c>
      <c r="O120" s="54">
        <v>2.8</v>
      </c>
      <c r="P120" s="72"/>
      <c r="Q120" s="72"/>
      <c r="R120" s="72"/>
      <c r="S120" s="72"/>
      <c r="T120" s="72"/>
      <c r="U120" s="72"/>
      <c r="V120" s="72"/>
      <c r="W120" s="72"/>
      <c r="X120" s="72"/>
      <c r="Y120" s="72"/>
      <c r="Z120" s="72"/>
      <c r="AA120" s="72"/>
    </row>
    <row r="121" spans="1:27" ht="19.95" customHeight="1" x14ac:dyDescent="0.25">
      <c r="A121" s="24" t="s">
        <v>210</v>
      </c>
      <c r="B121" s="25" t="s">
        <v>300</v>
      </c>
      <c r="C121" s="90" t="s">
        <v>402</v>
      </c>
      <c r="D121" s="40">
        <v>15</v>
      </c>
      <c r="E121" s="1">
        <v>16.2</v>
      </c>
      <c r="F121" s="1">
        <v>17.3</v>
      </c>
      <c r="G121" s="35">
        <v>13.8</v>
      </c>
      <c r="H121" s="40">
        <v>15</v>
      </c>
      <c r="I121" s="1">
        <v>19</v>
      </c>
      <c r="J121" s="1">
        <v>19</v>
      </c>
      <c r="K121" s="1">
        <v>14</v>
      </c>
      <c r="L121" s="1">
        <v>7</v>
      </c>
      <c r="M121" s="3">
        <v>18</v>
      </c>
      <c r="N121" s="40">
        <v>0</v>
      </c>
      <c r="O121" s="54">
        <v>2.8</v>
      </c>
      <c r="P121" s="72"/>
      <c r="Q121" s="72"/>
      <c r="R121" s="72"/>
      <c r="S121" s="72"/>
      <c r="T121" s="72"/>
      <c r="U121" s="72"/>
      <c r="V121" s="72"/>
      <c r="W121" s="72"/>
      <c r="X121" s="72"/>
      <c r="Y121" s="72"/>
      <c r="Z121" s="72"/>
      <c r="AA121" s="72"/>
    </row>
    <row r="122" spans="1:27" ht="19.95" customHeight="1" x14ac:dyDescent="0.25">
      <c r="A122" s="24" t="s">
        <v>131</v>
      </c>
      <c r="B122" s="25" t="s">
        <v>299</v>
      </c>
      <c r="C122" s="90" t="s">
        <v>402</v>
      </c>
      <c r="D122" s="40">
        <v>20</v>
      </c>
      <c r="E122" s="1">
        <v>20</v>
      </c>
      <c r="F122" s="1">
        <v>20</v>
      </c>
      <c r="G122" s="35">
        <v>20</v>
      </c>
      <c r="H122" s="40">
        <v>31</v>
      </c>
      <c r="I122" s="1">
        <v>17</v>
      </c>
      <c r="J122" s="1">
        <v>17</v>
      </c>
      <c r="K122" s="1">
        <v>23</v>
      </c>
      <c r="L122" s="1">
        <v>23</v>
      </c>
      <c r="M122" s="3">
        <v>31</v>
      </c>
      <c r="N122" s="40">
        <v>0</v>
      </c>
      <c r="O122" s="54">
        <v>3.1</v>
      </c>
      <c r="P122" s="72"/>
      <c r="Q122" s="72"/>
      <c r="R122" s="72"/>
      <c r="S122" s="72"/>
      <c r="T122" s="72"/>
      <c r="U122" s="72"/>
      <c r="V122" s="72"/>
      <c r="W122" s="72"/>
      <c r="X122" s="72"/>
      <c r="Y122" s="72"/>
      <c r="Z122" s="72"/>
      <c r="AA122" s="72"/>
    </row>
    <row r="123" spans="1:27" ht="19.95" customHeight="1" x14ac:dyDescent="0.25">
      <c r="A123" s="24" t="s">
        <v>53</v>
      </c>
      <c r="B123" s="25" t="s">
        <v>299</v>
      </c>
      <c r="C123" s="90" t="s">
        <v>402</v>
      </c>
      <c r="D123" s="40">
        <v>12</v>
      </c>
      <c r="E123" s="1">
        <v>12</v>
      </c>
      <c r="F123" s="1">
        <v>12</v>
      </c>
      <c r="G123" s="35">
        <v>12</v>
      </c>
      <c r="H123" s="40">
        <v>12</v>
      </c>
      <c r="I123" s="1">
        <v>6</v>
      </c>
      <c r="J123" s="1">
        <v>6</v>
      </c>
      <c r="K123" s="1">
        <v>9</v>
      </c>
      <c r="L123" s="1">
        <v>9</v>
      </c>
      <c r="M123" s="3">
        <v>12</v>
      </c>
      <c r="N123" s="40">
        <v>0</v>
      </c>
      <c r="O123" s="54">
        <v>3</v>
      </c>
      <c r="P123" s="72"/>
      <c r="Q123" s="72"/>
      <c r="R123" s="72"/>
      <c r="S123" s="72"/>
      <c r="T123" s="72"/>
      <c r="U123" s="72"/>
      <c r="V123" s="72"/>
      <c r="W123" s="72"/>
      <c r="X123" s="72"/>
      <c r="Y123" s="72"/>
      <c r="Z123" s="72"/>
      <c r="AA123" s="72"/>
    </row>
    <row r="124" spans="1:27" ht="19.95" customHeight="1" x14ac:dyDescent="0.25">
      <c r="A124" s="24" t="s">
        <v>204</v>
      </c>
      <c r="B124" s="25" t="s">
        <v>299</v>
      </c>
      <c r="C124" s="90" t="s">
        <v>402</v>
      </c>
      <c r="D124" s="40">
        <v>12</v>
      </c>
      <c r="E124" s="1">
        <v>12</v>
      </c>
      <c r="F124" s="1">
        <v>12</v>
      </c>
      <c r="G124" s="35">
        <v>12</v>
      </c>
      <c r="H124" s="40">
        <v>18</v>
      </c>
      <c r="I124" s="1">
        <v>10</v>
      </c>
      <c r="J124" s="1">
        <v>10</v>
      </c>
      <c r="K124" s="1">
        <v>14</v>
      </c>
      <c r="L124" s="1">
        <v>14</v>
      </c>
      <c r="M124" s="3">
        <v>18</v>
      </c>
      <c r="N124" s="40">
        <v>0</v>
      </c>
      <c r="O124" s="54">
        <v>1.8</v>
      </c>
      <c r="P124" s="72"/>
      <c r="Q124" s="72"/>
      <c r="R124" s="72"/>
      <c r="S124" s="72"/>
      <c r="T124" s="72"/>
      <c r="U124" s="72"/>
      <c r="V124" s="72"/>
      <c r="W124" s="72"/>
      <c r="X124" s="72"/>
      <c r="Y124" s="72"/>
      <c r="Z124" s="72"/>
      <c r="AA124" s="72"/>
    </row>
    <row r="125" spans="1:27" ht="19.95" customHeight="1" x14ac:dyDescent="0.25">
      <c r="A125" s="24" t="s">
        <v>142</v>
      </c>
      <c r="B125" s="25" t="s">
        <v>299</v>
      </c>
      <c r="C125" s="90" t="s">
        <v>402</v>
      </c>
      <c r="D125" s="40">
        <v>3</v>
      </c>
      <c r="E125" s="1">
        <v>3</v>
      </c>
      <c r="F125" s="1">
        <v>3</v>
      </c>
      <c r="G125" s="35">
        <v>3</v>
      </c>
      <c r="H125" s="40">
        <v>5</v>
      </c>
      <c r="I125" s="1">
        <v>3</v>
      </c>
      <c r="J125" s="1">
        <v>3</v>
      </c>
      <c r="K125" s="1">
        <v>4</v>
      </c>
      <c r="L125" s="1">
        <v>4</v>
      </c>
      <c r="M125" s="3">
        <v>5</v>
      </c>
      <c r="N125" s="40">
        <v>0</v>
      </c>
      <c r="O125" s="54">
        <v>0.5</v>
      </c>
      <c r="P125" s="72"/>
      <c r="Q125" s="72"/>
      <c r="R125" s="72"/>
      <c r="S125" s="72"/>
      <c r="T125" s="72"/>
      <c r="U125" s="72"/>
      <c r="V125" s="72"/>
      <c r="W125" s="72"/>
      <c r="X125" s="72"/>
      <c r="Y125" s="72"/>
      <c r="Z125" s="72"/>
      <c r="AA125" s="72"/>
    </row>
    <row r="126" spans="1:27" ht="19.95" customHeight="1" x14ac:dyDescent="0.25">
      <c r="A126" s="24" t="s">
        <v>85</v>
      </c>
      <c r="B126" s="25" t="s">
        <v>259</v>
      </c>
      <c r="C126" s="90" t="s">
        <v>405</v>
      </c>
      <c r="D126" s="40">
        <v>92</v>
      </c>
      <c r="E126" s="1">
        <v>78.2</v>
      </c>
      <c r="F126" s="1">
        <v>105.8</v>
      </c>
      <c r="G126" s="35">
        <v>92</v>
      </c>
      <c r="H126" s="40">
        <v>56</v>
      </c>
      <c r="I126" s="1">
        <v>54</v>
      </c>
      <c r="J126" s="1">
        <v>49</v>
      </c>
      <c r="K126" s="1">
        <v>45</v>
      </c>
      <c r="L126" s="1">
        <v>11</v>
      </c>
      <c r="M126" s="3">
        <v>22</v>
      </c>
      <c r="N126" s="40">
        <v>47</v>
      </c>
      <c r="O126" s="54">
        <v>19.5</v>
      </c>
      <c r="P126" s="72"/>
      <c r="Q126" s="72"/>
      <c r="R126" s="72"/>
      <c r="S126" s="72"/>
      <c r="T126" s="72"/>
      <c r="U126" s="72"/>
      <c r="V126" s="72"/>
      <c r="W126" s="72"/>
      <c r="X126" s="72"/>
      <c r="Y126" s="72"/>
      <c r="Z126" s="72"/>
      <c r="AA126" s="72"/>
    </row>
    <row r="127" spans="1:27" ht="19.95" customHeight="1" x14ac:dyDescent="0.25">
      <c r="A127" s="24" t="s">
        <v>193</v>
      </c>
      <c r="B127" s="25" t="s">
        <v>259</v>
      </c>
      <c r="C127" s="90" t="s">
        <v>405</v>
      </c>
      <c r="D127" s="40">
        <v>54</v>
      </c>
      <c r="E127" s="1">
        <v>45.9</v>
      </c>
      <c r="F127" s="1">
        <v>62.1</v>
      </c>
      <c r="G127" s="35">
        <v>54</v>
      </c>
      <c r="H127" s="40">
        <v>32</v>
      </c>
      <c r="I127" s="1">
        <v>32</v>
      </c>
      <c r="J127" s="1">
        <v>29</v>
      </c>
      <c r="K127" s="1">
        <v>27</v>
      </c>
      <c r="L127" s="1">
        <v>5</v>
      </c>
      <c r="M127" s="3">
        <v>13</v>
      </c>
      <c r="N127" s="40">
        <v>28</v>
      </c>
      <c r="O127" s="54">
        <v>11.5</v>
      </c>
      <c r="P127" s="72"/>
      <c r="Q127" s="72"/>
      <c r="R127" s="72"/>
      <c r="S127" s="72"/>
      <c r="T127" s="72"/>
      <c r="U127" s="72"/>
      <c r="V127" s="72"/>
      <c r="W127" s="72"/>
      <c r="X127" s="72"/>
      <c r="Y127" s="72"/>
      <c r="Z127" s="72"/>
      <c r="AA127" s="72"/>
    </row>
    <row r="128" spans="1:27" ht="19.95" customHeight="1" x14ac:dyDescent="0.25">
      <c r="A128" s="24" t="s">
        <v>249</v>
      </c>
      <c r="B128" s="25" t="s">
        <v>259</v>
      </c>
      <c r="C128" s="90" t="s">
        <v>405</v>
      </c>
      <c r="D128" s="40">
        <v>54</v>
      </c>
      <c r="E128" s="1">
        <v>45.9</v>
      </c>
      <c r="F128" s="1">
        <v>62.1</v>
      </c>
      <c r="G128" s="35">
        <v>54</v>
      </c>
      <c r="H128" s="40">
        <v>32</v>
      </c>
      <c r="I128" s="1">
        <v>32</v>
      </c>
      <c r="J128" s="1">
        <v>29</v>
      </c>
      <c r="K128" s="1">
        <v>27</v>
      </c>
      <c r="L128" s="1">
        <v>5</v>
      </c>
      <c r="M128" s="3">
        <v>13</v>
      </c>
      <c r="N128" s="40">
        <v>28</v>
      </c>
      <c r="O128" s="54">
        <v>11.5</v>
      </c>
      <c r="P128" s="72"/>
      <c r="Q128" s="72"/>
      <c r="R128" s="72"/>
      <c r="S128" s="72"/>
      <c r="T128" s="72"/>
      <c r="U128" s="72"/>
      <c r="V128" s="72"/>
      <c r="W128" s="72"/>
      <c r="X128" s="72"/>
      <c r="Y128" s="72"/>
      <c r="Z128" s="72"/>
      <c r="AA128" s="72"/>
    </row>
    <row r="129" spans="1:27" ht="19.95" customHeight="1" x14ac:dyDescent="0.25">
      <c r="A129" s="24" t="s">
        <v>20</v>
      </c>
      <c r="B129" s="25" t="s">
        <v>259</v>
      </c>
      <c r="C129" s="90" t="s">
        <v>405</v>
      </c>
      <c r="D129" s="40">
        <v>36</v>
      </c>
      <c r="E129" s="1">
        <v>30.6</v>
      </c>
      <c r="F129" s="1">
        <v>41.4</v>
      </c>
      <c r="G129" s="35">
        <v>36</v>
      </c>
      <c r="H129" s="40">
        <v>22</v>
      </c>
      <c r="I129" s="1">
        <v>22</v>
      </c>
      <c r="J129" s="1">
        <v>18</v>
      </c>
      <c r="K129" s="1">
        <v>18</v>
      </c>
      <c r="L129" s="1">
        <v>4</v>
      </c>
      <c r="M129" s="3">
        <v>9</v>
      </c>
      <c r="N129" s="40">
        <v>18</v>
      </c>
      <c r="O129" s="54">
        <v>7.5</v>
      </c>
      <c r="P129" s="72"/>
      <c r="Q129" s="72"/>
      <c r="R129" s="72"/>
      <c r="S129" s="72"/>
      <c r="T129" s="72"/>
      <c r="U129" s="72"/>
      <c r="V129" s="72"/>
      <c r="W129" s="72"/>
      <c r="X129" s="72"/>
      <c r="Y129" s="72"/>
      <c r="Z129" s="72"/>
      <c r="AA129" s="72"/>
    </row>
    <row r="130" spans="1:27" ht="19.95" customHeight="1" x14ac:dyDescent="0.25">
      <c r="A130" s="24" t="s">
        <v>113</v>
      </c>
      <c r="B130" s="25" t="s">
        <v>301</v>
      </c>
      <c r="C130" s="90" t="s">
        <v>402</v>
      </c>
      <c r="D130" s="40">
        <v>62.9</v>
      </c>
      <c r="E130" s="1">
        <v>62.9</v>
      </c>
      <c r="F130" s="1">
        <v>69.8</v>
      </c>
      <c r="G130" s="35">
        <v>55.4</v>
      </c>
      <c r="H130" s="40">
        <v>38.700000000000003</v>
      </c>
      <c r="I130" s="1">
        <v>41.1</v>
      </c>
      <c r="J130" s="1">
        <v>24.2</v>
      </c>
      <c r="K130" s="1">
        <v>25.2</v>
      </c>
      <c r="L130" s="1">
        <v>18.2</v>
      </c>
      <c r="M130" s="3">
        <v>0</v>
      </c>
      <c r="N130" s="40">
        <v>12</v>
      </c>
      <c r="O130" s="54">
        <v>7.8</v>
      </c>
      <c r="P130" s="72"/>
      <c r="Q130" s="72"/>
      <c r="R130" s="72"/>
      <c r="S130" s="72"/>
      <c r="T130" s="72"/>
      <c r="U130" s="72"/>
      <c r="V130" s="72"/>
      <c r="W130" s="72"/>
      <c r="X130" s="72"/>
      <c r="Y130" s="72"/>
      <c r="Z130" s="72"/>
      <c r="AA130" s="72"/>
    </row>
    <row r="131" spans="1:27" ht="19.95" customHeight="1" x14ac:dyDescent="0.25">
      <c r="A131" s="24" t="s">
        <v>55</v>
      </c>
      <c r="B131" s="25" t="s">
        <v>301</v>
      </c>
      <c r="C131" s="90" t="s">
        <v>402</v>
      </c>
      <c r="D131" s="40">
        <v>24.2</v>
      </c>
      <c r="E131" s="1">
        <v>24.2</v>
      </c>
      <c r="F131" s="1">
        <v>26.9</v>
      </c>
      <c r="G131" s="35">
        <v>21.3</v>
      </c>
      <c r="H131" s="40">
        <v>14.5</v>
      </c>
      <c r="I131" s="1">
        <v>14.5</v>
      </c>
      <c r="J131" s="1">
        <v>9.6999999999999993</v>
      </c>
      <c r="K131" s="1">
        <v>9.8000000000000007</v>
      </c>
      <c r="L131" s="1">
        <v>7</v>
      </c>
      <c r="M131" s="3">
        <v>0</v>
      </c>
      <c r="N131" s="40">
        <v>5</v>
      </c>
      <c r="O131" s="54">
        <v>3</v>
      </c>
      <c r="P131" s="72"/>
      <c r="Q131" s="72"/>
      <c r="R131" s="72"/>
      <c r="S131" s="72"/>
      <c r="T131" s="72"/>
      <c r="U131" s="72"/>
      <c r="V131" s="72"/>
      <c r="W131" s="72"/>
      <c r="X131" s="72"/>
      <c r="Y131" s="72"/>
      <c r="Z131" s="72"/>
      <c r="AA131" s="72"/>
    </row>
    <row r="132" spans="1:27" ht="19.95" customHeight="1" x14ac:dyDescent="0.25">
      <c r="A132" s="24" t="s">
        <v>199</v>
      </c>
      <c r="B132" s="25" t="s">
        <v>301</v>
      </c>
      <c r="C132" s="90" t="s">
        <v>402</v>
      </c>
      <c r="D132" s="40">
        <v>31.5</v>
      </c>
      <c r="E132" s="1">
        <v>31.5</v>
      </c>
      <c r="F132" s="1">
        <v>34.9</v>
      </c>
      <c r="G132" s="35">
        <v>27.7</v>
      </c>
      <c r="H132" s="40">
        <v>19.399999999999999</v>
      </c>
      <c r="I132" s="1">
        <v>19.399999999999999</v>
      </c>
      <c r="J132" s="1">
        <v>14.5</v>
      </c>
      <c r="K132" s="1">
        <v>14</v>
      </c>
      <c r="L132" s="1">
        <v>8.4</v>
      </c>
      <c r="M132" s="3">
        <v>0</v>
      </c>
      <c r="N132" s="40">
        <v>7</v>
      </c>
      <c r="O132" s="54">
        <v>1.5</v>
      </c>
      <c r="P132" s="72"/>
      <c r="Q132" s="72"/>
      <c r="R132" s="72"/>
      <c r="S132" s="72"/>
      <c r="T132" s="72"/>
      <c r="U132" s="72"/>
      <c r="V132" s="72"/>
      <c r="W132" s="72"/>
      <c r="X132" s="72"/>
      <c r="Y132" s="72"/>
      <c r="Z132" s="72"/>
      <c r="AA132" s="72"/>
    </row>
    <row r="133" spans="1:27" ht="19.95" customHeight="1" x14ac:dyDescent="0.25">
      <c r="A133" s="24" t="s">
        <v>133</v>
      </c>
      <c r="B133" s="25" t="s">
        <v>313</v>
      </c>
      <c r="C133" s="90" t="s">
        <v>402</v>
      </c>
      <c r="D133" s="40">
        <v>50.8</v>
      </c>
      <c r="E133" s="1">
        <v>55.4</v>
      </c>
      <c r="F133" s="1">
        <v>50.8</v>
      </c>
      <c r="G133" s="35">
        <v>52.9</v>
      </c>
      <c r="H133" s="40">
        <v>48.4</v>
      </c>
      <c r="I133" s="1">
        <v>31.5</v>
      </c>
      <c r="J133" s="1">
        <v>43.6</v>
      </c>
      <c r="K133" s="1">
        <v>21</v>
      </c>
      <c r="L133" s="1">
        <v>40.6</v>
      </c>
      <c r="M133" s="3">
        <v>0</v>
      </c>
      <c r="N133" s="40">
        <v>0</v>
      </c>
      <c r="O133" s="54">
        <v>2.8</v>
      </c>
      <c r="P133" s="72"/>
      <c r="Q133" s="72"/>
      <c r="R133" s="72"/>
      <c r="S133" s="72"/>
      <c r="T133" s="72"/>
      <c r="U133" s="72"/>
      <c r="V133" s="72"/>
      <c r="W133" s="72"/>
      <c r="X133" s="72"/>
      <c r="Y133" s="72"/>
      <c r="Z133" s="72"/>
      <c r="AA133" s="72"/>
    </row>
    <row r="134" spans="1:27" ht="19.95" customHeight="1" x14ac:dyDescent="0.25">
      <c r="A134" s="24" t="s">
        <v>202</v>
      </c>
      <c r="B134" s="25" t="s">
        <v>313</v>
      </c>
      <c r="C134" s="90" t="s">
        <v>402</v>
      </c>
      <c r="D134" s="40">
        <v>29</v>
      </c>
      <c r="E134" s="1">
        <v>31.7</v>
      </c>
      <c r="F134" s="1">
        <v>29</v>
      </c>
      <c r="G134" s="35">
        <v>30.2</v>
      </c>
      <c r="H134" s="40">
        <v>26.6</v>
      </c>
      <c r="I134" s="1">
        <v>19.399999999999999</v>
      </c>
      <c r="J134" s="1">
        <v>24.2</v>
      </c>
      <c r="K134" s="1">
        <v>12.6</v>
      </c>
      <c r="L134" s="1">
        <v>23.8</v>
      </c>
      <c r="M134" s="3">
        <v>0</v>
      </c>
      <c r="N134" s="40">
        <v>0</v>
      </c>
      <c r="O134" s="54">
        <v>1.7</v>
      </c>
      <c r="P134" s="72"/>
      <c r="Q134" s="72"/>
      <c r="R134" s="72"/>
      <c r="S134" s="72"/>
      <c r="T134" s="72"/>
      <c r="U134" s="72"/>
      <c r="V134" s="72"/>
      <c r="W134" s="72"/>
      <c r="X134" s="72"/>
      <c r="Y134" s="72"/>
      <c r="Z134" s="72"/>
      <c r="AA134" s="72"/>
    </row>
    <row r="135" spans="1:27" ht="19.95" customHeight="1" x14ac:dyDescent="0.25">
      <c r="A135" s="24" t="s">
        <v>73</v>
      </c>
      <c r="B135" s="25" t="s">
        <v>313</v>
      </c>
      <c r="C135" s="90" t="s">
        <v>402</v>
      </c>
      <c r="D135" s="40">
        <v>19.399999999999999</v>
      </c>
      <c r="E135" s="1">
        <v>21.1</v>
      </c>
      <c r="F135" s="1">
        <v>19.399999999999999</v>
      </c>
      <c r="G135" s="35">
        <v>20.100000000000001</v>
      </c>
      <c r="H135" s="40">
        <v>19.399999999999999</v>
      </c>
      <c r="I135" s="1">
        <v>12.1</v>
      </c>
      <c r="J135" s="1">
        <v>16.899999999999999</v>
      </c>
      <c r="K135" s="1">
        <v>8.4</v>
      </c>
      <c r="L135" s="1">
        <v>15.4</v>
      </c>
      <c r="M135" s="3">
        <v>0</v>
      </c>
      <c r="N135" s="40">
        <v>0</v>
      </c>
      <c r="O135" s="54">
        <v>1.1000000000000001</v>
      </c>
      <c r="P135" s="72"/>
      <c r="Q135" s="72"/>
      <c r="R135" s="72"/>
      <c r="S135" s="72"/>
      <c r="T135" s="72"/>
      <c r="U135" s="72"/>
      <c r="V135" s="72"/>
      <c r="W135" s="72"/>
      <c r="X135" s="72"/>
      <c r="Y135" s="72"/>
      <c r="Z135" s="72"/>
      <c r="AA135" s="72"/>
    </row>
    <row r="136" spans="1:27" ht="19.95" customHeight="1" thickBot="1" x14ac:dyDescent="0.3">
      <c r="A136" s="24" t="s">
        <v>114</v>
      </c>
      <c r="B136" s="25" t="s">
        <v>302</v>
      </c>
      <c r="C136" s="90" t="s">
        <v>402</v>
      </c>
      <c r="D136" s="40">
        <v>58.1</v>
      </c>
      <c r="E136" s="1">
        <v>56.3</v>
      </c>
      <c r="F136" s="1">
        <v>59.8</v>
      </c>
      <c r="G136" s="35">
        <v>55.2</v>
      </c>
      <c r="H136" s="40">
        <v>38.700000000000003</v>
      </c>
      <c r="I136" s="1">
        <v>29</v>
      </c>
      <c r="J136" s="1">
        <v>41.1</v>
      </c>
      <c r="K136" s="1">
        <v>18.2</v>
      </c>
      <c r="L136" s="1">
        <v>18.2</v>
      </c>
      <c r="M136" s="3">
        <v>0</v>
      </c>
      <c r="N136" s="51">
        <v>8</v>
      </c>
      <c r="O136" s="55">
        <v>6.6</v>
      </c>
      <c r="P136" s="72"/>
      <c r="Q136" s="72"/>
      <c r="R136" s="72"/>
      <c r="S136" s="72"/>
      <c r="T136" s="72"/>
      <c r="U136" s="72"/>
      <c r="V136" s="72"/>
      <c r="W136" s="72"/>
      <c r="X136" s="72"/>
      <c r="Y136" s="72"/>
      <c r="Z136" s="72"/>
      <c r="AA136" s="72"/>
    </row>
    <row r="137" spans="1:27" ht="19.95" customHeight="1" x14ac:dyDescent="0.25">
      <c r="A137" s="24" t="s">
        <v>56</v>
      </c>
      <c r="B137" s="25" t="s">
        <v>302</v>
      </c>
      <c r="C137" s="90" t="s">
        <v>402</v>
      </c>
      <c r="D137" s="40">
        <v>24.2</v>
      </c>
      <c r="E137" s="1">
        <v>23.5</v>
      </c>
      <c r="F137" s="1">
        <v>24.9</v>
      </c>
      <c r="G137" s="35">
        <v>23</v>
      </c>
      <c r="H137" s="40">
        <v>14.5</v>
      </c>
      <c r="I137" s="1">
        <v>12.1</v>
      </c>
      <c r="J137" s="1">
        <v>14.5</v>
      </c>
      <c r="K137" s="1">
        <v>7</v>
      </c>
      <c r="L137" s="1">
        <v>7</v>
      </c>
      <c r="M137" s="3">
        <v>0</v>
      </c>
      <c r="N137" s="52">
        <v>3</v>
      </c>
      <c r="O137" s="56">
        <v>2.6</v>
      </c>
      <c r="P137" s="72"/>
      <c r="Q137" s="72"/>
      <c r="R137" s="72"/>
      <c r="S137" s="72"/>
      <c r="T137" s="72"/>
      <c r="U137" s="72"/>
      <c r="V137" s="72"/>
      <c r="W137" s="72"/>
      <c r="X137" s="72"/>
      <c r="Y137" s="72"/>
      <c r="Z137" s="72"/>
      <c r="AA137" s="72"/>
    </row>
    <row r="138" spans="1:27" ht="19.95" customHeight="1" x14ac:dyDescent="0.25">
      <c r="A138" s="24" t="s">
        <v>198</v>
      </c>
      <c r="B138" s="25" t="s">
        <v>302</v>
      </c>
      <c r="C138" s="90" t="s">
        <v>402</v>
      </c>
      <c r="D138" s="40">
        <v>31.5</v>
      </c>
      <c r="E138" s="1">
        <v>30.5</v>
      </c>
      <c r="F138" s="1">
        <v>32.4</v>
      </c>
      <c r="G138" s="35">
        <v>29.9</v>
      </c>
      <c r="H138" s="40">
        <v>19.399999999999999</v>
      </c>
      <c r="I138" s="1">
        <v>14.5</v>
      </c>
      <c r="J138" s="1">
        <v>19.399999999999999</v>
      </c>
      <c r="K138" s="1">
        <v>8.4</v>
      </c>
      <c r="L138" s="1">
        <v>8.4</v>
      </c>
      <c r="M138" s="3">
        <v>0</v>
      </c>
      <c r="N138" s="40">
        <v>5</v>
      </c>
      <c r="O138" s="54">
        <v>1.4</v>
      </c>
      <c r="P138" s="72"/>
      <c r="Q138" s="72"/>
      <c r="R138" s="72"/>
      <c r="S138" s="72"/>
      <c r="T138" s="72"/>
      <c r="U138" s="72"/>
      <c r="V138" s="72"/>
      <c r="W138" s="72"/>
      <c r="X138" s="72"/>
      <c r="Y138" s="72"/>
      <c r="Z138" s="72"/>
      <c r="AA138" s="72"/>
    </row>
    <row r="139" spans="1:27" ht="19.95" customHeight="1" x14ac:dyDescent="0.25">
      <c r="A139" s="24" t="s">
        <v>121</v>
      </c>
      <c r="B139" s="25" t="s">
        <v>309</v>
      </c>
      <c r="C139" s="90" t="s">
        <v>402</v>
      </c>
      <c r="D139" s="40">
        <v>53.2</v>
      </c>
      <c r="E139" s="1">
        <v>62.8</v>
      </c>
      <c r="F139" s="1">
        <v>53.2</v>
      </c>
      <c r="G139" s="35">
        <v>53.2</v>
      </c>
      <c r="H139" s="40">
        <v>55.7</v>
      </c>
      <c r="I139" s="1">
        <v>33.9</v>
      </c>
      <c r="J139" s="1">
        <v>46</v>
      </c>
      <c r="K139" s="1">
        <v>33.6</v>
      </c>
      <c r="L139" s="1">
        <v>28</v>
      </c>
      <c r="M139" s="3">
        <v>0</v>
      </c>
      <c r="N139" s="40">
        <v>0</v>
      </c>
      <c r="O139" s="54">
        <v>4</v>
      </c>
      <c r="P139" s="72"/>
      <c r="Q139" s="72"/>
      <c r="R139" s="72"/>
      <c r="S139" s="72"/>
      <c r="T139" s="72"/>
      <c r="U139" s="72"/>
      <c r="V139" s="72"/>
      <c r="W139" s="72"/>
      <c r="X139" s="72"/>
      <c r="Y139" s="72"/>
      <c r="Z139" s="72"/>
      <c r="AA139" s="72"/>
    </row>
    <row r="140" spans="1:27" ht="19.95" customHeight="1" x14ac:dyDescent="0.25">
      <c r="A140" s="24" t="s">
        <v>205</v>
      </c>
      <c r="B140" s="25" t="s">
        <v>309</v>
      </c>
      <c r="C140" s="90" t="s">
        <v>402</v>
      </c>
      <c r="D140" s="40">
        <v>33.9</v>
      </c>
      <c r="E140" s="1">
        <v>40</v>
      </c>
      <c r="F140" s="1">
        <v>33.9</v>
      </c>
      <c r="G140" s="35">
        <v>33.9</v>
      </c>
      <c r="H140" s="40">
        <v>36.299999999999997</v>
      </c>
      <c r="I140" s="1">
        <v>19.399999999999999</v>
      </c>
      <c r="J140" s="1">
        <v>29</v>
      </c>
      <c r="K140" s="1">
        <v>21</v>
      </c>
      <c r="L140" s="1">
        <v>18.2</v>
      </c>
      <c r="M140" s="3">
        <v>0</v>
      </c>
      <c r="N140" s="40">
        <v>0</v>
      </c>
      <c r="O140" s="54">
        <v>2</v>
      </c>
      <c r="P140" s="72"/>
      <c r="Q140" s="72"/>
      <c r="R140" s="72"/>
      <c r="S140" s="72"/>
      <c r="T140" s="72"/>
      <c r="U140" s="72"/>
      <c r="V140" s="72"/>
      <c r="W140" s="72"/>
      <c r="X140" s="72"/>
      <c r="Y140" s="72"/>
      <c r="Z140" s="72"/>
      <c r="AA140" s="72"/>
    </row>
    <row r="141" spans="1:27" ht="19.95" customHeight="1" x14ac:dyDescent="0.25">
      <c r="A141" s="24" t="s">
        <v>71</v>
      </c>
      <c r="B141" s="25" t="s">
        <v>309</v>
      </c>
      <c r="C141" s="90" t="s">
        <v>402</v>
      </c>
      <c r="D141" s="40">
        <v>19.399999999999999</v>
      </c>
      <c r="E141" s="1">
        <v>22.8</v>
      </c>
      <c r="F141" s="1">
        <v>19.399999999999999</v>
      </c>
      <c r="G141" s="35">
        <v>19.399999999999999</v>
      </c>
      <c r="H141" s="40">
        <v>21.8</v>
      </c>
      <c r="I141" s="1">
        <v>12.1</v>
      </c>
      <c r="J141" s="1">
        <v>16.899999999999999</v>
      </c>
      <c r="K141" s="1">
        <v>12.6</v>
      </c>
      <c r="L141" s="1">
        <v>11.2</v>
      </c>
      <c r="M141" s="3">
        <v>0</v>
      </c>
      <c r="N141" s="40">
        <v>0</v>
      </c>
      <c r="O141" s="54">
        <v>1.2</v>
      </c>
      <c r="P141" s="72"/>
      <c r="Q141" s="72"/>
      <c r="R141" s="72"/>
      <c r="S141" s="72"/>
      <c r="T141" s="72"/>
      <c r="U141" s="72"/>
      <c r="V141" s="72"/>
      <c r="W141" s="72"/>
      <c r="X141" s="72"/>
      <c r="Y141" s="72"/>
      <c r="Z141" s="72"/>
      <c r="AA141" s="72"/>
    </row>
    <row r="142" spans="1:27" ht="19.95" customHeight="1" x14ac:dyDescent="0.25">
      <c r="A142" s="24" t="s">
        <v>144</v>
      </c>
      <c r="B142" s="25" t="s">
        <v>309</v>
      </c>
      <c r="C142" s="90" t="s">
        <v>402</v>
      </c>
      <c r="D142" s="40">
        <v>12.1</v>
      </c>
      <c r="E142" s="1">
        <v>14.3</v>
      </c>
      <c r="F142" s="1">
        <v>12.1</v>
      </c>
      <c r="G142" s="35">
        <v>12.1</v>
      </c>
      <c r="H142" s="40">
        <v>12.1</v>
      </c>
      <c r="I142" s="1">
        <v>7.3</v>
      </c>
      <c r="J142" s="1">
        <v>9.6999999999999993</v>
      </c>
      <c r="K142" s="1">
        <v>7</v>
      </c>
      <c r="L142" s="1">
        <v>5.6</v>
      </c>
      <c r="M142" s="3">
        <v>0</v>
      </c>
      <c r="N142" s="40">
        <v>0</v>
      </c>
      <c r="O142" s="54">
        <v>0.7</v>
      </c>
      <c r="P142" s="72"/>
      <c r="Q142" s="72"/>
      <c r="R142" s="72"/>
      <c r="S142" s="72"/>
      <c r="T142" s="72"/>
      <c r="U142" s="72"/>
      <c r="V142" s="72"/>
      <c r="W142" s="72"/>
      <c r="X142" s="72"/>
      <c r="Y142" s="72"/>
      <c r="Z142" s="72"/>
      <c r="AA142" s="72"/>
    </row>
    <row r="143" spans="1:27" ht="19.95" customHeight="1" x14ac:dyDescent="0.25">
      <c r="A143" s="24" t="s">
        <v>267</v>
      </c>
      <c r="B143" s="25" t="s">
        <v>270</v>
      </c>
      <c r="C143" s="90" t="s">
        <v>405</v>
      </c>
      <c r="D143" s="40">
        <v>91</v>
      </c>
      <c r="E143" s="1">
        <v>83.7</v>
      </c>
      <c r="F143" s="1">
        <v>106.5</v>
      </c>
      <c r="G143" s="35">
        <v>91</v>
      </c>
      <c r="H143" s="40">
        <v>45</v>
      </c>
      <c r="I143" s="1">
        <v>41</v>
      </c>
      <c r="J143" s="1">
        <v>17</v>
      </c>
      <c r="K143" s="1">
        <v>45</v>
      </c>
      <c r="L143" s="1">
        <v>31</v>
      </c>
      <c r="M143" s="3">
        <v>0</v>
      </c>
      <c r="N143" s="40">
        <v>33</v>
      </c>
      <c r="O143" s="54">
        <v>16.399999999999999</v>
      </c>
      <c r="P143" s="72"/>
      <c r="Q143" s="72"/>
      <c r="R143" s="72"/>
      <c r="S143" s="72"/>
      <c r="T143" s="72"/>
      <c r="U143" s="72"/>
      <c r="V143" s="72"/>
      <c r="W143" s="72"/>
      <c r="X143" s="72"/>
      <c r="Y143" s="72"/>
      <c r="Z143" s="72"/>
      <c r="AA143" s="72"/>
    </row>
    <row r="144" spans="1:27" ht="19.95" customHeight="1" x14ac:dyDescent="0.25">
      <c r="A144" s="24" t="s">
        <v>268</v>
      </c>
      <c r="B144" s="25" t="s">
        <v>270</v>
      </c>
      <c r="C144" s="90" t="s">
        <v>405</v>
      </c>
      <c r="D144" s="40">
        <v>54</v>
      </c>
      <c r="E144" s="1">
        <v>49.7</v>
      </c>
      <c r="F144" s="1">
        <v>63.2</v>
      </c>
      <c r="G144" s="35">
        <v>54</v>
      </c>
      <c r="H144" s="40">
        <v>25</v>
      </c>
      <c r="I144" s="1">
        <v>23</v>
      </c>
      <c r="J144" s="1">
        <v>10</v>
      </c>
      <c r="K144" s="1">
        <v>27</v>
      </c>
      <c r="L144" s="1">
        <v>17</v>
      </c>
      <c r="M144" s="3">
        <v>0</v>
      </c>
      <c r="N144" s="40">
        <v>20</v>
      </c>
      <c r="O144" s="54">
        <v>9.6999999999999993</v>
      </c>
      <c r="P144" s="72"/>
      <c r="Q144" s="72"/>
      <c r="R144" s="72"/>
      <c r="S144" s="72"/>
      <c r="T144" s="72"/>
      <c r="U144" s="72"/>
      <c r="V144" s="72"/>
      <c r="W144" s="72"/>
      <c r="X144" s="72"/>
      <c r="Y144" s="72"/>
      <c r="Z144" s="72"/>
      <c r="AA144" s="72"/>
    </row>
    <row r="145" spans="1:27" ht="19.95" customHeight="1" x14ac:dyDescent="0.25">
      <c r="A145" s="24" t="s">
        <v>269</v>
      </c>
      <c r="B145" s="25" t="s">
        <v>270</v>
      </c>
      <c r="C145" s="90" t="s">
        <v>405</v>
      </c>
      <c r="D145" s="40">
        <v>54</v>
      </c>
      <c r="E145" s="1">
        <v>49.7</v>
      </c>
      <c r="F145" s="1">
        <v>63.2</v>
      </c>
      <c r="G145" s="35">
        <v>54</v>
      </c>
      <c r="H145" s="40">
        <v>25</v>
      </c>
      <c r="I145" s="1">
        <v>23</v>
      </c>
      <c r="J145" s="1">
        <v>10</v>
      </c>
      <c r="K145" s="1">
        <v>27</v>
      </c>
      <c r="L145" s="1">
        <v>17</v>
      </c>
      <c r="M145" s="3">
        <v>0</v>
      </c>
      <c r="N145" s="40">
        <v>20</v>
      </c>
      <c r="O145" s="54">
        <v>9.6999999999999993</v>
      </c>
      <c r="P145" s="72"/>
      <c r="Q145" s="72"/>
      <c r="R145" s="72"/>
      <c r="S145" s="72"/>
      <c r="T145" s="72"/>
      <c r="U145" s="72"/>
      <c r="V145" s="72"/>
      <c r="W145" s="72"/>
      <c r="X145" s="72"/>
      <c r="Y145" s="72"/>
      <c r="Z145" s="72"/>
      <c r="AA145" s="72"/>
    </row>
    <row r="146" spans="1:27" ht="19.95" customHeight="1" x14ac:dyDescent="0.25">
      <c r="A146" s="24" t="s">
        <v>266</v>
      </c>
      <c r="B146" s="25" t="s">
        <v>270</v>
      </c>
      <c r="C146" s="90" t="s">
        <v>405</v>
      </c>
      <c r="D146" s="40">
        <v>35</v>
      </c>
      <c r="E146" s="1">
        <v>32.200000000000003</v>
      </c>
      <c r="F146" s="1">
        <v>40.9</v>
      </c>
      <c r="G146" s="35">
        <v>35</v>
      </c>
      <c r="H146" s="40">
        <v>17</v>
      </c>
      <c r="I146" s="1">
        <v>16</v>
      </c>
      <c r="J146" s="1">
        <v>6</v>
      </c>
      <c r="K146" s="1">
        <v>17</v>
      </c>
      <c r="L146" s="1">
        <v>12</v>
      </c>
      <c r="M146" s="3">
        <v>0</v>
      </c>
      <c r="N146" s="40">
        <v>13</v>
      </c>
      <c r="O146" s="54">
        <v>6.3</v>
      </c>
      <c r="P146" s="72"/>
      <c r="Q146" s="72"/>
      <c r="R146" s="72"/>
      <c r="S146" s="72"/>
      <c r="T146" s="72"/>
      <c r="U146" s="72"/>
      <c r="V146" s="72"/>
      <c r="W146" s="72"/>
      <c r="X146" s="72"/>
      <c r="Y146" s="72"/>
      <c r="Z146" s="72"/>
      <c r="AA146" s="72"/>
    </row>
    <row r="147" spans="1:27" ht="19.95" customHeight="1" x14ac:dyDescent="0.25">
      <c r="A147" s="24" t="s">
        <v>107</v>
      </c>
      <c r="B147" s="25" t="s">
        <v>293</v>
      </c>
      <c r="C147" s="90" t="s">
        <v>403</v>
      </c>
      <c r="D147" s="40">
        <v>89.5</v>
      </c>
      <c r="E147" s="1">
        <v>85.1</v>
      </c>
      <c r="F147" s="1">
        <v>103.9</v>
      </c>
      <c r="G147" s="35">
        <v>87.7</v>
      </c>
      <c r="H147" s="40">
        <v>38.700000000000003</v>
      </c>
      <c r="I147" s="1">
        <v>43.6</v>
      </c>
      <c r="J147" s="1">
        <v>31.5</v>
      </c>
      <c r="K147" s="1">
        <v>32.200000000000003</v>
      </c>
      <c r="L147" s="1">
        <v>22.4</v>
      </c>
      <c r="M147" s="3">
        <v>0</v>
      </c>
      <c r="N147" s="40">
        <v>20</v>
      </c>
      <c r="O147" s="54">
        <v>10.9</v>
      </c>
      <c r="P147" s="72"/>
      <c r="Q147" s="72"/>
      <c r="R147" s="72"/>
      <c r="S147" s="72"/>
      <c r="T147" s="72"/>
      <c r="U147" s="72"/>
      <c r="V147" s="72"/>
      <c r="W147" s="72"/>
      <c r="X147" s="72"/>
      <c r="Y147" s="72"/>
      <c r="Z147" s="72"/>
      <c r="AA147" s="72"/>
    </row>
    <row r="148" spans="1:27" ht="19.95" customHeight="1" x14ac:dyDescent="0.25">
      <c r="A148" s="24" t="s">
        <v>233</v>
      </c>
      <c r="B148" s="25" t="s">
        <v>293</v>
      </c>
      <c r="C148" s="90" t="s">
        <v>403</v>
      </c>
      <c r="D148" s="40">
        <v>53.2</v>
      </c>
      <c r="E148" s="1">
        <v>50.6</v>
      </c>
      <c r="F148" s="1">
        <v>61.8</v>
      </c>
      <c r="G148" s="35">
        <v>52.2</v>
      </c>
      <c r="H148" s="40">
        <v>24.2</v>
      </c>
      <c r="I148" s="1">
        <v>26.6</v>
      </c>
      <c r="J148" s="1">
        <v>19.399999999999999</v>
      </c>
      <c r="K148" s="1">
        <v>19.600000000000001</v>
      </c>
      <c r="L148" s="1">
        <v>12.6</v>
      </c>
      <c r="M148" s="3">
        <v>0</v>
      </c>
      <c r="N148" s="40">
        <v>12</v>
      </c>
      <c r="O148" s="54">
        <v>6.4</v>
      </c>
      <c r="P148" s="72"/>
      <c r="Q148" s="72"/>
      <c r="R148" s="72"/>
      <c r="S148" s="72"/>
      <c r="T148" s="72"/>
      <c r="U148" s="72"/>
      <c r="V148" s="72"/>
      <c r="W148" s="72"/>
      <c r="X148" s="72"/>
      <c r="Y148" s="72"/>
      <c r="Z148" s="72"/>
      <c r="AA148" s="72"/>
    </row>
    <row r="149" spans="1:27" ht="19.95" customHeight="1" x14ac:dyDescent="0.25">
      <c r="A149" s="24" t="s">
        <v>45</v>
      </c>
      <c r="B149" s="25" t="s">
        <v>293</v>
      </c>
      <c r="C149" s="90" t="s">
        <v>403</v>
      </c>
      <c r="D149" s="40">
        <v>33.9</v>
      </c>
      <c r="E149" s="1">
        <v>32.200000000000003</v>
      </c>
      <c r="F149" s="1">
        <v>39.299999999999997</v>
      </c>
      <c r="G149" s="35">
        <v>33.200000000000003</v>
      </c>
      <c r="H149" s="40">
        <v>14.5</v>
      </c>
      <c r="I149" s="1">
        <v>19.399999999999999</v>
      </c>
      <c r="J149" s="1">
        <v>12.1</v>
      </c>
      <c r="K149" s="1">
        <v>12.6</v>
      </c>
      <c r="L149" s="1">
        <v>8.4</v>
      </c>
      <c r="M149" s="3">
        <v>0</v>
      </c>
      <c r="N149" s="40">
        <v>8</v>
      </c>
      <c r="O149" s="54">
        <v>4.2</v>
      </c>
      <c r="P149" s="72"/>
      <c r="Q149" s="72"/>
      <c r="R149" s="72"/>
      <c r="S149" s="72"/>
      <c r="T149" s="72"/>
      <c r="U149" s="72"/>
      <c r="V149" s="72"/>
      <c r="W149" s="72"/>
      <c r="X149" s="72"/>
      <c r="Y149" s="72"/>
      <c r="Z149" s="72"/>
      <c r="AA149" s="72"/>
    </row>
    <row r="150" spans="1:27" ht="19.95" customHeight="1" x14ac:dyDescent="0.25">
      <c r="A150" s="24" t="s">
        <v>170</v>
      </c>
      <c r="B150" s="25" t="s">
        <v>293</v>
      </c>
      <c r="C150" s="90" t="s">
        <v>403</v>
      </c>
      <c r="D150" s="40">
        <v>41.1</v>
      </c>
      <c r="E150" s="1">
        <v>39.1</v>
      </c>
      <c r="F150" s="1">
        <v>47.7</v>
      </c>
      <c r="G150" s="35">
        <v>40.299999999999997</v>
      </c>
      <c r="H150" s="40">
        <v>16.899999999999999</v>
      </c>
      <c r="I150" s="1">
        <v>19.399999999999999</v>
      </c>
      <c r="J150" s="1">
        <v>9.6999999999999993</v>
      </c>
      <c r="K150" s="1">
        <v>11.2</v>
      </c>
      <c r="L150" s="1">
        <v>7</v>
      </c>
      <c r="M150" s="3">
        <v>0</v>
      </c>
      <c r="N150" s="40">
        <v>6</v>
      </c>
      <c r="O150" s="54">
        <v>3.5</v>
      </c>
      <c r="P150" s="72"/>
      <c r="Q150" s="72"/>
      <c r="R150" s="72"/>
      <c r="S150" s="72"/>
      <c r="T150" s="72"/>
      <c r="U150" s="72"/>
      <c r="V150" s="72"/>
      <c r="W150" s="72"/>
      <c r="X150" s="72"/>
      <c r="Y150" s="72"/>
      <c r="Z150" s="72"/>
      <c r="AA150" s="72"/>
    </row>
    <row r="151" spans="1:27" ht="19.95" customHeight="1" x14ac:dyDescent="0.25">
      <c r="A151" s="24" t="s">
        <v>122</v>
      </c>
      <c r="B151" s="25" t="s">
        <v>297</v>
      </c>
      <c r="C151" s="90" t="s">
        <v>402</v>
      </c>
      <c r="D151" s="40">
        <v>63.6</v>
      </c>
      <c r="E151" s="1">
        <v>68.599999999999994</v>
      </c>
      <c r="F151" s="1">
        <v>66.099999999999994</v>
      </c>
      <c r="G151" s="35">
        <v>63.6</v>
      </c>
      <c r="H151" s="40">
        <v>43.4</v>
      </c>
      <c r="I151" s="1">
        <v>44.9</v>
      </c>
      <c r="J151" s="1">
        <v>54.3</v>
      </c>
      <c r="K151" s="1">
        <v>62.2</v>
      </c>
      <c r="L151" s="1">
        <v>62.2</v>
      </c>
      <c r="M151" s="3">
        <v>0</v>
      </c>
      <c r="N151" s="40">
        <v>0</v>
      </c>
      <c r="O151" s="54">
        <v>4</v>
      </c>
      <c r="P151" s="72"/>
      <c r="Q151" s="72"/>
      <c r="R151" s="72"/>
      <c r="S151" s="72"/>
      <c r="T151" s="72"/>
      <c r="U151" s="72"/>
      <c r="V151" s="72"/>
      <c r="W151" s="72"/>
      <c r="X151" s="72"/>
      <c r="Y151" s="72"/>
      <c r="Z151" s="72"/>
      <c r="AA151" s="72"/>
    </row>
    <row r="152" spans="1:27" ht="19.95" customHeight="1" x14ac:dyDescent="0.25">
      <c r="A152" s="24" t="s">
        <v>51</v>
      </c>
      <c r="B152" s="25" t="s">
        <v>297</v>
      </c>
      <c r="C152" s="90" t="s">
        <v>402</v>
      </c>
      <c r="D152" s="40">
        <v>21.7</v>
      </c>
      <c r="E152" s="1">
        <v>23.9</v>
      </c>
      <c r="F152" s="1">
        <v>23.9</v>
      </c>
      <c r="G152" s="35">
        <v>19.5</v>
      </c>
      <c r="H152" s="40">
        <v>66.7</v>
      </c>
      <c r="I152" s="1">
        <v>10.8</v>
      </c>
      <c r="J152" s="1">
        <v>26.4</v>
      </c>
      <c r="K152" s="1">
        <v>16.5</v>
      </c>
      <c r="L152" s="1">
        <v>16.5</v>
      </c>
      <c r="M152" s="3">
        <v>0</v>
      </c>
      <c r="N152" s="40">
        <v>0</v>
      </c>
      <c r="O152" s="54">
        <v>3</v>
      </c>
      <c r="P152" s="72"/>
      <c r="Q152" s="72"/>
      <c r="R152" s="72"/>
      <c r="S152" s="72"/>
      <c r="T152" s="72"/>
      <c r="U152" s="72"/>
      <c r="V152" s="72"/>
      <c r="W152" s="72"/>
      <c r="X152" s="72"/>
      <c r="Y152" s="72"/>
      <c r="Z152" s="72"/>
      <c r="AA152" s="72"/>
    </row>
    <row r="153" spans="1:27" ht="19.95" customHeight="1" x14ac:dyDescent="0.25">
      <c r="A153" s="24" t="s">
        <v>144</v>
      </c>
      <c r="B153" s="25" t="s">
        <v>297</v>
      </c>
      <c r="C153" s="90" t="s">
        <v>402</v>
      </c>
      <c r="D153" s="40">
        <v>29</v>
      </c>
      <c r="E153" s="1">
        <v>31.4</v>
      </c>
      <c r="F153" s="1">
        <v>30.2</v>
      </c>
      <c r="G153" s="35">
        <v>29</v>
      </c>
      <c r="H153" s="40">
        <v>38.700000000000003</v>
      </c>
      <c r="I153" s="1">
        <v>19.399999999999999</v>
      </c>
      <c r="J153" s="1">
        <v>24.2</v>
      </c>
      <c r="K153" s="1">
        <v>19.600000000000001</v>
      </c>
      <c r="L153" s="1">
        <v>19.600000000000001</v>
      </c>
      <c r="M153" s="3">
        <v>0</v>
      </c>
      <c r="N153" s="40">
        <v>0</v>
      </c>
      <c r="O153" s="54">
        <v>1.6</v>
      </c>
      <c r="P153" s="72"/>
      <c r="Q153" s="72"/>
      <c r="R153" s="72"/>
      <c r="S153" s="72"/>
      <c r="T153" s="72"/>
      <c r="U153" s="72"/>
      <c r="V153" s="72"/>
      <c r="W153" s="72"/>
      <c r="X153" s="72"/>
      <c r="Y153" s="72"/>
      <c r="Z153" s="72"/>
      <c r="AA153" s="72"/>
    </row>
    <row r="154" spans="1:27" ht="19.95" customHeight="1" x14ac:dyDescent="0.25">
      <c r="A154" s="24" t="s">
        <v>201</v>
      </c>
      <c r="B154" s="25" t="s">
        <v>297</v>
      </c>
      <c r="C154" s="90" t="s">
        <v>402</v>
      </c>
      <c r="D154" s="40">
        <v>29</v>
      </c>
      <c r="E154" s="1">
        <v>31.4</v>
      </c>
      <c r="F154" s="1">
        <v>30.2</v>
      </c>
      <c r="G154" s="35">
        <v>29</v>
      </c>
      <c r="H154" s="40">
        <v>38.700000000000003</v>
      </c>
      <c r="I154" s="1">
        <v>19.399999999999999</v>
      </c>
      <c r="J154" s="1">
        <v>24.2</v>
      </c>
      <c r="K154" s="1">
        <v>19.600000000000001</v>
      </c>
      <c r="L154" s="1">
        <v>19.600000000000001</v>
      </c>
      <c r="M154" s="3">
        <v>0</v>
      </c>
      <c r="N154" s="40">
        <v>0</v>
      </c>
      <c r="O154" s="54">
        <v>1.6</v>
      </c>
      <c r="P154" s="72"/>
      <c r="Q154" s="72"/>
      <c r="R154" s="72"/>
      <c r="S154" s="72"/>
      <c r="T154" s="72"/>
      <c r="U154" s="72"/>
      <c r="V154" s="72"/>
      <c r="W154" s="72"/>
      <c r="X154" s="72"/>
      <c r="Y154" s="72"/>
      <c r="Z154" s="72"/>
      <c r="AA154" s="72"/>
    </row>
    <row r="155" spans="1:27" ht="19.95" customHeight="1" x14ac:dyDescent="0.25">
      <c r="A155" s="24" t="s">
        <v>135</v>
      </c>
      <c r="B155" s="25" t="s">
        <v>316</v>
      </c>
      <c r="C155" s="90" t="s">
        <v>402</v>
      </c>
      <c r="D155" s="40">
        <v>48.4</v>
      </c>
      <c r="E155" s="1">
        <v>52.3</v>
      </c>
      <c r="F155" s="1">
        <v>50.3</v>
      </c>
      <c r="G155" s="35">
        <v>48.4</v>
      </c>
      <c r="H155" s="40">
        <v>65.3</v>
      </c>
      <c r="I155" s="1">
        <v>31.5</v>
      </c>
      <c r="J155" s="1">
        <v>41.1</v>
      </c>
      <c r="K155" s="1">
        <v>22.4</v>
      </c>
      <c r="L155" s="1">
        <v>16.8</v>
      </c>
      <c r="M155" s="3">
        <v>0</v>
      </c>
      <c r="N155" s="40">
        <v>0</v>
      </c>
      <c r="O155" s="54">
        <v>2.2999999999999998</v>
      </c>
      <c r="P155" s="72"/>
      <c r="Q155" s="72"/>
      <c r="R155" s="72"/>
      <c r="S155" s="72"/>
      <c r="T155" s="72"/>
      <c r="U155" s="72"/>
      <c r="V155" s="72"/>
      <c r="W155" s="72"/>
      <c r="X155" s="72"/>
      <c r="Y155" s="72"/>
      <c r="Z155" s="72"/>
      <c r="AA155" s="72"/>
    </row>
    <row r="156" spans="1:27" ht="19.95" customHeight="1" x14ac:dyDescent="0.25">
      <c r="A156" s="24" t="s">
        <v>151</v>
      </c>
      <c r="B156" s="25" t="s">
        <v>316</v>
      </c>
      <c r="C156" s="90" t="s">
        <v>402</v>
      </c>
      <c r="D156" s="40">
        <v>29</v>
      </c>
      <c r="E156" s="1">
        <v>31.4</v>
      </c>
      <c r="F156" s="1">
        <v>30.2</v>
      </c>
      <c r="G156" s="35">
        <v>29</v>
      </c>
      <c r="H156" s="40">
        <v>38.700000000000003</v>
      </c>
      <c r="I156" s="1">
        <v>19.399999999999999</v>
      </c>
      <c r="J156" s="1">
        <v>24.2</v>
      </c>
      <c r="K156" s="1">
        <v>12.6</v>
      </c>
      <c r="L156" s="1">
        <v>9.8000000000000007</v>
      </c>
      <c r="M156" s="3">
        <v>0</v>
      </c>
      <c r="N156" s="40">
        <v>0</v>
      </c>
      <c r="O156" s="54">
        <v>1.4</v>
      </c>
      <c r="P156" s="72"/>
      <c r="Q156" s="72"/>
      <c r="R156" s="72"/>
      <c r="S156" s="72"/>
      <c r="T156" s="72"/>
      <c r="U156" s="72"/>
      <c r="V156" s="72"/>
      <c r="W156" s="72"/>
      <c r="X156" s="72"/>
      <c r="Y156" s="72"/>
      <c r="Z156" s="72"/>
      <c r="AA156" s="72"/>
    </row>
    <row r="157" spans="1:27" ht="19.95" customHeight="1" x14ac:dyDescent="0.25">
      <c r="A157" s="24" t="s">
        <v>195</v>
      </c>
      <c r="B157" s="25" t="s">
        <v>316</v>
      </c>
      <c r="C157" s="90" t="s">
        <v>402</v>
      </c>
      <c r="D157" s="40">
        <v>29</v>
      </c>
      <c r="E157" s="1">
        <v>31.4</v>
      </c>
      <c r="F157" s="1">
        <v>30.2</v>
      </c>
      <c r="G157" s="35">
        <v>29</v>
      </c>
      <c r="H157" s="40">
        <v>38.700000000000003</v>
      </c>
      <c r="I157" s="1">
        <v>19.399999999999999</v>
      </c>
      <c r="J157" s="1">
        <v>24.2</v>
      </c>
      <c r="K157" s="1">
        <v>12.6</v>
      </c>
      <c r="L157" s="1">
        <v>9.8000000000000007</v>
      </c>
      <c r="M157" s="3">
        <v>0</v>
      </c>
      <c r="N157" s="40">
        <v>0</v>
      </c>
      <c r="O157" s="54">
        <v>1.4</v>
      </c>
      <c r="P157" s="72"/>
      <c r="Q157" s="72"/>
      <c r="R157" s="72"/>
      <c r="S157" s="72"/>
      <c r="T157" s="72"/>
      <c r="U157" s="72"/>
      <c r="V157" s="72"/>
      <c r="W157" s="72"/>
      <c r="X157" s="72"/>
      <c r="Y157" s="72"/>
      <c r="Z157" s="72"/>
      <c r="AA157" s="72"/>
    </row>
    <row r="158" spans="1:27" ht="19.95" customHeight="1" x14ac:dyDescent="0.25">
      <c r="A158" s="24" t="s">
        <v>76</v>
      </c>
      <c r="B158" s="25" t="s">
        <v>316</v>
      </c>
      <c r="C158" s="90" t="s">
        <v>402</v>
      </c>
      <c r="D158" s="40">
        <v>19.399999999999999</v>
      </c>
      <c r="E158" s="1">
        <v>20.9</v>
      </c>
      <c r="F158" s="1">
        <v>20.100000000000001</v>
      </c>
      <c r="G158" s="35">
        <v>19.399999999999999</v>
      </c>
      <c r="H158" s="40">
        <v>24.2</v>
      </c>
      <c r="I158" s="1">
        <v>12.1</v>
      </c>
      <c r="J158" s="1">
        <v>14.5</v>
      </c>
      <c r="K158" s="1">
        <v>8.4</v>
      </c>
      <c r="L158" s="1">
        <v>7</v>
      </c>
      <c r="M158" s="3">
        <v>0</v>
      </c>
      <c r="N158" s="40">
        <v>0</v>
      </c>
      <c r="O158" s="54">
        <v>0.9</v>
      </c>
      <c r="P158" s="72"/>
      <c r="Q158" s="72"/>
      <c r="R158" s="72"/>
      <c r="S158" s="72"/>
      <c r="T158" s="72"/>
      <c r="U158" s="72"/>
      <c r="V158" s="72"/>
      <c r="W158" s="72"/>
      <c r="X158" s="72"/>
      <c r="Y158" s="72"/>
      <c r="Z158" s="72"/>
      <c r="AA158" s="72"/>
    </row>
    <row r="159" spans="1:27" ht="19.95" customHeight="1" x14ac:dyDescent="0.25">
      <c r="A159" s="24" t="s">
        <v>208</v>
      </c>
      <c r="B159" s="25" t="s">
        <v>320</v>
      </c>
      <c r="C159" s="90" t="s">
        <v>402</v>
      </c>
      <c r="D159" s="40">
        <v>33.9</v>
      </c>
      <c r="E159" s="1">
        <v>39.6</v>
      </c>
      <c r="F159" s="1">
        <v>33.9</v>
      </c>
      <c r="G159" s="35">
        <v>33.9</v>
      </c>
      <c r="H159" s="40">
        <v>65.3</v>
      </c>
      <c r="I159" s="1">
        <v>38.700000000000003</v>
      </c>
      <c r="J159" s="1">
        <v>50.8</v>
      </c>
      <c r="K159" s="1">
        <v>40.6</v>
      </c>
      <c r="L159" s="1">
        <v>30.8</v>
      </c>
      <c r="M159" s="3">
        <v>14</v>
      </c>
      <c r="N159" s="40">
        <v>0</v>
      </c>
      <c r="O159" s="54">
        <v>2.5</v>
      </c>
      <c r="P159" s="72"/>
      <c r="Q159" s="72"/>
      <c r="R159" s="72"/>
      <c r="S159" s="72"/>
      <c r="T159" s="72"/>
      <c r="U159" s="72"/>
      <c r="V159" s="72"/>
      <c r="W159" s="72"/>
      <c r="X159" s="72"/>
      <c r="Y159" s="72"/>
      <c r="Z159" s="72"/>
      <c r="AA159" s="72"/>
    </row>
    <row r="160" spans="1:27" ht="19.95" customHeight="1" x14ac:dyDescent="0.25">
      <c r="A160" s="24" t="s">
        <v>138</v>
      </c>
      <c r="B160" s="25" t="s">
        <v>320</v>
      </c>
      <c r="C160" s="90" t="s">
        <v>402</v>
      </c>
      <c r="D160" s="40">
        <v>46</v>
      </c>
      <c r="E160" s="1">
        <v>53.8</v>
      </c>
      <c r="F160" s="1">
        <v>46</v>
      </c>
      <c r="G160" s="35">
        <v>46</v>
      </c>
      <c r="H160" s="40">
        <v>53.2</v>
      </c>
      <c r="I160" s="1">
        <v>31.5</v>
      </c>
      <c r="J160" s="1">
        <v>41.1</v>
      </c>
      <c r="K160" s="1">
        <v>32.200000000000003</v>
      </c>
      <c r="L160" s="1">
        <v>25.2</v>
      </c>
      <c r="M160" s="3">
        <v>11.2</v>
      </c>
      <c r="N160" s="40">
        <v>0</v>
      </c>
      <c r="O160" s="54">
        <v>2</v>
      </c>
      <c r="P160" s="72"/>
      <c r="Q160" s="72"/>
      <c r="R160" s="72"/>
      <c r="S160" s="72"/>
      <c r="T160" s="72"/>
      <c r="U160" s="72"/>
      <c r="V160" s="72"/>
      <c r="W160" s="72"/>
      <c r="X160" s="72"/>
      <c r="Y160" s="72"/>
      <c r="Z160" s="72"/>
      <c r="AA160" s="72"/>
    </row>
    <row r="161" spans="1:27" ht="19.95" customHeight="1" x14ac:dyDescent="0.25">
      <c r="A161" s="24" t="s">
        <v>150</v>
      </c>
      <c r="B161" s="25" t="s">
        <v>320</v>
      </c>
      <c r="C161" s="90" t="s">
        <v>402</v>
      </c>
      <c r="D161" s="40">
        <v>26.6</v>
      </c>
      <c r="E161" s="1">
        <v>31.1</v>
      </c>
      <c r="F161" s="1">
        <v>26.6</v>
      </c>
      <c r="G161" s="35">
        <v>26.6</v>
      </c>
      <c r="H161" s="40">
        <v>31.5</v>
      </c>
      <c r="I161" s="1">
        <v>19.399999999999999</v>
      </c>
      <c r="J161" s="1">
        <v>24.2</v>
      </c>
      <c r="K161" s="1">
        <v>19.600000000000001</v>
      </c>
      <c r="L161" s="1">
        <v>14</v>
      </c>
      <c r="M161" s="3">
        <v>7</v>
      </c>
      <c r="N161" s="40">
        <v>0</v>
      </c>
      <c r="O161" s="54">
        <v>1.2</v>
      </c>
      <c r="P161" s="72"/>
      <c r="Q161" s="72"/>
      <c r="R161" s="72"/>
      <c r="S161" s="72"/>
      <c r="T161" s="72"/>
      <c r="U161" s="72"/>
      <c r="V161" s="72"/>
      <c r="W161" s="72"/>
      <c r="X161" s="72"/>
      <c r="Y161" s="72"/>
      <c r="Z161" s="72"/>
      <c r="AA161" s="72"/>
    </row>
    <row r="162" spans="1:27" ht="19.95" customHeight="1" x14ac:dyDescent="0.25">
      <c r="A162" s="24" t="s">
        <v>80</v>
      </c>
      <c r="B162" s="25" t="s">
        <v>320</v>
      </c>
      <c r="C162" s="90" t="s">
        <v>402</v>
      </c>
      <c r="D162" s="40">
        <v>16.899999999999999</v>
      </c>
      <c r="E162" s="1">
        <v>19.8</v>
      </c>
      <c r="F162" s="1">
        <v>16.899999999999999</v>
      </c>
      <c r="G162" s="35">
        <v>16.899999999999999</v>
      </c>
      <c r="H162" s="40">
        <v>19.399999999999999</v>
      </c>
      <c r="I162" s="1">
        <v>12.1</v>
      </c>
      <c r="J162" s="1">
        <v>14.5</v>
      </c>
      <c r="K162" s="1">
        <v>12.6</v>
      </c>
      <c r="L162" s="1">
        <v>9.8000000000000007</v>
      </c>
      <c r="M162" s="3">
        <v>4.2</v>
      </c>
      <c r="N162" s="40">
        <v>0</v>
      </c>
      <c r="O162" s="54">
        <v>0.8</v>
      </c>
      <c r="P162" s="72"/>
      <c r="Q162" s="72"/>
      <c r="R162" s="72"/>
      <c r="S162" s="72"/>
      <c r="T162" s="72"/>
      <c r="U162" s="72"/>
      <c r="V162" s="72"/>
      <c r="W162" s="72"/>
      <c r="X162" s="72"/>
      <c r="Y162" s="72"/>
      <c r="Z162" s="72"/>
      <c r="AA162" s="72"/>
    </row>
    <row r="163" spans="1:27" ht="19.95" customHeight="1" x14ac:dyDescent="0.25">
      <c r="A163" s="24" t="s">
        <v>99</v>
      </c>
      <c r="B163" s="25" t="s">
        <v>273</v>
      </c>
      <c r="C163" s="90" t="s">
        <v>403</v>
      </c>
      <c r="D163" s="40">
        <v>70</v>
      </c>
      <c r="E163" s="1">
        <v>66.5</v>
      </c>
      <c r="F163" s="1">
        <v>79.099999999999994</v>
      </c>
      <c r="G163" s="35">
        <v>70</v>
      </c>
      <c r="H163" s="40">
        <v>36</v>
      </c>
      <c r="I163" s="1">
        <v>46</v>
      </c>
      <c r="J163" s="1">
        <v>40</v>
      </c>
      <c r="K163" s="1">
        <v>38</v>
      </c>
      <c r="L163" s="1">
        <v>18</v>
      </c>
      <c r="M163" s="3">
        <v>18</v>
      </c>
      <c r="N163" s="40">
        <v>19</v>
      </c>
      <c r="O163" s="54">
        <v>12</v>
      </c>
      <c r="P163" s="72"/>
      <c r="Q163" s="72"/>
      <c r="R163" s="72"/>
      <c r="S163" s="72"/>
      <c r="T163" s="72"/>
      <c r="U163" s="72"/>
      <c r="V163" s="72"/>
      <c r="W163" s="72"/>
      <c r="X163" s="72"/>
      <c r="Y163" s="72"/>
      <c r="Z163" s="72"/>
      <c r="AA163" s="72"/>
    </row>
    <row r="164" spans="1:27" ht="19.95" customHeight="1" x14ac:dyDescent="0.25">
      <c r="A164" s="24" t="s">
        <v>239</v>
      </c>
      <c r="B164" s="25" t="s">
        <v>273</v>
      </c>
      <c r="C164" s="90" t="s">
        <v>403</v>
      </c>
      <c r="D164" s="40">
        <v>40</v>
      </c>
      <c r="E164" s="1">
        <v>38</v>
      </c>
      <c r="F164" s="1">
        <v>45.2</v>
      </c>
      <c r="G164" s="35">
        <v>40</v>
      </c>
      <c r="H164" s="40">
        <v>20</v>
      </c>
      <c r="I164" s="1">
        <v>28</v>
      </c>
      <c r="J164" s="1">
        <v>24</v>
      </c>
      <c r="K164" s="1">
        <v>22</v>
      </c>
      <c r="L164" s="1">
        <v>12</v>
      </c>
      <c r="M164" s="3">
        <v>12</v>
      </c>
      <c r="N164" s="40">
        <v>11</v>
      </c>
      <c r="O164" s="54">
        <v>7</v>
      </c>
      <c r="P164" s="72"/>
      <c r="Q164" s="72"/>
      <c r="R164" s="72"/>
      <c r="S164" s="72"/>
      <c r="T164" s="72"/>
      <c r="U164" s="72"/>
      <c r="V164" s="72"/>
      <c r="W164" s="72"/>
      <c r="X164" s="72"/>
      <c r="Y164" s="72"/>
      <c r="Z164" s="72"/>
      <c r="AA164" s="72"/>
    </row>
    <row r="165" spans="1:27" ht="19.95" customHeight="1" x14ac:dyDescent="0.25">
      <c r="A165" s="24" t="s">
        <v>26</v>
      </c>
      <c r="B165" s="25" t="s">
        <v>273</v>
      </c>
      <c r="C165" s="90" t="s">
        <v>403</v>
      </c>
      <c r="D165" s="40">
        <v>32</v>
      </c>
      <c r="E165" s="1">
        <v>30.4</v>
      </c>
      <c r="F165" s="1">
        <v>36.200000000000003</v>
      </c>
      <c r="G165" s="35">
        <v>32</v>
      </c>
      <c r="H165" s="40">
        <v>16</v>
      </c>
      <c r="I165" s="1">
        <v>22</v>
      </c>
      <c r="J165" s="1">
        <v>18</v>
      </c>
      <c r="K165" s="1">
        <v>18</v>
      </c>
      <c r="L165" s="1">
        <v>8</v>
      </c>
      <c r="M165" s="3">
        <v>8</v>
      </c>
      <c r="N165" s="40">
        <v>9</v>
      </c>
      <c r="O165" s="54">
        <v>5.5</v>
      </c>
      <c r="P165" s="72"/>
      <c r="Q165" s="72"/>
      <c r="R165" s="72"/>
      <c r="S165" s="72"/>
      <c r="T165" s="72"/>
      <c r="U165" s="72"/>
      <c r="V165" s="72"/>
      <c r="W165" s="72"/>
      <c r="X165" s="72"/>
      <c r="Y165" s="72"/>
      <c r="Z165" s="72"/>
      <c r="AA165" s="72"/>
    </row>
    <row r="166" spans="1:27" ht="19.95" customHeight="1" x14ac:dyDescent="0.25">
      <c r="A166" s="24" t="s">
        <v>173</v>
      </c>
      <c r="B166" s="25" t="s">
        <v>273</v>
      </c>
      <c r="C166" s="90" t="s">
        <v>403</v>
      </c>
      <c r="D166" s="40">
        <v>29</v>
      </c>
      <c r="E166" s="1">
        <v>27.6</v>
      </c>
      <c r="F166" s="1">
        <v>32.799999999999997</v>
      </c>
      <c r="G166" s="35">
        <v>29</v>
      </c>
      <c r="H166" s="40">
        <v>12</v>
      </c>
      <c r="I166" s="1">
        <v>16</v>
      </c>
      <c r="J166" s="1">
        <v>14</v>
      </c>
      <c r="K166" s="1">
        <v>12</v>
      </c>
      <c r="L166" s="1">
        <v>6</v>
      </c>
      <c r="M166" s="3">
        <v>6</v>
      </c>
      <c r="N166" s="40">
        <v>6</v>
      </c>
      <c r="O166" s="54">
        <v>4</v>
      </c>
      <c r="P166" s="72"/>
      <c r="Q166" s="72"/>
      <c r="R166" s="72"/>
      <c r="S166" s="72"/>
      <c r="T166" s="72"/>
      <c r="U166" s="72"/>
      <c r="V166" s="72"/>
      <c r="W166" s="72"/>
      <c r="X166" s="72"/>
      <c r="Y166" s="72"/>
      <c r="Z166" s="72"/>
      <c r="AA166" s="72"/>
    </row>
    <row r="167" spans="1:27" ht="19.95" customHeight="1" x14ac:dyDescent="0.25">
      <c r="A167" s="24" t="s">
        <v>219</v>
      </c>
      <c r="B167" s="25" t="s">
        <v>322</v>
      </c>
      <c r="C167" s="90" t="s">
        <v>402</v>
      </c>
      <c r="D167" s="40">
        <v>34.1</v>
      </c>
      <c r="E167" s="1">
        <v>40.9</v>
      </c>
      <c r="F167" s="1">
        <v>34.1</v>
      </c>
      <c r="G167" s="35">
        <v>34.1</v>
      </c>
      <c r="H167" s="40">
        <v>46.5</v>
      </c>
      <c r="I167" s="1">
        <v>34.1</v>
      </c>
      <c r="J167" s="1">
        <v>32.6</v>
      </c>
      <c r="K167" s="1">
        <v>26.7</v>
      </c>
      <c r="L167" s="1">
        <v>64.8</v>
      </c>
      <c r="M167" s="3">
        <v>12.7</v>
      </c>
      <c r="N167" s="40">
        <v>0</v>
      </c>
      <c r="O167" s="54">
        <v>4</v>
      </c>
      <c r="P167" s="72"/>
      <c r="Q167" s="72"/>
      <c r="R167" s="72"/>
      <c r="S167" s="72"/>
      <c r="T167" s="72"/>
      <c r="U167" s="72"/>
      <c r="V167" s="72"/>
      <c r="W167" s="72"/>
      <c r="X167" s="72"/>
      <c r="Y167" s="72"/>
      <c r="Z167" s="72"/>
      <c r="AA167" s="72"/>
    </row>
    <row r="168" spans="1:27" ht="19.95" customHeight="1" x14ac:dyDescent="0.25">
      <c r="A168" s="24" t="s">
        <v>140</v>
      </c>
      <c r="B168" s="25" t="s">
        <v>322</v>
      </c>
      <c r="C168" s="90" t="s">
        <v>402</v>
      </c>
      <c r="D168" s="40">
        <v>14</v>
      </c>
      <c r="E168" s="1">
        <v>16.7</v>
      </c>
      <c r="F168" s="1">
        <v>14</v>
      </c>
      <c r="G168" s="35">
        <v>14</v>
      </c>
      <c r="H168" s="40">
        <v>52.7</v>
      </c>
      <c r="I168" s="1">
        <v>44.9</v>
      </c>
      <c r="J168" s="1">
        <v>32.6</v>
      </c>
      <c r="K168" s="1">
        <v>40.6</v>
      </c>
      <c r="L168" s="1">
        <v>99.1</v>
      </c>
      <c r="M168" s="3">
        <v>20.3</v>
      </c>
      <c r="N168" s="40">
        <v>0</v>
      </c>
      <c r="O168" s="54">
        <v>1.6</v>
      </c>
      <c r="P168" s="72"/>
      <c r="Q168" s="72"/>
      <c r="R168" s="72"/>
      <c r="S168" s="72"/>
      <c r="T168" s="72"/>
      <c r="U168" s="72"/>
      <c r="V168" s="72"/>
      <c r="W168" s="72"/>
      <c r="X168" s="72"/>
      <c r="Y168" s="72"/>
      <c r="Z168" s="72"/>
      <c r="AA168" s="72"/>
    </row>
    <row r="169" spans="1:27" ht="19.95" customHeight="1" x14ac:dyDescent="0.25">
      <c r="A169" s="24" t="s">
        <v>146</v>
      </c>
      <c r="B169" s="25" t="s">
        <v>322</v>
      </c>
      <c r="C169" s="90" t="s">
        <v>402</v>
      </c>
      <c r="D169" s="40">
        <v>9.3000000000000007</v>
      </c>
      <c r="E169" s="1">
        <v>11.2</v>
      </c>
      <c r="F169" s="1">
        <v>9.3000000000000007</v>
      </c>
      <c r="G169" s="35">
        <v>9.3000000000000007</v>
      </c>
      <c r="H169" s="40">
        <v>34.1</v>
      </c>
      <c r="I169" s="1">
        <v>26.4</v>
      </c>
      <c r="J169" s="1">
        <v>18.600000000000001</v>
      </c>
      <c r="K169" s="1">
        <v>22.9</v>
      </c>
      <c r="L169" s="1">
        <v>58.4</v>
      </c>
      <c r="M169" s="3">
        <v>12.7</v>
      </c>
      <c r="N169" s="40">
        <v>0</v>
      </c>
      <c r="O169" s="54">
        <v>0.9</v>
      </c>
      <c r="P169" s="72"/>
      <c r="Q169" s="72"/>
      <c r="R169" s="72"/>
      <c r="S169" s="72"/>
      <c r="T169" s="72"/>
      <c r="U169" s="72"/>
      <c r="V169" s="72"/>
      <c r="W169" s="72"/>
      <c r="X169" s="72"/>
      <c r="Y169" s="72"/>
      <c r="Z169" s="72"/>
      <c r="AA169" s="72"/>
    </row>
    <row r="170" spans="1:27" ht="19.95" customHeight="1" x14ac:dyDescent="0.25">
      <c r="A170" s="24" t="s">
        <v>82</v>
      </c>
      <c r="B170" s="25" t="s">
        <v>322</v>
      </c>
      <c r="C170" s="90" t="s">
        <v>402</v>
      </c>
      <c r="D170" s="40">
        <v>4.5999999999999996</v>
      </c>
      <c r="E170" s="1">
        <v>5.6</v>
      </c>
      <c r="F170" s="1">
        <v>4.5999999999999996</v>
      </c>
      <c r="G170" s="35">
        <v>4.5999999999999996</v>
      </c>
      <c r="H170" s="40">
        <v>48.1</v>
      </c>
      <c r="I170" s="1">
        <v>17.100000000000001</v>
      </c>
      <c r="J170" s="1">
        <v>12.4</v>
      </c>
      <c r="K170" s="1">
        <v>15.2</v>
      </c>
      <c r="L170" s="1">
        <v>38.1</v>
      </c>
      <c r="M170" s="3">
        <v>7.6</v>
      </c>
      <c r="N170" s="40">
        <v>0</v>
      </c>
      <c r="O170" s="54">
        <v>0.6</v>
      </c>
      <c r="P170" s="72"/>
      <c r="Q170" s="72"/>
      <c r="R170" s="72"/>
      <c r="S170" s="72"/>
      <c r="T170" s="72"/>
      <c r="U170" s="72"/>
      <c r="V170" s="72"/>
      <c r="W170" s="72"/>
      <c r="X170" s="72"/>
      <c r="Y170" s="72"/>
      <c r="Z170" s="72"/>
      <c r="AA170" s="72"/>
    </row>
    <row r="171" spans="1:27" ht="19.95" customHeight="1" x14ac:dyDescent="0.25">
      <c r="A171" s="24" t="s">
        <v>96</v>
      </c>
      <c r="B171" s="25" t="s">
        <v>280</v>
      </c>
      <c r="C171" s="90" t="s">
        <v>405</v>
      </c>
      <c r="D171" s="40">
        <v>91.5</v>
      </c>
      <c r="E171" s="1">
        <v>86.9</v>
      </c>
      <c r="F171" s="1">
        <v>105.2</v>
      </c>
      <c r="G171" s="35">
        <v>91.5</v>
      </c>
      <c r="H171" s="40">
        <v>48.1</v>
      </c>
      <c r="I171" s="1">
        <v>57.4</v>
      </c>
      <c r="J171" s="1">
        <v>29.5</v>
      </c>
      <c r="K171" s="1">
        <v>43.2</v>
      </c>
      <c r="L171" s="1">
        <v>30.5</v>
      </c>
      <c r="M171" s="3">
        <v>72.400000000000006</v>
      </c>
      <c r="N171" s="40">
        <v>20</v>
      </c>
      <c r="O171" s="54">
        <v>12.9</v>
      </c>
      <c r="P171" s="72"/>
      <c r="Q171" s="72"/>
      <c r="R171" s="72"/>
      <c r="S171" s="72"/>
      <c r="T171" s="72"/>
      <c r="U171" s="72"/>
      <c r="V171" s="72"/>
      <c r="W171" s="72"/>
      <c r="X171" s="72"/>
      <c r="Y171" s="72"/>
      <c r="Z171" s="72"/>
      <c r="AA171" s="72"/>
    </row>
    <row r="172" spans="1:27" ht="19.95" customHeight="1" x14ac:dyDescent="0.25">
      <c r="A172" s="24" t="s">
        <v>186</v>
      </c>
      <c r="B172" s="25" t="s">
        <v>280</v>
      </c>
      <c r="C172" s="90" t="s">
        <v>405</v>
      </c>
      <c r="D172" s="40">
        <v>54.3</v>
      </c>
      <c r="E172" s="1">
        <v>51.5</v>
      </c>
      <c r="F172" s="1">
        <v>62.4</v>
      </c>
      <c r="G172" s="35">
        <v>54.3</v>
      </c>
      <c r="H172" s="40">
        <v>29.5</v>
      </c>
      <c r="I172" s="1">
        <v>32.6</v>
      </c>
      <c r="J172" s="1">
        <v>18.600000000000001</v>
      </c>
      <c r="K172" s="1">
        <v>26.7</v>
      </c>
      <c r="L172" s="1">
        <v>16.5</v>
      </c>
      <c r="M172" s="3">
        <v>43.2</v>
      </c>
      <c r="N172" s="40">
        <v>12</v>
      </c>
      <c r="O172" s="54">
        <v>7.6</v>
      </c>
      <c r="P172" s="72"/>
      <c r="Q172" s="72"/>
      <c r="R172" s="72"/>
      <c r="S172" s="72"/>
      <c r="T172" s="72"/>
      <c r="U172" s="72"/>
      <c r="V172" s="72"/>
      <c r="W172" s="72"/>
      <c r="X172" s="72"/>
      <c r="Y172" s="72"/>
      <c r="Z172" s="72"/>
      <c r="AA172" s="72"/>
    </row>
    <row r="173" spans="1:27" ht="19.95" customHeight="1" x14ac:dyDescent="0.25">
      <c r="A173" s="24" t="s">
        <v>241</v>
      </c>
      <c r="B173" s="25" t="s">
        <v>280</v>
      </c>
      <c r="C173" s="90" t="s">
        <v>405</v>
      </c>
      <c r="D173" s="40">
        <v>54.3</v>
      </c>
      <c r="E173" s="1">
        <v>51.5</v>
      </c>
      <c r="F173" s="1">
        <v>62.4</v>
      </c>
      <c r="G173" s="35">
        <v>54.3</v>
      </c>
      <c r="H173" s="40">
        <v>29.5</v>
      </c>
      <c r="I173" s="1">
        <v>32.6</v>
      </c>
      <c r="J173" s="1">
        <v>18.600000000000001</v>
      </c>
      <c r="K173" s="1">
        <v>26.7</v>
      </c>
      <c r="L173" s="1">
        <v>16.5</v>
      </c>
      <c r="M173" s="3">
        <v>43.2</v>
      </c>
      <c r="N173" s="40">
        <v>12</v>
      </c>
      <c r="O173" s="54">
        <v>7.6</v>
      </c>
      <c r="P173" s="72"/>
      <c r="Q173" s="72"/>
      <c r="R173" s="72"/>
      <c r="S173" s="72"/>
      <c r="T173" s="72"/>
      <c r="U173" s="72"/>
      <c r="V173" s="72"/>
      <c r="W173" s="72"/>
      <c r="X173" s="72"/>
      <c r="Y173" s="72"/>
      <c r="Z173" s="72"/>
      <c r="AA173" s="72"/>
    </row>
    <row r="174" spans="1:27" ht="19.95" customHeight="1" x14ac:dyDescent="0.25">
      <c r="A174" s="24" t="s">
        <v>32</v>
      </c>
      <c r="B174" s="25" t="s">
        <v>280</v>
      </c>
      <c r="C174" s="90" t="s">
        <v>405</v>
      </c>
      <c r="D174" s="40">
        <v>34.1</v>
      </c>
      <c r="E174" s="1">
        <v>32.4</v>
      </c>
      <c r="F174" s="1">
        <v>39.200000000000003</v>
      </c>
      <c r="G174" s="35">
        <v>34.1</v>
      </c>
      <c r="H174" s="40">
        <v>18.600000000000001</v>
      </c>
      <c r="I174" s="1">
        <v>20.2</v>
      </c>
      <c r="J174" s="1">
        <v>10.8</v>
      </c>
      <c r="K174" s="1">
        <v>16.5</v>
      </c>
      <c r="L174" s="1">
        <v>11.4</v>
      </c>
      <c r="M174" s="3">
        <v>27.9</v>
      </c>
      <c r="N174" s="40">
        <v>8</v>
      </c>
      <c r="O174" s="54">
        <v>5</v>
      </c>
      <c r="P174" s="72"/>
      <c r="Q174" s="72"/>
      <c r="R174" s="72"/>
      <c r="S174" s="72"/>
      <c r="T174" s="72"/>
      <c r="U174" s="72"/>
      <c r="V174" s="72"/>
      <c r="W174" s="72"/>
      <c r="X174" s="72"/>
      <c r="Y174" s="72"/>
      <c r="Z174" s="72"/>
      <c r="AA174" s="72"/>
    </row>
    <row r="175" spans="1:27" ht="19.95" customHeight="1" x14ac:dyDescent="0.25">
      <c r="A175" s="24" t="s">
        <v>119</v>
      </c>
      <c r="B175" s="25" t="s">
        <v>306</v>
      </c>
      <c r="C175" s="90" t="s">
        <v>402</v>
      </c>
      <c r="D175" s="40">
        <v>58.1</v>
      </c>
      <c r="E175" s="1">
        <v>61.6</v>
      </c>
      <c r="F175" s="1">
        <v>58.1</v>
      </c>
      <c r="G175" s="35">
        <v>58.1</v>
      </c>
      <c r="H175" s="40">
        <v>48.4</v>
      </c>
      <c r="I175" s="1">
        <v>29</v>
      </c>
      <c r="J175" s="1">
        <v>55.7</v>
      </c>
      <c r="K175" s="1">
        <v>29.4</v>
      </c>
      <c r="L175" s="1">
        <v>28</v>
      </c>
      <c r="M175" s="3">
        <v>0</v>
      </c>
      <c r="N175" s="40">
        <v>0</v>
      </c>
      <c r="O175" s="54">
        <v>4.7</v>
      </c>
      <c r="P175" s="72"/>
      <c r="Q175" s="72"/>
      <c r="R175" s="72"/>
      <c r="S175" s="72"/>
      <c r="T175" s="72"/>
      <c r="U175" s="72"/>
      <c r="V175" s="72"/>
      <c r="W175" s="72"/>
      <c r="X175" s="72"/>
      <c r="Y175" s="72"/>
      <c r="Z175" s="72"/>
      <c r="AA175" s="72"/>
    </row>
    <row r="176" spans="1:27" ht="19.95" customHeight="1" x14ac:dyDescent="0.25">
      <c r="A176" s="24" t="s">
        <v>164</v>
      </c>
      <c r="B176" s="25" t="s">
        <v>306</v>
      </c>
      <c r="C176" s="90" t="s">
        <v>402</v>
      </c>
      <c r="D176" s="40">
        <v>29</v>
      </c>
      <c r="E176" s="1">
        <v>30.8</v>
      </c>
      <c r="F176" s="1">
        <v>29</v>
      </c>
      <c r="G176" s="35">
        <v>29</v>
      </c>
      <c r="H176" s="40">
        <v>29</v>
      </c>
      <c r="I176" s="1">
        <v>14.5</v>
      </c>
      <c r="J176" s="1">
        <v>31.5</v>
      </c>
      <c r="K176" s="1">
        <v>18.2</v>
      </c>
      <c r="L176" s="1">
        <v>16.8</v>
      </c>
      <c r="M176" s="3">
        <v>0</v>
      </c>
      <c r="N176" s="40">
        <v>0</v>
      </c>
      <c r="O176" s="54">
        <v>2.8</v>
      </c>
      <c r="P176" s="72"/>
      <c r="Q176" s="72"/>
      <c r="R176" s="72"/>
      <c r="S176" s="72"/>
      <c r="T176" s="72"/>
      <c r="U176" s="72"/>
      <c r="V176" s="72"/>
      <c r="W176" s="72"/>
      <c r="X176" s="72"/>
      <c r="Y176" s="72"/>
      <c r="Z176" s="72"/>
      <c r="AA176" s="72"/>
    </row>
    <row r="177" spans="1:27" ht="19.95" customHeight="1" x14ac:dyDescent="0.25">
      <c r="A177" s="24" t="s">
        <v>212</v>
      </c>
      <c r="B177" s="25" t="s">
        <v>306</v>
      </c>
      <c r="C177" s="90" t="s">
        <v>402</v>
      </c>
      <c r="D177" s="40">
        <v>29</v>
      </c>
      <c r="E177" s="1">
        <v>30.8</v>
      </c>
      <c r="F177" s="1">
        <v>29</v>
      </c>
      <c r="G177" s="35">
        <v>29</v>
      </c>
      <c r="H177" s="40">
        <v>29</v>
      </c>
      <c r="I177" s="1">
        <v>14.5</v>
      </c>
      <c r="J177" s="1">
        <v>31.5</v>
      </c>
      <c r="K177" s="1">
        <v>18.2</v>
      </c>
      <c r="L177" s="1">
        <v>16.8</v>
      </c>
      <c r="M177" s="3">
        <v>0</v>
      </c>
      <c r="N177" s="40">
        <v>0</v>
      </c>
      <c r="O177" s="54">
        <v>2.8</v>
      </c>
      <c r="P177" s="72"/>
      <c r="Q177" s="72"/>
      <c r="R177" s="72"/>
      <c r="S177" s="72"/>
      <c r="T177" s="72"/>
      <c r="U177" s="72"/>
      <c r="V177" s="72"/>
      <c r="W177" s="72"/>
      <c r="X177" s="72"/>
      <c r="Y177" s="72"/>
      <c r="Z177" s="72"/>
      <c r="AA177" s="72"/>
    </row>
    <row r="178" spans="1:27" ht="19.95" customHeight="1" x14ac:dyDescent="0.25">
      <c r="A178" s="26" t="s">
        <v>70</v>
      </c>
      <c r="B178" s="27" t="s">
        <v>306</v>
      </c>
      <c r="C178" s="90" t="s">
        <v>402</v>
      </c>
      <c r="D178" s="41">
        <v>16.899999999999999</v>
      </c>
      <c r="E178" s="16">
        <v>18</v>
      </c>
      <c r="F178" s="16">
        <v>16.899999999999999</v>
      </c>
      <c r="G178" s="36">
        <v>16.899999999999999</v>
      </c>
      <c r="H178" s="41">
        <v>12.1</v>
      </c>
      <c r="I178" s="16">
        <v>16.899999999999999</v>
      </c>
      <c r="J178" s="16">
        <v>14.5</v>
      </c>
      <c r="K178" s="16">
        <v>8.4</v>
      </c>
      <c r="L178" s="16">
        <v>7</v>
      </c>
      <c r="M178" s="17">
        <v>0</v>
      </c>
      <c r="N178" s="41">
        <v>0</v>
      </c>
      <c r="O178" s="57">
        <v>1.2</v>
      </c>
      <c r="P178" s="72"/>
      <c r="Q178" s="72"/>
      <c r="R178" s="72"/>
      <c r="S178" s="72"/>
      <c r="T178" s="72"/>
      <c r="U178" s="72"/>
      <c r="V178" s="72"/>
      <c r="W178" s="72"/>
      <c r="X178" s="72"/>
      <c r="Y178" s="72"/>
      <c r="Z178" s="72"/>
      <c r="AA178" s="72"/>
    </row>
    <row r="179" spans="1:27" ht="19.95" customHeight="1" x14ac:dyDescent="0.25">
      <c r="A179" s="24" t="s">
        <v>134</v>
      </c>
      <c r="B179" s="25" t="s">
        <v>314</v>
      </c>
      <c r="C179" s="90" t="s">
        <v>402</v>
      </c>
      <c r="D179" s="40">
        <v>50.8</v>
      </c>
      <c r="E179" s="1">
        <v>56.4</v>
      </c>
      <c r="F179" s="1">
        <v>50.8</v>
      </c>
      <c r="G179" s="35">
        <v>50.8</v>
      </c>
      <c r="H179" s="40">
        <v>55.7</v>
      </c>
      <c r="I179" s="1">
        <v>72.599999999999994</v>
      </c>
      <c r="J179" s="1">
        <v>41.1</v>
      </c>
      <c r="K179" s="1">
        <v>32.200000000000003</v>
      </c>
      <c r="L179" s="1">
        <v>82.6</v>
      </c>
      <c r="M179" s="3">
        <v>2.8</v>
      </c>
      <c r="N179" s="40">
        <v>0</v>
      </c>
      <c r="O179" s="54">
        <v>2.7</v>
      </c>
      <c r="P179" s="72"/>
      <c r="Q179" s="72"/>
      <c r="R179" s="72"/>
      <c r="S179" s="72"/>
      <c r="T179" s="72"/>
      <c r="U179" s="72"/>
      <c r="V179" s="72"/>
      <c r="W179" s="72"/>
      <c r="X179" s="72"/>
      <c r="Y179" s="72"/>
      <c r="Z179" s="72"/>
      <c r="AA179" s="72"/>
    </row>
    <row r="180" spans="1:27" ht="19.95" customHeight="1" x14ac:dyDescent="0.25">
      <c r="A180" s="24" t="s">
        <v>156</v>
      </c>
      <c r="B180" s="25" t="s">
        <v>314</v>
      </c>
      <c r="C180" s="90" t="s">
        <v>402</v>
      </c>
      <c r="D180" s="40">
        <v>29</v>
      </c>
      <c r="E180" s="1">
        <v>32.200000000000003</v>
      </c>
      <c r="F180" s="1">
        <v>29</v>
      </c>
      <c r="G180" s="35">
        <v>29</v>
      </c>
      <c r="H180" s="40">
        <v>33.9</v>
      </c>
      <c r="I180" s="1">
        <v>43.6</v>
      </c>
      <c r="J180" s="1">
        <v>24.2</v>
      </c>
      <c r="K180" s="1">
        <v>19.600000000000001</v>
      </c>
      <c r="L180" s="1">
        <v>49</v>
      </c>
      <c r="M180" s="3">
        <v>1.4</v>
      </c>
      <c r="N180" s="40">
        <v>0</v>
      </c>
      <c r="O180" s="54">
        <v>1.6</v>
      </c>
      <c r="P180" s="72"/>
      <c r="Q180" s="72"/>
      <c r="R180" s="72"/>
      <c r="S180" s="72"/>
      <c r="T180" s="72"/>
      <c r="U180" s="72"/>
      <c r="V180" s="72"/>
      <c r="W180" s="72"/>
      <c r="X180" s="72"/>
      <c r="Y180" s="72"/>
      <c r="Z180" s="72"/>
      <c r="AA180" s="72"/>
    </row>
    <row r="181" spans="1:27" ht="19.95" customHeight="1" x14ac:dyDescent="0.25">
      <c r="A181" s="24" t="s">
        <v>200</v>
      </c>
      <c r="B181" s="25" t="s">
        <v>314</v>
      </c>
      <c r="C181" s="90" t="s">
        <v>402</v>
      </c>
      <c r="D181" s="40">
        <v>29</v>
      </c>
      <c r="E181" s="1">
        <v>32.200000000000003</v>
      </c>
      <c r="F181" s="1">
        <v>29</v>
      </c>
      <c r="G181" s="35">
        <v>29</v>
      </c>
      <c r="H181" s="40">
        <v>33.9</v>
      </c>
      <c r="I181" s="1">
        <v>43.6</v>
      </c>
      <c r="J181" s="1">
        <v>24.2</v>
      </c>
      <c r="K181" s="1">
        <v>19.600000000000001</v>
      </c>
      <c r="L181" s="1">
        <v>49</v>
      </c>
      <c r="M181" s="3">
        <v>1.4</v>
      </c>
      <c r="N181" s="40">
        <v>0</v>
      </c>
      <c r="O181" s="54">
        <v>1.6</v>
      </c>
      <c r="P181" s="72"/>
      <c r="Q181" s="72"/>
      <c r="R181" s="72"/>
      <c r="S181" s="72"/>
      <c r="T181" s="72"/>
      <c r="U181" s="72"/>
      <c r="V181" s="72"/>
      <c r="W181" s="72"/>
      <c r="X181" s="72"/>
      <c r="Y181" s="72"/>
      <c r="Z181" s="72"/>
      <c r="AA181" s="72"/>
    </row>
    <row r="182" spans="1:27" ht="19.95" customHeight="1" x14ac:dyDescent="0.25">
      <c r="A182" s="24" t="s">
        <v>74</v>
      </c>
      <c r="B182" s="25" t="s">
        <v>314</v>
      </c>
      <c r="C182" s="90" t="s">
        <v>402</v>
      </c>
      <c r="D182" s="40">
        <v>19.399999999999999</v>
      </c>
      <c r="E182" s="1">
        <v>21.5</v>
      </c>
      <c r="F182" s="1">
        <v>19.399999999999999</v>
      </c>
      <c r="G182" s="35">
        <v>19.399999999999999</v>
      </c>
      <c r="H182" s="40">
        <v>21.8</v>
      </c>
      <c r="I182" s="1">
        <v>29</v>
      </c>
      <c r="J182" s="1">
        <v>14.5</v>
      </c>
      <c r="K182" s="1">
        <v>12.6</v>
      </c>
      <c r="L182" s="1">
        <v>32.200000000000003</v>
      </c>
      <c r="M182" s="3">
        <v>1.4</v>
      </c>
      <c r="N182" s="40">
        <v>0</v>
      </c>
      <c r="O182" s="54">
        <v>1.1000000000000001</v>
      </c>
      <c r="P182" s="72"/>
      <c r="Q182" s="72"/>
      <c r="R182" s="72"/>
      <c r="S182" s="72"/>
      <c r="T182" s="72"/>
      <c r="U182" s="72"/>
      <c r="V182" s="72"/>
      <c r="W182" s="72"/>
      <c r="X182" s="72"/>
      <c r="Y182" s="72"/>
      <c r="Z182" s="72"/>
      <c r="AA182" s="72"/>
    </row>
    <row r="183" spans="1:27" ht="19.95" customHeight="1" x14ac:dyDescent="0.25">
      <c r="A183" s="24" t="s">
        <v>136</v>
      </c>
      <c r="B183" s="25" t="s">
        <v>317</v>
      </c>
      <c r="C183" s="90" t="s">
        <v>402</v>
      </c>
      <c r="D183" s="40">
        <v>35.6</v>
      </c>
      <c r="E183" s="1">
        <v>39.200000000000003</v>
      </c>
      <c r="F183" s="1">
        <v>35.6</v>
      </c>
      <c r="G183" s="35">
        <v>35.6</v>
      </c>
      <c r="H183" s="40">
        <v>18.600000000000001</v>
      </c>
      <c r="I183" s="1">
        <v>24.8</v>
      </c>
      <c r="J183" s="1">
        <v>26.4</v>
      </c>
      <c r="K183" s="1">
        <v>49.5</v>
      </c>
      <c r="L183" s="1">
        <v>59.7</v>
      </c>
      <c r="M183" s="3">
        <v>0</v>
      </c>
      <c r="N183" s="40">
        <v>0</v>
      </c>
      <c r="O183" s="54">
        <v>2.2999999999999998</v>
      </c>
      <c r="P183" s="72"/>
      <c r="Q183" s="72"/>
      <c r="R183" s="72"/>
      <c r="S183" s="72"/>
      <c r="T183" s="72"/>
      <c r="U183" s="72"/>
      <c r="V183" s="72"/>
      <c r="W183" s="72"/>
      <c r="X183" s="72"/>
      <c r="Y183" s="72"/>
      <c r="Z183" s="72"/>
      <c r="AA183" s="72"/>
    </row>
    <row r="184" spans="1:27" ht="19.95" customHeight="1" x14ac:dyDescent="0.25">
      <c r="A184" s="24" t="s">
        <v>152</v>
      </c>
      <c r="B184" s="25" t="s">
        <v>317</v>
      </c>
      <c r="C184" s="90" t="s">
        <v>402</v>
      </c>
      <c r="D184" s="40">
        <v>20.2</v>
      </c>
      <c r="E184" s="1">
        <v>22.2</v>
      </c>
      <c r="F184" s="1">
        <v>20.2</v>
      </c>
      <c r="G184" s="35">
        <v>20.2</v>
      </c>
      <c r="H184" s="40">
        <v>10.8</v>
      </c>
      <c r="I184" s="1">
        <v>14</v>
      </c>
      <c r="J184" s="1">
        <v>15.5</v>
      </c>
      <c r="K184" s="1">
        <v>29.2</v>
      </c>
      <c r="L184" s="1">
        <v>35.6</v>
      </c>
      <c r="M184" s="3">
        <v>0</v>
      </c>
      <c r="N184" s="40">
        <v>0</v>
      </c>
      <c r="O184" s="54">
        <v>1.4</v>
      </c>
      <c r="P184" s="72"/>
      <c r="Q184" s="72"/>
      <c r="R184" s="72"/>
      <c r="S184" s="72"/>
      <c r="T184" s="72"/>
      <c r="U184" s="72"/>
      <c r="V184" s="72"/>
      <c r="W184" s="72"/>
      <c r="X184" s="72"/>
      <c r="Y184" s="72"/>
      <c r="Z184" s="72"/>
      <c r="AA184" s="72"/>
    </row>
    <row r="185" spans="1:27" ht="19.95" customHeight="1" x14ac:dyDescent="0.25">
      <c r="A185" s="24" t="s">
        <v>196</v>
      </c>
      <c r="B185" s="25" t="s">
        <v>317</v>
      </c>
      <c r="C185" s="90" t="s">
        <v>402</v>
      </c>
      <c r="D185" s="40">
        <v>20.2</v>
      </c>
      <c r="E185" s="1">
        <v>22.2</v>
      </c>
      <c r="F185" s="1">
        <v>20.2</v>
      </c>
      <c r="G185" s="35">
        <v>20.2</v>
      </c>
      <c r="H185" s="40">
        <v>10.8</v>
      </c>
      <c r="I185" s="1">
        <v>14</v>
      </c>
      <c r="J185" s="1">
        <v>15.5</v>
      </c>
      <c r="K185" s="1">
        <v>29.2</v>
      </c>
      <c r="L185" s="1">
        <v>35.6</v>
      </c>
      <c r="M185" s="3">
        <v>0</v>
      </c>
      <c r="N185" s="40">
        <v>0</v>
      </c>
      <c r="O185" s="54">
        <v>1.4</v>
      </c>
      <c r="P185" s="72"/>
      <c r="Q185" s="72"/>
      <c r="R185" s="72"/>
      <c r="S185" s="72"/>
      <c r="T185" s="72"/>
      <c r="U185" s="72"/>
      <c r="V185" s="72"/>
      <c r="W185" s="72"/>
      <c r="X185" s="72"/>
      <c r="Y185" s="72"/>
      <c r="Z185" s="72"/>
      <c r="AA185" s="72"/>
    </row>
    <row r="186" spans="1:27" ht="19.95" customHeight="1" x14ac:dyDescent="0.25">
      <c r="A186" s="24" t="s">
        <v>77</v>
      </c>
      <c r="B186" s="25" t="s">
        <v>317</v>
      </c>
      <c r="C186" s="90" t="s">
        <v>402</v>
      </c>
      <c r="D186" s="40">
        <v>14</v>
      </c>
      <c r="E186" s="1">
        <v>15.3</v>
      </c>
      <c r="F186" s="1">
        <v>14</v>
      </c>
      <c r="G186" s="35">
        <v>14</v>
      </c>
      <c r="H186" s="40">
        <v>7.8</v>
      </c>
      <c r="I186" s="1">
        <v>9.3000000000000007</v>
      </c>
      <c r="J186" s="1">
        <v>9.3000000000000007</v>
      </c>
      <c r="K186" s="1">
        <v>19.100000000000001</v>
      </c>
      <c r="L186" s="1">
        <v>22.9</v>
      </c>
      <c r="M186" s="3">
        <v>0</v>
      </c>
      <c r="N186" s="40">
        <v>0</v>
      </c>
      <c r="O186" s="54">
        <v>0.9</v>
      </c>
      <c r="P186" s="72"/>
      <c r="Q186" s="72"/>
      <c r="R186" s="72"/>
      <c r="S186" s="72"/>
      <c r="T186" s="72"/>
      <c r="U186" s="72"/>
      <c r="V186" s="72"/>
      <c r="W186" s="72"/>
      <c r="X186" s="72"/>
      <c r="Y186" s="72"/>
      <c r="Z186" s="72"/>
      <c r="AA186" s="72"/>
    </row>
    <row r="187" spans="1:27" ht="19.95" customHeight="1" x14ac:dyDescent="0.25">
      <c r="A187" s="24" t="s">
        <v>100</v>
      </c>
      <c r="B187" s="25" t="s">
        <v>283</v>
      </c>
      <c r="C187" s="90" t="s">
        <v>403</v>
      </c>
      <c r="D187" s="40">
        <v>80.599999999999994</v>
      </c>
      <c r="E187" s="1">
        <v>75.8</v>
      </c>
      <c r="F187" s="1">
        <v>92.7</v>
      </c>
      <c r="G187" s="35">
        <v>79</v>
      </c>
      <c r="H187" s="40">
        <v>40.299999999999997</v>
      </c>
      <c r="I187" s="1">
        <v>44.9</v>
      </c>
      <c r="J187" s="1">
        <v>52.7</v>
      </c>
      <c r="K187" s="1">
        <v>30.5</v>
      </c>
      <c r="L187" s="1">
        <v>15.2</v>
      </c>
      <c r="M187" s="3">
        <v>2.5</v>
      </c>
      <c r="N187" s="40">
        <v>19</v>
      </c>
      <c r="O187" s="54">
        <v>12</v>
      </c>
      <c r="P187" s="72"/>
      <c r="Q187" s="72"/>
      <c r="R187" s="72"/>
      <c r="S187" s="72"/>
      <c r="T187" s="72"/>
      <c r="U187" s="72"/>
      <c r="V187" s="72"/>
      <c r="W187" s="72"/>
      <c r="X187" s="72"/>
      <c r="Y187" s="72"/>
      <c r="Z187" s="72"/>
      <c r="AA187" s="72"/>
    </row>
    <row r="188" spans="1:27" ht="19.95" customHeight="1" x14ac:dyDescent="0.25">
      <c r="A188" s="24" t="s">
        <v>234</v>
      </c>
      <c r="B188" s="25" t="s">
        <v>283</v>
      </c>
      <c r="C188" s="90" t="s">
        <v>403</v>
      </c>
      <c r="D188" s="40">
        <v>43.4</v>
      </c>
      <c r="E188" s="1">
        <v>40.799999999999997</v>
      </c>
      <c r="F188" s="1">
        <v>49.9</v>
      </c>
      <c r="G188" s="35">
        <v>42.5</v>
      </c>
      <c r="H188" s="40">
        <v>23.3</v>
      </c>
      <c r="I188" s="1">
        <v>24.8</v>
      </c>
      <c r="J188" s="1">
        <v>29.5</v>
      </c>
      <c r="K188" s="1">
        <v>17.8</v>
      </c>
      <c r="L188" s="1">
        <v>8.9</v>
      </c>
      <c r="M188" s="3">
        <v>1.3</v>
      </c>
      <c r="N188" s="40">
        <v>11</v>
      </c>
      <c r="O188" s="54">
        <v>6.5</v>
      </c>
      <c r="P188" s="72"/>
      <c r="Q188" s="72"/>
      <c r="R188" s="72"/>
      <c r="S188" s="72"/>
      <c r="T188" s="72"/>
      <c r="U188" s="72"/>
      <c r="V188" s="72"/>
      <c r="W188" s="72"/>
      <c r="X188" s="72"/>
      <c r="Y188" s="72"/>
      <c r="Z188" s="72"/>
      <c r="AA188" s="72"/>
    </row>
    <row r="189" spans="1:27" ht="19.95" customHeight="1" x14ac:dyDescent="0.25">
      <c r="A189" s="24" t="s">
        <v>178</v>
      </c>
      <c r="B189" s="25" t="s">
        <v>283</v>
      </c>
      <c r="C189" s="90" t="s">
        <v>403</v>
      </c>
      <c r="D189" s="40">
        <v>38.799999999999997</v>
      </c>
      <c r="E189" s="1">
        <v>36.4</v>
      </c>
      <c r="F189" s="1">
        <v>44.6</v>
      </c>
      <c r="G189" s="35">
        <v>38</v>
      </c>
      <c r="H189" s="40">
        <v>18.600000000000001</v>
      </c>
      <c r="I189" s="1">
        <v>21.7</v>
      </c>
      <c r="J189" s="1">
        <v>24.8</v>
      </c>
      <c r="K189" s="1">
        <v>14</v>
      </c>
      <c r="L189" s="1">
        <v>7.6</v>
      </c>
      <c r="M189" s="3">
        <v>1.3</v>
      </c>
      <c r="N189" s="40">
        <v>9</v>
      </c>
      <c r="O189" s="54">
        <v>5.5</v>
      </c>
      <c r="P189" s="72"/>
      <c r="Q189" s="72"/>
      <c r="R189" s="72"/>
      <c r="S189" s="72"/>
      <c r="T189" s="72"/>
      <c r="U189" s="72"/>
      <c r="V189" s="72"/>
      <c r="W189" s="72"/>
      <c r="X189" s="72"/>
      <c r="Y189" s="72"/>
      <c r="Z189" s="72"/>
      <c r="AA189" s="72"/>
    </row>
    <row r="190" spans="1:27" ht="19.95" customHeight="1" x14ac:dyDescent="0.25">
      <c r="A190" s="24" t="s">
        <v>35</v>
      </c>
      <c r="B190" s="25" t="s">
        <v>283</v>
      </c>
      <c r="C190" s="90" t="s">
        <v>403</v>
      </c>
      <c r="D190" s="40">
        <v>32.6</v>
      </c>
      <c r="E190" s="1">
        <v>30.6</v>
      </c>
      <c r="F190" s="1">
        <v>37.4</v>
      </c>
      <c r="G190" s="35">
        <v>31.9</v>
      </c>
      <c r="H190" s="40">
        <v>15.5</v>
      </c>
      <c r="I190" s="1">
        <v>17.100000000000001</v>
      </c>
      <c r="J190" s="1">
        <v>21.7</v>
      </c>
      <c r="K190" s="1">
        <v>11.4</v>
      </c>
      <c r="L190" s="1">
        <v>6.3</v>
      </c>
      <c r="M190" s="3">
        <v>1.3</v>
      </c>
      <c r="N190" s="40">
        <v>8</v>
      </c>
      <c r="O190" s="54">
        <v>4.8</v>
      </c>
      <c r="P190" s="72"/>
      <c r="Q190" s="72"/>
      <c r="R190" s="72"/>
      <c r="S190" s="72"/>
      <c r="T190" s="72"/>
      <c r="U190" s="72"/>
      <c r="V190" s="72"/>
      <c r="W190" s="72"/>
      <c r="X190" s="72"/>
      <c r="Y190" s="72"/>
      <c r="Z190" s="72"/>
      <c r="AA190" s="72"/>
    </row>
    <row r="191" spans="1:27" ht="19.95" customHeight="1" thickBot="1" x14ac:dyDescent="0.3">
      <c r="A191" s="24" t="s">
        <v>86</v>
      </c>
      <c r="B191" s="25" t="s">
        <v>261</v>
      </c>
      <c r="C191" s="90" t="s">
        <v>405</v>
      </c>
      <c r="D191" s="40">
        <v>106</v>
      </c>
      <c r="E191" s="1">
        <v>92.2</v>
      </c>
      <c r="F191" s="1">
        <v>121.9</v>
      </c>
      <c r="G191" s="35">
        <v>106</v>
      </c>
      <c r="H191" s="40">
        <v>52</v>
      </c>
      <c r="I191" s="1">
        <v>66</v>
      </c>
      <c r="J191" s="1">
        <v>59</v>
      </c>
      <c r="K191" s="1">
        <v>54</v>
      </c>
      <c r="L191" s="1">
        <v>28</v>
      </c>
      <c r="M191" s="3">
        <v>9</v>
      </c>
      <c r="N191" s="51">
        <v>35</v>
      </c>
      <c r="O191" s="55">
        <v>17.600000000000001</v>
      </c>
      <c r="P191" s="72"/>
      <c r="Q191" s="72"/>
      <c r="R191" s="72"/>
      <c r="S191" s="72"/>
      <c r="T191" s="72"/>
      <c r="U191" s="72"/>
      <c r="V191" s="72"/>
      <c r="W191" s="72"/>
      <c r="X191" s="72"/>
      <c r="Y191" s="72"/>
      <c r="Z191" s="72"/>
      <c r="AA191" s="72"/>
    </row>
    <row r="192" spans="1:27" ht="19.95" customHeight="1" x14ac:dyDescent="0.25">
      <c r="A192" s="24" t="s">
        <v>190</v>
      </c>
      <c r="B192" s="25" t="s">
        <v>261</v>
      </c>
      <c r="C192" s="90" t="s">
        <v>405</v>
      </c>
      <c r="D192" s="40">
        <v>61</v>
      </c>
      <c r="E192" s="1">
        <v>53.1</v>
      </c>
      <c r="F192" s="1">
        <v>70.2</v>
      </c>
      <c r="G192" s="35">
        <v>61</v>
      </c>
      <c r="H192" s="40">
        <v>31</v>
      </c>
      <c r="I192" s="1">
        <v>40</v>
      </c>
      <c r="J192" s="1">
        <v>33</v>
      </c>
      <c r="K192" s="1">
        <v>33</v>
      </c>
      <c r="L192" s="1">
        <v>16</v>
      </c>
      <c r="M192" s="3">
        <v>5</v>
      </c>
      <c r="N192" s="52">
        <v>21</v>
      </c>
      <c r="O192" s="56">
        <v>10.4</v>
      </c>
      <c r="P192" s="72"/>
      <c r="Q192" s="72"/>
      <c r="R192" s="72"/>
      <c r="S192" s="72"/>
      <c r="T192" s="72"/>
      <c r="U192" s="72"/>
      <c r="V192" s="72"/>
      <c r="W192" s="72"/>
      <c r="X192" s="72"/>
      <c r="Y192" s="72"/>
      <c r="Z192" s="72"/>
      <c r="AA192" s="72"/>
    </row>
    <row r="193" spans="1:27" ht="19.95" customHeight="1" x14ac:dyDescent="0.25">
      <c r="A193" s="24" t="s">
        <v>246</v>
      </c>
      <c r="B193" s="25" t="s">
        <v>261</v>
      </c>
      <c r="C193" s="90" t="s">
        <v>405</v>
      </c>
      <c r="D193" s="40">
        <v>61</v>
      </c>
      <c r="E193" s="1">
        <v>53.1</v>
      </c>
      <c r="F193" s="1">
        <v>70.2</v>
      </c>
      <c r="G193" s="35">
        <v>61</v>
      </c>
      <c r="H193" s="40">
        <v>31</v>
      </c>
      <c r="I193" s="1">
        <v>40</v>
      </c>
      <c r="J193" s="1">
        <v>33</v>
      </c>
      <c r="K193" s="1">
        <v>33</v>
      </c>
      <c r="L193" s="1">
        <v>16</v>
      </c>
      <c r="M193" s="3">
        <v>5</v>
      </c>
      <c r="N193" s="40">
        <v>21</v>
      </c>
      <c r="O193" s="54">
        <v>10.4</v>
      </c>
      <c r="P193" s="72"/>
      <c r="Q193" s="72"/>
      <c r="R193" s="72"/>
      <c r="S193" s="72"/>
      <c r="T193" s="72"/>
      <c r="U193" s="72"/>
      <c r="V193" s="72"/>
      <c r="W193" s="72"/>
      <c r="X193" s="72"/>
      <c r="Y193" s="72"/>
      <c r="Z193" s="72"/>
      <c r="AA193" s="72"/>
    </row>
    <row r="194" spans="1:27" ht="19.95" customHeight="1" x14ac:dyDescent="0.25">
      <c r="A194" s="24" t="s">
        <v>22</v>
      </c>
      <c r="B194" s="25" t="s">
        <v>261</v>
      </c>
      <c r="C194" s="90" t="s">
        <v>405</v>
      </c>
      <c r="D194" s="40">
        <v>40</v>
      </c>
      <c r="E194" s="1">
        <v>34.799999999999997</v>
      </c>
      <c r="F194" s="1">
        <v>46</v>
      </c>
      <c r="G194" s="35">
        <v>40</v>
      </c>
      <c r="H194" s="40">
        <v>19</v>
      </c>
      <c r="I194" s="1">
        <v>26</v>
      </c>
      <c r="J194" s="1">
        <v>21</v>
      </c>
      <c r="K194" s="1">
        <v>21</v>
      </c>
      <c r="L194" s="1">
        <v>12</v>
      </c>
      <c r="M194" s="3">
        <v>5</v>
      </c>
      <c r="N194" s="40">
        <v>14</v>
      </c>
      <c r="O194" s="54">
        <v>6.8</v>
      </c>
      <c r="P194" s="72"/>
      <c r="Q194" s="72"/>
      <c r="R194" s="72"/>
      <c r="S194" s="72"/>
      <c r="T194" s="72"/>
      <c r="U194" s="72"/>
      <c r="V194" s="72"/>
      <c r="W194" s="72"/>
      <c r="X194" s="72"/>
      <c r="Y194" s="72"/>
      <c r="Z194" s="72"/>
      <c r="AA194" s="72"/>
    </row>
    <row r="195" spans="1:27" ht="19.95" customHeight="1" x14ac:dyDescent="0.25">
      <c r="A195" s="24" t="s">
        <v>112</v>
      </c>
      <c r="B195" s="25" t="s">
        <v>290</v>
      </c>
      <c r="C195" s="90" t="s">
        <v>403</v>
      </c>
      <c r="D195" s="40">
        <v>84.7</v>
      </c>
      <c r="E195" s="1">
        <v>84.7</v>
      </c>
      <c r="F195" s="1">
        <v>84.7</v>
      </c>
      <c r="G195" s="35">
        <v>83</v>
      </c>
      <c r="H195" s="40">
        <v>50.8</v>
      </c>
      <c r="I195" s="1">
        <v>50.8</v>
      </c>
      <c r="J195" s="1">
        <v>46</v>
      </c>
      <c r="K195" s="1">
        <v>32.200000000000003</v>
      </c>
      <c r="L195" s="1">
        <v>22.4</v>
      </c>
      <c r="M195" s="3">
        <v>14</v>
      </c>
      <c r="N195" s="40">
        <v>16</v>
      </c>
      <c r="O195" s="54">
        <v>9</v>
      </c>
      <c r="P195" s="72"/>
      <c r="Q195" s="72"/>
      <c r="R195" s="72"/>
      <c r="S195" s="72"/>
      <c r="T195" s="72"/>
      <c r="U195" s="72"/>
      <c r="V195" s="72"/>
      <c r="W195" s="72"/>
      <c r="X195" s="72"/>
      <c r="Y195" s="72"/>
      <c r="Z195" s="72"/>
      <c r="AA195" s="72"/>
    </row>
    <row r="196" spans="1:27" ht="19.95" customHeight="1" x14ac:dyDescent="0.25">
      <c r="A196" s="24" t="s">
        <v>225</v>
      </c>
      <c r="B196" s="25" t="s">
        <v>290</v>
      </c>
      <c r="C196" s="90" t="s">
        <v>403</v>
      </c>
      <c r="D196" s="40">
        <v>50.8</v>
      </c>
      <c r="E196" s="1">
        <v>50.8</v>
      </c>
      <c r="F196" s="1">
        <v>50.8</v>
      </c>
      <c r="G196" s="35">
        <v>49.8</v>
      </c>
      <c r="H196" s="40">
        <v>29</v>
      </c>
      <c r="I196" s="1">
        <v>29</v>
      </c>
      <c r="J196" s="1">
        <v>26.6</v>
      </c>
      <c r="K196" s="1">
        <v>19.600000000000001</v>
      </c>
      <c r="L196" s="1">
        <v>12.6</v>
      </c>
      <c r="M196" s="3">
        <v>2.8</v>
      </c>
      <c r="N196" s="40">
        <v>9</v>
      </c>
      <c r="O196" s="54">
        <v>5.3</v>
      </c>
      <c r="P196" s="72"/>
      <c r="Q196" s="72"/>
      <c r="R196" s="72"/>
      <c r="S196" s="72"/>
      <c r="T196" s="72"/>
      <c r="U196" s="72"/>
      <c r="V196" s="72"/>
      <c r="W196" s="72"/>
      <c r="X196" s="72"/>
      <c r="Y196" s="72"/>
      <c r="Z196" s="72"/>
      <c r="AA196" s="72"/>
    </row>
    <row r="197" spans="1:27" ht="19.95" customHeight="1" x14ac:dyDescent="0.25">
      <c r="A197" s="24" t="s">
        <v>40</v>
      </c>
      <c r="B197" s="25" t="s">
        <v>290</v>
      </c>
      <c r="C197" s="90" t="s">
        <v>403</v>
      </c>
      <c r="D197" s="40">
        <v>33.9</v>
      </c>
      <c r="E197" s="1">
        <v>33.9</v>
      </c>
      <c r="F197" s="1">
        <v>33.9</v>
      </c>
      <c r="G197" s="35">
        <v>33.200000000000003</v>
      </c>
      <c r="H197" s="40">
        <v>24.2</v>
      </c>
      <c r="I197" s="1">
        <v>24.2</v>
      </c>
      <c r="J197" s="1">
        <v>21.8</v>
      </c>
      <c r="K197" s="1">
        <v>16.8</v>
      </c>
      <c r="L197" s="1">
        <v>11.2</v>
      </c>
      <c r="M197" s="3">
        <v>2.8</v>
      </c>
      <c r="N197" s="40">
        <v>8</v>
      </c>
      <c r="O197" s="54">
        <v>4.5</v>
      </c>
      <c r="P197" s="72"/>
      <c r="Q197" s="72"/>
      <c r="R197" s="72"/>
      <c r="S197" s="72"/>
      <c r="T197" s="72"/>
      <c r="U197" s="72"/>
      <c r="V197" s="72"/>
      <c r="W197" s="72"/>
      <c r="X197" s="72"/>
      <c r="Y197" s="72"/>
      <c r="Z197" s="72"/>
      <c r="AA197" s="72"/>
    </row>
    <row r="198" spans="1:27" ht="19.95" customHeight="1" x14ac:dyDescent="0.25">
      <c r="A198" s="24" t="s">
        <v>174</v>
      </c>
      <c r="B198" s="25" t="s">
        <v>290</v>
      </c>
      <c r="C198" s="90" t="s">
        <v>403</v>
      </c>
      <c r="D198" s="40">
        <v>41.1</v>
      </c>
      <c r="E198" s="1">
        <v>41.1</v>
      </c>
      <c r="F198" s="1">
        <v>41.1</v>
      </c>
      <c r="G198" s="35">
        <v>40.299999999999997</v>
      </c>
      <c r="H198" s="40">
        <v>24.2</v>
      </c>
      <c r="I198" s="1">
        <v>24.2</v>
      </c>
      <c r="J198" s="1">
        <v>21.8</v>
      </c>
      <c r="K198" s="1">
        <v>15.4</v>
      </c>
      <c r="L198" s="1">
        <v>9.8000000000000007</v>
      </c>
      <c r="M198" s="3">
        <v>2.8</v>
      </c>
      <c r="N198" s="40">
        <v>7</v>
      </c>
      <c r="O198" s="54">
        <v>4.3</v>
      </c>
      <c r="P198" s="72"/>
      <c r="Q198" s="72"/>
      <c r="R198" s="72"/>
      <c r="S198" s="72"/>
      <c r="T198" s="72"/>
      <c r="U198" s="72"/>
      <c r="V198" s="72"/>
      <c r="W198" s="72"/>
      <c r="X198" s="72"/>
      <c r="Y198" s="72"/>
      <c r="Z198" s="72"/>
      <c r="AA198" s="72"/>
    </row>
    <row r="199" spans="1:27" ht="19.95" customHeight="1" x14ac:dyDescent="0.25">
      <c r="A199" s="24" t="s">
        <v>137</v>
      </c>
      <c r="B199" s="25" t="s">
        <v>318</v>
      </c>
      <c r="C199" s="90" t="s">
        <v>402</v>
      </c>
      <c r="D199" s="40">
        <v>48.4</v>
      </c>
      <c r="E199" s="1">
        <v>52.3</v>
      </c>
      <c r="F199" s="1">
        <v>50.3</v>
      </c>
      <c r="G199" s="35">
        <v>48.4</v>
      </c>
      <c r="H199" s="40">
        <v>65.3</v>
      </c>
      <c r="I199" s="1">
        <v>31.5</v>
      </c>
      <c r="J199" s="1">
        <v>41.1</v>
      </c>
      <c r="K199" s="1">
        <v>22.4</v>
      </c>
      <c r="L199" s="1">
        <v>16.8</v>
      </c>
      <c r="M199" s="3">
        <v>0</v>
      </c>
      <c r="N199" s="40">
        <v>0</v>
      </c>
      <c r="O199" s="54">
        <v>2.2999999999999998</v>
      </c>
      <c r="P199" s="72"/>
      <c r="Q199" s="72"/>
      <c r="R199" s="72"/>
      <c r="S199" s="72"/>
      <c r="T199" s="72"/>
      <c r="U199" s="72"/>
      <c r="V199" s="72"/>
      <c r="W199" s="72"/>
      <c r="X199" s="72"/>
      <c r="Y199" s="72"/>
      <c r="Z199" s="72"/>
      <c r="AA199" s="72"/>
    </row>
    <row r="200" spans="1:27" ht="19.95" customHeight="1" x14ac:dyDescent="0.25">
      <c r="A200" s="24" t="s">
        <v>153</v>
      </c>
      <c r="B200" s="25" t="s">
        <v>318</v>
      </c>
      <c r="C200" s="90" t="s">
        <v>402</v>
      </c>
      <c r="D200" s="40">
        <v>29</v>
      </c>
      <c r="E200" s="1">
        <v>31.4</v>
      </c>
      <c r="F200" s="1">
        <v>30.2</v>
      </c>
      <c r="G200" s="35">
        <v>29</v>
      </c>
      <c r="H200" s="40">
        <v>38.700000000000003</v>
      </c>
      <c r="I200" s="1">
        <v>19.399999999999999</v>
      </c>
      <c r="J200" s="1">
        <v>24.2</v>
      </c>
      <c r="K200" s="1">
        <v>12.6</v>
      </c>
      <c r="L200" s="1">
        <v>9.8000000000000007</v>
      </c>
      <c r="M200" s="3">
        <v>0</v>
      </c>
      <c r="N200" s="40">
        <v>0</v>
      </c>
      <c r="O200" s="54">
        <v>1.4</v>
      </c>
      <c r="P200" s="72"/>
      <c r="Q200" s="72"/>
      <c r="R200" s="72"/>
      <c r="S200" s="72"/>
      <c r="T200" s="72"/>
      <c r="U200" s="72"/>
      <c r="V200" s="72"/>
      <c r="W200" s="72"/>
      <c r="X200" s="72"/>
      <c r="Y200" s="72"/>
      <c r="Z200" s="72"/>
      <c r="AA200" s="72"/>
    </row>
    <row r="201" spans="1:27" ht="19.95" customHeight="1" x14ac:dyDescent="0.25">
      <c r="A201" s="24" t="s">
        <v>197</v>
      </c>
      <c r="B201" s="25" t="s">
        <v>318</v>
      </c>
      <c r="C201" s="90" t="s">
        <v>402</v>
      </c>
      <c r="D201" s="40">
        <v>29</v>
      </c>
      <c r="E201" s="1">
        <v>31.4</v>
      </c>
      <c r="F201" s="1">
        <v>30.2</v>
      </c>
      <c r="G201" s="35">
        <v>29</v>
      </c>
      <c r="H201" s="40">
        <v>38.700000000000003</v>
      </c>
      <c r="I201" s="1">
        <v>19.399999999999999</v>
      </c>
      <c r="J201" s="1">
        <v>24.2</v>
      </c>
      <c r="K201" s="1">
        <v>12.6</v>
      </c>
      <c r="L201" s="1">
        <v>9.8000000000000007</v>
      </c>
      <c r="M201" s="3">
        <v>0</v>
      </c>
      <c r="N201" s="40">
        <v>0</v>
      </c>
      <c r="O201" s="54">
        <v>1.4</v>
      </c>
      <c r="P201" s="72"/>
      <c r="Q201" s="72"/>
      <c r="R201" s="72"/>
      <c r="S201" s="72"/>
      <c r="T201" s="72"/>
      <c r="U201" s="72"/>
      <c r="V201" s="72"/>
      <c r="W201" s="72"/>
      <c r="X201" s="72"/>
      <c r="Y201" s="72"/>
      <c r="Z201" s="72"/>
      <c r="AA201" s="72"/>
    </row>
    <row r="202" spans="1:27" ht="19.95" customHeight="1" x14ac:dyDescent="0.25">
      <c r="A202" s="24" t="s">
        <v>78</v>
      </c>
      <c r="B202" s="25" t="s">
        <v>318</v>
      </c>
      <c r="C202" s="90" t="s">
        <v>402</v>
      </c>
      <c r="D202" s="40">
        <v>19.399999999999999</v>
      </c>
      <c r="E202" s="1">
        <v>20.9</v>
      </c>
      <c r="F202" s="1">
        <v>20.100000000000001</v>
      </c>
      <c r="G202" s="35">
        <v>19.399999999999999</v>
      </c>
      <c r="H202" s="40">
        <v>24.2</v>
      </c>
      <c r="I202" s="1">
        <v>12.1</v>
      </c>
      <c r="J202" s="1">
        <v>14.5</v>
      </c>
      <c r="K202" s="1">
        <v>8.4</v>
      </c>
      <c r="L202" s="1">
        <v>7</v>
      </c>
      <c r="M202" s="3">
        <v>0</v>
      </c>
      <c r="N202" s="40">
        <v>0</v>
      </c>
      <c r="O202" s="54">
        <v>0.9</v>
      </c>
      <c r="P202" s="72"/>
      <c r="Q202" s="72"/>
      <c r="R202" s="72"/>
      <c r="S202" s="72"/>
      <c r="T202" s="72"/>
      <c r="U202" s="72"/>
      <c r="V202" s="72"/>
      <c r="W202" s="72"/>
      <c r="X202" s="72"/>
      <c r="Y202" s="72"/>
      <c r="Z202" s="72"/>
      <c r="AA202" s="72"/>
    </row>
    <row r="203" spans="1:27" ht="19.95" customHeight="1" x14ac:dyDescent="0.25">
      <c r="A203" s="24" t="s">
        <v>91</v>
      </c>
      <c r="B203" s="25" t="s">
        <v>274</v>
      </c>
      <c r="C203" s="90" t="s">
        <v>405</v>
      </c>
      <c r="D203" s="40">
        <v>101.6</v>
      </c>
      <c r="E203" s="1">
        <v>95.5</v>
      </c>
      <c r="F203" s="1">
        <v>116.9</v>
      </c>
      <c r="G203" s="35">
        <v>101.6</v>
      </c>
      <c r="H203" s="40">
        <v>53.2</v>
      </c>
      <c r="I203" s="1">
        <v>50.8</v>
      </c>
      <c r="J203" s="1">
        <v>31.5</v>
      </c>
      <c r="K203" s="1">
        <v>32.200000000000003</v>
      </c>
      <c r="L203" s="1">
        <v>22.4</v>
      </c>
      <c r="M203" s="3">
        <v>0</v>
      </c>
      <c r="N203" s="40">
        <v>23</v>
      </c>
      <c r="O203" s="54">
        <v>14</v>
      </c>
      <c r="P203" s="72"/>
      <c r="Q203" s="72"/>
      <c r="R203" s="72"/>
      <c r="S203" s="72"/>
      <c r="T203" s="72"/>
      <c r="U203" s="72"/>
      <c r="V203" s="72"/>
      <c r="W203" s="72"/>
      <c r="X203" s="72"/>
      <c r="Y203" s="72"/>
      <c r="Z203" s="72"/>
      <c r="AA203" s="72"/>
    </row>
    <row r="204" spans="1:27" ht="19.95" customHeight="1" x14ac:dyDescent="0.25">
      <c r="A204" s="24" t="s">
        <v>187</v>
      </c>
      <c r="B204" s="25" t="s">
        <v>274</v>
      </c>
      <c r="C204" s="90" t="s">
        <v>405</v>
      </c>
      <c r="D204" s="40">
        <v>60.5</v>
      </c>
      <c r="E204" s="1">
        <v>56.9</v>
      </c>
      <c r="F204" s="1">
        <v>69.599999999999994</v>
      </c>
      <c r="G204" s="35">
        <v>60.5</v>
      </c>
      <c r="H204" s="40">
        <v>31.5</v>
      </c>
      <c r="I204" s="1">
        <v>29</v>
      </c>
      <c r="J204" s="1">
        <v>19.399999999999999</v>
      </c>
      <c r="K204" s="1">
        <v>19.600000000000001</v>
      </c>
      <c r="L204" s="1">
        <v>12.6</v>
      </c>
      <c r="M204" s="3">
        <v>0</v>
      </c>
      <c r="N204" s="40">
        <v>14</v>
      </c>
      <c r="O204" s="54">
        <v>8.3000000000000007</v>
      </c>
      <c r="P204" s="72"/>
      <c r="Q204" s="72"/>
      <c r="R204" s="72"/>
      <c r="S204" s="72"/>
      <c r="T204" s="72"/>
      <c r="U204" s="72"/>
      <c r="V204" s="72"/>
      <c r="W204" s="72"/>
      <c r="X204" s="72"/>
      <c r="Y204" s="72"/>
      <c r="Z204" s="72"/>
      <c r="AA204" s="72"/>
    </row>
    <row r="205" spans="1:27" ht="19.95" customHeight="1" x14ac:dyDescent="0.25">
      <c r="A205" s="24" t="s">
        <v>244</v>
      </c>
      <c r="B205" s="25" t="s">
        <v>274</v>
      </c>
      <c r="C205" s="90" t="s">
        <v>405</v>
      </c>
      <c r="D205" s="40">
        <v>60.5</v>
      </c>
      <c r="E205" s="1">
        <v>56.9</v>
      </c>
      <c r="F205" s="1">
        <v>69.599999999999994</v>
      </c>
      <c r="G205" s="35">
        <v>60.5</v>
      </c>
      <c r="H205" s="40">
        <v>31.5</v>
      </c>
      <c r="I205" s="1">
        <v>29</v>
      </c>
      <c r="J205" s="1">
        <v>19.399999999999999</v>
      </c>
      <c r="K205" s="1">
        <v>19.600000000000001</v>
      </c>
      <c r="L205" s="1">
        <v>12.6</v>
      </c>
      <c r="M205" s="3">
        <v>0</v>
      </c>
      <c r="N205" s="40">
        <v>14</v>
      </c>
      <c r="O205" s="54">
        <v>8.3000000000000007</v>
      </c>
      <c r="P205" s="72"/>
      <c r="Q205" s="72"/>
      <c r="R205" s="72"/>
      <c r="S205" s="72"/>
      <c r="T205" s="72"/>
      <c r="U205" s="72"/>
      <c r="V205" s="72"/>
      <c r="W205" s="72"/>
      <c r="X205" s="72"/>
      <c r="Y205" s="72"/>
      <c r="Z205" s="72"/>
      <c r="AA205" s="72"/>
    </row>
    <row r="206" spans="1:27" ht="19.95" customHeight="1" x14ac:dyDescent="0.25">
      <c r="A206" s="24" t="s">
        <v>27</v>
      </c>
      <c r="B206" s="25" t="s">
        <v>274</v>
      </c>
      <c r="C206" s="90" t="s">
        <v>405</v>
      </c>
      <c r="D206" s="40">
        <v>38.700000000000003</v>
      </c>
      <c r="E206" s="1">
        <v>36.4</v>
      </c>
      <c r="F206" s="1">
        <v>44.5</v>
      </c>
      <c r="G206" s="35">
        <v>38.700000000000003</v>
      </c>
      <c r="H206" s="40">
        <v>19.399999999999999</v>
      </c>
      <c r="I206" s="1">
        <v>19.399999999999999</v>
      </c>
      <c r="J206" s="1">
        <v>12.1</v>
      </c>
      <c r="K206" s="1">
        <v>12.6</v>
      </c>
      <c r="L206" s="1">
        <v>8.4</v>
      </c>
      <c r="M206" s="3">
        <v>0</v>
      </c>
      <c r="N206" s="40">
        <v>9</v>
      </c>
      <c r="O206" s="54">
        <v>5.4</v>
      </c>
      <c r="P206" s="72"/>
      <c r="Q206" s="72"/>
      <c r="R206" s="72"/>
      <c r="S206" s="72"/>
      <c r="T206" s="72"/>
      <c r="U206" s="72"/>
      <c r="V206" s="72"/>
      <c r="W206" s="72"/>
      <c r="X206" s="72"/>
      <c r="Y206" s="72"/>
      <c r="Z206" s="72"/>
      <c r="AA206" s="72"/>
    </row>
    <row r="207" spans="1:27" ht="19.95" customHeight="1" x14ac:dyDescent="0.25">
      <c r="A207" s="24" t="s">
        <v>87</v>
      </c>
      <c r="B207" s="25" t="s">
        <v>262</v>
      </c>
      <c r="C207" s="90" t="s">
        <v>405</v>
      </c>
      <c r="D207" s="40">
        <v>91</v>
      </c>
      <c r="E207" s="1">
        <v>85.5</v>
      </c>
      <c r="F207" s="1">
        <v>104.7</v>
      </c>
      <c r="G207" s="35">
        <v>91</v>
      </c>
      <c r="H207" s="40">
        <v>45</v>
      </c>
      <c r="I207" s="1">
        <v>54</v>
      </c>
      <c r="J207" s="1">
        <v>54</v>
      </c>
      <c r="K207" s="1">
        <v>45</v>
      </c>
      <c r="L207" s="1">
        <v>16</v>
      </c>
      <c r="M207" s="3">
        <v>0</v>
      </c>
      <c r="N207" s="40">
        <v>39</v>
      </c>
      <c r="O207" s="54">
        <v>17.600000000000001</v>
      </c>
      <c r="P207" s="72"/>
      <c r="Q207" s="72"/>
      <c r="R207" s="72"/>
      <c r="S207" s="72"/>
      <c r="T207" s="72"/>
      <c r="U207" s="72"/>
      <c r="V207" s="72"/>
      <c r="W207" s="72"/>
      <c r="X207" s="72"/>
      <c r="Y207" s="72"/>
      <c r="Z207" s="72"/>
      <c r="AA207" s="72"/>
    </row>
    <row r="208" spans="1:27" ht="19.95" customHeight="1" x14ac:dyDescent="0.25">
      <c r="A208" s="24" t="s">
        <v>192</v>
      </c>
      <c r="B208" s="25" t="s">
        <v>262</v>
      </c>
      <c r="C208" s="90" t="s">
        <v>405</v>
      </c>
      <c r="D208" s="40">
        <v>54</v>
      </c>
      <c r="E208" s="1">
        <v>50.8</v>
      </c>
      <c r="F208" s="1">
        <v>62.1</v>
      </c>
      <c r="G208" s="35">
        <v>54</v>
      </c>
      <c r="H208" s="40">
        <v>27</v>
      </c>
      <c r="I208" s="1">
        <v>33</v>
      </c>
      <c r="J208" s="1">
        <v>33</v>
      </c>
      <c r="K208" s="1">
        <v>27</v>
      </c>
      <c r="L208" s="1">
        <v>10</v>
      </c>
      <c r="M208" s="3">
        <v>0</v>
      </c>
      <c r="N208" s="40">
        <v>23</v>
      </c>
      <c r="O208" s="54">
        <v>10.4</v>
      </c>
      <c r="P208" s="72"/>
      <c r="Q208" s="72"/>
      <c r="R208" s="72"/>
      <c r="S208" s="72"/>
      <c r="T208" s="72"/>
      <c r="U208" s="72"/>
      <c r="V208" s="72"/>
      <c r="W208" s="72"/>
      <c r="X208" s="72"/>
      <c r="Y208" s="72"/>
      <c r="Z208" s="72"/>
      <c r="AA208" s="72"/>
    </row>
    <row r="209" spans="1:27" ht="19.95" customHeight="1" x14ac:dyDescent="0.25">
      <c r="A209" s="24" t="s">
        <v>248</v>
      </c>
      <c r="B209" s="25" t="s">
        <v>262</v>
      </c>
      <c r="C209" s="90" t="s">
        <v>405</v>
      </c>
      <c r="D209" s="40">
        <v>54</v>
      </c>
      <c r="E209" s="1">
        <v>50.8</v>
      </c>
      <c r="F209" s="1">
        <v>62.1</v>
      </c>
      <c r="G209" s="35">
        <v>54</v>
      </c>
      <c r="H209" s="40">
        <v>27</v>
      </c>
      <c r="I209" s="1">
        <v>33</v>
      </c>
      <c r="J209" s="1">
        <v>33</v>
      </c>
      <c r="K209" s="1">
        <v>27</v>
      </c>
      <c r="L209" s="1">
        <v>10</v>
      </c>
      <c r="M209" s="3">
        <v>0</v>
      </c>
      <c r="N209" s="40">
        <v>23</v>
      </c>
      <c r="O209" s="54">
        <v>10.4</v>
      </c>
      <c r="P209" s="72"/>
      <c r="Q209" s="72"/>
      <c r="R209" s="72"/>
      <c r="S209" s="72"/>
      <c r="T209" s="72"/>
      <c r="U209" s="72"/>
      <c r="V209" s="72"/>
      <c r="W209" s="72"/>
      <c r="X209" s="72"/>
      <c r="Y209" s="72"/>
      <c r="Z209" s="72"/>
      <c r="AA209" s="72"/>
    </row>
    <row r="210" spans="1:27" ht="19.95" customHeight="1" x14ac:dyDescent="0.25">
      <c r="A210" s="24" t="s">
        <v>23</v>
      </c>
      <c r="B210" s="25" t="s">
        <v>262</v>
      </c>
      <c r="C210" s="90" t="s">
        <v>405</v>
      </c>
      <c r="D210" s="40">
        <v>35</v>
      </c>
      <c r="E210" s="1">
        <v>32.9</v>
      </c>
      <c r="F210" s="1">
        <v>40.299999999999997</v>
      </c>
      <c r="G210" s="35">
        <v>35</v>
      </c>
      <c r="H210" s="40">
        <v>17</v>
      </c>
      <c r="I210" s="1">
        <v>21</v>
      </c>
      <c r="J210" s="1">
        <v>21</v>
      </c>
      <c r="K210" s="1">
        <v>17</v>
      </c>
      <c r="L210" s="1">
        <v>6</v>
      </c>
      <c r="M210" s="3">
        <v>0</v>
      </c>
      <c r="N210" s="40">
        <v>15</v>
      </c>
      <c r="O210" s="54">
        <v>6.8</v>
      </c>
      <c r="P210" s="72"/>
      <c r="Q210" s="72"/>
      <c r="R210" s="72"/>
      <c r="S210" s="72"/>
      <c r="T210" s="72"/>
      <c r="U210" s="72"/>
      <c r="V210" s="72"/>
      <c r="W210" s="72"/>
      <c r="X210" s="72"/>
      <c r="Y210" s="72"/>
      <c r="Z210" s="72"/>
      <c r="AA210" s="72"/>
    </row>
    <row r="211" spans="1:27" ht="19.95" customHeight="1" x14ac:dyDescent="0.25">
      <c r="A211" s="24" t="s">
        <v>129</v>
      </c>
      <c r="B211" s="25" t="s">
        <v>311</v>
      </c>
      <c r="C211" s="90" t="s">
        <v>402</v>
      </c>
      <c r="D211" s="40">
        <v>55.7</v>
      </c>
      <c r="E211" s="1">
        <v>59.6</v>
      </c>
      <c r="F211" s="1">
        <v>55.7</v>
      </c>
      <c r="G211" s="35">
        <v>55.7</v>
      </c>
      <c r="H211" s="40">
        <v>48.4</v>
      </c>
      <c r="I211" s="1">
        <v>33.9</v>
      </c>
      <c r="J211" s="1">
        <v>38.700000000000003</v>
      </c>
      <c r="K211" s="1">
        <v>32.200000000000003</v>
      </c>
      <c r="L211" s="1">
        <v>43.4</v>
      </c>
      <c r="M211" s="3">
        <v>0</v>
      </c>
      <c r="N211" s="40">
        <v>0</v>
      </c>
      <c r="O211" s="54">
        <v>3.1</v>
      </c>
      <c r="P211" s="72"/>
      <c r="Q211" s="72"/>
      <c r="R211" s="72"/>
      <c r="S211" s="72"/>
      <c r="T211" s="72"/>
      <c r="U211" s="72"/>
      <c r="V211" s="72"/>
      <c r="W211" s="72"/>
      <c r="X211" s="72"/>
      <c r="Y211" s="72"/>
      <c r="Z211" s="72"/>
      <c r="AA211" s="72"/>
    </row>
    <row r="212" spans="1:27" ht="19.95" customHeight="1" x14ac:dyDescent="0.25">
      <c r="A212" s="24" t="s">
        <v>214</v>
      </c>
      <c r="B212" s="25" t="s">
        <v>311</v>
      </c>
      <c r="C212" s="90" t="s">
        <v>402</v>
      </c>
      <c r="D212" s="40">
        <v>29</v>
      </c>
      <c r="E212" s="1">
        <v>31.1</v>
      </c>
      <c r="F212" s="1">
        <v>29</v>
      </c>
      <c r="G212" s="35">
        <v>29</v>
      </c>
      <c r="H212" s="40">
        <v>46</v>
      </c>
      <c r="I212" s="1">
        <v>31.5</v>
      </c>
      <c r="J212" s="1">
        <v>36.299999999999997</v>
      </c>
      <c r="K212" s="1">
        <v>32.200000000000003</v>
      </c>
      <c r="L212" s="1">
        <v>43.4</v>
      </c>
      <c r="M212" s="3">
        <v>0</v>
      </c>
      <c r="N212" s="40">
        <v>0</v>
      </c>
      <c r="O212" s="54">
        <v>3</v>
      </c>
      <c r="P212" s="72"/>
      <c r="Q212" s="72"/>
      <c r="R212" s="72"/>
      <c r="S212" s="72"/>
      <c r="T212" s="72"/>
      <c r="U212" s="72"/>
      <c r="V212" s="72"/>
      <c r="W212" s="72"/>
      <c r="X212" s="72"/>
      <c r="Y212" s="72"/>
      <c r="Z212" s="72"/>
      <c r="AA212" s="72"/>
    </row>
    <row r="213" spans="1:27" ht="19.95" customHeight="1" x14ac:dyDescent="0.25">
      <c r="A213" s="24" t="s">
        <v>158</v>
      </c>
      <c r="B213" s="25" t="s">
        <v>311</v>
      </c>
      <c r="C213" s="90" t="s">
        <v>402</v>
      </c>
      <c r="D213" s="40">
        <v>31.5</v>
      </c>
      <c r="E213" s="1">
        <v>33.700000000000003</v>
      </c>
      <c r="F213" s="1">
        <v>31.5</v>
      </c>
      <c r="G213" s="35">
        <v>31.5</v>
      </c>
      <c r="H213" s="40">
        <v>29</v>
      </c>
      <c r="I213" s="1">
        <v>19.399999999999999</v>
      </c>
      <c r="J213" s="1">
        <v>21.8</v>
      </c>
      <c r="K213" s="1">
        <v>19.600000000000001</v>
      </c>
      <c r="L213" s="1">
        <v>25.2</v>
      </c>
      <c r="M213" s="3">
        <v>0</v>
      </c>
      <c r="N213" s="40">
        <v>0</v>
      </c>
      <c r="O213" s="54">
        <v>1.8</v>
      </c>
      <c r="P213" s="72"/>
      <c r="Q213" s="72"/>
      <c r="R213" s="72"/>
      <c r="S213" s="72"/>
      <c r="T213" s="72"/>
      <c r="U213" s="72"/>
      <c r="V213" s="72"/>
      <c r="W213" s="72"/>
      <c r="X213" s="72"/>
      <c r="Y213" s="72"/>
      <c r="Z213" s="72"/>
      <c r="AA213" s="72"/>
    </row>
    <row r="214" spans="1:27" ht="19.95" customHeight="1" x14ac:dyDescent="0.25">
      <c r="A214" s="24" t="s">
        <v>72</v>
      </c>
      <c r="B214" s="25" t="s">
        <v>311</v>
      </c>
      <c r="C214" s="90" t="s">
        <v>402</v>
      </c>
      <c r="D214" s="40">
        <v>21.8</v>
      </c>
      <c r="E214" s="1">
        <v>23.3</v>
      </c>
      <c r="F214" s="1">
        <v>21.8</v>
      </c>
      <c r="G214" s="35">
        <v>21.8</v>
      </c>
      <c r="H214" s="40">
        <v>19.399999999999999</v>
      </c>
      <c r="I214" s="1">
        <v>12.1</v>
      </c>
      <c r="J214" s="1">
        <v>14.5</v>
      </c>
      <c r="K214" s="1">
        <v>12.6</v>
      </c>
      <c r="L214" s="1">
        <v>16.8</v>
      </c>
      <c r="M214" s="3">
        <v>0</v>
      </c>
      <c r="N214" s="40">
        <v>0</v>
      </c>
      <c r="O214" s="54">
        <v>1.2</v>
      </c>
      <c r="P214" s="72"/>
      <c r="Q214" s="72"/>
      <c r="R214" s="72"/>
      <c r="S214" s="72"/>
      <c r="T214" s="72"/>
      <c r="U214" s="72"/>
      <c r="V214" s="72"/>
      <c r="W214" s="72"/>
      <c r="X214" s="72"/>
      <c r="Y214" s="72"/>
      <c r="Z214" s="72"/>
      <c r="AA214" s="72"/>
    </row>
    <row r="215" spans="1:27" ht="19.95" customHeight="1" x14ac:dyDescent="0.25">
      <c r="A215" s="24" t="s">
        <v>109</v>
      </c>
      <c r="B215" s="25" t="s">
        <v>294</v>
      </c>
      <c r="C215" s="90" t="s">
        <v>403</v>
      </c>
      <c r="D215" s="40">
        <v>69.8</v>
      </c>
      <c r="E215" s="1">
        <v>66.3</v>
      </c>
      <c r="F215" s="1">
        <v>76</v>
      </c>
      <c r="G215" s="35">
        <v>69.8</v>
      </c>
      <c r="H215" s="40">
        <v>43.4</v>
      </c>
      <c r="I215" s="1">
        <v>51.1</v>
      </c>
      <c r="J215" s="1">
        <v>31</v>
      </c>
      <c r="K215" s="1">
        <v>33</v>
      </c>
      <c r="L215" s="1">
        <v>22.9</v>
      </c>
      <c r="M215" s="3">
        <v>0</v>
      </c>
      <c r="N215" s="40">
        <v>16</v>
      </c>
      <c r="O215" s="54">
        <v>10.5</v>
      </c>
      <c r="P215" s="72"/>
      <c r="Q215" s="72"/>
      <c r="R215" s="72"/>
      <c r="S215" s="72"/>
      <c r="T215" s="72"/>
      <c r="U215" s="72"/>
      <c r="V215" s="72"/>
      <c r="W215" s="72"/>
      <c r="X215" s="72"/>
      <c r="Y215" s="72"/>
      <c r="Z215" s="72"/>
      <c r="AA215" s="72"/>
    </row>
    <row r="216" spans="1:27" ht="19.95" customHeight="1" x14ac:dyDescent="0.25">
      <c r="A216" s="24" t="s">
        <v>181</v>
      </c>
      <c r="B216" s="25" t="s">
        <v>294</v>
      </c>
      <c r="C216" s="90" t="s">
        <v>403</v>
      </c>
      <c r="D216" s="40">
        <v>40.299999999999997</v>
      </c>
      <c r="E216" s="1">
        <v>38.299999999999997</v>
      </c>
      <c r="F216" s="1">
        <v>43.9</v>
      </c>
      <c r="G216" s="35">
        <v>40.299999999999997</v>
      </c>
      <c r="H216" s="40">
        <v>24.8</v>
      </c>
      <c r="I216" s="1">
        <v>27.9</v>
      </c>
      <c r="J216" s="1">
        <v>18.600000000000001</v>
      </c>
      <c r="K216" s="1">
        <v>20.3</v>
      </c>
      <c r="L216" s="1">
        <v>12.7</v>
      </c>
      <c r="M216" s="3">
        <v>0</v>
      </c>
      <c r="N216" s="40">
        <v>9</v>
      </c>
      <c r="O216" s="54">
        <v>6.2</v>
      </c>
      <c r="P216" s="72"/>
      <c r="Q216" s="72"/>
      <c r="R216" s="72"/>
      <c r="S216" s="72"/>
      <c r="T216" s="72"/>
      <c r="U216" s="72"/>
      <c r="V216" s="72"/>
      <c r="W216" s="72"/>
      <c r="X216" s="72"/>
      <c r="Y216" s="72"/>
      <c r="Z216" s="72"/>
      <c r="AA216" s="72"/>
    </row>
    <row r="217" spans="1:27" ht="19.95" customHeight="1" x14ac:dyDescent="0.25">
      <c r="A217" s="24" t="s">
        <v>229</v>
      </c>
      <c r="B217" s="25" t="s">
        <v>294</v>
      </c>
      <c r="C217" s="90" t="s">
        <v>403</v>
      </c>
      <c r="D217" s="40">
        <v>40.299999999999997</v>
      </c>
      <c r="E217" s="1">
        <v>38.299999999999997</v>
      </c>
      <c r="F217" s="1">
        <v>43.9</v>
      </c>
      <c r="G217" s="35">
        <v>40.299999999999997</v>
      </c>
      <c r="H217" s="40">
        <v>24.8</v>
      </c>
      <c r="I217" s="1">
        <v>27.9</v>
      </c>
      <c r="J217" s="1">
        <v>18.600000000000001</v>
      </c>
      <c r="K217" s="1">
        <v>20.3</v>
      </c>
      <c r="L217" s="1">
        <v>12.7</v>
      </c>
      <c r="M217" s="3">
        <v>0</v>
      </c>
      <c r="N217" s="40">
        <v>9</v>
      </c>
      <c r="O217" s="54">
        <v>6.2</v>
      </c>
      <c r="P217" s="72"/>
      <c r="Q217" s="72"/>
      <c r="R217" s="72"/>
      <c r="S217" s="72"/>
      <c r="T217" s="72"/>
      <c r="U217" s="72"/>
      <c r="V217" s="72"/>
      <c r="W217" s="72"/>
      <c r="X217" s="72"/>
      <c r="Y217" s="72"/>
      <c r="Z217" s="72"/>
      <c r="AA217" s="72"/>
    </row>
    <row r="218" spans="1:27" ht="19.95" customHeight="1" x14ac:dyDescent="0.25">
      <c r="A218" s="24" t="s">
        <v>46</v>
      </c>
      <c r="B218" s="25" t="s">
        <v>294</v>
      </c>
      <c r="C218" s="90" t="s">
        <v>403</v>
      </c>
      <c r="D218" s="40">
        <v>26.4</v>
      </c>
      <c r="E218" s="1">
        <v>25</v>
      </c>
      <c r="F218" s="1">
        <v>28.7</v>
      </c>
      <c r="G218" s="35">
        <v>26.4</v>
      </c>
      <c r="H218" s="40">
        <v>15.5</v>
      </c>
      <c r="I218" s="1">
        <v>18.600000000000001</v>
      </c>
      <c r="J218" s="1">
        <v>12.4</v>
      </c>
      <c r="K218" s="1">
        <v>12.7</v>
      </c>
      <c r="L218" s="1">
        <v>8.9</v>
      </c>
      <c r="M218" s="3">
        <v>0</v>
      </c>
      <c r="N218" s="40">
        <v>6</v>
      </c>
      <c r="O218" s="54">
        <v>4.0999999999999996</v>
      </c>
      <c r="P218" s="72"/>
      <c r="Q218" s="72"/>
      <c r="R218" s="72"/>
      <c r="S218" s="72"/>
      <c r="T218" s="72"/>
      <c r="U218" s="72"/>
      <c r="V218" s="72"/>
      <c r="W218" s="72"/>
      <c r="X218" s="72"/>
      <c r="Y218" s="72"/>
      <c r="Z218" s="72"/>
      <c r="AA218" s="72"/>
    </row>
    <row r="219" spans="1:27" ht="19.95" customHeight="1" x14ac:dyDescent="0.25">
      <c r="A219" s="28" t="s">
        <v>18</v>
      </c>
      <c r="B219" s="29" t="s">
        <v>258</v>
      </c>
      <c r="C219" s="92" t="s">
        <v>404</v>
      </c>
      <c r="D219" s="42">
        <v>21</v>
      </c>
      <c r="E219" s="14">
        <v>10.9</v>
      </c>
      <c r="F219" s="14">
        <v>21</v>
      </c>
      <c r="G219" s="37">
        <v>21</v>
      </c>
      <c r="H219" s="42">
        <v>8</v>
      </c>
      <c r="I219" s="14">
        <v>2</v>
      </c>
      <c r="J219" s="14">
        <v>2</v>
      </c>
      <c r="K219" s="14">
        <v>10</v>
      </c>
      <c r="L219" s="14">
        <v>0</v>
      </c>
      <c r="M219" s="15">
        <v>0</v>
      </c>
      <c r="N219" s="42">
        <v>15</v>
      </c>
      <c r="O219" s="58">
        <v>10</v>
      </c>
      <c r="P219" s="72"/>
      <c r="Q219" s="72"/>
      <c r="R219" s="72"/>
      <c r="S219" s="72"/>
      <c r="T219" s="72"/>
      <c r="U219" s="72"/>
      <c r="V219" s="72"/>
      <c r="W219" s="72"/>
      <c r="X219" s="72"/>
      <c r="Y219" s="72"/>
      <c r="Z219" s="72"/>
      <c r="AA219" s="72"/>
    </row>
    <row r="220" spans="1:27" ht="19.95" customHeight="1" x14ac:dyDescent="0.25">
      <c r="A220" s="28" t="s">
        <v>19</v>
      </c>
      <c r="B220" s="29" t="s">
        <v>258</v>
      </c>
      <c r="C220" s="92" t="s">
        <v>404</v>
      </c>
      <c r="D220" s="42">
        <v>40.299999999999997</v>
      </c>
      <c r="E220" s="14">
        <v>36.299999999999997</v>
      </c>
      <c r="F220" s="14">
        <v>48.4</v>
      </c>
      <c r="G220" s="37">
        <v>40.299999999999997</v>
      </c>
      <c r="H220" s="42">
        <v>7.8</v>
      </c>
      <c r="I220" s="14">
        <v>6.2</v>
      </c>
      <c r="J220" s="14">
        <v>6.2</v>
      </c>
      <c r="K220" s="14">
        <v>16.5</v>
      </c>
      <c r="L220" s="14">
        <v>10.199999999999999</v>
      </c>
      <c r="M220" s="15">
        <v>0</v>
      </c>
      <c r="N220" s="42">
        <v>12</v>
      </c>
      <c r="O220" s="58">
        <v>8</v>
      </c>
      <c r="P220" s="72"/>
      <c r="Q220" s="72"/>
      <c r="R220" s="72"/>
      <c r="S220" s="72"/>
      <c r="T220" s="72"/>
      <c r="U220" s="72"/>
      <c r="V220" s="72"/>
      <c r="W220" s="72"/>
      <c r="X220" s="72"/>
      <c r="Y220" s="72"/>
      <c r="Z220" s="72"/>
      <c r="AA220" s="72"/>
    </row>
    <row r="221" spans="1:27" ht="19.95" customHeight="1" x14ac:dyDescent="0.25">
      <c r="A221" s="28" t="s">
        <v>41</v>
      </c>
      <c r="B221" s="29" t="s">
        <v>258</v>
      </c>
      <c r="C221" s="92" t="s">
        <v>404</v>
      </c>
      <c r="D221" s="42">
        <v>38.700000000000003</v>
      </c>
      <c r="E221" s="14">
        <v>33.700000000000003</v>
      </c>
      <c r="F221" s="14">
        <v>38.700000000000003</v>
      </c>
      <c r="G221" s="37">
        <v>38.700000000000003</v>
      </c>
      <c r="H221" s="42">
        <v>24.2</v>
      </c>
      <c r="I221" s="14">
        <v>24.2</v>
      </c>
      <c r="J221" s="14">
        <v>14.5</v>
      </c>
      <c r="K221" s="14">
        <v>22.4</v>
      </c>
      <c r="L221" s="14">
        <v>16.8</v>
      </c>
      <c r="M221" s="15">
        <v>0</v>
      </c>
      <c r="N221" s="42">
        <v>8</v>
      </c>
      <c r="O221" s="58">
        <v>4.5</v>
      </c>
      <c r="P221" s="72"/>
      <c r="Q221" s="72"/>
      <c r="R221" s="72"/>
      <c r="S221" s="72"/>
      <c r="T221" s="72"/>
      <c r="U221" s="72"/>
      <c r="V221" s="72"/>
      <c r="W221" s="72"/>
      <c r="X221" s="72"/>
      <c r="Y221" s="72"/>
      <c r="Z221" s="72"/>
      <c r="AA221" s="72"/>
    </row>
    <row r="222" spans="1:27" ht="19.95" customHeight="1" x14ac:dyDescent="0.25">
      <c r="A222" s="28" t="s">
        <v>49</v>
      </c>
      <c r="B222" s="29" t="s">
        <v>258</v>
      </c>
      <c r="C222" s="92" t="s">
        <v>404</v>
      </c>
      <c r="D222" s="42">
        <v>23.3</v>
      </c>
      <c r="E222" s="14">
        <v>19.100000000000001</v>
      </c>
      <c r="F222" s="14">
        <v>29.5</v>
      </c>
      <c r="G222" s="37">
        <v>21.2</v>
      </c>
      <c r="H222" s="42">
        <v>23.3</v>
      </c>
      <c r="I222" s="14">
        <v>23.3</v>
      </c>
      <c r="J222" s="14">
        <v>23.3</v>
      </c>
      <c r="K222" s="14">
        <v>27.9</v>
      </c>
      <c r="L222" s="14">
        <v>24.1</v>
      </c>
      <c r="M222" s="15">
        <v>0</v>
      </c>
      <c r="N222" s="42">
        <v>8</v>
      </c>
      <c r="O222" s="58">
        <v>3.5</v>
      </c>
      <c r="P222" s="72"/>
      <c r="Q222" s="72"/>
      <c r="R222" s="72"/>
      <c r="S222" s="72"/>
      <c r="T222" s="72"/>
      <c r="U222" s="72"/>
      <c r="V222" s="72"/>
      <c r="W222" s="72"/>
      <c r="X222" s="72"/>
      <c r="Y222" s="72"/>
      <c r="Z222" s="72"/>
      <c r="AA222" s="72"/>
    </row>
    <row r="223" spans="1:27" ht="19.95" customHeight="1" x14ac:dyDescent="0.25">
      <c r="A223" s="28" t="s">
        <v>57</v>
      </c>
      <c r="B223" s="29" t="s">
        <v>258</v>
      </c>
      <c r="C223" s="92" t="s">
        <v>404</v>
      </c>
      <c r="D223" s="42">
        <v>17</v>
      </c>
      <c r="E223" s="14">
        <v>17</v>
      </c>
      <c r="F223" s="14">
        <v>17</v>
      </c>
      <c r="G223" s="37">
        <v>17</v>
      </c>
      <c r="H223" s="42">
        <v>17</v>
      </c>
      <c r="I223" s="14">
        <v>9</v>
      </c>
      <c r="J223" s="14">
        <v>11</v>
      </c>
      <c r="K223" s="14">
        <v>16</v>
      </c>
      <c r="L223" s="14">
        <v>32</v>
      </c>
      <c r="M223" s="15">
        <v>10</v>
      </c>
      <c r="N223" s="42">
        <v>0</v>
      </c>
      <c r="O223" s="58">
        <v>2.5</v>
      </c>
      <c r="P223" s="72"/>
      <c r="Q223" s="72"/>
      <c r="R223" s="72"/>
      <c r="S223" s="72"/>
      <c r="T223" s="72"/>
      <c r="U223" s="72"/>
      <c r="V223" s="72"/>
      <c r="W223" s="72"/>
      <c r="X223" s="72"/>
      <c r="Y223" s="72"/>
      <c r="Z223" s="72"/>
      <c r="AA223" s="72"/>
    </row>
    <row r="224" spans="1:27" ht="19.95" customHeight="1" x14ac:dyDescent="0.25">
      <c r="A224" s="28" t="s">
        <v>60</v>
      </c>
      <c r="B224" s="29" t="s">
        <v>258</v>
      </c>
      <c r="C224" s="92" t="s">
        <v>404</v>
      </c>
      <c r="D224" s="42">
        <v>14</v>
      </c>
      <c r="E224" s="14">
        <v>14</v>
      </c>
      <c r="F224" s="14">
        <v>14</v>
      </c>
      <c r="G224" s="37">
        <v>14</v>
      </c>
      <c r="H224" s="42">
        <v>22</v>
      </c>
      <c r="I224" s="14">
        <v>9</v>
      </c>
      <c r="J224" s="14">
        <v>13</v>
      </c>
      <c r="K224" s="14">
        <v>8</v>
      </c>
      <c r="L224" s="14">
        <v>38</v>
      </c>
      <c r="M224" s="15">
        <v>15</v>
      </c>
      <c r="N224" s="42">
        <v>0</v>
      </c>
      <c r="O224" s="58">
        <v>2.2000000000000002</v>
      </c>
      <c r="P224" s="72"/>
      <c r="Q224" s="72"/>
      <c r="R224" s="72"/>
      <c r="S224" s="72"/>
      <c r="T224" s="72"/>
      <c r="U224" s="72"/>
      <c r="V224" s="72"/>
      <c r="W224" s="72"/>
      <c r="X224" s="72"/>
      <c r="Y224" s="72"/>
      <c r="Z224" s="72"/>
      <c r="AA224" s="72"/>
    </row>
    <row r="225" spans="1:27" ht="19.95" customHeight="1" x14ac:dyDescent="0.25">
      <c r="A225" s="28" t="s">
        <v>64</v>
      </c>
      <c r="B225" s="29" t="s">
        <v>258</v>
      </c>
      <c r="C225" s="92" t="s">
        <v>404</v>
      </c>
      <c r="D225" s="42">
        <v>6</v>
      </c>
      <c r="E225" s="14">
        <v>6</v>
      </c>
      <c r="F225" s="14">
        <v>6</v>
      </c>
      <c r="G225" s="37">
        <v>6</v>
      </c>
      <c r="H225" s="42">
        <v>5</v>
      </c>
      <c r="I225" s="14">
        <v>24</v>
      </c>
      <c r="J225" s="14">
        <v>13</v>
      </c>
      <c r="K225" s="14">
        <v>0</v>
      </c>
      <c r="L225" s="14">
        <v>0</v>
      </c>
      <c r="M225" s="15">
        <v>0</v>
      </c>
      <c r="N225" s="42">
        <v>0</v>
      </c>
      <c r="O225" s="58">
        <v>1.4</v>
      </c>
      <c r="P225" s="72"/>
      <c r="Q225" s="72"/>
      <c r="R225" s="72"/>
      <c r="S225" s="72"/>
      <c r="T225" s="72"/>
      <c r="U225" s="72"/>
      <c r="V225" s="72"/>
      <c r="W225" s="72"/>
      <c r="X225" s="72"/>
      <c r="Y225" s="72"/>
      <c r="Z225" s="72"/>
      <c r="AA225" s="72"/>
    </row>
    <row r="226" spans="1:27" ht="19.95" customHeight="1" x14ac:dyDescent="0.25">
      <c r="A226" s="28" t="s">
        <v>67</v>
      </c>
      <c r="B226" s="29" t="s">
        <v>258</v>
      </c>
      <c r="C226" s="92" t="s">
        <v>404</v>
      </c>
      <c r="D226" s="42">
        <v>6</v>
      </c>
      <c r="E226" s="14">
        <v>6</v>
      </c>
      <c r="F226" s="14">
        <v>6</v>
      </c>
      <c r="G226" s="37">
        <v>6</v>
      </c>
      <c r="H226" s="42">
        <v>10</v>
      </c>
      <c r="I226" s="14">
        <v>8</v>
      </c>
      <c r="J226" s="14">
        <v>10</v>
      </c>
      <c r="K226" s="14">
        <v>6</v>
      </c>
      <c r="L226" s="14">
        <v>0</v>
      </c>
      <c r="M226" s="15">
        <v>0</v>
      </c>
      <c r="N226" s="42">
        <v>0</v>
      </c>
      <c r="O226" s="58">
        <v>1.2</v>
      </c>
      <c r="P226" s="72"/>
      <c r="Q226" s="72"/>
      <c r="R226" s="72"/>
      <c r="S226" s="72"/>
      <c r="T226" s="72"/>
      <c r="U226" s="72"/>
      <c r="V226" s="72"/>
      <c r="W226" s="72"/>
      <c r="X226" s="72"/>
      <c r="Y226" s="72"/>
      <c r="Z226" s="72"/>
      <c r="AA226" s="72"/>
    </row>
    <row r="227" spans="1:27" ht="19.95" customHeight="1" x14ac:dyDescent="0.25">
      <c r="A227" s="28" t="s">
        <v>68</v>
      </c>
      <c r="B227" s="29" t="s">
        <v>258</v>
      </c>
      <c r="C227" s="92" t="s">
        <v>404</v>
      </c>
      <c r="D227" s="42">
        <v>6</v>
      </c>
      <c r="E227" s="14">
        <v>6</v>
      </c>
      <c r="F227" s="14">
        <v>6</v>
      </c>
      <c r="G227" s="37">
        <v>6</v>
      </c>
      <c r="H227" s="42">
        <v>10</v>
      </c>
      <c r="I227" s="14">
        <v>6</v>
      </c>
      <c r="J227" s="14">
        <v>8</v>
      </c>
      <c r="K227" s="14">
        <v>6</v>
      </c>
      <c r="L227" s="14">
        <v>0</v>
      </c>
      <c r="M227" s="15">
        <v>0</v>
      </c>
      <c r="N227" s="42">
        <v>0</v>
      </c>
      <c r="O227" s="58">
        <v>1.2</v>
      </c>
      <c r="P227" s="72"/>
      <c r="Q227" s="72"/>
      <c r="R227" s="72"/>
      <c r="S227" s="72"/>
      <c r="T227" s="72"/>
      <c r="U227" s="72"/>
      <c r="V227" s="72"/>
      <c r="W227" s="72"/>
      <c r="X227" s="72"/>
      <c r="Y227" s="72"/>
      <c r="Z227" s="72"/>
      <c r="AA227" s="72"/>
    </row>
    <row r="228" spans="1:27" ht="19.95" customHeight="1" x14ac:dyDescent="0.25">
      <c r="A228" s="28" t="s">
        <v>69</v>
      </c>
      <c r="B228" s="29" t="s">
        <v>258</v>
      </c>
      <c r="C228" s="92" t="s">
        <v>404</v>
      </c>
      <c r="D228" s="42">
        <v>6</v>
      </c>
      <c r="E228" s="14">
        <v>6</v>
      </c>
      <c r="F228" s="14">
        <v>6</v>
      </c>
      <c r="G228" s="37">
        <v>6</v>
      </c>
      <c r="H228" s="42">
        <v>12</v>
      </c>
      <c r="I228" s="14">
        <v>6</v>
      </c>
      <c r="J228" s="14">
        <v>8</v>
      </c>
      <c r="K228" s="14">
        <v>10</v>
      </c>
      <c r="L228" s="14">
        <v>0</v>
      </c>
      <c r="M228" s="15">
        <v>0</v>
      </c>
      <c r="N228" s="42">
        <v>0</v>
      </c>
      <c r="O228" s="58">
        <v>1.2</v>
      </c>
      <c r="P228" s="72"/>
      <c r="Q228" s="72"/>
      <c r="R228" s="72"/>
      <c r="S228" s="72"/>
      <c r="T228" s="72"/>
      <c r="U228" s="72"/>
      <c r="V228" s="72"/>
      <c r="W228" s="72"/>
      <c r="X228" s="72"/>
      <c r="Y228" s="72"/>
      <c r="Z228" s="72"/>
      <c r="AA228" s="72"/>
    </row>
    <row r="229" spans="1:27" ht="19.95" customHeight="1" x14ac:dyDescent="0.25">
      <c r="A229" s="28" t="s">
        <v>83</v>
      </c>
      <c r="B229" s="29" t="s">
        <v>258</v>
      </c>
      <c r="C229" s="92" t="s">
        <v>404</v>
      </c>
      <c r="D229" s="42">
        <v>14.5</v>
      </c>
      <c r="E229" s="14">
        <v>24.2</v>
      </c>
      <c r="F229" s="14">
        <v>14.5</v>
      </c>
      <c r="G229" s="37">
        <v>12.1</v>
      </c>
      <c r="H229" s="42">
        <v>14.5</v>
      </c>
      <c r="I229" s="14">
        <v>19.399999999999999</v>
      </c>
      <c r="J229" s="14">
        <v>9.6999999999999993</v>
      </c>
      <c r="K229" s="14">
        <v>16.8</v>
      </c>
      <c r="L229" s="14">
        <v>14</v>
      </c>
      <c r="M229" s="15">
        <v>0</v>
      </c>
      <c r="N229" s="42">
        <v>0</v>
      </c>
      <c r="O229" s="58">
        <v>0.6</v>
      </c>
      <c r="P229" s="72"/>
      <c r="Q229" s="72"/>
      <c r="R229" s="72"/>
      <c r="S229" s="72"/>
      <c r="T229" s="72"/>
      <c r="U229" s="72"/>
      <c r="V229" s="72"/>
      <c r="W229" s="72"/>
      <c r="X229" s="72"/>
      <c r="Y229" s="72"/>
      <c r="Z229" s="72"/>
      <c r="AA229" s="72"/>
    </row>
    <row r="230" spans="1:27" ht="19.95" customHeight="1" x14ac:dyDescent="0.25">
      <c r="A230" s="26" t="s">
        <v>124</v>
      </c>
      <c r="B230" s="27" t="s">
        <v>303</v>
      </c>
      <c r="C230" s="91" t="s">
        <v>402</v>
      </c>
      <c r="D230" s="41">
        <v>35.6</v>
      </c>
      <c r="E230" s="16">
        <v>38.9</v>
      </c>
      <c r="F230" s="16">
        <v>35.6</v>
      </c>
      <c r="G230" s="36">
        <v>35.6</v>
      </c>
      <c r="H230" s="41">
        <v>44.9</v>
      </c>
      <c r="I230" s="16">
        <v>38.799999999999997</v>
      </c>
      <c r="J230" s="16">
        <v>29.5</v>
      </c>
      <c r="K230" s="16">
        <v>27.9</v>
      </c>
      <c r="L230" s="16">
        <v>27.9</v>
      </c>
      <c r="M230" s="17">
        <v>16.5</v>
      </c>
      <c r="N230" s="41">
        <v>0</v>
      </c>
      <c r="O230" s="57">
        <v>3.9</v>
      </c>
      <c r="P230" s="72"/>
      <c r="Q230" s="72"/>
      <c r="R230" s="72"/>
      <c r="S230" s="72"/>
      <c r="T230" s="72"/>
      <c r="U230" s="72"/>
      <c r="V230" s="72"/>
      <c r="W230" s="72"/>
      <c r="X230" s="72"/>
      <c r="Y230" s="72"/>
      <c r="Z230" s="72"/>
      <c r="AA230" s="72"/>
    </row>
    <row r="231" spans="1:27" ht="19.95" customHeight="1" x14ac:dyDescent="0.25">
      <c r="A231" s="24" t="s">
        <v>211</v>
      </c>
      <c r="B231" s="27" t="s">
        <v>303</v>
      </c>
      <c r="C231" s="91" t="s">
        <v>402</v>
      </c>
      <c r="D231" s="40">
        <v>24.8</v>
      </c>
      <c r="E231" s="1">
        <v>27</v>
      </c>
      <c r="F231" s="1">
        <v>24.8</v>
      </c>
      <c r="G231" s="35">
        <v>24.8</v>
      </c>
      <c r="H231" s="40">
        <v>34.1</v>
      </c>
      <c r="I231" s="1">
        <v>26.4</v>
      </c>
      <c r="J231" s="1">
        <v>20.2</v>
      </c>
      <c r="K231" s="1">
        <v>19.100000000000001</v>
      </c>
      <c r="L231" s="1">
        <v>19</v>
      </c>
      <c r="M231" s="3">
        <v>11.4</v>
      </c>
      <c r="N231" s="40">
        <v>0</v>
      </c>
      <c r="O231" s="54">
        <v>2.8</v>
      </c>
      <c r="P231" s="72"/>
      <c r="Q231" s="72"/>
      <c r="R231" s="72"/>
      <c r="S231" s="72"/>
      <c r="T231" s="72"/>
      <c r="U231" s="72"/>
      <c r="V231" s="72"/>
      <c r="W231" s="72"/>
      <c r="X231" s="72"/>
      <c r="Y231" s="72"/>
      <c r="Z231" s="72"/>
      <c r="AA231" s="72"/>
    </row>
    <row r="232" spans="1:27" ht="19.95" customHeight="1" x14ac:dyDescent="0.25">
      <c r="A232" s="24" t="s">
        <v>58</v>
      </c>
      <c r="B232" s="27" t="s">
        <v>303</v>
      </c>
      <c r="C232" s="91" t="s">
        <v>402</v>
      </c>
      <c r="D232" s="40">
        <v>18.600000000000001</v>
      </c>
      <c r="E232" s="1">
        <v>20.3</v>
      </c>
      <c r="F232" s="1">
        <v>18.600000000000001</v>
      </c>
      <c r="G232" s="35">
        <v>18.600000000000001</v>
      </c>
      <c r="H232" s="40">
        <v>18.600000000000001</v>
      </c>
      <c r="I232" s="1">
        <v>15.5</v>
      </c>
      <c r="J232" s="1">
        <v>10.8</v>
      </c>
      <c r="K232" s="1">
        <v>11.4</v>
      </c>
      <c r="L232" s="1">
        <v>11.4</v>
      </c>
      <c r="M232" s="3">
        <v>25.4</v>
      </c>
      <c r="N232" s="40">
        <v>0</v>
      </c>
      <c r="O232" s="54">
        <v>2.5</v>
      </c>
      <c r="P232" s="72"/>
      <c r="Q232" s="72"/>
      <c r="R232" s="72"/>
      <c r="S232" s="72"/>
      <c r="T232" s="72"/>
      <c r="U232" s="72"/>
      <c r="V232" s="72"/>
      <c r="W232" s="72"/>
      <c r="X232" s="72"/>
      <c r="Y232" s="72"/>
      <c r="Z232" s="72"/>
      <c r="AA232" s="72"/>
    </row>
    <row r="233" spans="1:27" ht="19.95" customHeight="1" x14ac:dyDescent="0.25">
      <c r="A233" s="24" t="s">
        <v>159</v>
      </c>
      <c r="B233" s="27" t="s">
        <v>303</v>
      </c>
      <c r="C233" s="91" t="s">
        <v>402</v>
      </c>
      <c r="D233" s="40">
        <v>17.100000000000001</v>
      </c>
      <c r="E233" s="1">
        <v>18.600000000000001</v>
      </c>
      <c r="F233" s="1">
        <v>17.100000000000001</v>
      </c>
      <c r="G233" s="35">
        <v>17.100000000000001</v>
      </c>
      <c r="H233" s="40">
        <v>21.7</v>
      </c>
      <c r="I233" s="1">
        <v>17.100000000000001</v>
      </c>
      <c r="J233" s="1">
        <v>14</v>
      </c>
      <c r="K233" s="1">
        <v>12.7</v>
      </c>
      <c r="L233" s="1">
        <v>12.7</v>
      </c>
      <c r="M233" s="3">
        <v>6.4</v>
      </c>
      <c r="N233" s="40">
        <v>0</v>
      </c>
      <c r="O233" s="54">
        <v>1.8</v>
      </c>
      <c r="P233" s="72"/>
      <c r="Q233" s="72"/>
      <c r="R233" s="72"/>
      <c r="S233" s="72"/>
      <c r="T233" s="72"/>
      <c r="U233" s="72"/>
      <c r="V233" s="72"/>
      <c r="W233" s="72"/>
      <c r="X233" s="72"/>
      <c r="Y233" s="72"/>
      <c r="Z233" s="72"/>
      <c r="AA233" s="72"/>
    </row>
    <row r="234" spans="1:27" ht="19.95" customHeight="1" x14ac:dyDescent="0.25">
      <c r="A234" s="24" t="s">
        <v>128</v>
      </c>
      <c r="B234" s="25" t="s">
        <v>310</v>
      </c>
      <c r="C234" s="90" t="s">
        <v>402</v>
      </c>
      <c r="D234" s="40">
        <v>55.7</v>
      </c>
      <c r="E234" s="1">
        <v>59.6</v>
      </c>
      <c r="F234" s="1">
        <v>59.6</v>
      </c>
      <c r="G234" s="35">
        <v>55.7</v>
      </c>
      <c r="H234" s="40">
        <v>50.8</v>
      </c>
      <c r="I234" s="1">
        <v>62.9</v>
      </c>
      <c r="J234" s="1">
        <v>55.7</v>
      </c>
      <c r="K234" s="1">
        <v>29.4</v>
      </c>
      <c r="L234" s="1">
        <v>29.4</v>
      </c>
      <c r="M234" s="3">
        <v>0</v>
      </c>
      <c r="N234" s="40">
        <v>0</v>
      </c>
      <c r="O234" s="54">
        <v>3.5</v>
      </c>
      <c r="P234" s="72"/>
      <c r="Q234" s="72"/>
      <c r="R234" s="72"/>
      <c r="S234" s="72"/>
      <c r="T234" s="72"/>
      <c r="U234" s="72"/>
      <c r="V234" s="72"/>
      <c r="W234" s="72"/>
      <c r="X234" s="72"/>
      <c r="Y234" s="72"/>
      <c r="Z234" s="72"/>
      <c r="AA234" s="72"/>
    </row>
    <row r="235" spans="1:27" ht="19.95" customHeight="1" x14ac:dyDescent="0.25">
      <c r="A235" s="24" t="s">
        <v>161</v>
      </c>
      <c r="B235" s="25" t="s">
        <v>310</v>
      </c>
      <c r="C235" s="90" t="s">
        <v>402</v>
      </c>
      <c r="D235" s="40">
        <v>33.9</v>
      </c>
      <c r="E235" s="1">
        <v>36.299999999999997</v>
      </c>
      <c r="F235" s="1">
        <v>36.299999999999997</v>
      </c>
      <c r="G235" s="35">
        <v>33.9</v>
      </c>
      <c r="H235" s="40">
        <v>29</v>
      </c>
      <c r="I235" s="1">
        <v>36.299999999999997</v>
      </c>
      <c r="J235" s="1">
        <v>31.5</v>
      </c>
      <c r="K235" s="1">
        <v>18.2</v>
      </c>
      <c r="L235" s="1">
        <v>18.2</v>
      </c>
      <c r="M235" s="3">
        <v>0</v>
      </c>
      <c r="N235" s="40">
        <v>0</v>
      </c>
      <c r="O235" s="54">
        <v>2.1</v>
      </c>
      <c r="P235" s="72"/>
      <c r="Q235" s="72"/>
      <c r="R235" s="72"/>
      <c r="S235" s="72"/>
      <c r="T235" s="72"/>
      <c r="U235" s="72"/>
      <c r="V235" s="72"/>
      <c r="W235" s="72"/>
      <c r="X235" s="72"/>
      <c r="Y235" s="72"/>
      <c r="Z235" s="72"/>
      <c r="AA235" s="72"/>
    </row>
    <row r="236" spans="1:27" ht="19.95" customHeight="1" x14ac:dyDescent="0.25">
      <c r="A236" s="24" t="s">
        <v>206</v>
      </c>
      <c r="B236" s="25" t="s">
        <v>310</v>
      </c>
      <c r="C236" s="90" t="s">
        <v>402</v>
      </c>
      <c r="D236" s="40">
        <v>33.9</v>
      </c>
      <c r="E236" s="1">
        <v>36.299999999999997</v>
      </c>
      <c r="F236" s="1">
        <v>36.299999999999997</v>
      </c>
      <c r="G236" s="35">
        <v>33.9</v>
      </c>
      <c r="H236" s="40">
        <v>29</v>
      </c>
      <c r="I236" s="1">
        <v>36.299999999999997</v>
      </c>
      <c r="J236" s="1">
        <v>31.5</v>
      </c>
      <c r="K236" s="1">
        <v>18.2</v>
      </c>
      <c r="L236" s="1">
        <v>18.2</v>
      </c>
      <c r="M236" s="3">
        <v>0</v>
      </c>
      <c r="N236" s="40">
        <v>0</v>
      </c>
      <c r="O236" s="54">
        <v>2.1</v>
      </c>
      <c r="P236" s="72"/>
      <c r="Q236" s="72"/>
      <c r="R236" s="72"/>
      <c r="S236" s="72"/>
      <c r="T236" s="72"/>
      <c r="U236" s="72"/>
      <c r="V236" s="72"/>
      <c r="W236" s="72"/>
      <c r="X236" s="72"/>
      <c r="Y236" s="72"/>
      <c r="Z236" s="72"/>
      <c r="AA236" s="72"/>
    </row>
    <row r="237" spans="1:27" ht="19.95" customHeight="1" x14ac:dyDescent="0.25">
      <c r="A237" s="24" t="s">
        <v>65</v>
      </c>
      <c r="B237" s="25" t="s">
        <v>310</v>
      </c>
      <c r="C237" s="90" t="s">
        <v>402</v>
      </c>
      <c r="D237" s="40">
        <v>21.8</v>
      </c>
      <c r="E237" s="1">
        <v>23.3</v>
      </c>
      <c r="F237" s="1">
        <v>23.3</v>
      </c>
      <c r="G237" s="35">
        <v>21.8</v>
      </c>
      <c r="H237" s="40">
        <v>19.399999999999999</v>
      </c>
      <c r="I237" s="1">
        <v>24.2</v>
      </c>
      <c r="J237" s="1">
        <v>21.8</v>
      </c>
      <c r="K237" s="1">
        <v>11.2</v>
      </c>
      <c r="L237" s="1">
        <v>11.2</v>
      </c>
      <c r="M237" s="3">
        <v>0</v>
      </c>
      <c r="N237" s="40">
        <v>0</v>
      </c>
      <c r="O237" s="54">
        <v>1.4</v>
      </c>
      <c r="P237" s="72"/>
      <c r="Q237" s="72"/>
      <c r="R237" s="72"/>
      <c r="S237" s="72"/>
      <c r="T237" s="72"/>
      <c r="U237" s="72"/>
      <c r="V237" s="72"/>
      <c r="W237" s="72"/>
      <c r="X237" s="72"/>
      <c r="Y237" s="72"/>
      <c r="Z237" s="72"/>
      <c r="AA237" s="72"/>
    </row>
    <row r="238" spans="1:27" ht="19.95" customHeight="1" x14ac:dyDescent="0.25">
      <c r="A238" s="24" t="s">
        <v>118</v>
      </c>
      <c r="B238" s="25" t="s">
        <v>296</v>
      </c>
      <c r="C238" s="90" t="s">
        <v>402</v>
      </c>
      <c r="D238" s="40">
        <v>62.9</v>
      </c>
      <c r="E238" s="1">
        <v>66.7</v>
      </c>
      <c r="F238" s="1">
        <v>62.9</v>
      </c>
      <c r="G238" s="35">
        <v>62.9</v>
      </c>
      <c r="H238" s="40">
        <v>48.4</v>
      </c>
      <c r="I238" s="1">
        <v>31.5</v>
      </c>
      <c r="J238" s="1">
        <v>55.7</v>
      </c>
      <c r="K238" s="1">
        <v>32.200000000000003</v>
      </c>
      <c r="L238" s="1">
        <v>28</v>
      </c>
      <c r="M238" s="3">
        <v>0</v>
      </c>
      <c r="N238" s="40">
        <v>0</v>
      </c>
      <c r="O238" s="54">
        <v>5.9</v>
      </c>
      <c r="P238" s="72"/>
      <c r="Q238" s="72"/>
      <c r="R238" s="72"/>
      <c r="S238" s="72"/>
      <c r="T238" s="72"/>
      <c r="U238" s="72"/>
      <c r="V238" s="72"/>
      <c r="W238" s="72"/>
      <c r="X238" s="72"/>
      <c r="Y238" s="72"/>
      <c r="Z238" s="72"/>
      <c r="AA238" s="72"/>
    </row>
    <row r="239" spans="1:27" ht="19.95" customHeight="1" x14ac:dyDescent="0.25">
      <c r="A239" s="24" t="s">
        <v>50</v>
      </c>
      <c r="B239" s="25" t="s">
        <v>296</v>
      </c>
      <c r="C239" s="90" t="s">
        <v>402</v>
      </c>
      <c r="D239" s="40">
        <v>33.9</v>
      </c>
      <c r="E239" s="1">
        <v>19.3</v>
      </c>
      <c r="F239" s="1">
        <v>38.6</v>
      </c>
      <c r="G239" s="35">
        <v>33.9</v>
      </c>
      <c r="H239" s="40">
        <v>19.399999999999999</v>
      </c>
      <c r="I239" s="1">
        <v>19.399999999999999</v>
      </c>
      <c r="J239" s="1">
        <v>7.3</v>
      </c>
      <c r="K239" s="1">
        <v>12.6</v>
      </c>
      <c r="L239" s="1">
        <v>11.2</v>
      </c>
      <c r="M239" s="3">
        <v>0</v>
      </c>
      <c r="N239" s="40">
        <v>5</v>
      </c>
      <c r="O239" s="54">
        <v>3.5</v>
      </c>
      <c r="P239" s="72"/>
      <c r="Q239" s="72"/>
      <c r="R239" s="72"/>
      <c r="S239" s="72"/>
      <c r="T239" s="72"/>
      <c r="U239" s="72"/>
      <c r="V239" s="72"/>
      <c r="W239" s="72"/>
      <c r="X239" s="72"/>
      <c r="Y239" s="72"/>
      <c r="Z239" s="72"/>
      <c r="AA239" s="72"/>
    </row>
    <row r="240" spans="1:27" ht="19.95" customHeight="1" x14ac:dyDescent="0.25">
      <c r="A240" s="24" t="s">
        <v>168</v>
      </c>
      <c r="B240" s="25" t="s">
        <v>296</v>
      </c>
      <c r="C240" s="90" t="s">
        <v>402</v>
      </c>
      <c r="D240" s="40">
        <v>31.5</v>
      </c>
      <c r="E240" s="1">
        <v>33.299999999999997</v>
      </c>
      <c r="F240" s="1">
        <v>31.5</v>
      </c>
      <c r="G240" s="35">
        <v>31.5</v>
      </c>
      <c r="H240" s="40">
        <v>29</v>
      </c>
      <c r="I240" s="1">
        <v>16.899999999999999</v>
      </c>
      <c r="J240" s="1">
        <v>31.5</v>
      </c>
      <c r="K240" s="1">
        <v>19.600000000000001</v>
      </c>
      <c r="L240" s="1">
        <v>16.8</v>
      </c>
      <c r="M240" s="3">
        <v>0</v>
      </c>
      <c r="N240" s="40">
        <v>0</v>
      </c>
      <c r="O240" s="54">
        <v>3.5</v>
      </c>
      <c r="P240" s="72"/>
      <c r="Q240" s="72"/>
      <c r="R240" s="72"/>
      <c r="S240" s="72"/>
      <c r="T240" s="72"/>
      <c r="U240" s="72"/>
      <c r="V240" s="72"/>
      <c r="W240" s="72"/>
      <c r="X240" s="72"/>
      <c r="Y240" s="72"/>
      <c r="Z240" s="72"/>
      <c r="AA240" s="72"/>
    </row>
    <row r="241" spans="1:27" ht="19.95" customHeight="1" x14ac:dyDescent="0.25">
      <c r="A241" s="24" t="s">
        <v>218</v>
      </c>
      <c r="B241" s="25" t="s">
        <v>296</v>
      </c>
      <c r="C241" s="90" t="s">
        <v>402</v>
      </c>
      <c r="D241" s="40">
        <v>31.5</v>
      </c>
      <c r="E241" s="1">
        <v>33.299999999999997</v>
      </c>
      <c r="F241" s="1">
        <v>31.5</v>
      </c>
      <c r="G241" s="35">
        <v>29</v>
      </c>
      <c r="H241" s="40">
        <v>29</v>
      </c>
      <c r="I241" s="1">
        <v>16.899999999999999</v>
      </c>
      <c r="J241" s="1">
        <v>31.5</v>
      </c>
      <c r="K241" s="1">
        <v>19.600000000000001</v>
      </c>
      <c r="L241" s="1">
        <v>16.8</v>
      </c>
      <c r="M241" s="3">
        <v>0</v>
      </c>
      <c r="N241" s="40">
        <v>0</v>
      </c>
      <c r="O241" s="54">
        <v>3.5</v>
      </c>
      <c r="P241" s="72"/>
      <c r="Q241" s="72"/>
      <c r="R241" s="72"/>
      <c r="S241" s="72"/>
      <c r="T241" s="72"/>
      <c r="U241" s="72"/>
      <c r="V241" s="72"/>
      <c r="W241" s="72"/>
      <c r="X241" s="72"/>
      <c r="Y241" s="72"/>
      <c r="Z241" s="72"/>
      <c r="AA241" s="72"/>
    </row>
    <row r="242" spans="1:27" x14ac:dyDescent="0.25">
      <c r="A242" s="24" t="s">
        <v>123</v>
      </c>
      <c r="B242" s="25" t="s">
        <v>315</v>
      </c>
      <c r="C242" s="90" t="s">
        <v>402</v>
      </c>
      <c r="D242" s="40">
        <v>51.1</v>
      </c>
      <c r="E242" s="1">
        <v>56.8</v>
      </c>
      <c r="F242" s="1">
        <v>51.1</v>
      </c>
      <c r="G242" s="35">
        <v>51.1</v>
      </c>
      <c r="H242" s="40">
        <v>66.7</v>
      </c>
      <c r="I242" s="1">
        <v>31</v>
      </c>
      <c r="J242" s="1">
        <v>40.299999999999997</v>
      </c>
      <c r="K242" s="1">
        <v>45.7</v>
      </c>
      <c r="L242" s="1">
        <v>45.7</v>
      </c>
      <c r="M242" s="3">
        <v>15.2</v>
      </c>
      <c r="N242" s="40">
        <v>0</v>
      </c>
      <c r="O242" s="54">
        <v>4</v>
      </c>
      <c r="P242" s="72"/>
      <c r="Q242" s="72"/>
      <c r="R242" s="72"/>
      <c r="S242" s="72"/>
      <c r="T242" s="72"/>
      <c r="U242" s="72"/>
      <c r="V242" s="72"/>
      <c r="W242" s="72"/>
      <c r="X242" s="72"/>
      <c r="Y242" s="72"/>
      <c r="Z242" s="72"/>
      <c r="AA242" s="72"/>
    </row>
    <row r="243" spans="1:27" x14ac:dyDescent="0.25">
      <c r="A243" s="24" t="s">
        <v>209</v>
      </c>
      <c r="B243" s="25" t="s">
        <v>315</v>
      </c>
      <c r="C243" s="90" t="s">
        <v>402</v>
      </c>
      <c r="D243" s="40">
        <v>26.4</v>
      </c>
      <c r="E243" s="1">
        <v>29.2</v>
      </c>
      <c r="F243" s="1">
        <v>26.4</v>
      </c>
      <c r="G243" s="35">
        <v>26.4</v>
      </c>
      <c r="H243" s="40">
        <v>41.9</v>
      </c>
      <c r="I243" s="1">
        <v>18.600000000000001</v>
      </c>
      <c r="J243" s="1">
        <v>26.4</v>
      </c>
      <c r="K243" s="1">
        <v>29.2</v>
      </c>
      <c r="L243" s="1">
        <v>35.6</v>
      </c>
      <c r="M243" s="3">
        <v>10.199999999999999</v>
      </c>
      <c r="N243" s="40">
        <v>0</v>
      </c>
      <c r="O243" s="54">
        <v>2.5</v>
      </c>
      <c r="P243" s="72"/>
      <c r="Q243" s="72"/>
      <c r="R243" s="72"/>
      <c r="S243" s="72"/>
      <c r="T243" s="72"/>
      <c r="U243" s="72"/>
      <c r="V243" s="72"/>
      <c r="W243" s="72"/>
      <c r="X243" s="72"/>
      <c r="Y243" s="72"/>
      <c r="Z243" s="72"/>
      <c r="AA243" s="72"/>
    </row>
    <row r="244" spans="1:27" x14ac:dyDescent="0.25">
      <c r="A244" s="24" t="s">
        <v>157</v>
      </c>
      <c r="B244" s="25" t="s">
        <v>315</v>
      </c>
      <c r="C244" s="90" t="s">
        <v>402</v>
      </c>
      <c r="D244" s="40">
        <v>21.7</v>
      </c>
      <c r="E244" s="1">
        <v>24.1</v>
      </c>
      <c r="F244" s="1">
        <v>21.7</v>
      </c>
      <c r="G244" s="35">
        <v>21.7</v>
      </c>
      <c r="H244" s="40">
        <v>27.9</v>
      </c>
      <c r="I244" s="1">
        <v>14</v>
      </c>
      <c r="J244" s="1">
        <v>17.100000000000001</v>
      </c>
      <c r="K244" s="1">
        <v>20.3</v>
      </c>
      <c r="L244" s="1">
        <v>20.3</v>
      </c>
      <c r="M244" s="3">
        <v>7.6</v>
      </c>
      <c r="N244" s="40">
        <v>0</v>
      </c>
      <c r="O244" s="54">
        <v>1.7</v>
      </c>
      <c r="P244" s="72"/>
      <c r="Q244" s="72"/>
      <c r="R244" s="72"/>
      <c r="S244" s="72"/>
      <c r="T244" s="72"/>
      <c r="U244" s="72"/>
      <c r="V244" s="72"/>
      <c r="W244" s="72"/>
      <c r="X244" s="72"/>
      <c r="Y244" s="72"/>
      <c r="Z244" s="72"/>
      <c r="AA244" s="72"/>
    </row>
    <row r="245" spans="1:27" x14ac:dyDescent="0.25">
      <c r="A245" s="24" t="s">
        <v>75</v>
      </c>
      <c r="B245" s="25" t="s">
        <v>315</v>
      </c>
      <c r="C245" s="90" t="s">
        <v>402</v>
      </c>
      <c r="D245" s="40">
        <v>14</v>
      </c>
      <c r="E245" s="1">
        <v>15.5</v>
      </c>
      <c r="F245" s="1">
        <v>14</v>
      </c>
      <c r="G245" s="35">
        <v>14</v>
      </c>
      <c r="H245" s="40">
        <v>18.600000000000001</v>
      </c>
      <c r="I245" s="1">
        <v>9.3000000000000007</v>
      </c>
      <c r="J245" s="1">
        <v>10.8</v>
      </c>
      <c r="K245" s="1">
        <v>12.7</v>
      </c>
      <c r="L245" s="1">
        <v>12.7</v>
      </c>
      <c r="M245" s="3">
        <v>14</v>
      </c>
      <c r="N245" s="40">
        <v>0</v>
      </c>
      <c r="O245" s="54">
        <v>1.1000000000000001</v>
      </c>
      <c r="P245" s="72"/>
      <c r="Q245" s="72"/>
      <c r="R245" s="72"/>
      <c r="S245" s="72"/>
      <c r="T245" s="72"/>
      <c r="U245" s="72"/>
      <c r="V245" s="72"/>
      <c r="W245" s="72"/>
      <c r="X245" s="72"/>
      <c r="Y245" s="72"/>
      <c r="Z245" s="72"/>
      <c r="AA245" s="72"/>
    </row>
    <row r="246" spans="1:27" x14ac:dyDescent="0.25">
      <c r="A246" s="24" t="s">
        <v>33</v>
      </c>
      <c r="B246" s="25" t="s">
        <v>281</v>
      </c>
      <c r="C246" s="90" t="s">
        <v>402</v>
      </c>
      <c r="D246" s="40">
        <v>27.9</v>
      </c>
      <c r="E246" s="1">
        <v>43</v>
      </c>
      <c r="F246" s="1">
        <v>27.9</v>
      </c>
      <c r="G246" s="35">
        <v>23.7</v>
      </c>
      <c r="H246" s="40">
        <v>23.3</v>
      </c>
      <c r="I246" s="1">
        <v>4.5999999999999996</v>
      </c>
      <c r="J246" s="1">
        <v>12.4</v>
      </c>
      <c r="K246" s="1">
        <v>10.199999999999999</v>
      </c>
      <c r="L246" s="1">
        <v>14</v>
      </c>
      <c r="M246" s="3">
        <v>44.4</v>
      </c>
      <c r="N246" s="40">
        <v>0</v>
      </c>
      <c r="O246" s="54">
        <v>5</v>
      </c>
      <c r="P246" s="72"/>
      <c r="Q246" s="72"/>
      <c r="R246" s="72"/>
      <c r="S246" s="72"/>
      <c r="T246" s="72"/>
      <c r="U246" s="72"/>
      <c r="V246" s="72"/>
      <c r="W246" s="72"/>
      <c r="X246" s="72"/>
      <c r="Y246" s="72"/>
      <c r="Z246" s="72"/>
      <c r="AA246" s="72"/>
    </row>
    <row r="247" spans="1:27" x14ac:dyDescent="0.25">
      <c r="A247" s="24" t="s">
        <v>220</v>
      </c>
      <c r="B247" s="25" t="s">
        <v>281</v>
      </c>
      <c r="C247" s="90" t="s">
        <v>402</v>
      </c>
      <c r="D247" s="40">
        <v>49.6</v>
      </c>
      <c r="E247" s="1">
        <v>55.6</v>
      </c>
      <c r="F247" s="1">
        <v>49.6</v>
      </c>
      <c r="G247" s="35">
        <v>45.1</v>
      </c>
      <c r="H247" s="40">
        <v>60.5</v>
      </c>
      <c r="I247" s="1">
        <v>10.8</v>
      </c>
      <c r="J247" s="1">
        <v>35.6</v>
      </c>
      <c r="K247" s="1">
        <v>27.9</v>
      </c>
      <c r="L247" s="1">
        <v>38.1</v>
      </c>
      <c r="M247" s="3">
        <v>0</v>
      </c>
      <c r="N247" s="40">
        <v>0</v>
      </c>
      <c r="O247" s="54">
        <v>4</v>
      </c>
      <c r="P247" s="72"/>
      <c r="Q247" s="72"/>
      <c r="R247" s="72"/>
      <c r="S247" s="72"/>
      <c r="T247" s="72"/>
      <c r="U247" s="72"/>
      <c r="V247" s="72"/>
      <c r="W247" s="72"/>
      <c r="X247" s="72"/>
      <c r="Y247" s="72"/>
      <c r="Z247" s="72"/>
      <c r="AA247" s="72"/>
    </row>
    <row r="248" spans="1:27" x14ac:dyDescent="0.25">
      <c r="A248" s="24" t="s">
        <v>126</v>
      </c>
      <c r="B248" s="25" t="s">
        <v>281</v>
      </c>
      <c r="C248" s="90" t="s">
        <v>402</v>
      </c>
      <c r="D248" s="40">
        <v>49.6</v>
      </c>
      <c r="E248" s="1">
        <v>55.6</v>
      </c>
      <c r="F248" s="1">
        <v>49.6</v>
      </c>
      <c r="G248" s="35">
        <v>45.1</v>
      </c>
      <c r="H248" s="40">
        <v>57.4</v>
      </c>
      <c r="I248" s="1">
        <v>10.8</v>
      </c>
      <c r="J248" s="1">
        <v>35.6</v>
      </c>
      <c r="K248" s="1">
        <v>27.9</v>
      </c>
      <c r="L248" s="1">
        <v>36.799999999999997</v>
      </c>
      <c r="M248" s="3">
        <v>0</v>
      </c>
      <c r="N248" s="40">
        <v>0</v>
      </c>
      <c r="O248" s="54">
        <v>3.9</v>
      </c>
      <c r="P248" s="72"/>
      <c r="Q248" s="72"/>
      <c r="R248" s="72"/>
      <c r="S248" s="72"/>
      <c r="T248" s="72"/>
      <c r="U248" s="72"/>
      <c r="V248" s="72"/>
      <c r="W248" s="72"/>
      <c r="X248" s="72"/>
      <c r="Y248" s="72"/>
      <c r="Z248" s="72"/>
      <c r="AA248" s="72"/>
    </row>
    <row r="249" spans="1:27" x14ac:dyDescent="0.25">
      <c r="A249" s="30" t="s">
        <v>162</v>
      </c>
      <c r="B249" s="25" t="s">
        <v>281</v>
      </c>
      <c r="C249" s="90" t="s">
        <v>402</v>
      </c>
      <c r="D249" s="43">
        <v>27.9</v>
      </c>
      <c r="E249" s="11">
        <v>31.2</v>
      </c>
      <c r="F249" s="11">
        <v>27.9</v>
      </c>
      <c r="G249" s="38">
        <v>25.4</v>
      </c>
      <c r="H249" s="43">
        <v>34.1</v>
      </c>
      <c r="I249" s="11">
        <v>6.2</v>
      </c>
      <c r="J249" s="11">
        <v>21.7</v>
      </c>
      <c r="K249" s="11">
        <v>15.2</v>
      </c>
      <c r="L249" s="11">
        <v>22.9</v>
      </c>
      <c r="M249" s="12">
        <v>0</v>
      </c>
      <c r="N249" s="43">
        <v>0</v>
      </c>
      <c r="O249" s="59">
        <v>2.2999999999999998</v>
      </c>
      <c r="P249" s="72"/>
      <c r="Q249" s="72"/>
      <c r="R249" s="72"/>
      <c r="S249" s="72"/>
      <c r="T249" s="72"/>
      <c r="U249" s="72"/>
      <c r="V249" s="72"/>
      <c r="W249" s="72"/>
      <c r="X249" s="72"/>
      <c r="Y249" s="72"/>
      <c r="Z249" s="72"/>
      <c r="AA249" s="72"/>
    </row>
  </sheetData>
  <sheetProtection algorithmName="SHA-512" hashValue="9YUOxk7naFARR6XsolS9Ifght0VfZ746K/KptPhJ8nihJJS7vNZV0myG7yRpgspuZTj5UthvO7K6WKn60ylbQA==" saltValue="ItlXp5VGy+a6QWy2Fa1MKg==" spinCount="100000" sheet="1" objects="1" scenarios="1" selectLockedCells="1" sort="0" autoFilter="0" pivotTables="0" selectUnlockedCells="1"/>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A7D08-BF1B-4717-9252-161E41A0C0AA}">
  <sheetPr>
    <tabColor theme="3" tint="0.34998626667073579"/>
  </sheetPr>
  <dimension ref="A1:AS241"/>
  <sheetViews>
    <sheetView zoomScale="60" zoomScaleNormal="60" workbookViewId="0">
      <selection activeCell="X38" sqref="X38"/>
    </sheetView>
  </sheetViews>
  <sheetFormatPr baseColWidth="10" defaultColWidth="8.88671875" defaultRowHeight="13.2" x14ac:dyDescent="0.25"/>
  <cols>
    <col min="1" max="1" width="18.77734375" bestFit="1" customWidth="1"/>
    <col min="2" max="2" width="11.6640625" bestFit="1" customWidth="1"/>
    <col min="3" max="3" width="9.33203125" bestFit="1" customWidth="1"/>
    <col min="4" max="4" width="9" bestFit="1" customWidth="1"/>
    <col min="5" max="5" width="10.21875" bestFit="1" customWidth="1"/>
    <col min="6" max="6" width="9.5546875" bestFit="1" customWidth="1"/>
    <col min="7" max="7" width="7.6640625" bestFit="1" customWidth="1"/>
    <col min="8" max="8" width="12.77734375" bestFit="1" customWidth="1"/>
    <col min="9" max="9" width="9.5546875" bestFit="1" customWidth="1"/>
    <col min="10" max="10" width="10.44140625" bestFit="1" customWidth="1"/>
    <col min="11" max="11" width="9.5546875" bestFit="1" customWidth="1"/>
    <col min="12" max="12" width="9" bestFit="1" customWidth="1"/>
    <col min="13" max="13" width="10.44140625" bestFit="1" customWidth="1"/>
    <col min="14" max="14" width="7.44140625" style="172" bestFit="1" customWidth="1"/>
    <col min="15" max="15" width="15.33203125" bestFit="1" customWidth="1"/>
    <col min="16" max="16" width="14" bestFit="1" customWidth="1"/>
    <col min="17" max="17" width="17.88671875" bestFit="1" customWidth="1"/>
    <col min="18" max="18" width="10.6640625" bestFit="1" customWidth="1"/>
    <col min="19" max="19" width="8.6640625" bestFit="1" customWidth="1"/>
    <col min="20" max="20" width="10.6640625" bestFit="1" customWidth="1"/>
    <col min="21" max="21" width="9.33203125" bestFit="1" customWidth="1"/>
    <col min="22" max="22" width="10.88671875" bestFit="1" customWidth="1"/>
    <col min="23" max="23" width="8.44140625" bestFit="1" customWidth="1"/>
    <col min="24" max="24" width="24" bestFit="1" customWidth="1"/>
    <col min="25" max="25" width="8.77734375" bestFit="1" customWidth="1"/>
    <col min="26" max="26" width="13.21875" bestFit="1" customWidth="1"/>
    <col min="27" max="27" width="17.109375" bestFit="1" customWidth="1"/>
    <col min="28" max="28" width="15.109375" bestFit="1" customWidth="1"/>
    <col min="29" max="29" width="17.109375" bestFit="1" customWidth="1"/>
    <col min="30" max="30" width="7.109375" bestFit="1" customWidth="1"/>
    <col min="31" max="31" width="9.21875" bestFit="1" customWidth="1"/>
    <col min="32" max="32" width="14.5546875" bestFit="1" customWidth="1"/>
    <col min="33" max="33" width="10.109375" bestFit="1" customWidth="1"/>
    <col min="34" max="34" width="21.44140625" bestFit="1" customWidth="1"/>
    <col min="35" max="35" width="9.21875" bestFit="1" customWidth="1"/>
    <col min="36" max="36" width="14.88671875" bestFit="1" customWidth="1"/>
    <col min="37" max="37" width="10.88671875" bestFit="1" customWidth="1"/>
    <col min="38" max="38" width="11.5546875" bestFit="1" customWidth="1"/>
    <col min="39" max="39" width="7.88671875" bestFit="1" customWidth="1"/>
    <col min="40" max="40" width="8.44140625" bestFit="1" customWidth="1"/>
    <col min="41" max="41" width="12.5546875" bestFit="1" customWidth="1"/>
    <col min="42" max="42" width="9.88671875" bestFit="1" customWidth="1"/>
    <col min="43" max="43" width="8.44140625" bestFit="1" customWidth="1"/>
    <col min="44" max="44" width="12.5546875" bestFit="1" customWidth="1"/>
    <col min="45" max="45" width="14.88671875" bestFit="1" customWidth="1"/>
  </cols>
  <sheetData>
    <row r="1" spans="1:27" ht="13.8" thickBot="1" x14ac:dyDescent="0.3">
      <c r="A1" s="177" t="s">
        <v>257</v>
      </c>
      <c r="B1" s="178" t="s">
        <v>256</v>
      </c>
      <c r="C1" s="179" t="s">
        <v>1</v>
      </c>
      <c r="D1" s="179" t="s">
        <v>2</v>
      </c>
      <c r="E1" s="179" t="s">
        <v>3</v>
      </c>
      <c r="F1" s="180" t="s">
        <v>250</v>
      </c>
      <c r="G1" s="181" t="s">
        <v>4</v>
      </c>
      <c r="H1" s="182" t="s">
        <v>251</v>
      </c>
      <c r="I1" s="183" t="s">
        <v>252</v>
      </c>
      <c r="J1" s="184" t="s">
        <v>253</v>
      </c>
      <c r="K1" s="185" t="s">
        <v>5</v>
      </c>
      <c r="L1" s="178" t="s">
        <v>254</v>
      </c>
      <c r="M1" s="179" t="s">
        <v>255</v>
      </c>
      <c r="N1" s="169"/>
      <c r="O1" s="158" t="s">
        <v>336</v>
      </c>
      <c r="P1" s="162" t="s">
        <v>407</v>
      </c>
      <c r="Q1" s="163" t="s">
        <v>408</v>
      </c>
      <c r="R1" s="163" t="s">
        <v>409</v>
      </c>
      <c r="S1" s="163" t="s">
        <v>410</v>
      </c>
      <c r="T1" s="163" t="s">
        <v>411</v>
      </c>
      <c r="U1" s="163" t="s">
        <v>412</v>
      </c>
      <c r="V1" s="163" t="s">
        <v>413</v>
      </c>
      <c r="W1" s="163" t="s">
        <v>414</v>
      </c>
      <c r="X1" s="163" t="s">
        <v>415</v>
      </c>
      <c r="Y1" s="163" t="s">
        <v>416</v>
      </c>
      <c r="Z1" s="163" t="s">
        <v>417</v>
      </c>
      <c r="AA1" s="164" t="s">
        <v>418</v>
      </c>
    </row>
    <row r="2" spans="1:27" x14ac:dyDescent="0.25">
      <c r="A2" s="173" t="s">
        <v>272</v>
      </c>
      <c r="B2" s="109">
        <v>105.4</v>
      </c>
      <c r="C2" s="110">
        <v>100.1</v>
      </c>
      <c r="D2" s="110">
        <v>121.2</v>
      </c>
      <c r="E2" s="110">
        <v>105.4</v>
      </c>
      <c r="F2" s="109">
        <v>46.5</v>
      </c>
      <c r="G2" s="110">
        <v>79</v>
      </c>
      <c r="H2" s="110">
        <v>32.6</v>
      </c>
      <c r="I2" s="110">
        <v>54.6</v>
      </c>
      <c r="J2" s="110">
        <v>31.7</v>
      </c>
      <c r="K2" s="110">
        <v>16.5</v>
      </c>
      <c r="L2" s="109">
        <v>31</v>
      </c>
      <c r="M2" s="110">
        <v>15.6</v>
      </c>
      <c r="O2" s="159" t="s">
        <v>262</v>
      </c>
      <c r="P2" s="153">
        <v>45.199999999999996</v>
      </c>
      <c r="Q2" s="154">
        <v>100</v>
      </c>
      <c r="R2" s="154">
        <v>234</v>
      </c>
      <c r="S2" s="154">
        <v>220.00000000000003</v>
      </c>
      <c r="T2" s="154">
        <v>269.2</v>
      </c>
      <c r="U2" s="154">
        <v>234</v>
      </c>
      <c r="V2" s="154">
        <v>116</v>
      </c>
      <c r="W2" s="154">
        <v>141</v>
      </c>
      <c r="X2" s="154">
        <v>141</v>
      </c>
      <c r="Y2" s="154">
        <v>116</v>
      </c>
      <c r="Z2" s="154">
        <v>42</v>
      </c>
      <c r="AA2" s="155">
        <v>0</v>
      </c>
    </row>
    <row r="3" spans="1:27" x14ac:dyDescent="0.25">
      <c r="A3" s="174" t="s">
        <v>272</v>
      </c>
      <c r="B3" s="111">
        <v>62</v>
      </c>
      <c r="C3" s="112">
        <v>58.9</v>
      </c>
      <c r="D3" s="112">
        <v>71.3</v>
      </c>
      <c r="E3" s="112">
        <v>62</v>
      </c>
      <c r="F3" s="111">
        <v>26.4</v>
      </c>
      <c r="G3" s="112">
        <v>46.5</v>
      </c>
      <c r="H3" s="112">
        <v>20.2</v>
      </c>
      <c r="I3" s="112">
        <v>31.7</v>
      </c>
      <c r="J3" s="112">
        <v>17.8</v>
      </c>
      <c r="K3" s="112">
        <v>10.199999999999999</v>
      </c>
      <c r="L3" s="111">
        <v>18</v>
      </c>
      <c r="M3" s="112">
        <v>9.1999999999999993</v>
      </c>
      <c r="N3" s="170"/>
      <c r="O3" s="160" t="s">
        <v>274</v>
      </c>
      <c r="P3" s="156">
        <v>36</v>
      </c>
      <c r="Q3" s="149">
        <v>60</v>
      </c>
      <c r="R3" s="149">
        <v>261.3</v>
      </c>
      <c r="S3" s="149">
        <v>245.70000000000002</v>
      </c>
      <c r="T3" s="149">
        <v>300.60000000000002</v>
      </c>
      <c r="U3" s="149">
        <v>261.3</v>
      </c>
      <c r="V3" s="149">
        <v>135.6</v>
      </c>
      <c r="W3" s="149">
        <v>128.19999999999999</v>
      </c>
      <c r="X3" s="149">
        <v>82.399999999999991</v>
      </c>
      <c r="Y3" s="149">
        <v>84</v>
      </c>
      <c r="Z3" s="149">
        <v>56</v>
      </c>
      <c r="AA3" s="150">
        <v>0</v>
      </c>
    </row>
    <row r="4" spans="1:27" x14ac:dyDescent="0.25">
      <c r="A4" s="175" t="s">
        <v>272</v>
      </c>
      <c r="B4" s="113">
        <v>62</v>
      </c>
      <c r="C4" s="93">
        <v>58.9</v>
      </c>
      <c r="D4" s="93">
        <v>71.3</v>
      </c>
      <c r="E4" s="93">
        <v>62</v>
      </c>
      <c r="F4" s="113">
        <v>26.4</v>
      </c>
      <c r="G4" s="93">
        <v>46.5</v>
      </c>
      <c r="H4" s="93">
        <v>20.2</v>
      </c>
      <c r="I4" s="93">
        <v>31.7</v>
      </c>
      <c r="J4" s="93">
        <v>17.8</v>
      </c>
      <c r="K4" s="93">
        <v>10.199999999999999</v>
      </c>
      <c r="L4" s="113">
        <v>18</v>
      </c>
      <c r="M4" s="93">
        <v>9.1999999999999993</v>
      </c>
      <c r="N4" s="170"/>
      <c r="O4" s="160" t="s">
        <v>261</v>
      </c>
      <c r="P4" s="156">
        <v>45.199999999999996</v>
      </c>
      <c r="Q4" s="149">
        <v>91</v>
      </c>
      <c r="R4" s="149">
        <v>268</v>
      </c>
      <c r="S4" s="149">
        <v>233.2</v>
      </c>
      <c r="T4" s="149">
        <v>308.3</v>
      </c>
      <c r="U4" s="149">
        <v>268</v>
      </c>
      <c r="V4" s="149">
        <v>133</v>
      </c>
      <c r="W4" s="149">
        <v>172</v>
      </c>
      <c r="X4" s="149">
        <v>146</v>
      </c>
      <c r="Y4" s="149">
        <v>141</v>
      </c>
      <c r="Z4" s="149">
        <v>72</v>
      </c>
      <c r="AA4" s="150">
        <v>24</v>
      </c>
    </row>
    <row r="5" spans="1:27" x14ac:dyDescent="0.25">
      <c r="A5" s="174" t="s">
        <v>272</v>
      </c>
      <c r="B5" s="111">
        <v>41.9</v>
      </c>
      <c r="C5" s="112">
        <v>39.799999999999997</v>
      </c>
      <c r="D5" s="112">
        <v>48.1</v>
      </c>
      <c r="E5" s="112">
        <v>41.9</v>
      </c>
      <c r="F5" s="111">
        <v>17.100000000000001</v>
      </c>
      <c r="G5" s="112">
        <v>29.5</v>
      </c>
      <c r="H5" s="112">
        <v>12.4</v>
      </c>
      <c r="I5" s="112">
        <v>21.6</v>
      </c>
      <c r="J5" s="112">
        <v>12.7</v>
      </c>
      <c r="K5" s="112">
        <v>6.4</v>
      </c>
      <c r="L5" s="111">
        <v>12</v>
      </c>
      <c r="M5" s="112">
        <v>6</v>
      </c>
      <c r="N5" s="170" t="s">
        <v>405</v>
      </c>
      <c r="O5" s="160" t="s">
        <v>280</v>
      </c>
      <c r="P5" s="156">
        <v>33.1</v>
      </c>
      <c r="Q5" s="149">
        <v>52</v>
      </c>
      <c r="R5" s="149">
        <v>234.20000000000002</v>
      </c>
      <c r="S5" s="149">
        <v>222.3</v>
      </c>
      <c r="T5" s="149">
        <v>269.2</v>
      </c>
      <c r="U5" s="149">
        <v>234.20000000000002</v>
      </c>
      <c r="V5" s="149">
        <v>125.69999999999999</v>
      </c>
      <c r="W5" s="149">
        <v>142.79999999999998</v>
      </c>
      <c r="X5" s="149">
        <v>77.5</v>
      </c>
      <c r="Y5" s="149">
        <v>113.10000000000001</v>
      </c>
      <c r="Z5" s="149">
        <v>74.900000000000006</v>
      </c>
      <c r="AA5" s="150">
        <v>186.70000000000002</v>
      </c>
    </row>
    <row r="6" spans="1:27" x14ac:dyDescent="0.25">
      <c r="A6" s="175" t="s">
        <v>282</v>
      </c>
      <c r="B6" s="113">
        <v>96.8</v>
      </c>
      <c r="C6" s="93">
        <v>96.8</v>
      </c>
      <c r="D6" s="93">
        <v>111.3</v>
      </c>
      <c r="E6" s="93">
        <v>96.8</v>
      </c>
      <c r="F6" s="113">
        <v>55.7</v>
      </c>
      <c r="G6" s="93">
        <v>50.8</v>
      </c>
      <c r="H6" s="93">
        <v>36.299999999999997</v>
      </c>
      <c r="I6" s="93">
        <v>32.200000000000003</v>
      </c>
      <c r="J6" s="93">
        <v>22.4</v>
      </c>
      <c r="K6" s="93">
        <v>0</v>
      </c>
      <c r="L6" s="113">
        <v>20</v>
      </c>
      <c r="M6" s="93">
        <v>12.5</v>
      </c>
      <c r="N6" s="170"/>
      <c r="O6" s="160" t="s">
        <v>270</v>
      </c>
      <c r="P6" s="156">
        <v>42.099999999999994</v>
      </c>
      <c r="Q6" s="149">
        <v>86</v>
      </c>
      <c r="R6" s="149">
        <v>234</v>
      </c>
      <c r="S6" s="149">
        <v>215.3</v>
      </c>
      <c r="T6" s="149">
        <v>273.79999999999995</v>
      </c>
      <c r="U6" s="149">
        <v>234</v>
      </c>
      <c r="V6" s="149">
        <v>112</v>
      </c>
      <c r="W6" s="149">
        <v>103</v>
      </c>
      <c r="X6" s="149">
        <v>43</v>
      </c>
      <c r="Y6" s="149">
        <v>116</v>
      </c>
      <c r="Z6" s="149">
        <v>77</v>
      </c>
      <c r="AA6" s="150">
        <v>0</v>
      </c>
    </row>
    <row r="7" spans="1:27" x14ac:dyDescent="0.25">
      <c r="A7" s="174" t="s">
        <v>282</v>
      </c>
      <c r="B7" s="111">
        <v>58.1</v>
      </c>
      <c r="C7" s="112">
        <v>58.1</v>
      </c>
      <c r="D7" s="112">
        <v>66.8</v>
      </c>
      <c r="E7" s="112">
        <v>58.1</v>
      </c>
      <c r="F7" s="111">
        <v>31.5</v>
      </c>
      <c r="G7" s="112">
        <v>29</v>
      </c>
      <c r="H7" s="112">
        <v>21.8</v>
      </c>
      <c r="I7" s="112">
        <v>19.600000000000001</v>
      </c>
      <c r="J7" s="112">
        <v>12.6</v>
      </c>
      <c r="K7" s="112">
        <v>0</v>
      </c>
      <c r="L7" s="111">
        <v>12</v>
      </c>
      <c r="M7" s="112">
        <v>7.4</v>
      </c>
      <c r="N7" s="170"/>
      <c r="O7" s="160" t="s">
        <v>259</v>
      </c>
      <c r="P7" s="156">
        <v>50</v>
      </c>
      <c r="Q7" s="149">
        <v>121</v>
      </c>
      <c r="R7" s="149">
        <v>236</v>
      </c>
      <c r="S7" s="149">
        <v>200.6</v>
      </c>
      <c r="T7" s="149">
        <v>271.39999999999998</v>
      </c>
      <c r="U7" s="149">
        <v>236</v>
      </c>
      <c r="V7" s="149">
        <v>142</v>
      </c>
      <c r="W7" s="149">
        <v>140</v>
      </c>
      <c r="X7" s="149">
        <v>125</v>
      </c>
      <c r="Y7" s="149">
        <v>117</v>
      </c>
      <c r="Z7" s="149">
        <v>25</v>
      </c>
      <c r="AA7" s="150">
        <v>57</v>
      </c>
    </row>
    <row r="8" spans="1:27" x14ac:dyDescent="0.25">
      <c r="A8" s="175" t="s">
        <v>282</v>
      </c>
      <c r="B8" s="113">
        <v>58.1</v>
      </c>
      <c r="C8" s="93">
        <v>58.1</v>
      </c>
      <c r="D8" s="93">
        <v>66.8</v>
      </c>
      <c r="E8" s="93">
        <v>58.1</v>
      </c>
      <c r="F8" s="113">
        <v>31.5</v>
      </c>
      <c r="G8" s="93">
        <v>29</v>
      </c>
      <c r="H8" s="93">
        <v>21.8</v>
      </c>
      <c r="I8" s="93">
        <v>19.600000000000001</v>
      </c>
      <c r="J8" s="93">
        <v>12.6</v>
      </c>
      <c r="K8" s="93">
        <v>0</v>
      </c>
      <c r="L8" s="113">
        <v>12</v>
      </c>
      <c r="M8" s="93">
        <v>7.4</v>
      </c>
      <c r="N8" s="170"/>
      <c r="O8" s="160" t="s">
        <v>260</v>
      </c>
      <c r="P8" s="156">
        <v>45</v>
      </c>
      <c r="Q8" s="149">
        <v>98</v>
      </c>
      <c r="R8" s="149">
        <v>235</v>
      </c>
      <c r="S8" s="149">
        <v>220.89999999999998</v>
      </c>
      <c r="T8" s="149">
        <v>270.2</v>
      </c>
      <c r="U8" s="149">
        <v>235</v>
      </c>
      <c r="V8" s="149">
        <v>139</v>
      </c>
      <c r="W8" s="149">
        <v>115</v>
      </c>
      <c r="X8" s="149">
        <v>139</v>
      </c>
      <c r="Y8" s="149">
        <v>113</v>
      </c>
      <c r="Z8" s="149">
        <v>40</v>
      </c>
      <c r="AA8" s="150">
        <v>0</v>
      </c>
    </row>
    <row r="9" spans="1:27" x14ac:dyDescent="0.25">
      <c r="A9" s="174" t="s">
        <v>282</v>
      </c>
      <c r="B9" s="111">
        <v>36.299999999999997</v>
      </c>
      <c r="C9" s="112">
        <v>36.299999999999997</v>
      </c>
      <c r="D9" s="112">
        <v>41.7</v>
      </c>
      <c r="E9" s="112">
        <v>36.299999999999997</v>
      </c>
      <c r="F9" s="111">
        <v>21.8</v>
      </c>
      <c r="G9" s="112">
        <v>19.399999999999999</v>
      </c>
      <c r="H9" s="112">
        <v>14.5</v>
      </c>
      <c r="I9" s="112">
        <v>12.6</v>
      </c>
      <c r="J9" s="112">
        <v>8.4</v>
      </c>
      <c r="K9" s="112">
        <v>0</v>
      </c>
      <c r="L9" s="111">
        <v>8</v>
      </c>
      <c r="M9" s="112">
        <v>4.8</v>
      </c>
      <c r="N9" s="170"/>
      <c r="O9" s="160" t="s">
        <v>264</v>
      </c>
      <c r="P9" s="156">
        <v>34.5</v>
      </c>
      <c r="Q9" s="149">
        <v>53</v>
      </c>
      <c r="R9" s="149">
        <v>206.3</v>
      </c>
      <c r="S9" s="149">
        <v>206.3</v>
      </c>
      <c r="T9" s="149">
        <v>216.5</v>
      </c>
      <c r="U9" s="149">
        <v>195.8</v>
      </c>
      <c r="V9" s="149">
        <v>114.8</v>
      </c>
      <c r="W9" s="149">
        <v>169.1</v>
      </c>
      <c r="X9" s="149">
        <v>87</v>
      </c>
      <c r="Y9" s="149">
        <v>71.2</v>
      </c>
      <c r="Z9" s="149">
        <v>39.300000000000004</v>
      </c>
      <c r="AA9" s="150">
        <v>0</v>
      </c>
    </row>
    <row r="10" spans="1:27" x14ac:dyDescent="0.25">
      <c r="A10" s="175" t="s">
        <v>276</v>
      </c>
      <c r="B10" s="113">
        <v>99.2</v>
      </c>
      <c r="C10" s="93">
        <v>99.2</v>
      </c>
      <c r="D10" s="93">
        <v>113.1</v>
      </c>
      <c r="E10" s="93">
        <v>99.2</v>
      </c>
      <c r="F10" s="113">
        <v>55.7</v>
      </c>
      <c r="G10" s="93">
        <v>50.8</v>
      </c>
      <c r="H10" s="93">
        <v>36.299999999999997</v>
      </c>
      <c r="I10" s="93">
        <v>32.200000000000003</v>
      </c>
      <c r="J10" s="93">
        <v>22.4</v>
      </c>
      <c r="K10" s="93">
        <v>0</v>
      </c>
      <c r="L10" s="113">
        <v>23</v>
      </c>
      <c r="M10" s="93">
        <v>13.3</v>
      </c>
      <c r="N10" s="170"/>
      <c r="O10" s="160" t="s">
        <v>265</v>
      </c>
      <c r="P10" s="156">
        <v>42.099999999999994</v>
      </c>
      <c r="Q10" s="149">
        <v>91</v>
      </c>
      <c r="R10" s="149">
        <v>280.7</v>
      </c>
      <c r="S10" s="149">
        <v>258.2</v>
      </c>
      <c r="T10" s="149">
        <v>317</v>
      </c>
      <c r="U10" s="149">
        <v>280.7</v>
      </c>
      <c r="V10" s="149">
        <v>128.79999999999998</v>
      </c>
      <c r="W10" s="149">
        <v>193.70000000000002</v>
      </c>
      <c r="X10" s="149">
        <v>130.29999999999998</v>
      </c>
      <c r="Y10" s="149">
        <v>105.30000000000001</v>
      </c>
      <c r="Z10" s="149">
        <v>62.3</v>
      </c>
      <c r="AA10" s="150">
        <v>0</v>
      </c>
    </row>
    <row r="11" spans="1:27" x14ac:dyDescent="0.25">
      <c r="A11" s="174" t="s">
        <v>276</v>
      </c>
      <c r="B11" s="111">
        <v>58.1</v>
      </c>
      <c r="C11" s="112">
        <v>58.1</v>
      </c>
      <c r="D11" s="112">
        <v>66.2</v>
      </c>
      <c r="E11" s="112">
        <v>58.1</v>
      </c>
      <c r="F11" s="111">
        <v>31.5</v>
      </c>
      <c r="G11" s="112">
        <v>29</v>
      </c>
      <c r="H11" s="112">
        <v>21.8</v>
      </c>
      <c r="I11" s="112">
        <v>19.600000000000001</v>
      </c>
      <c r="J11" s="112">
        <v>12.6</v>
      </c>
      <c r="K11" s="112">
        <v>0</v>
      </c>
      <c r="L11" s="111">
        <v>14</v>
      </c>
      <c r="M11" s="112">
        <v>7.8</v>
      </c>
      <c r="N11" s="170"/>
      <c r="O11" s="160" t="s">
        <v>276</v>
      </c>
      <c r="P11" s="156">
        <v>34</v>
      </c>
      <c r="Q11" s="149">
        <v>60</v>
      </c>
      <c r="R11" s="149">
        <v>254.10000000000002</v>
      </c>
      <c r="S11" s="149">
        <v>254.10000000000002</v>
      </c>
      <c r="T11" s="149">
        <v>289.60000000000002</v>
      </c>
      <c r="U11" s="149">
        <v>254.10000000000002</v>
      </c>
      <c r="V11" s="149">
        <v>140.5</v>
      </c>
      <c r="W11" s="149">
        <v>128.19999999999999</v>
      </c>
      <c r="X11" s="149">
        <v>94.399999999999991</v>
      </c>
      <c r="Y11" s="149">
        <v>85</v>
      </c>
      <c r="Z11" s="149">
        <v>56</v>
      </c>
      <c r="AA11" s="150">
        <v>0</v>
      </c>
    </row>
    <row r="12" spans="1:27" x14ac:dyDescent="0.25">
      <c r="A12" s="175" t="s">
        <v>276</v>
      </c>
      <c r="B12" s="113">
        <v>58.1</v>
      </c>
      <c r="C12" s="93">
        <v>58.1</v>
      </c>
      <c r="D12" s="93">
        <v>66.2</v>
      </c>
      <c r="E12" s="93">
        <v>58.1</v>
      </c>
      <c r="F12" s="113">
        <v>31.5</v>
      </c>
      <c r="G12" s="93">
        <v>29</v>
      </c>
      <c r="H12" s="93">
        <v>21.8</v>
      </c>
      <c r="I12" s="93">
        <v>19.600000000000001</v>
      </c>
      <c r="J12" s="93">
        <v>12.6</v>
      </c>
      <c r="K12" s="93">
        <v>0</v>
      </c>
      <c r="L12" s="113">
        <v>14</v>
      </c>
      <c r="M12" s="93">
        <v>7.8</v>
      </c>
      <c r="N12" s="170"/>
      <c r="O12" s="160" t="s">
        <v>282</v>
      </c>
      <c r="P12" s="156">
        <v>32.099999999999994</v>
      </c>
      <c r="Q12" s="149">
        <v>52</v>
      </c>
      <c r="R12" s="149">
        <v>249.3</v>
      </c>
      <c r="S12" s="149">
        <v>249.3</v>
      </c>
      <c r="T12" s="149">
        <v>286.59999999999997</v>
      </c>
      <c r="U12" s="149">
        <v>249.3</v>
      </c>
      <c r="V12" s="149">
        <v>140.5</v>
      </c>
      <c r="W12" s="149">
        <v>128.19999999999999</v>
      </c>
      <c r="X12" s="149">
        <v>94.399999999999991</v>
      </c>
      <c r="Y12" s="149">
        <v>84</v>
      </c>
      <c r="Z12" s="149">
        <v>56</v>
      </c>
      <c r="AA12" s="150">
        <v>0</v>
      </c>
    </row>
    <row r="13" spans="1:27" ht="13.8" thickBot="1" x14ac:dyDescent="0.3">
      <c r="A13" s="174" t="s">
        <v>276</v>
      </c>
      <c r="B13" s="111">
        <v>38.700000000000003</v>
      </c>
      <c r="C13" s="112">
        <v>38.700000000000003</v>
      </c>
      <c r="D13" s="112">
        <v>44.1</v>
      </c>
      <c r="E13" s="112">
        <v>38.700000000000003</v>
      </c>
      <c r="F13" s="111">
        <v>21.8</v>
      </c>
      <c r="G13" s="112">
        <v>19.399999999999999</v>
      </c>
      <c r="H13" s="112">
        <v>14.5</v>
      </c>
      <c r="I13" s="112">
        <v>13.6</v>
      </c>
      <c r="J13" s="112">
        <v>8.4</v>
      </c>
      <c r="K13" s="112">
        <v>0</v>
      </c>
      <c r="L13" s="111">
        <v>9</v>
      </c>
      <c r="M13" s="112">
        <v>5.0999999999999996</v>
      </c>
      <c r="N13" s="170"/>
      <c r="O13" s="161" t="s">
        <v>272</v>
      </c>
      <c r="P13" s="157">
        <v>40</v>
      </c>
      <c r="Q13" s="151">
        <v>79</v>
      </c>
      <c r="R13" s="151">
        <v>271.3</v>
      </c>
      <c r="S13" s="151">
        <v>257.7</v>
      </c>
      <c r="T13" s="151">
        <v>311.90000000000003</v>
      </c>
      <c r="U13" s="151">
        <v>271.3</v>
      </c>
      <c r="V13" s="151">
        <v>116.4</v>
      </c>
      <c r="W13" s="151">
        <v>201.5</v>
      </c>
      <c r="X13" s="151">
        <v>85.4</v>
      </c>
      <c r="Y13" s="151">
        <v>139.6</v>
      </c>
      <c r="Z13" s="151">
        <v>80</v>
      </c>
      <c r="AA13" s="152">
        <v>43.3</v>
      </c>
    </row>
    <row r="14" spans="1:27" x14ac:dyDescent="0.25">
      <c r="A14" s="175" t="s">
        <v>265</v>
      </c>
      <c r="B14" s="113">
        <v>111.6</v>
      </c>
      <c r="C14" s="93">
        <v>102.7</v>
      </c>
      <c r="D14" s="93">
        <v>126.1</v>
      </c>
      <c r="E14" s="93">
        <v>111.6</v>
      </c>
      <c r="F14" s="113">
        <v>49.6</v>
      </c>
      <c r="G14" s="93">
        <v>74.400000000000006</v>
      </c>
      <c r="H14" s="93">
        <v>51.1</v>
      </c>
      <c r="I14" s="93">
        <v>40.6</v>
      </c>
      <c r="J14" s="93">
        <v>24.1</v>
      </c>
      <c r="K14" s="93">
        <v>0</v>
      </c>
      <c r="L14" s="113">
        <v>35</v>
      </c>
      <c r="M14" s="93">
        <v>16.399999999999999</v>
      </c>
      <c r="N14" s="170"/>
      <c r="O14" s="118"/>
      <c r="P14" s="118"/>
      <c r="Q14" s="118"/>
      <c r="R14" s="118"/>
      <c r="S14" s="118"/>
      <c r="T14" s="118"/>
      <c r="U14" s="118"/>
      <c r="V14" s="118"/>
      <c r="W14" s="118"/>
      <c r="X14" s="118"/>
      <c r="Y14" s="118"/>
      <c r="Z14" s="118"/>
      <c r="AA14" s="120"/>
    </row>
    <row r="15" spans="1:27" x14ac:dyDescent="0.25">
      <c r="A15" s="174" t="s">
        <v>265</v>
      </c>
      <c r="B15" s="111">
        <v>63.6</v>
      </c>
      <c r="C15" s="112">
        <v>58.5</v>
      </c>
      <c r="D15" s="112">
        <v>71.8</v>
      </c>
      <c r="E15" s="112">
        <v>63.6</v>
      </c>
      <c r="F15" s="111">
        <v>29.5</v>
      </c>
      <c r="G15" s="112">
        <v>44.9</v>
      </c>
      <c r="H15" s="112">
        <v>29.5</v>
      </c>
      <c r="I15" s="112">
        <v>24.1</v>
      </c>
      <c r="J15" s="112">
        <v>14</v>
      </c>
      <c r="K15" s="112">
        <v>0</v>
      </c>
      <c r="L15" s="111">
        <v>21</v>
      </c>
      <c r="M15" s="112">
        <v>9.6999999999999993</v>
      </c>
      <c r="N15" s="170"/>
      <c r="O15" s="118"/>
      <c r="P15" s="118"/>
      <c r="Q15" s="118"/>
      <c r="R15" s="118"/>
      <c r="S15" s="118"/>
      <c r="T15" s="118"/>
      <c r="U15" s="118"/>
      <c r="V15" s="118"/>
      <c r="W15" s="118"/>
      <c r="X15" s="118"/>
      <c r="Y15" s="118"/>
      <c r="Z15" s="118"/>
      <c r="AA15" s="120"/>
    </row>
    <row r="16" spans="1:27" x14ac:dyDescent="0.25">
      <c r="A16" s="175" t="s">
        <v>265</v>
      </c>
      <c r="B16" s="113">
        <v>63.6</v>
      </c>
      <c r="C16" s="93">
        <v>58.5</v>
      </c>
      <c r="D16" s="93">
        <v>71.8</v>
      </c>
      <c r="E16" s="93">
        <v>63.6</v>
      </c>
      <c r="F16" s="113">
        <v>29.5</v>
      </c>
      <c r="G16" s="93">
        <v>44.9</v>
      </c>
      <c r="H16" s="93">
        <v>29.5</v>
      </c>
      <c r="I16" s="93">
        <v>24.1</v>
      </c>
      <c r="J16" s="93">
        <v>14</v>
      </c>
      <c r="K16" s="93">
        <v>0</v>
      </c>
      <c r="L16" s="113">
        <v>21</v>
      </c>
      <c r="M16" s="93">
        <v>9.6999999999999993</v>
      </c>
      <c r="N16" s="170"/>
      <c r="O16" s="118"/>
      <c r="P16" s="118"/>
      <c r="Q16" s="118"/>
      <c r="R16" s="118"/>
      <c r="S16" s="118"/>
      <c r="T16" s="118"/>
      <c r="U16" s="118"/>
      <c r="V16" s="118"/>
      <c r="W16" s="118"/>
      <c r="X16" s="118"/>
      <c r="Y16" s="118"/>
      <c r="Z16" s="118"/>
      <c r="AA16" s="120"/>
    </row>
    <row r="17" spans="1:27" x14ac:dyDescent="0.25">
      <c r="A17" s="174" t="s">
        <v>265</v>
      </c>
      <c r="B17" s="111">
        <v>41.9</v>
      </c>
      <c r="C17" s="112">
        <v>38.5</v>
      </c>
      <c r="D17" s="112">
        <v>47.3</v>
      </c>
      <c r="E17" s="112">
        <v>41.9</v>
      </c>
      <c r="F17" s="111">
        <v>20.2</v>
      </c>
      <c r="G17" s="112">
        <v>29.5</v>
      </c>
      <c r="H17" s="112">
        <v>20.2</v>
      </c>
      <c r="I17" s="112">
        <v>16.5</v>
      </c>
      <c r="J17" s="112">
        <v>10.199999999999999</v>
      </c>
      <c r="K17" s="112">
        <v>0</v>
      </c>
      <c r="L17" s="111">
        <v>14</v>
      </c>
      <c r="M17" s="112">
        <v>6.3</v>
      </c>
      <c r="N17" s="170"/>
      <c r="O17" s="121" t="s">
        <v>336</v>
      </c>
      <c r="P17" s="119" t="s">
        <v>272</v>
      </c>
      <c r="Q17" s="119" t="s">
        <v>282</v>
      </c>
      <c r="R17" s="119" t="s">
        <v>276</v>
      </c>
      <c r="S17" s="119" t="s">
        <v>265</v>
      </c>
      <c r="T17" s="119" t="s">
        <v>264</v>
      </c>
      <c r="U17" s="119" t="s">
        <v>260</v>
      </c>
      <c r="V17" s="119" t="s">
        <v>259</v>
      </c>
      <c r="W17" s="119" t="s">
        <v>270</v>
      </c>
      <c r="X17" s="119" t="s">
        <v>280</v>
      </c>
      <c r="Y17" s="119" t="s">
        <v>261</v>
      </c>
      <c r="Z17" s="119" t="s">
        <v>274</v>
      </c>
      <c r="AA17" s="124" t="s">
        <v>262</v>
      </c>
    </row>
    <row r="18" spans="1:27" x14ac:dyDescent="0.25">
      <c r="A18" s="175" t="s">
        <v>264</v>
      </c>
      <c r="B18" s="113">
        <v>77.5</v>
      </c>
      <c r="C18" s="93">
        <v>77.5</v>
      </c>
      <c r="D18" s="93">
        <v>81.400000000000006</v>
      </c>
      <c r="E18" s="93">
        <v>73.599999999999994</v>
      </c>
      <c r="F18" s="113">
        <v>43.4</v>
      </c>
      <c r="G18" s="93">
        <v>63.6</v>
      </c>
      <c r="H18" s="93">
        <v>32.6</v>
      </c>
      <c r="I18" s="93">
        <v>26.7</v>
      </c>
      <c r="J18" s="93">
        <v>15.2</v>
      </c>
      <c r="K18" s="93">
        <v>0</v>
      </c>
      <c r="L18" s="113">
        <v>19</v>
      </c>
      <c r="M18" s="93">
        <v>13</v>
      </c>
      <c r="N18" s="170"/>
      <c r="O18" s="121" t="s">
        <v>255</v>
      </c>
      <c r="P18" s="118">
        <v>40</v>
      </c>
      <c r="Q18" s="118">
        <v>32.099999999999994</v>
      </c>
      <c r="R18" s="118">
        <v>34</v>
      </c>
      <c r="S18" s="118">
        <v>42.099999999999994</v>
      </c>
      <c r="T18" s="118">
        <v>34.5</v>
      </c>
      <c r="U18" s="118">
        <v>45</v>
      </c>
      <c r="V18" s="118">
        <v>50</v>
      </c>
      <c r="W18" s="118">
        <v>42.099999999999994</v>
      </c>
      <c r="X18" s="118">
        <v>33.1</v>
      </c>
      <c r="Y18" s="118">
        <v>45.199999999999996</v>
      </c>
      <c r="Z18" s="118">
        <v>36</v>
      </c>
      <c r="AA18" s="120">
        <v>45.199999999999996</v>
      </c>
    </row>
    <row r="19" spans="1:27" x14ac:dyDescent="0.25">
      <c r="A19" s="174" t="s">
        <v>264</v>
      </c>
      <c r="B19" s="111">
        <v>48.1</v>
      </c>
      <c r="C19" s="112">
        <v>48.1</v>
      </c>
      <c r="D19" s="112">
        <v>50.5</v>
      </c>
      <c r="E19" s="112">
        <v>45.6</v>
      </c>
      <c r="F19" s="111">
        <v>26.4</v>
      </c>
      <c r="G19" s="112">
        <v>38.799999999999997</v>
      </c>
      <c r="H19" s="112">
        <v>20.2</v>
      </c>
      <c r="I19" s="112">
        <v>16.5</v>
      </c>
      <c r="J19" s="112">
        <v>8.9</v>
      </c>
      <c r="K19" s="112">
        <v>0</v>
      </c>
      <c r="L19" s="111">
        <v>13</v>
      </c>
      <c r="M19" s="112">
        <v>8</v>
      </c>
      <c r="N19" s="170"/>
      <c r="O19" s="118" t="s">
        <v>254</v>
      </c>
      <c r="P19" s="118">
        <v>79</v>
      </c>
      <c r="Q19" s="118">
        <v>52</v>
      </c>
      <c r="R19" s="118">
        <v>60</v>
      </c>
      <c r="S19" s="118">
        <v>91</v>
      </c>
      <c r="T19" s="118">
        <v>53</v>
      </c>
      <c r="U19" s="118">
        <v>98</v>
      </c>
      <c r="V19" s="118">
        <v>121</v>
      </c>
      <c r="W19" s="118">
        <v>86</v>
      </c>
      <c r="X19" s="118">
        <v>52</v>
      </c>
      <c r="Y19" s="118">
        <v>91</v>
      </c>
      <c r="Z19" s="118">
        <v>60</v>
      </c>
      <c r="AA19" s="120">
        <v>100</v>
      </c>
    </row>
    <row r="20" spans="1:27" x14ac:dyDescent="0.25">
      <c r="A20" s="175" t="s">
        <v>264</v>
      </c>
      <c r="B20" s="113">
        <v>41.9</v>
      </c>
      <c r="C20" s="93">
        <v>41.9</v>
      </c>
      <c r="D20" s="93">
        <v>43.9</v>
      </c>
      <c r="E20" s="93">
        <v>39.799999999999997</v>
      </c>
      <c r="F20" s="113">
        <v>23.3</v>
      </c>
      <c r="G20" s="93">
        <v>34.1</v>
      </c>
      <c r="H20" s="93">
        <v>17.100000000000001</v>
      </c>
      <c r="I20" s="93">
        <v>14</v>
      </c>
      <c r="J20" s="93">
        <v>7.6</v>
      </c>
      <c r="K20" s="93">
        <v>0</v>
      </c>
      <c r="L20" s="113">
        <v>12</v>
      </c>
      <c r="M20" s="93">
        <v>7</v>
      </c>
      <c r="N20" s="170"/>
      <c r="O20" s="121" t="s">
        <v>256</v>
      </c>
      <c r="P20" s="118">
        <v>271.3</v>
      </c>
      <c r="Q20" s="118">
        <v>249.3</v>
      </c>
      <c r="R20" s="118">
        <v>254.10000000000002</v>
      </c>
      <c r="S20" s="118">
        <v>280.7</v>
      </c>
      <c r="T20" s="118">
        <v>206.3</v>
      </c>
      <c r="U20" s="118">
        <v>235</v>
      </c>
      <c r="V20" s="118">
        <v>236</v>
      </c>
      <c r="W20" s="118">
        <v>234</v>
      </c>
      <c r="X20" s="118">
        <v>234.20000000000002</v>
      </c>
      <c r="Y20" s="118">
        <v>268</v>
      </c>
      <c r="Z20" s="118">
        <v>261.3</v>
      </c>
      <c r="AA20" s="120">
        <v>234</v>
      </c>
    </row>
    <row r="21" spans="1:27" x14ac:dyDescent="0.25">
      <c r="A21" s="174" t="s">
        <v>264</v>
      </c>
      <c r="B21" s="111">
        <v>38.799999999999997</v>
      </c>
      <c r="C21" s="112">
        <v>38.799999999999997</v>
      </c>
      <c r="D21" s="112">
        <v>40.700000000000003</v>
      </c>
      <c r="E21" s="112">
        <v>36.799999999999997</v>
      </c>
      <c r="F21" s="111">
        <v>21.7</v>
      </c>
      <c r="G21" s="112">
        <v>32.6</v>
      </c>
      <c r="H21" s="112">
        <v>17.100000000000001</v>
      </c>
      <c r="I21" s="112">
        <v>14</v>
      </c>
      <c r="J21" s="112">
        <v>7.6</v>
      </c>
      <c r="K21" s="112">
        <v>0</v>
      </c>
      <c r="L21" s="111">
        <v>9</v>
      </c>
      <c r="M21" s="112">
        <v>6.5</v>
      </c>
      <c r="N21" s="170"/>
      <c r="O21" s="118" t="s">
        <v>1</v>
      </c>
      <c r="P21" s="118">
        <v>257.7</v>
      </c>
      <c r="Q21" s="118">
        <v>249.3</v>
      </c>
      <c r="R21" s="118">
        <v>254.10000000000002</v>
      </c>
      <c r="S21" s="118">
        <v>258.2</v>
      </c>
      <c r="T21" s="118">
        <v>206.3</v>
      </c>
      <c r="U21" s="118">
        <v>220.89999999999998</v>
      </c>
      <c r="V21" s="118">
        <v>200.6</v>
      </c>
      <c r="W21" s="118">
        <v>215.3</v>
      </c>
      <c r="X21" s="118">
        <v>222.3</v>
      </c>
      <c r="Y21" s="118">
        <v>233.2</v>
      </c>
      <c r="Z21" s="118">
        <v>245.70000000000002</v>
      </c>
      <c r="AA21" s="120">
        <v>220.00000000000003</v>
      </c>
    </row>
    <row r="22" spans="1:27" x14ac:dyDescent="0.25">
      <c r="A22" s="175" t="s">
        <v>260</v>
      </c>
      <c r="B22" s="113">
        <v>86</v>
      </c>
      <c r="C22" s="93">
        <v>80.8</v>
      </c>
      <c r="D22" s="93">
        <v>98.9</v>
      </c>
      <c r="E22" s="93">
        <v>86</v>
      </c>
      <c r="F22" s="113">
        <v>50</v>
      </c>
      <c r="G22" s="93">
        <v>42</v>
      </c>
      <c r="H22" s="93">
        <v>50</v>
      </c>
      <c r="I22" s="93">
        <v>42</v>
      </c>
      <c r="J22" s="93">
        <v>14</v>
      </c>
      <c r="K22" s="93">
        <v>0</v>
      </c>
      <c r="L22" s="113">
        <v>37</v>
      </c>
      <c r="M22" s="93">
        <v>17</v>
      </c>
      <c r="N22" s="170"/>
      <c r="O22" s="118" t="s">
        <v>2</v>
      </c>
      <c r="P22" s="118">
        <v>311.90000000000003</v>
      </c>
      <c r="Q22" s="118">
        <v>286.59999999999997</v>
      </c>
      <c r="R22" s="118">
        <v>289.60000000000002</v>
      </c>
      <c r="S22" s="118">
        <v>317</v>
      </c>
      <c r="T22" s="118">
        <v>216.5</v>
      </c>
      <c r="U22" s="118">
        <v>270.2</v>
      </c>
      <c r="V22" s="118">
        <v>271.39999999999998</v>
      </c>
      <c r="W22" s="118">
        <v>273.79999999999995</v>
      </c>
      <c r="X22" s="118">
        <v>269.2</v>
      </c>
      <c r="Y22" s="118">
        <v>308.3</v>
      </c>
      <c r="Z22" s="118">
        <v>300.60000000000002</v>
      </c>
      <c r="AA22" s="120">
        <v>269.2</v>
      </c>
    </row>
    <row r="23" spans="1:27" x14ac:dyDescent="0.25">
      <c r="A23" s="174" t="s">
        <v>260</v>
      </c>
      <c r="B23" s="111">
        <v>54</v>
      </c>
      <c r="C23" s="112">
        <v>50.8</v>
      </c>
      <c r="D23" s="112">
        <v>62.1</v>
      </c>
      <c r="E23" s="112">
        <v>54</v>
      </c>
      <c r="F23" s="111">
        <v>33</v>
      </c>
      <c r="G23" s="112">
        <v>27</v>
      </c>
      <c r="H23" s="112">
        <v>33</v>
      </c>
      <c r="I23" s="112">
        <v>27</v>
      </c>
      <c r="J23" s="112">
        <v>10</v>
      </c>
      <c r="K23" s="112">
        <v>0</v>
      </c>
      <c r="L23" s="111">
        <v>23</v>
      </c>
      <c r="M23" s="112">
        <v>10.4</v>
      </c>
      <c r="N23" s="170"/>
      <c r="O23" s="118" t="s">
        <v>3</v>
      </c>
      <c r="P23" s="118">
        <v>271.3</v>
      </c>
      <c r="Q23" s="118">
        <v>249.3</v>
      </c>
      <c r="R23" s="118">
        <v>254.10000000000002</v>
      </c>
      <c r="S23" s="118">
        <v>280.7</v>
      </c>
      <c r="T23" s="118">
        <v>195.8</v>
      </c>
      <c r="U23" s="118">
        <v>235</v>
      </c>
      <c r="V23" s="118">
        <v>236</v>
      </c>
      <c r="W23" s="118">
        <v>234</v>
      </c>
      <c r="X23" s="118">
        <v>234.20000000000002</v>
      </c>
      <c r="Y23" s="118">
        <v>268</v>
      </c>
      <c r="Z23" s="118">
        <v>261.3</v>
      </c>
      <c r="AA23" s="120">
        <v>234</v>
      </c>
    </row>
    <row r="24" spans="1:27" x14ac:dyDescent="0.25">
      <c r="A24" s="175" t="s">
        <v>260</v>
      </c>
      <c r="B24" s="113">
        <v>54</v>
      </c>
      <c r="C24" s="93">
        <v>50.8</v>
      </c>
      <c r="D24" s="93">
        <v>62.1</v>
      </c>
      <c r="E24" s="93">
        <v>54</v>
      </c>
      <c r="F24" s="113">
        <v>33</v>
      </c>
      <c r="G24" s="93">
        <v>27</v>
      </c>
      <c r="H24" s="93">
        <v>33</v>
      </c>
      <c r="I24" s="93">
        <v>27</v>
      </c>
      <c r="J24" s="93">
        <v>10</v>
      </c>
      <c r="K24" s="93">
        <v>0</v>
      </c>
      <c r="L24" s="113">
        <v>23</v>
      </c>
      <c r="M24" s="93">
        <v>10.4</v>
      </c>
      <c r="N24" s="170"/>
      <c r="O24" s="118" t="s">
        <v>250</v>
      </c>
      <c r="P24" s="118">
        <v>116.4</v>
      </c>
      <c r="Q24" s="118">
        <v>140.5</v>
      </c>
      <c r="R24" s="118">
        <v>140.5</v>
      </c>
      <c r="S24" s="118">
        <v>128.79999999999998</v>
      </c>
      <c r="T24" s="118">
        <v>114.8</v>
      </c>
      <c r="U24" s="118">
        <v>139</v>
      </c>
      <c r="V24" s="118">
        <v>142</v>
      </c>
      <c r="W24" s="118">
        <v>112</v>
      </c>
      <c r="X24" s="118">
        <v>125.69999999999999</v>
      </c>
      <c r="Y24" s="118">
        <v>133</v>
      </c>
      <c r="Z24" s="118">
        <v>135.6</v>
      </c>
      <c r="AA24" s="120">
        <v>116</v>
      </c>
    </row>
    <row r="25" spans="1:27" x14ac:dyDescent="0.25">
      <c r="A25" s="174" t="s">
        <v>260</v>
      </c>
      <c r="B25" s="111">
        <v>41</v>
      </c>
      <c r="C25" s="112">
        <v>38.5</v>
      </c>
      <c r="D25" s="112">
        <v>47.1</v>
      </c>
      <c r="E25" s="112">
        <v>41</v>
      </c>
      <c r="F25" s="111">
        <v>23</v>
      </c>
      <c r="G25" s="112">
        <v>19</v>
      </c>
      <c r="H25" s="112">
        <v>23</v>
      </c>
      <c r="I25" s="112">
        <v>17</v>
      </c>
      <c r="J25" s="112">
        <v>6</v>
      </c>
      <c r="K25" s="112">
        <v>0</v>
      </c>
      <c r="L25" s="111">
        <v>15</v>
      </c>
      <c r="M25" s="112">
        <v>7.2</v>
      </c>
      <c r="N25" s="170"/>
      <c r="O25" s="118" t="s">
        <v>4</v>
      </c>
      <c r="P25" s="118">
        <v>201.5</v>
      </c>
      <c r="Q25" s="118">
        <v>128.19999999999999</v>
      </c>
      <c r="R25" s="118">
        <v>128.19999999999999</v>
      </c>
      <c r="S25" s="118">
        <v>193.70000000000002</v>
      </c>
      <c r="T25" s="118">
        <v>169.1</v>
      </c>
      <c r="U25" s="118">
        <v>115</v>
      </c>
      <c r="V25" s="118">
        <v>140</v>
      </c>
      <c r="W25" s="118">
        <v>103</v>
      </c>
      <c r="X25" s="118">
        <v>142.79999999999998</v>
      </c>
      <c r="Y25" s="118">
        <v>172</v>
      </c>
      <c r="Z25" s="118">
        <v>128.19999999999999</v>
      </c>
      <c r="AA25" s="120">
        <v>141</v>
      </c>
    </row>
    <row r="26" spans="1:27" x14ac:dyDescent="0.25">
      <c r="A26" s="175" t="s">
        <v>259</v>
      </c>
      <c r="B26" s="113">
        <v>92</v>
      </c>
      <c r="C26" s="93">
        <v>78.2</v>
      </c>
      <c r="D26" s="93">
        <v>105.8</v>
      </c>
      <c r="E26" s="93">
        <v>92</v>
      </c>
      <c r="F26" s="113">
        <v>56</v>
      </c>
      <c r="G26" s="93">
        <v>54</v>
      </c>
      <c r="H26" s="93">
        <v>49</v>
      </c>
      <c r="I26" s="93">
        <v>45</v>
      </c>
      <c r="J26" s="93">
        <v>11</v>
      </c>
      <c r="K26" s="93">
        <v>22</v>
      </c>
      <c r="L26" s="113">
        <v>47</v>
      </c>
      <c r="M26" s="93">
        <v>19.5</v>
      </c>
      <c r="N26" s="170"/>
      <c r="O26" s="118" t="s">
        <v>251</v>
      </c>
      <c r="P26" s="118">
        <v>85.4</v>
      </c>
      <c r="Q26" s="118">
        <v>94.399999999999991</v>
      </c>
      <c r="R26" s="118">
        <v>94.399999999999991</v>
      </c>
      <c r="S26" s="118">
        <v>130.29999999999998</v>
      </c>
      <c r="T26" s="118">
        <v>87</v>
      </c>
      <c r="U26" s="118">
        <v>139</v>
      </c>
      <c r="V26" s="118">
        <v>125</v>
      </c>
      <c r="W26" s="118">
        <v>43</v>
      </c>
      <c r="X26" s="118">
        <v>77.5</v>
      </c>
      <c r="Y26" s="118">
        <v>146</v>
      </c>
      <c r="Z26" s="118">
        <v>82.399999999999991</v>
      </c>
      <c r="AA26" s="120">
        <v>141</v>
      </c>
    </row>
    <row r="27" spans="1:27" x14ac:dyDescent="0.25">
      <c r="A27" s="174" t="s">
        <v>259</v>
      </c>
      <c r="B27" s="111">
        <v>54</v>
      </c>
      <c r="C27" s="112">
        <v>45.9</v>
      </c>
      <c r="D27" s="112">
        <v>62.1</v>
      </c>
      <c r="E27" s="112">
        <v>54</v>
      </c>
      <c r="F27" s="111">
        <v>32</v>
      </c>
      <c r="G27" s="112">
        <v>32</v>
      </c>
      <c r="H27" s="112">
        <v>29</v>
      </c>
      <c r="I27" s="112">
        <v>27</v>
      </c>
      <c r="J27" s="112">
        <v>5</v>
      </c>
      <c r="K27" s="112">
        <v>13</v>
      </c>
      <c r="L27" s="111">
        <v>28</v>
      </c>
      <c r="M27" s="112">
        <v>11.5</v>
      </c>
      <c r="N27" s="170"/>
      <c r="O27" s="118" t="s">
        <v>252</v>
      </c>
      <c r="P27" s="118">
        <v>139.6</v>
      </c>
      <c r="Q27" s="118">
        <v>84</v>
      </c>
      <c r="R27" s="118">
        <v>85</v>
      </c>
      <c r="S27" s="118">
        <v>105.30000000000001</v>
      </c>
      <c r="T27" s="118">
        <v>71.2</v>
      </c>
      <c r="U27" s="118">
        <v>113</v>
      </c>
      <c r="V27" s="118">
        <v>117</v>
      </c>
      <c r="W27" s="118">
        <v>116</v>
      </c>
      <c r="X27" s="118">
        <v>113.10000000000001</v>
      </c>
      <c r="Y27" s="118">
        <v>141</v>
      </c>
      <c r="Z27" s="118">
        <v>84</v>
      </c>
      <c r="AA27" s="120">
        <v>116</v>
      </c>
    </row>
    <row r="28" spans="1:27" x14ac:dyDescent="0.25">
      <c r="A28" s="175" t="s">
        <v>259</v>
      </c>
      <c r="B28" s="113">
        <v>54</v>
      </c>
      <c r="C28" s="93">
        <v>45.9</v>
      </c>
      <c r="D28" s="93">
        <v>62.1</v>
      </c>
      <c r="E28" s="93">
        <v>54</v>
      </c>
      <c r="F28" s="113">
        <v>32</v>
      </c>
      <c r="G28" s="93">
        <v>32</v>
      </c>
      <c r="H28" s="93">
        <v>29</v>
      </c>
      <c r="I28" s="93">
        <v>27</v>
      </c>
      <c r="J28" s="93">
        <v>5</v>
      </c>
      <c r="K28" s="93">
        <v>13</v>
      </c>
      <c r="L28" s="113">
        <v>28</v>
      </c>
      <c r="M28" s="93">
        <v>11.5</v>
      </c>
      <c r="N28" s="170"/>
      <c r="O28" s="118" t="s">
        <v>253</v>
      </c>
      <c r="P28" s="118">
        <v>80</v>
      </c>
      <c r="Q28" s="118">
        <v>56</v>
      </c>
      <c r="R28" s="118">
        <v>56</v>
      </c>
      <c r="S28" s="118">
        <v>62.3</v>
      </c>
      <c r="T28" s="118">
        <v>39.300000000000004</v>
      </c>
      <c r="U28" s="118">
        <v>40</v>
      </c>
      <c r="V28" s="118">
        <v>25</v>
      </c>
      <c r="W28" s="118">
        <v>77</v>
      </c>
      <c r="X28" s="118">
        <v>74.900000000000006</v>
      </c>
      <c r="Y28" s="118">
        <v>72</v>
      </c>
      <c r="Z28" s="118">
        <v>56</v>
      </c>
      <c r="AA28" s="120">
        <v>42</v>
      </c>
    </row>
    <row r="29" spans="1:27" x14ac:dyDescent="0.25">
      <c r="A29" s="174" t="s">
        <v>259</v>
      </c>
      <c r="B29" s="111">
        <v>36</v>
      </c>
      <c r="C29" s="112">
        <v>30.6</v>
      </c>
      <c r="D29" s="112">
        <v>41.4</v>
      </c>
      <c r="E29" s="112">
        <v>36</v>
      </c>
      <c r="F29" s="111">
        <v>22</v>
      </c>
      <c r="G29" s="112">
        <v>22</v>
      </c>
      <c r="H29" s="112">
        <v>18</v>
      </c>
      <c r="I29" s="112">
        <v>18</v>
      </c>
      <c r="J29" s="112">
        <v>4</v>
      </c>
      <c r="K29" s="112">
        <v>9</v>
      </c>
      <c r="L29" s="111">
        <v>18</v>
      </c>
      <c r="M29" s="112">
        <v>7.5</v>
      </c>
      <c r="N29" s="170"/>
      <c r="O29" s="118" t="s">
        <v>5</v>
      </c>
      <c r="P29" s="118">
        <v>43.3</v>
      </c>
      <c r="Q29" s="118">
        <v>0</v>
      </c>
      <c r="R29" s="118">
        <v>0</v>
      </c>
      <c r="S29" s="118">
        <v>0</v>
      </c>
      <c r="T29" s="118">
        <v>0</v>
      </c>
      <c r="U29" s="118">
        <v>0</v>
      </c>
      <c r="V29" s="118">
        <v>57</v>
      </c>
      <c r="W29" s="118">
        <v>0</v>
      </c>
      <c r="X29" s="118">
        <v>186.70000000000002</v>
      </c>
      <c r="Y29" s="118">
        <v>24</v>
      </c>
      <c r="Z29" s="118">
        <v>0</v>
      </c>
      <c r="AA29" s="120">
        <v>0</v>
      </c>
    </row>
    <row r="30" spans="1:27" x14ac:dyDescent="0.25">
      <c r="A30" s="175" t="s">
        <v>270</v>
      </c>
      <c r="B30" s="113">
        <v>91</v>
      </c>
      <c r="C30" s="93">
        <v>83.7</v>
      </c>
      <c r="D30" s="93">
        <v>106.5</v>
      </c>
      <c r="E30" s="93">
        <v>91</v>
      </c>
      <c r="F30" s="113">
        <v>45</v>
      </c>
      <c r="G30" s="93">
        <v>41</v>
      </c>
      <c r="H30" s="93">
        <v>17</v>
      </c>
      <c r="I30" s="93">
        <v>45</v>
      </c>
      <c r="J30" s="93">
        <v>31</v>
      </c>
      <c r="K30" s="93">
        <v>0</v>
      </c>
      <c r="L30" s="113">
        <v>33</v>
      </c>
      <c r="M30" s="93">
        <v>16.399999999999999</v>
      </c>
      <c r="N30" s="170"/>
      <c r="O30" s="118"/>
      <c r="P30" s="118"/>
      <c r="Q30" s="118"/>
      <c r="R30" s="118"/>
      <c r="S30" s="118"/>
      <c r="T30" s="118"/>
      <c r="U30" s="118"/>
      <c r="V30" s="118"/>
      <c r="W30" s="118"/>
      <c r="X30" s="118"/>
      <c r="Y30" s="118"/>
      <c r="Z30" s="118"/>
      <c r="AA30" s="120"/>
    </row>
    <row r="31" spans="1:27" x14ac:dyDescent="0.25">
      <c r="A31" s="174" t="s">
        <v>270</v>
      </c>
      <c r="B31" s="111">
        <v>54</v>
      </c>
      <c r="C31" s="112">
        <v>49.7</v>
      </c>
      <c r="D31" s="112">
        <v>63.2</v>
      </c>
      <c r="E31" s="112">
        <v>54</v>
      </c>
      <c r="F31" s="111">
        <v>25</v>
      </c>
      <c r="G31" s="112">
        <v>23</v>
      </c>
      <c r="H31" s="112">
        <v>10</v>
      </c>
      <c r="I31" s="112">
        <v>27</v>
      </c>
      <c r="J31" s="112">
        <v>17</v>
      </c>
      <c r="K31" s="112">
        <v>0</v>
      </c>
      <c r="L31" s="111">
        <v>20</v>
      </c>
      <c r="M31" s="112">
        <v>9.6999999999999993</v>
      </c>
      <c r="N31" s="170"/>
      <c r="O31" s="118"/>
      <c r="P31" s="118"/>
      <c r="Q31" s="118"/>
      <c r="R31" s="118"/>
      <c r="S31" s="118"/>
      <c r="T31" s="118"/>
      <c r="U31" s="118"/>
      <c r="V31" s="118"/>
      <c r="W31" s="118"/>
      <c r="X31" s="118"/>
      <c r="Y31" s="118"/>
      <c r="Z31" s="118"/>
      <c r="AA31" s="120"/>
    </row>
    <row r="32" spans="1:27" ht="13.8" thickBot="1" x14ac:dyDescent="0.3">
      <c r="A32" s="175" t="s">
        <v>270</v>
      </c>
      <c r="B32" s="113">
        <v>54</v>
      </c>
      <c r="C32" s="93">
        <v>49.7</v>
      </c>
      <c r="D32" s="93">
        <v>63.2</v>
      </c>
      <c r="E32" s="93">
        <v>54</v>
      </c>
      <c r="F32" s="113">
        <v>25</v>
      </c>
      <c r="G32" s="93">
        <v>23</v>
      </c>
      <c r="H32" s="93">
        <v>10</v>
      </c>
      <c r="I32" s="93">
        <v>27</v>
      </c>
      <c r="J32" s="93">
        <v>17</v>
      </c>
      <c r="K32" s="93">
        <v>0</v>
      </c>
      <c r="L32" s="113">
        <v>20</v>
      </c>
      <c r="M32" s="93">
        <v>9.6999999999999993</v>
      </c>
      <c r="N32" s="170"/>
      <c r="O32" s="118"/>
      <c r="P32" s="118"/>
      <c r="Q32" s="118"/>
      <c r="R32" s="118"/>
      <c r="S32" s="118"/>
      <c r="T32" s="118"/>
      <c r="U32" s="118"/>
      <c r="V32" s="118"/>
      <c r="W32" s="118"/>
      <c r="X32" s="118"/>
      <c r="Y32" s="118"/>
      <c r="Z32" s="118"/>
      <c r="AA32" s="120"/>
    </row>
    <row r="33" spans="1:27" ht="13.8" thickBot="1" x14ac:dyDescent="0.3">
      <c r="A33" s="174" t="s">
        <v>270</v>
      </c>
      <c r="B33" s="111">
        <v>35</v>
      </c>
      <c r="C33" s="112">
        <v>32.200000000000003</v>
      </c>
      <c r="D33" s="112">
        <v>40.9</v>
      </c>
      <c r="E33" s="112">
        <v>35</v>
      </c>
      <c r="F33" s="111">
        <v>17</v>
      </c>
      <c r="G33" s="112">
        <v>16</v>
      </c>
      <c r="H33" s="112">
        <v>6</v>
      </c>
      <c r="I33" s="112">
        <v>17</v>
      </c>
      <c r="J33" s="112">
        <v>12</v>
      </c>
      <c r="K33" s="112">
        <v>0</v>
      </c>
      <c r="L33" s="111">
        <v>13</v>
      </c>
      <c r="M33" s="112">
        <v>6.3</v>
      </c>
      <c r="N33" s="170"/>
      <c r="O33" s="158" t="s">
        <v>477</v>
      </c>
      <c r="P33" s="162" t="s">
        <v>430</v>
      </c>
      <c r="Q33" s="163" t="s">
        <v>429</v>
      </c>
      <c r="R33" s="163" t="s">
        <v>428</v>
      </c>
      <c r="S33" s="163" t="s">
        <v>419</v>
      </c>
      <c r="T33" s="163" t="s">
        <v>420</v>
      </c>
      <c r="U33" s="163" t="s">
        <v>421</v>
      </c>
      <c r="V33" s="163" t="s">
        <v>422</v>
      </c>
      <c r="W33" s="163" t="s">
        <v>423</v>
      </c>
      <c r="X33" s="163" t="s">
        <v>424</v>
      </c>
      <c r="Y33" s="163" t="s">
        <v>425</v>
      </c>
      <c r="Z33" s="163" t="s">
        <v>426</v>
      </c>
      <c r="AA33" s="164" t="s">
        <v>427</v>
      </c>
    </row>
    <row r="34" spans="1:27" ht="13.8" thickBot="1" x14ac:dyDescent="0.3">
      <c r="A34" s="175" t="s">
        <v>280</v>
      </c>
      <c r="B34" s="113">
        <v>91.5</v>
      </c>
      <c r="C34" s="93">
        <v>86.9</v>
      </c>
      <c r="D34" s="93">
        <v>105.2</v>
      </c>
      <c r="E34" s="93">
        <v>91.5</v>
      </c>
      <c r="F34" s="113">
        <v>48.1</v>
      </c>
      <c r="G34" s="93">
        <v>57.4</v>
      </c>
      <c r="H34" s="93">
        <v>29.5</v>
      </c>
      <c r="I34" s="93">
        <v>43.2</v>
      </c>
      <c r="J34" s="93">
        <v>30.5</v>
      </c>
      <c r="K34" s="93">
        <v>72.400000000000006</v>
      </c>
      <c r="L34" s="113">
        <v>20</v>
      </c>
      <c r="M34" s="93">
        <v>12.9</v>
      </c>
      <c r="N34" s="170"/>
      <c r="O34" s="168" t="s">
        <v>4</v>
      </c>
      <c r="P34" s="165">
        <v>201.5</v>
      </c>
      <c r="Q34" s="166">
        <v>128.19999999999999</v>
      </c>
      <c r="R34" s="166">
        <v>128.19999999999999</v>
      </c>
      <c r="S34" s="166">
        <v>193.70000000000002</v>
      </c>
      <c r="T34" s="166">
        <v>169.1</v>
      </c>
      <c r="U34" s="166">
        <v>115</v>
      </c>
      <c r="V34" s="166">
        <v>140</v>
      </c>
      <c r="W34" s="166">
        <v>103</v>
      </c>
      <c r="X34" s="166">
        <v>142.79999999999998</v>
      </c>
      <c r="Y34" s="166">
        <v>172</v>
      </c>
      <c r="Z34" s="166">
        <v>128.19999999999999</v>
      </c>
      <c r="AA34" s="167">
        <v>141</v>
      </c>
    </row>
    <row r="35" spans="1:27" x14ac:dyDescent="0.25">
      <c r="A35" s="174" t="s">
        <v>280</v>
      </c>
      <c r="B35" s="111">
        <v>54.3</v>
      </c>
      <c r="C35" s="112">
        <v>51.5</v>
      </c>
      <c r="D35" s="112">
        <v>62.4</v>
      </c>
      <c r="E35" s="112">
        <v>54.3</v>
      </c>
      <c r="F35" s="111">
        <v>29.5</v>
      </c>
      <c r="G35" s="112">
        <v>32.6</v>
      </c>
      <c r="H35" s="112">
        <v>18.600000000000001</v>
      </c>
      <c r="I35" s="112">
        <v>26.7</v>
      </c>
      <c r="J35" s="112">
        <v>16.5</v>
      </c>
      <c r="K35" s="112">
        <v>43.2</v>
      </c>
      <c r="L35" s="111">
        <v>12</v>
      </c>
      <c r="M35" s="112">
        <v>7.6</v>
      </c>
      <c r="N35" s="170"/>
      <c r="O35" s="118"/>
      <c r="P35" s="118"/>
      <c r="Q35" s="118"/>
      <c r="R35" s="118"/>
      <c r="S35" s="118"/>
      <c r="T35" s="118"/>
      <c r="U35" s="118"/>
      <c r="V35" s="118"/>
      <c r="W35" s="118"/>
      <c r="X35" s="118"/>
      <c r="Y35" s="118"/>
      <c r="Z35" s="118"/>
      <c r="AA35" s="120"/>
    </row>
    <row r="36" spans="1:27" x14ac:dyDescent="0.25">
      <c r="A36" s="175" t="s">
        <v>280</v>
      </c>
      <c r="B36" s="113">
        <v>54.3</v>
      </c>
      <c r="C36" s="93">
        <v>51.5</v>
      </c>
      <c r="D36" s="93">
        <v>62.4</v>
      </c>
      <c r="E36" s="93">
        <v>54.3</v>
      </c>
      <c r="F36" s="113">
        <v>29.5</v>
      </c>
      <c r="G36" s="93">
        <v>32.6</v>
      </c>
      <c r="H36" s="93">
        <v>18.600000000000001</v>
      </c>
      <c r="I36" s="93">
        <v>26.7</v>
      </c>
      <c r="J36" s="93">
        <v>16.5</v>
      </c>
      <c r="K36" s="93">
        <v>43.2</v>
      </c>
      <c r="L36" s="113">
        <v>12</v>
      </c>
      <c r="M36" s="93">
        <v>7.6</v>
      </c>
      <c r="N36" s="170"/>
      <c r="O36" s="118"/>
      <c r="P36" s="118"/>
      <c r="Q36" s="118"/>
      <c r="R36" s="118"/>
      <c r="S36" s="118"/>
      <c r="T36" s="118"/>
      <c r="U36" s="118"/>
      <c r="V36" s="118"/>
      <c r="W36" s="118"/>
      <c r="X36" s="118"/>
      <c r="Y36" s="118"/>
      <c r="Z36" s="118"/>
      <c r="AA36" s="120"/>
    </row>
    <row r="37" spans="1:27" x14ac:dyDescent="0.25">
      <c r="A37" s="174" t="s">
        <v>280</v>
      </c>
      <c r="B37" s="111">
        <v>34.1</v>
      </c>
      <c r="C37" s="112">
        <v>32.4</v>
      </c>
      <c r="D37" s="112">
        <v>39.200000000000003</v>
      </c>
      <c r="E37" s="112">
        <v>34.1</v>
      </c>
      <c r="F37" s="111">
        <v>18.600000000000001</v>
      </c>
      <c r="G37" s="112">
        <v>20.2</v>
      </c>
      <c r="H37" s="112">
        <v>10.8</v>
      </c>
      <c r="I37" s="112">
        <v>16.5</v>
      </c>
      <c r="J37" s="112">
        <v>11.4</v>
      </c>
      <c r="K37" s="112">
        <v>27.9</v>
      </c>
      <c r="L37" s="111">
        <v>8</v>
      </c>
      <c r="M37" s="112">
        <v>5</v>
      </c>
      <c r="N37" s="170"/>
      <c r="O37" s="119" t="s">
        <v>479</v>
      </c>
      <c r="P37" s="119" t="s">
        <v>481</v>
      </c>
      <c r="Q37" s="118"/>
      <c r="R37" s="188" t="s">
        <v>485</v>
      </c>
      <c r="T37" s="118" t="s">
        <v>482</v>
      </c>
      <c r="U37" s="118"/>
      <c r="V37" s="187" t="s">
        <v>482</v>
      </c>
      <c r="W37" s="118"/>
      <c r="X37" s="118"/>
      <c r="Y37" s="118"/>
      <c r="Z37" s="118"/>
      <c r="AA37" s="120"/>
    </row>
    <row r="38" spans="1:27" ht="13.8" thickBot="1" x14ac:dyDescent="0.3">
      <c r="A38" s="175" t="s">
        <v>261</v>
      </c>
      <c r="B38" s="113">
        <v>106</v>
      </c>
      <c r="C38" s="93">
        <v>92.2</v>
      </c>
      <c r="D38" s="93">
        <v>121.9</v>
      </c>
      <c r="E38" s="93">
        <v>106</v>
      </c>
      <c r="F38" s="113">
        <v>52</v>
      </c>
      <c r="G38" s="93">
        <v>66</v>
      </c>
      <c r="H38" s="93">
        <v>59</v>
      </c>
      <c r="I38" s="93">
        <v>54</v>
      </c>
      <c r="J38" s="93">
        <v>28</v>
      </c>
      <c r="K38" s="93">
        <v>9</v>
      </c>
      <c r="L38" s="113">
        <v>35</v>
      </c>
      <c r="M38" s="93">
        <v>17.600000000000001</v>
      </c>
      <c r="N38" s="170"/>
      <c r="O38" s="119">
        <f>MAX(P34:AA34)</f>
        <v>201.5</v>
      </c>
      <c r="P38" s="119">
        <f>LARGE(P34:AA34,2)</f>
        <v>193.70000000000002</v>
      </c>
      <c r="Q38" s="118"/>
      <c r="T38" s="119">
        <f>LARGE(P34:AA34,3)</f>
        <v>172</v>
      </c>
      <c r="U38" s="118"/>
      <c r="V38" s="118"/>
      <c r="W38" s="118"/>
      <c r="X38" s="118"/>
      <c r="Y38" s="118"/>
      <c r="Z38" s="118"/>
      <c r="AA38" s="120"/>
    </row>
    <row r="39" spans="1:27" x14ac:dyDescent="0.25">
      <c r="A39" s="174" t="s">
        <v>261</v>
      </c>
      <c r="B39" s="111">
        <v>61</v>
      </c>
      <c r="C39" s="112">
        <v>53.1</v>
      </c>
      <c r="D39" s="112">
        <v>70.2</v>
      </c>
      <c r="E39" s="112">
        <v>61</v>
      </c>
      <c r="F39" s="111">
        <v>31</v>
      </c>
      <c r="G39" s="112">
        <v>40</v>
      </c>
      <c r="H39" s="112">
        <v>33</v>
      </c>
      <c r="I39" s="112">
        <v>33</v>
      </c>
      <c r="J39" s="112">
        <v>16</v>
      </c>
      <c r="K39" s="112">
        <v>5</v>
      </c>
      <c r="L39" s="114">
        <v>21</v>
      </c>
      <c r="M39" s="176">
        <v>10.4</v>
      </c>
      <c r="N39" s="170"/>
      <c r="P39" s="119"/>
      <c r="Q39" s="118"/>
      <c r="T39" s="118"/>
      <c r="U39" s="118"/>
      <c r="V39" s="118"/>
      <c r="W39" s="118"/>
      <c r="X39" s="118"/>
      <c r="Y39" s="118"/>
      <c r="Z39" s="118"/>
      <c r="AA39" s="120"/>
    </row>
    <row r="40" spans="1:27" x14ac:dyDescent="0.25">
      <c r="A40" s="175" t="s">
        <v>261</v>
      </c>
      <c r="B40" s="113">
        <v>61</v>
      </c>
      <c r="C40" s="93">
        <v>53.1</v>
      </c>
      <c r="D40" s="93">
        <v>70.2</v>
      </c>
      <c r="E40" s="93">
        <v>61</v>
      </c>
      <c r="F40" s="113">
        <v>31</v>
      </c>
      <c r="G40" s="93">
        <v>40</v>
      </c>
      <c r="H40" s="93">
        <v>33</v>
      </c>
      <c r="I40" s="93">
        <v>33</v>
      </c>
      <c r="J40" s="93">
        <v>16</v>
      </c>
      <c r="K40" s="93">
        <v>5</v>
      </c>
      <c r="L40" s="113">
        <v>21</v>
      </c>
      <c r="M40" s="93">
        <v>10.4</v>
      </c>
      <c r="N40" s="170"/>
      <c r="O40" s="118" t="str">
        <f>_xlfn.XLOOKUP(O38,$P$34:$AA$34,$P$33:$AA$33)</f>
        <v>-Black Iron</v>
      </c>
      <c r="P40" s="118" t="str">
        <f>_xlfn.XLOOKUP(P38,$P$34:$AA$34,$P$33:$AA$33)</f>
        <v>-Giant</v>
      </c>
      <c r="Q40" s="118"/>
      <c r="R40" s="118" t="str">
        <f>IF(O40=P40,"TIED",P40)</f>
        <v>-Giant</v>
      </c>
      <c r="T40" s="118" t="str">
        <f>_xlfn.XLOOKUP(T38,$P$34:$AA$34,$P$33:$AA$33)</f>
        <v>-Smough</v>
      </c>
      <c r="U40" s="118"/>
      <c r="V40" s="118" t="str">
        <f>IF(P40=T40,"TIED",T40)</f>
        <v>-Smough</v>
      </c>
      <c r="W40" s="118"/>
      <c r="X40" s="118"/>
      <c r="Y40" s="118"/>
      <c r="Z40" s="118"/>
      <c r="AA40" s="120"/>
    </row>
    <row r="41" spans="1:27" x14ac:dyDescent="0.25">
      <c r="A41" s="174" t="s">
        <v>261</v>
      </c>
      <c r="B41" s="111">
        <v>40</v>
      </c>
      <c r="C41" s="112">
        <v>34.799999999999997</v>
      </c>
      <c r="D41" s="112">
        <v>46</v>
      </c>
      <c r="E41" s="112">
        <v>40</v>
      </c>
      <c r="F41" s="111">
        <v>19</v>
      </c>
      <c r="G41" s="112">
        <v>26</v>
      </c>
      <c r="H41" s="112">
        <v>21</v>
      </c>
      <c r="I41" s="112">
        <v>21</v>
      </c>
      <c r="J41" s="112">
        <v>12</v>
      </c>
      <c r="K41" s="112">
        <v>5</v>
      </c>
      <c r="L41" s="111">
        <v>14</v>
      </c>
      <c r="M41" s="112">
        <v>6.8</v>
      </c>
      <c r="N41" s="170"/>
      <c r="Q41" s="118"/>
      <c r="U41" s="118"/>
      <c r="V41" s="118"/>
      <c r="W41" s="118"/>
      <c r="X41" s="118"/>
      <c r="Y41" s="118"/>
      <c r="Z41" s="118"/>
      <c r="AA41" s="120"/>
    </row>
    <row r="42" spans="1:27" x14ac:dyDescent="0.25">
      <c r="A42" s="175" t="s">
        <v>274</v>
      </c>
      <c r="B42" s="113">
        <v>101.6</v>
      </c>
      <c r="C42" s="93">
        <v>95.5</v>
      </c>
      <c r="D42" s="93">
        <v>116.9</v>
      </c>
      <c r="E42" s="93">
        <v>101.6</v>
      </c>
      <c r="F42" s="113">
        <v>53.2</v>
      </c>
      <c r="G42" s="93">
        <v>50.8</v>
      </c>
      <c r="H42" s="93">
        <v>31.5</v>
      </c>
      <c r="I42" s="93">
        <v>32.200000000000003</v>
      </c>
      <c r="J42" s="93">
        <v>22.4</v>
      </c>
      <c r="K42" s="93">
        <v>0</v>
      </c>
      <c r="L42" s="113">
        <v>23</v>
      </c>
      <c r="M42" s="93">
        <v>14</v>
      </c>
      <c r="N42" s="170"/>
      <c r="U42" s="118"/>
      <c r="V42" s="118"/>
      <c r="W42" s="118"/>
      <c r="X42" s="118"/>
      <c r="Y42" s="118"/>
      <c r="Z42" s="118"/>
      <c r="AA42" s="120"/>
    </row>
    <row r="43" spans="1:27" x14ac:dyDescent="0.25">
      <c r="A43" s="174" t="s">
        <v>274</v>
      </c>
      <c r="B43" s="111">
        <v>60.5</v>
      </c>
      <c r="C43" s="112">
        <v>56.9</v>
      </c>
      <c r="D43" s="112">
        <v>69.599999999999994</v>
      </c>
      <c r="E43" s="112">
        <v>60.5</v>
      </c>
      <c r="F43" s="111">
        <v>31.5</v>
      </c>
      <c r="G43" s="112">
        <v>29</v>
      </c>
      <c r="H43" s="112">
        <v>19.399999999999999</v>
      </c>
      <c r="I43" s="112">
        <v>19.600000000000001</v>
      </c>
      <c r="J43" s="112">
        <v>12.6</v>
      </c>
      <c r="K43" s="112">
        <v>0</v>
      </c>
      <c r="L43" s="111">
        <v>14</v>
      </c>
      <c r="M43" s="112">
        <v>8.3000000000000007</v>
      </c>
      <c r="N43" s="170"/>
      <c r="O43" s="119"/>
      <c r="P43" s="118"/>
      <c r="Q43" s="118"/>
      <c r="T43" s="118"/>
      <c r="U43" s="118"/>
      <c r="V43" s="118"/>
      <c r="W43" s="118"/>
      <c r="X43" s="118"/>
      <c r="Y43" s="118"/>
      <c r="Z43" s="118"/>
      <c r="AA43" s="120"/>
    </row>
    <row r="44" spans="1:27" x14ac:dyDescent="0.25">
      <c r="A44" s="175" t="s">
        <v>274</v>
      </c>
      <c r="B44" s="113">
        <v>60.5</v>
      </c>
      <c r="C44" s="93">
        <v>56.9</v>
      </c>
      <c r="D44" s="93">
        <v>69.599999999999994</v>
      </c>
      <c r="E44" s="93">
        <v>60.5</v>
      </c>
      <c r="F44" s="113">
        <v>31.5</v>
      </c>
      <c r="G44" s="93">
        <v>29</v>
      </c>
      <c r="H44" s="93">
        <v>19.399999999999999</v>
      </c>
      <c r="I44" s="93">
        <v>19.600000000000001</v>
      </c>
      <c r="J44" s="93">
        <v>12.6</v>
      </c>
      <c r="K44" s="93">
        <v>0</v>
      </c>
      <c r="L44" s="113">
        <v>14</v>
      </c>
      <c r="M44" s="93">
        <v>8.3000000000000007</v>
      </c>
      <c r="N44" s="170"/>
      <c r="O44" s="119" t="s">
        <v>480</v>
      </c>
      <c r="P44" s="118" t="s">
        <v>483</v>
      </c>
      <c r="Q44" s="118"/>
      <c r="R44" s="188" t="s">
        <v>486</v>
      </c>
      <c r="T44" s="118" t="s">
        <v>484</v>
      </c>
      <c r="U44" s="118"/>
      <c r="V44" s="187" t="s">
        <v>482</v>
      </c>
      <c r="W44" s="118"/>
      <c r="X44" s="118"/>
      <c r="Y44" s="118"/>
      <c r="Z44" s="118"/>
      <c r="AA44" s="120"/>
    </row>
    <row r="45" spans="1:27" x14ac:dyDescent="0.25">
      <c r="A45" s="174" t="s">
        <v>274</v>
      </c>
      <c r="B45" s="111">
        <v>38.700000000000003</v>
      </c>
      <c r="C45" s="112">
        <v>36.4</v>
      </c>
      <c r="D45" s="112">
        <v>44.5</v>
      </c>
      <c r="E45" s="112">
        <v>38.700000000000003</v>
      </c>
      <c r="F45" s="111">
        <v>19.399999999999999</v>
      </c>
      <c r="G45" s="112">
        <v>19.399999999999999</v>
      </c>
      <c r="H45" s="112">
        <v>12.1</v>
      </c>
      <c r="I45" s="112">
        <v>12.6</v>
      </c>
      <c r="J45" s="112">
        <v>8.4</v>
      </c>
      <c r="K45" s="112">
        <v>0</v>
      </c>
      <c r="L45" s="111">
        <v>9</v>
      </c>
      <c r="M45" s="112">
        <v>5.4</v>
      </c>
      <c r="N45" s="170"/>
      <c r="O45" s="119">
        <f>MIN(P34:AA34)</f>
        <v>103</v>
      </c>
      <c r="P45" s="118">
        <f>SMALL(P34:AA34,2)</f>
        <v>115</v>
      </c>
      <c r="Q45" s="118"/>
      <c r="T45" s="118">
        <f>SMALL(P34:AA34,2)</f>
        <v>115</v>
      </c>
      <c r="U45" s="118"/>
      <c r="V45" s="118"/>
      <c r="W45" s="118"/>
      <c r="X45" s="118"/>
      <c r="Y45" s="118"/>
      <c r="Z45" s="118"/>
      <c r="AA45" s="120"/>
    </row>
    <row r="46" spans="1:27" x14ac:dyDescent="0.25">
      <c r="A46" s="175" t="s">
        <v>262</v>
      </c>
      <c r="B46" s="113">
        <v>91</v>
      </c>
      <c r="C46" s="93">
        <v>85.5</v>
      </c>
      <c r="D46" s="93">
        <v>104.7</v>
      </c>
      <c r="E46" s="93">
        <v>91</v>
      </c>
      <c r="F46" s="113">
        <v>45</v>
      </c>
      <c r="G46" s="93">
        <v>54</v>
      </c>
      <c r="H46" s="93">
        <v>54</v>
      </c>
      <c r="I46" s="93">
        <v>45</v>
      </c>
      <c r="J46" s="93">
        <v>16</v>
      </c>
      <c r="K46" s="93">
        <v>0</v>
      </c>
      <c r="L46" s="113">
        <v>39</v>
      </c>
      <c r="M46" s="93">
        <v>17.600000000000001</v>
      </c>
      <c r="N46" s="170"/>
      <c r="O46" s="119" t="str">
        <f>_xlfn.XLOOKUP(O45,$P$34:$AA$34,$P$33:$AA$33)</f>
        <v>-iron Golem</v>
      </c>
      <c r="P46" s="119" t="str">
        <f>_xlfn.XLOOKUP(P45,$P$34:$AA$34,$P$33:$AA$33)</f>
        <v>-Guardian</v>
      </c>
      <c r="Q46" s="118"/>
      <c r="R46" s="118" t="str">
        <f>IF(O46=P46,"TIED",P46)</f>
        <v>-Guardian</v>
      </c>
      <c r="T46" s="119" t="str">
        <f>_xlfn.XLOOKUP(T45,$P$34:$AA$34,$P$33:$AA$33,,1)</f>
        <v>-Guardian</v>
      </c>
      <c r="U46" s="118"/>
      <c r="V46" s="118" t="str">
        <f>IF(P46=T46,"TIED",T46)</f>
        <v>TIED</v>
      </c>
      <c r="W46" s="118"/>
      <c r="X46" s="118"/>
      <c r="Y46" s="118"/>
      <c r="Z46" s="118"/>
      <c r="AA46" s="120"/>
    </row>
    <row r="47" spans="1:27" x14ac:dyDescent="0.25">
      <c r="A47" s="174" t="s">
        <v>262</v>
      </c>
      <c r="B47" s="111">
        <v>54</v>
      </c>
      <c r="C47" s="112">
        <v>50.8</v>
      </c>
      <c r="D47" s="112">
        <v>62.1</v>
      </c>
      <c r="E47" s="112">
        <v>54</v>
      </c>
      <c r="F47" s="111">
        <v>27</v>
      </c>
      <c r="G47" s="112">
        <v>33</v>
      </c>
      <c r="H47" s="112">
        <v>33</v>
      </c>
      <c r="I47" s="112">
        <v>27</v>
      </c>
      <c r="J47" s="112">
        <v>10</v>
      </c>
      <c r="K47" s="112">
        <v>0</v>
      </c>
      <c r="L47" s="111">
        <v>23</v>
      </c>
      <c r="M47" s="112">
        <v>10.4</v>
      </c>
      <c r="N47" s="170"/>
      <c r="O47" s="119"/>
      <c r="P47" s="118"/>
      <c r="Q47" s="118"/>
      <c r="R47" s="118"/>
      <c r="S47" s="118"/>
      <c r="T47" s="118"/>
      <c r="U47" s="118"/>
      <c r="V47" s="118"/>
      <c r="W47" s="118"/>
      <c r="X47" s="118"/>
      <c r="Y47" s="118"/>
      <c r="Z47" s="118"/>
      <c r="AA47" s="120"/>
    </row>
    <row r="48" spans="1:27" x14ac:dyDescent="0.25">
      <c r="A48" s="175" t="s">
        <v>262</v>
      </c>
      <c r="B48" s="113">
        <v>54</v>
      </c>
      <c r="C48" s="93">
        <v>50.8</v>
      </c>
      <c r="D48" s="93">
        <v>62.1</v>
      </c>
      <c r="E48" s="93">
        <v>54</v>
      </c>
      <c r="F48" s="113">
        <v>27</v>
      </c>
      <c r="G48" s="93">
        <v>33</v>
      </c>
      <c r="H48" s="93">
        <v>33</v>
      </c>
      <c r="I48" s="93">
        <v>27</v>
      </c>
      <c r="J48" s="93">
        <v>10</v>
      </c>
      <c r="K48" s="93">
        <v>0</v>
      </c>
      <c r="L48" s="113">
        <v>23</v>
      </c>
      <c r="M48" s="93">
        <v>10.4</v>
      </c>
      <c r="N48" s="170"/>
      <c r="O48" s="119"/>
      <c r="P48" s="118"/>
      <c r="Q48" s="118"/>
      <c r="R48" s="118"/>
      <c r="S48" s="118"/>
      <c r="T48" s="118"/>
      <c r="U48" s="118"/>
      <c r="V48" s="118"/>
      <c r="W48" s="118"/>
      <c r="X48" s="118"/>
      <c r="Y48" s="118"/>
      <c r="Z48" s="118"/>
      <c r="AA48" s="120"/>
    </row>
    <row r="49" spans="1:33" ht="13.8" thickBot="1" x14ac:dyDescent="0.3">
      <c r="A49" s="174" t="s">
        <v>262</v>
      </c>
      <c r="B49" s="111">
        <v>35</v>
      </c>
      <c r="C49" s="112">
        <v>32.9</v>
      </c>
      <c r="D49" s="112">
        <v>40.299999999999997</v>
      </c>
      <c r="E49" s="112">
        <v>35</v>
      </c>
      <c r="F49" s="111">
        <v>17</v>
      </c>
      <c r="G49" s="112">
        <v>21</v>
      </c>
      <c r="H49" s="112">
        <v>21</v>
      </c>
      <c r="I49" s="112">
        <v>17</v>
      </c>
      <c r="J49" s="112">
        <v>6</v>
      </c>
      <c r="K49" s="112">
        <v>0</v>
      </c>
      <c r="L49" s="111">
        <v>15</v>
      </c>
      <c r="M49" s="112">
        <v>6.8</v>
      </c>
      <c r="N49" s="171"/>
      <c r="O49" s="186"/>
      <c r="P49" s="122"/>
      <c r="Q49" s="122"/>
      <c r="R49" s="122"/>
      <c r="S49" s="122"/>
      <c r="T49" s="122"/>
      <c r="U49" s="122"/>
      <c r="V49" s="122"/>
      <c r="W49" s="122"/>
      <c r="X49" s="122"/>
      <c r="Y49" s="122"/>
      <c r="Z49" s="122"/>
      <c r="AA49" s="123"/>
    </row>
    <row r="53" spans="1:33" ht="13.8" thickBot="1" x14ac:dyDescent="0.3"/>
    <row r="54" spans="1:33" ht="13.8" thickBot="1" x14ac:dyDescent="0.3">
      <c r="A54" s="125" t="s">
        <v>257</v>
      </c>
      <c r="B54" s="126" t="s">
        <v>256</v>
      </c>
      <c r="C54" s="127" t="s">
        <v>1</v>
      </c>
      <c r="D54" s="127" t="s">
        <v>2</v>
      </c>
      <c r="E54" s="128" t="s">
        <v>3</v>
      </c>
      <c r="F54" s="129" t="s">
        <v>250</v>
      </c>
      <c r="G54" s="130" t="s">
        <v>4</v>
      </c>
      <c r="H54" s="131" t="s">
        <v>251</v>
      </c>
      <c r="I54" s="132" t="s">
        <v>252</v>
      </c>
      <c r="J54" s="133" t="s">
        <v>253</v>
      </c>
      <c r="K54" s="134" t="s">
        <v>5</v>
      </c>
      <c r="L54" s="126" t="s">
        <v>254</v>
      </c>
      <c r="M54" s="135" t="s">
        <v>255</v>
      </c>
      <c r="N54" s="169"/>
      <c r="O54" s="116" t="s">
        <v>336</v>
      </c>
      <c r="P54" s="115" t="s">
        <v>407</v>
      </c>
      <c r="Q54" s="115" t="s">
        <v>408</v>
      </c>
      <c r="R54" s="115" t="s">
        <v>409</v>
      </c>
      <c r="S54" s="115" t="s">
        <v>410</v>
      </c>
      <c r="T54" s="115" t="s">
        <v>411</v>
      </c>
      <c r="U54" s="115" t="s">
        <v>412</v>
      </c>
      <c r="V54" s="115" t="s">
        <v>413</v>
      </c>
      <c r="W54" s="115" t="s">
        <v>414</v>
      </c>
      <c r="X54" s="115" t="s">
        <v>415</v>
      </c>
      <c r="Y54" s="115" t="s">
        <v>416</v>
      </c>
      <c r="Z54" s="115" t="s">
        <v>417</v>
      </c>
      <c r="AA54" s="115" t="s">
        <v>418</v>
      </c>
      <c r="AB54" s="115"/>
      <c r="AC54" s="115"/>
      <c r="AD54" s="115"/>
      <c r="AE54" s="115"/>
      <c r="AF54" s="115"/>
      <c r="AG54" s="117"/>
    </row>
    <row r="55" spans="1:33" x14ac:dyDescent="0.25">
      <c r="A55" s="136" t="s">
        <v>278</v>
      </c>
      <c r="B55" s="104">
        <v>47</v>
      </c>
      <c r="C55" s="105">
        <v>44.6</v>
      </c>
      <c r="D55" s="105">
        <v>54.1</v>
      </c>
      <c r="E55" s="106">
        <v>47</v>
      </c>
      <c r="F55" s="104">
        <v>31</v>
      </c>
      <c r="G55" s="105">
        <v>34</v>
      </c>
      <c r="H55" s="105">
        <v>25</v>
      </c>
      <c r="I55" s="105">
        <v>28</v>
      </c>
      <c r="J55" s="105">
        <v>19</v>
      </c>
      <c r="K55" s="107">
        <v>24</v>
      </c>
      <c r="L55" s="104">
        <v>20</v>
      </c>
      <c r="M55" s="108">
        <v>13.3</v>
      </c>
      <c r="N55" s="170"/>
      <c r="O55" s="119" t="s">
        <v>278</v>
      </c>
      <c r="P55" s="118">
        <v>25.4</v>
      </c>
      <c r="Q55" s="118">
        <v>38</v>
      </c>
      <c r="R55" s="118">
        <v>90</v>
      </c>
      <c r="S55" s="118">
        <v>85.5</v>
      </c>
      <c r="T55" s="118">
        <v>103.60000000000001</v>
      </c>
      <c r="U55" s="118">
        <v>90</v>
      </c>
      <c r="V55" s="118">
        <v>60</v>
      </c>
      <c r="W55" s="118">
        <v>65</v>
      </c>
      <c r="X55" s="118">
        <v>48</v>
      </c>
      <c r="Y55" s="118">
        <v>53</v>
      </c>
      <c r="Z55" s="118">
        <v>37</v>
      </c>
      <c r="AA55" s="118">
        <v>51</v>
      </c>
      <c r="AB55" s="118"/>
      <c r="AC55" s="118"/>
      <c r="AD55" s="118"/>
      <c r="AE55" s="118"/>
      <c r="AF55" s="118"/>
      <c r="AG55" s="120"/>
    </row>
    <row r="56" spans="1:33" x14ac:dyDescent="0.25">
      <c r="A56" s="137" t="s">
        <v>278</v>
      </c>
      <c r="B56" s="41">
        <v>18</v>
      </c>
      <c r="C56" s="16">
        <v>17.100000000000001</v>
      </c>
      <c r="D56" s="16">
        <v>20.7</v>
      </c>
      <c r="E56" s="36">
        <v>18</v>
      </c>
      <c r="F56" s="41">
        <v>12</v>
      </c>
      <c r="G56" s="16">
        <v>13</v>
      </c>
      <c r="H56" s="16">
        <v>10</v>
      </c>
      <c r="I56" s="16">
        <v>11</v>
      </c>
      <c r="J56" s="16">
        <v>7</v>
      </c>
      <c r="K56" s="98">
        <v>18</v>
      </c>
      <c r="L56" s="41">
        <v>8</v>
      </c>
      <c r="M56" s="17">
        <v>5.0999999999999996</v>
      </c>
      <c r="N56" s="170" t="s">
        <v>403</v>
      </c>
      <c r="O56" s="119" t="s">
        <v>292</v>
      </c>
      <c r="P56" s="118">
        <v>24.8</v>
      </c>
      <c r="Q56" s="118">
        <v>37</v>
      </c>
      <c r="R56" s="118">
        <v>159.6</v>
      </c>
      <c r="S56" s="118">
        <v>143.69999999999999</v>
      </c>
      <c r="T56" s="118">
        <v>183.6</v>
      </c>
      <c r="U56" s="118">
        <v>167.70000000000002</v>
      </c>
      <c r="V56" s="118">
        <v>80.7</v>
      </c>
      <c r="W56" s="118">
        <v>170.6</v>
      </c>
      <c r="X56" s="118">
        <v>80.7</v>
      </c>
      <c r="Y56" s="118">
        <v>66</v>
      </c>
      <c r="Z56" s="118">
        <v>66</v>
      </c>
      <c r="AA56" s="118">
        <v>60.899999999999991</v>
      </c>
      <c r="AB56" s="118"/>
      <c r="AC56" s="118"/>
      <c r="AD56" s="118"/>
      <c r="AE56" s="118"/>
      <c r="AF56" s="118"/>
      <c r="AG56" s="120"/>
    </row>
    <row r="57" spans="1:33" x14ac:dyDescent="0.25">
      <c r="A57" s="138" t="s">
        <v>278</v>
      </c>
      <c r="B57" s="94">
        <v>14</v>
      </c>
      <c r="C57" s="95">
        <v>13.3</v>
      </c>
      <c r="D57" s="95">
        <v>16.100000000000001</v>
      </c>
      <c r="E57" s="96">
        <v>14</v>
      </c>
      <c r="F57" s="94">
        <v>10</v>
      </c>
      <c r="G57" s="95">
        <v>11</v>
      </c>
      <c r="H57" s="95">
        <v>7</v>
      </c>
      <c r="I57" s="95">
        <v>8</v>
      </c>
      <c r="J57" s="95">
        <v>6</v>
      </c>
      <c r="K57" s="97">
        <v>5</v>
      </c>
      <c r="L57" s="94">
        <v>6</v>
      </c>
      <c r="M57" s="101">
        <v>4</v>
      </c>
      <c r="N57" s="170"/>
      <c r="O57" s="119" t="s">
        <v>286</v>
      </c>
      <c r="P57" s="118">
        <v>25</v>
      </c>
      <c r="Q57" s="118">
        <v>36</v>
      </c>
      <c r="R57" s="118">
        <v>217.7</v>
      </c>
      <c r="S57" s="118">
        <v>213.40000000000003</v>
      </c>
      <c r="T57" s="118">
        <v>265.7</v>
      </c>
      <c r="U57" s="118">
        <v>209.1</v>
      </c>
      <c r="V57" s="118">
        <v>91.9</v>
      </c>
      <c r="W57" s="118">
        <v>111.4</v>
      </c>
      <c r="X57" s="118">
        <v>84.699999999999989</v>
      </c>
      <c r="Y57" s="118">
        <v>64.400000000000006</v>
      </c>
      <c r="Z57" s="118">
        <v>50.4</v>
      </c>
      <c r="AA57" s="118">
        <v>0</v>
      </c>
      <c r="AB57" s="118"/>
      <c r="AC57" s="118"/>
      <c r="AD57" s="118"/>
      <c r="AE57" s="118"/>
      <c r="AF57" s="118"/>
      <c r="AG57" s="120"/>
    </row>
    <row r="58" spans="1:33" x14ac:dyDescent="0.25">
      <c r="A58" s="137" t="s">
        <v>278</v>
      </c>
      <c r="B58" s="41">
        <v>11</v>
      </c>
      <c r="C58" s="16">
        <v>10.5</v>
      </c>
      <c r="D58" s="16">
        <v>12.7</v>
      </c>
      <c r="E58" s="36">
        <v>11</v>
      </c>
      <c r="F58" s="41">
        <v>7</v>
      </c>
      <c r="G58" s="16">
        <v>7</v>
      </c>
      <c r="H58" s="16">
        <v>6</v>
      </c>
      <c r="I58" s="16">
        <v>6</v>
      </c>
      <c r="J58" s="16">
        <v>5</v>
      </c>
      <c r="K58" s="98">
        <v>4</v>
      </c>
      <c r="L58" s="41">
        <v>4</v>
      </c>
      <c r="M58" s="17">
        <v>3</v>
      </c>
      <c r="N58" s="170"/>
      <c r="O58" s="119" t="s">
        <v>279</v>
      </c>
      <c r="P58" s="118">
        <v>31</v>
      </c>
      <c r="Q58" s="118">
        <v>50</v>
      </c>
      <c r="R58" s="118">
        <v>207.79999999999998</v>
      </c>
      <c r="S58" s="118">
        <v>197.30000000000004</v>
      </c>
      <c r="T58" s="118">
        <v>234.60000000000002</v>
      </c>
      <c r="U58" s="118">
        <v>203.6</v>
      </c>
      <c r="V58" s="118">
        <v>107</v>
      </c>
      <c r="W58" s="118">
        <v>178.20000000000002</v>
      </c>
      <c r="X58" s="118">
        <v>62.099999999999994</v>
      </c>
      <c r="Y58" s="118">
        <v>96.500000000000014</v>
      </c>
      <c r="Z58" s="118">
        <v>48.199999999999996</v>
      </c>
      <c r="AA58" s="118">
        <v>0</v>
      </c>
      <c r="AB58" s="118"/>
      <c r="AC58" s="118"/>
      <c r="AD58" s="118"/>
      <c r="AE58" s="118"/>
      <c r="AF58" s="118"/>
      <c r="AG58" s="120"/>
    </row>
    <row r="59" spans="1:33" x14ac:dyDescent="0.25">
      <c r="A59" s="138" t="s">
        <v>292</v>
      </c>
      <c r="B59" s="94">
        <v>65.099999999999994</v>
      </c>
      <c r="C59" s="95">
        <v>58.6</v>
      </c>
      <c r="D59" s="95">
        <v>74.900000000000006</v>
      </c>
      <c r="E59" s="96">
        <v>68.400000000000006</v>
      </c>
      <c r="F59" s="94">
        <v>34.1</v>
      </c>
      <c r="G59" s="95">
        <v>71.3</v>
      </c>
      <c r="H59" s="95">
        <v>34.1</v>
      </c>
      <c r="I59" s="95">
        <v>27.9</v>
      </c>
      <c r="J59" s="95">
        <v>27.9</v>
      </c>
      <c r="K59" s="97">
        <v>25.4</v>
      </c>
      <c r="L59" s="94">
        <v>15</v>
      </c>
      <c r="M59" s="101">
        <v>10.5</v>
      </c>
      <c r="N59" s="170"/>
      <c r="O59" s="119" t="s">
        <v>275</v>
      </c>
      <c r="P59" s="118">
        <v>27.800000000000004</v>
      </c>
      <c r="Q59" s="118">
        <v>41</v>
      </c>
      <c r="R59" s="118">
        <v>186</v>
      </c>
      <c r="S59" s="118">
        <v>178.5</v>
      </c>
      <c r="T59" s="118">
        <v>210.1</v>
      </c>
      <c r="U59" s="118">
        <v>186</v>
      </c>
      <c r="V59" s="118">
        <v>107</v>
      </c>
      <c r="W59" s="118">
        <v>97.799999999999983</v>
      </c>
      <c r="X59" s="118">
        <v>97.799999999999983</v>
      </c>
      <c r="Y59" s="118">
        <v>77.5</v>
      </c>
      <c r="Z59" s="118">
        <v>64.7</v>
      </c>
      <c r="AA59" s="118">
        <v>38.1</v>
      </c>
      <c r="AB59" s="118"/>
      <c r="AC59" s="118"/>
      <c r="AD59" s="118"/>
      <c r="AE59" s="118"/>
      <c r="AF59" s="118"/>
      <c r="AG59" s="120"/>
    </row>
    <row r="60" spans="1:33" x14ac:dyDescent="0.25">
      <c r="A60" s="137" t="s">
        <v>292</v>
      </c>
      <c r="B60" s="41">
        <v>35.6</v>
      </c>
      <c r="C60" s="16">
        <v>32.1</v>
      </c>
      <c r="D60" s="16">
        <v>41</v>
      </c>
      <c r="E60" s="36">
        <v>37.4</v>
      </c>
      <c r="F60" s="41">
        <v>17.100000000000001</v>
      </c>
      <c r="G60" s="16">
        <v>37.200000000000003</v>
      </c>
      <c r="H60" s="16">
        <v>17.100000000000001</v>
      </c>
      <c r="I60" s="16">
        <v>14</v>
      </c>
      <c r="J60" s="16">
        <v>14</v>
      </c>
      <c r="K60" s="98">
        <v>12.7</v>
      </c>
      <c r="L60" s="41">
        <v>9</v>
      </c>
      <c r="M60" s="17">
        <v>5.5</v>
      </c>
      <c r="N60" s="170"/>
      <c r="O60" s="119" t="s">
        <v>285</v>
      </c>
      <c r="P60" s="118">
        <v>30</v>
      </c>
      <c r="Q60" s="118">
        <v>55</v>
      </c>
      <c r="R60" s="118">
        <v>227.9</v>
      </c>
      <c r="S60" s="118">
        <v>225.7</v>
      </c>
      <c r="T60" s="118">
        <v>262</v>
      </c>
      <c r="U60" s="118">
        <v>227.9</v>
      </c>
      <c r="V60" s="118">
        <v>122.5</v>
      </c>
      <c r="W60" s="118">
        <v>142.79999999999998</v>
      </c>
      <c r="X60" s="118">
        <v>77.5</v>
      </c>
      <c r="Y60" s="118">
        <v>113.10000000000001</v>
      </c>
      <c r="Z60" s="118">
        <v>74.900000000000006</v>
      </c>
      <c r="AA60" s="118">
        <v>0</v>
      </c>
      <c r="AB60" s="118"/>
      <c r="AC60" s="118"/>
      <c r="AD60" s="118"/>
      <c r="AE60" s="118"/>
      <c r="AF60" s="118"/>
      <c r="AG60" s="120"/>
    </row>
    <row r="61" spans="1:33" x14ac:dyDescent="0.25">
      <c r="A61" s="138" t="s">
        <v>292</v>
      </c>
      <c r="B61" s="94">
        <v>31</v>
      </c>
      <c r="C61" s="95">
        <v>27.9</v>
      </c>
      <c r="D61" s="95">
        <v>35.6</v>
      </c>
      <c r="E61" s="96">
        <v>32.6</v>
      </c>
      <c r="F61" s="94">
        <v>15.5</v>
      </c>
      <c r="G61" s="95">
        <v>32.6</v>
      </c>
      <c r="H61" s="95">
        <v>15.5</v>
      </c>
      <c r="I61" s="95">
        <v>12.7</v>
      </c>
      <c r="J61" s="95">
        <v>12.7</v>
      </c>
      <c r="K61" s="97">
        <v>11.4</v>
      </c>
      <c r="L61" s="94">
        <v>7</v>
      </c>
      <c r="M61" s="101">
        <v>4.5999999999999996</v>
      </c>
      <c r="N61" s="170"/>
      <c r="O61" s="119" t="s">
        <v>291</v>
      </c>
      <c r="P61" s="118">
        <v>23</v>
      </c>
      <c r="Q61" s="118">
        <v>27</v>
      </c>
      <c r="R61" s="118">
        <v>122</v>
      </c>
      <c r="S61" s="118">
        <v>117.1</v>
      </c>
      <c r="T61" s="118">
        <v>139.1</v>
      </c>
      <c r="U61" s="118">
        <v>122</v>
      </c>
      <c r="V61" s="118">
        <v>103</v>
      </c>
      <c r="W61" s="118">
        <v>102</v>
      </c>
      <c r="X61" s="118">
        <v>78</v>
      </c>
      <c r="Y61" s="118">
        <v>88</v>
      </c>
      <c r="Z61" s="118">
        <v>76</v>
      </c>
      <c r="AA61" s="118">
        <v>0</v>
      </c>
      <c r="AB61" s="118"/>
      <c r="AC61" s="118"/>
      <c r="AD61" s="118"/>
      <c r="AE61" s="118"/>
      <c r="AF61" s="118"/>
      <c r="AG61" s="120"/>
    </row>
    <row r="62" spans="1:33" x14ac:dyDescent="0.25">
      <c r="A62" s="137" t="s">
        <v>292</v>
      </c>
      <c r="B62" s="41">
        <v>27.9</v>
      </c>
      <c r="C62" s="16">
        <v>25.1</v>
      </c>
      <c r="D62" s="16">
        <v>32.1</v>
      </c>
      <c r="E62" s="36">
        <v>29.3</v>
      </c>
      <c r="F62" s="41">
        <v>14</v>
      </c>
      <c r="G62" s="16">
        <v>29.5</v>
      </c>
      <c r="H62" s="16">
        <v>14</v>
      </c>
      <c r="I62" s="16">
        <v>11.4</v>
      </c>
      <c r="J62" s="16">
        <v>11.4</v>
      </c>
      <c r="K62" s="98">
        <v>11.4</v>
      </c>
      <c r="L62" s="41">
        <v>6</v>
      </c>
      <c r="M62" s="17">
        <v>4.2</v>
      </c>
      <c r="N62" s="170"/>
      <c r="O62" s="119" t="s">
        <v>287</v>
      </c>
      <c r="P62" s="118">
        <v>27.900000000000002</v>
      </c>
      <c r="Q62" s="118">
        <v>40</v>
      </c>
      <c r="R62" s="118">
        <v>158</v>
      </c>
      <c r="S62" s="118">
        <v>134.4</v>
      </c>
      <c r="T62" s="118">
        <v>181.9</v>
      </c>
      <c r="U62" s="118">
        <v>158</v>
      </c>
      <c r="V62" s="118">
        <v>53</v>
      </c>
      <c r="W62" s="118">
        <v>39</v>
      </c>
      <c r="X62" s="118">
        <v>17</v>
      </c>
      <c r="Y62" s="118">
        <v>39</v>
      </c>
      <c r="Z62" s="118">
        <v>0</v>
      </c>
      <c r="AA62" s="118">
        <v>0</v>
      </c>
      <c r="AB62" s="118"/>
      <c r="AC62" s="118"/>
      <c r="AD62" s="118"/>
      <c r="AE62" s="118"/>
      <c r="AF62" s="118"/>
      <c r="AG62" s="120"/>
    </row>
    <row r="63" spans="1:33" x14ac:dyDescent="0.25">
      <c r="A63" s="138" t="s">
        <v>286</v>
      </c>
      <c r="B63" s="94">
        <v>89.5</v>
      </c>
      <c r="C63" s="95">
        <v>87.7</v>
      </c>
      <c r="D63" s="95">
        <v>109.2</v>
      </c>
      <c r="E63" s="96">
        <v>86</v>
      </c>
      <c r="F63" s="94">
        <v>36.299999999999997</v>
      </c>
      <c r="G63" s="95">
        <v>43.6</v>
      </c>
      <c r="H63" s="95">
        <v>36.299999999999997</v>
      </c>
      <c r="I63" s="95">
        <v>28</v>
      </c>
      <c r="J63" s="95">
        <v>22.4</v>
      </c>
      <c r="K63" s="97">
        <v>0</v>
      </c>
      <c r="L63" s="94">
        <v>16</v>
      </c>
      <c r="M63" s="101">
        <v>10.9</v>
      </c>
      <c r="N63" s="170"/>
      <c r="O63" s="119" t="s">
        <v>295</v>
      </c>
      <c r="P63" s="118">
        <v>25.200000000000003</v>
      </c>
      <c r="Q63" s="118">
        <v>40</v>
      </c>
      <c r="R63" s="118">
        <v>181.5</v>
      </c>
      <c r="S63" s="118">
        <v>181.5</v>
      </c>
      <c r="T63" s="118">
        <v>199.39999999999998</v>
      </c>
      <c r="U63" s="118">
        <v>170.39999999999998</v>
      </c>
      <c r="V63" s="118">
        <v>120.9</v>
      </c>
      <c r="W63" s="118">
        <v>122.5</v>
      </c>
      <c r="X63" s="118">
        <v>104</v>
      </c>
      <c r="Y63" s="118">
        <v>99.100000000000009</v>
      </c>
      <c r="Z63" s="118">
        <v>67.3</v>
      </c>
      <c r="AA63" s="118">
        <v>0</v>
      </c>
      <c r="AB63" s="118"/>
      <c r="AC63" s="118"/>
      <c r="AD63" s="118"/>
      <c r="AE63" s="118"/>
      <c r="AF63" s="118"/>
      <c r="AG63" s="120"/>
    </row>
    <row r="64" spans="1:33" x14ac:dyDescent="0.25">
      <c r="A64" s="137" t="s">
        <v>286</v>
      </c>
      <c r="B64" s="41">
        <v>53.2</v>
      </c>
      <c r="C64" s="16">
        <v>52.2</v>
      </c>
      <c r="D64" s="16">
        <v>65</v>
      </c>
      <c r="E64" s="36">
        <v>51.1</v>
      </c>
      <c r="F64" s="41">
        <v>24.2</v>
      </c>
      <c r="G64" s="16">
        <v>29</v>
      </c>
      <c r="H64" s="16">
        <v>21.8</v>
      </c>
      <c r="I64" s="16">
        <v>16.8</v>
      </c>
      <c r="J64" s="16">
        <v>12.6</v>
      </c>
      <c r="K64" s="98">
        <v>0</v>
      </c>
      <c r="L64" s="41">
        <v>9</v>
      </c>
      <c r="M64" s="17">
        <v>6.4</v>
      </c>
      <c r="N64" s="170"/>
      <c r="O64" s="119" t="s">
        <v>284</v>
      </c>
      <c r="P64" s="118">
        <v>22.5</v>
      </c>
      <c r="Q64" s="118">
        <v>36</v>
      </c>
      <c r="R64" s="118">
        <v>128.79999999999998</v>
      </c>
      <c r="S64" s="118">
        <v>122.2</v>
      </c>
      <c r="T64" s="118">
        <v>159.5</v>
      </c>
      <c r="U64" s="118">
        <v>124.9</v>
      </c>
      <c r="V64" s="118">
        <v>42</v>
      </c>
      <c r="W64" s="118">
        <v>93.000000000000014</v>
      </c>
      <c r="X64" s="118">
        <v>51.1</v>
      </c>
      <c r="Y64" s="118">
        <v>88.9</v>
      </c>
      <c r="Z64" s="118">
        <v>67.399999999999991</v>
      </c>
      <c r="AA64" s="118">
        <v>0</v>
      </c>
      <c r="AB64" s="118"/>
      <c r="AC64" s="118"/>
      <c r="AD64" s="118"/>
      <c r="AE64" s="118"/>
      <c r="AF64" s="118"/>
      <c r="AG64" s="120"/>
    </row>
    <row r="65" spans="1:33" x14ac:dyDescent="0.25">
      <c r="A65" s="138" t="s">
        <v>286</v>
      </c>
      <c r="B65" s="94">
        <v>33.9</v>
      </c>
      <c r="C65" s="95">
        <v>33.200000000000003</v>
      </c>
      <c r="D65" s="95">
        <v>41.3</v>
      </c>
      <c r="E65" s="96">
        <v>32.5</v>
      </c>
      <c r="F65" s="94">
        <v>14.5</v>
      </c>
      <c r="G65" s="95">
        <v>19.399999999999999</v>
      </c>
      <c r="H65" s="95">
        <v>14.5</v>
      </c>
      <c r="I65" s="95">
        <v>11.2</v>
      </c>
      <c r="J65" s="95">
        <v>8.4</v>
      </c>
      <c r="K65" s="97">
        <v>0</v>
      </c>
      <c r="L65" s="94">
        <v>6</v>
      </c>
      <c r="M65" s="101">
        <v>4.2</v>
      </c>
      <c r="N65" s="170"/>
      <c r="O65" s="119" t="s">
        <v>288</v>
      </c>
      <c r="P65" s="118">
        <v>26.8</v>
      </c>
      <c r="Q65" s="118">
        <v>46</v>
      </c>
      <c r="R65" s="118">
        <v>230.00000000000003</v>
      </c>
      <c r="S65" s="118">
        <v>223</v>
      </c>
      <c r="T65" s="118">
        <v>266.7</v>
      </c>
      <c r="U65" s="118">
        <v>230.00000000000003</v>
      </c>
      <c r="V65" s="118">
        <v>101.5</v>
      </c>
      <c r="W65" s="118">
        <v>109</v>
      </c>
      <c r="X65" s="118">
        <v>84.699999999999989</v>
      </c>
      <c r="Y65" s="118">
        <v>74.2</v>
      </c>
      <c r="Z65" s="118">
        <v>50.4</v>
      </c>
      <c r="AA65" s="118">
        <v>0</v>
      </c>
      <c r="AB65" s="118"/>
      <c r="AC65" s="118"/>
      <c r="AD65" s="118"/>
      <c r="AE65" s="118"/>
      <c r="AF65" s="118"/>
      <c r="AG65" s="120"/>
    </row>
    <row r="66" spans="1:33" x14ac:dyDescent="0.25">
      <c r="A66" s="137" t="s">
        <v>286</v>
      </c>
      <c r="B66" s="41">
        <v>41.1</v>
      </c>
      <c r="C66" s="16">
        <v>40.299999999999997</v>
      </c>
      <c r="D66" s="16">
        <v>50.2</v>
      </c>
      <c r="E66" s="36">
        <v>39.5</v>
      </c>
      <c r="F66" s="41">
        <v>16.899999999999999</v>
      </c>
      <c r="G66" s="16">
        <v>19.399999999999999</v>
      </c>
      <c r="H66" s="16">
        <v>12.1</v>
      </c>
      <c r="I66" s="16">
        <v>8.4</v>
      </c>
      <c r="J66" s="16">
        <v>7</v>
      </c>
      <c r="K66" s="98">
        <v>0</v>
      </c>
      <c r="L66" s="41">
        <v>5</v>
      </c>
      <c r="M66" s="17">
        <v>3.5</v>
      </c>
      <c r="N66" s="170"/>
      <c r="O66" s="119" t="s">
        <v>289</v>
      </c>
      <c r="P66" s="118">
        <v>28.1</v>
      </c>
      <c r="Q66" s="118">
        <v>47</v>
      </c>
      <c r="R66" s="118">
        <v>178.3</v>
      </c>
      <c r="S66" s="118">
        <v>169.3</v>
      </c>
      <c r="T66" s="118">
        <v>206.79999999999998</v>
      </c>
      <c r="U66" s="118">
        <v>178.3</v>
      </c>
      <c r="V66" s="118">
        <v>88.3</v>
      </c>
      <c r="W66" s="118">
        <v>110.1</v>
      </c>
      <c r="X66" s="118">
        <v>69.8</v>
      </c>
      <c r="Y66" s="118">
        <v>82.7</v>
      </c>
      <c r="Z66" s="118">
        <v>68.600000000000009</v>
      </c>
      <c r="AA66" s="118">
        <v>68.600000000000009</v>
      </c>
      <c r="AB66" s="118"/>
      <c r="AC66" s="118"/>
      <c r="AD66" s="118"/>
      <c r="AE66" s="118"/>
      <c r="AF66" s="118"/>
      <c r="AG66" s="120"/>
    </row>
    <row r="67" spans="1:33" x14ac:dyDescent="0.25">
      <c r="A67" s="138" t="s">
        <v>279</v>
      </c>
      <c r="B67" s="94">
        <v>88.4</v>
      </c>
      <c r="C67" s="95">
        <v>83.9</v>
      </c>
      <c r="D67" s="95">
        <v>99.8</v>
      </c>
      <c r="E67" s="96">
        <v>86.6</v>
      </c>
      <c r="F67" s="94">
        <v>44.9</v>
      </c>
      <c r="G67" s="95">
        <v>74.400000000000006</v>
      </c>
      <c r="H67" s="95">
        <v>26.4</v>
      </c>
      <c r="I67" s="95">
        <v>40.6</v>
      </c>
      <c r="J67" s="95">
        <v>19</v>
      </c>
      <c r="K67" s="97">
        <v>0</v>
      </c>
      <c r="L67" s="94">
        <v>21</v>
      </c>
      <c r="M67" s="101">
        <v>13</v>
      </c>
      <c r="N67" s="170"/>
      <c r="O67" s="119" t="s">
        <v>293</v>
      </c>
      <c r="P67" s="118">
        <v>25</v>
      </c>
      <c r="Q67" s="118">
        <v>46</v>
      </c>
      <c r="R67" s="118">
        <v>217.7</v>
      </c>
      <c r="S67" s="118">
        <v>206.99999999999997</v>
      </c>
      <c r="T67" s="118">
        <v>252.7</v>
      </c>
      <c r="U67" s="118">
        <v>213.40000000000003</v>
      </c>
      <c r="V67" s="118">
        <v>94.300000000000011</v>
      </c>
      <c r="W67" s="118">
        <v>109</v>
      </c>
      <c r="X67" s="118">
        <v>72.7</v>
      </c>
      <c r="Y67" s="118">
        <v>75.600000000000009</v>
      </c>
      <c r="Z67" s="118">
        <v>50.4</v>
      </c>
      <c r="AA67" s="118">
        <v>0</v>
      </c>
      <c r="AB67" s="118"/>
      <c r="AC67" s="118"/>
      <c r="AD67" s="118"/>
      <c r="AE67" s="118"/>
      <c r="AF67" s="118"/>
      <c r="AG67" s="120"/>
    </row>
    <row r="68" spans="1:33" x14ac:dyDescent="0.25">
      <c r="A68" s="137" t="s">
        <v>279</v>
      </c>
      <c r="B68" s="41">
        <v>46.5</v>
      </c>
      <c r="C68" s="16">
        <v>44.2</v>
      </c>
      <c r="D68" s="16">
        <v>52.5</v>
      </c>
      <c r="E68" s="36">
        <v>45.6</v>
      </c>
      <c r="F68" s="41">
        <v>23.3</v>
      </c>
      <c r="G68" s="16">
        <v>40.299999999999997</v>
      </c>
      <c r="H68" s="16">
        <v>14</v>
      </c>
      <c r="I68" s="16">
        <v>21.6</v>
      </c>
      <c r="J68" s="16">
        <v>11.4</v>
      </c>
      <c r="K68" s="98">
        <v>0</v>
      </c>
      <c r="L68" s="41">
        <v>11</v>
      </c>
      <c r="M68" s="17">
        <v>7</v>
      </c>
      <c r="N68" s="170"/>
      <c r="O68" s="119" t="s">
        <v>273</v>
      </c>
      <c r="P68" s="118">
        <v>28.5</v>
      </c>
      <c r="Q68" s="118">
        <v>45</v>
      </c>
      <c r="R68" s="118">
        <v>171</v>
      </c>
      <c r="S68" s="118">
        <v>162.5</v>
      </c>
      <c r="T68" s="118">
        <v>193.3</v>
      </c>
      <c r="U68" s="118">
        <v>171</v>
      </c>
      <c r="V68" s="118">
        <v>84</v>
      </c>
      <c r="W68" s="118">
        <v>112</v>
      </c>
      <c r="X68" s="118">
        <v>96</v>
      </c>
      <c r="Y68" s="118">
        <v>90</v>
      </c>
      <c r="Z68" s="118">
        <v>44</v>
      </c>
      <c r="AA68" s="118">
        <v>44</v>
      </c>
      <c r="AB68" s="118"/>
      <c r="AC68" s="118"/>
      <c r="AD68" s="118"/>
      <c r="AE68" s="118"/>
      <c r="AF68" s="118"/>
      <c r="AG68" s="120"/>
    </row>
    <row r="69" spans="1:33" x14ac:dyDescent="0.25">
      <c r="A69" s="138" t="s">
        <v>279</v>
      </c>
      <c r="B69" s="94">
        <v>40.299999999999997</v>
      </c>
      <c r="C69" s="95">
        <v>38.299999999999997</v>
      </c>
      <c r="D69" s="95">
        <v>45.5</v>
      </c>
      <c r="E69" s="96">
        <v>39.5</v>
      </c>
      <c r="F69" s="94">
        <v>21.7</v>
      </c>
      <c r="G69" s="95">
        <v>35.6</v>
      </c>
      <c r="H69" s="95">
        <v>12.4</v>
      </c>
      <c r="I69" s="95">
        <v>19.100000000000001</v>
      </c>
      <c r="J69" s="95">
        <v>10.199999999999999</v>
      </c>
      <c r="K69" s="97">
        <v>0</v>
      </c>
      <c r="L69" s="94">
        <v>10</v>
      </c>
      <c r="M69" s="101">
        <v>6</v>
      </c>
      <c r="N69" s="170"/>
      <c r="O69" s="119" t="s">
        <v>283</v>
      </c>
      <c r="P69" s="118">
        <v>28.8</v>
      </c>
      <c r="Q69" s="118">
        <v>47</v>
      </c>
      <c r="R69" s="118">
        <v>195.4</v>
      </c>
      <c r="S69" s="118">
        <v>183.6</v>
      </c>
      <c r="T69" s="118">
        <v>224.6</v>
      </c>
      <c r="U69" s="118">
        <v>191.4</v>
      </c>
      <c r="V69" s="118">
        <v>97.699999999999989</v>
      </c>
      <c r="W69" s="118">
        <v>108.5</v>
      </c>
      <c r="X69" s="118">
        <v>128.69999999999999</v>
      </c>
      <c r="Y69" s="118">
        <v>73.7</v>
      </c>
      <c r="Z69" s="118">
        <v>38</v>
      </c>
      <c r="AA69" s="118">
        <v>6.3999999999999995</v>
      </c>
      <c r="AB69" s="118"/>
      <c r="AC69" s="118"/>
      <c r="AD69" s="118"/>
      <c r="AE69" s="118"/>
      <c r="AF69" s="118"/>
      <c r="AG69" s="120"/>
    </row>
    <row r="70" spans="1:33" x14ac:dyDescent="0.25">
      <c r="A70" s="137" t="s">
        <v>279</v>
      </c>
      <c r="B70" s="41">
        <v>32.6</v>
      </c>
      <c r="C70" s="16">
        <v>30.9</v>
      </c>
      <c r="D70" s="16">
        <v>36.799999999999997</v>
      </c>
      <c r="E70" s="36">
        <v>31.9</v>
      </c>
      <c r="F70" s="41">
        <v>17.100000000000001</v>
      </c>
      <c r="G70" s="16">
        <v>27.9</v>
      </c>
      <c r="H70" s="16">
        <v>9.3000000000000007</v>
      </c>
      <c r="I70" s="16">
        <v>15.2</v>
      </c>
      <c r="J70" s="16">
        <v>7.6</v>
      </c>
      <c r="K70" s="98">
        <v>0</v>
      </c>
      <c r="L70" s="41">
        <v>8</v>
      </c>
      <c r="M70" s="17">
        <v>5</v>
      </c>
      <c r="N70" s="170"/>
      <c r="O70" s="119" t="s">
        <v>290</v>
      </c>
      <c r="P70" s="118">
        <v>23.1</v>
      </c>
      <c r="Q70" s="118">
        <v>40</v>
      </c>
      <c r="R70" s="118">
        <v>210.5</v>
      </c>
      <c r="S70" s="118">
        <v>210.5</v>
      </c>
      <c r="T70" s="118">
        <v>210.5</v>
      </c>
      <c r="U70" s="118">
        <v>206.3</v>
      </c>
      <c r="V70" s="118">
        <v>128.19999999999999</v>
      </c>
      <c r="W70" s="118">
        <v>128.19999999999999</v>
      </c>
      <c r="X70" s="118">
        <v>116.19999999999999</v>
      </c>
      <c r="Y70" s="118">
        <v>84.000000000000014</v>
      </c>
      <c r="Z70" s="118">
        <v>56</v>
      </c>
      <c r="AA70" s="118">
        <v>22.400000000000002</v>
      </c>
      <c r="AB70" s="118"/>
      <c r="AC70" s="118"/>
      <c r="AD70" s="118"/>
      <c r="AE70" s="118"/>
      <c r="AF70" s="118"/>
      <c r="AG70" s="120"/>
    </row>
    <row r="71" spans="1:33" x14ac:dyDescent="0.25">
      <c r="A71" s="138" t="s">
        <v>275</v>
      </c>
      <c r="B71" s="94">
        <v>74.400000000000006</v>
      </c>
      <c r="C71" s="95">
        <v>71.400000000000006</v>
      </c>
      <c r="D71" s="95">
        <v>84.1</v>
      </c>
      <c r="E71" s="96">
        <v>74.400000000000006</v>
      </c>
      <c r="F71" s="94">
        <v>41.9</v>
      </c>
      <c r="G71" s="95">
        <v>38.799999999999997</v>
      </c>
      <c r="H71" s="95">
        <v>38.799999999999997</v>
      </c>
      <c r="I71" s="95">
        <v>30.5</v>
      </c>
      <c r="J71" s="95">
        <v>25.4</v>
      </c>
      <c r="K71" s="97">
        <v>14</v>
      </c>
      <c r="L71" s="94">
        <v>16</v>
      </c>
      <c r="M71" s="101">
        <v>10.9</v>
      </c>
      <c r="N71" s="170"/>
      <c r="O71" s="119" t="s">
        <v>294</v>
      </c>
      <c r="P71" s="118">
        <v>27</v>
      </c>
      <c r="Q71" s="118">
        <v>40</v>
      </c>
      <c r="R71" s="118">
        <v>176.79999999999998</v>
      </c>
      <c r="S71" s="118">
        <v>167.89999999999998</v>
      </c>
      <c r="T71" s="118">
        <v>192.5</v>
      </c>
      <c r="U71" s="118">
        <v>176.79999999999998</v>
      </c>
      <c r="V71" s="118">
        <v>108.5</v>
      </c>
      <c r="W71" s="118">
        <v>125.5</v>
      </c>
      <c r="X71" s="118">
        <v>80.600000000000009</v>
      </c>
      <c r="Y71" s="118">
        <v>86.3</v>
      </c>
      <c r="Z71" s="118">
        <v>57.199999999999996</v>
      </c>
      <c r="AA71" s="118">
        <v>0</v>
      </c>
      <c r="AB71" s="118"/>
      <c r="AC71" s="118"/>
      <c r="AD71" s="118"/>
      <c r="AE71" s="118"/>
      <c r="AF71" s="118"/>
      <c r="AG71" s="120"/>
    </row>
    <row r="72" spans="1:33" x14ac:dyDescent="0.25">
      <c r="A72" s="137" t="s">
        <v>275</v>
      </c>
      <c r="B72" s="41">
        <v>40.299999999999997</v>
      </c>
      <c r="C72" s="16">
        <v>38.700000000000003</v>
      </c>
      <c r="D72" s="16">
        <v>45.5</v>
      </c>
      <c r="E72" s="36">
        <v>40.299999999999997</v>
      </c>
      <c r="F72" s="41">
        <v>24.8</v>
      </c>
      <c r="G72" s="16">
        <v>23.3</v>
      </c>
      <c r="H72" s="16">
        <v>23.3</v>
      </c>
      <c r="I72" s="16">
        <v>17.8</v>
      </c>
      <c r="J72" s="16">
        <v>15.2</v>
      </c>
      <c r="K72" s="98">
        <v>8.9</v>
      </c>
      <c r="L72" s="41">
        <v>9</v>
      </c>
      <c r="M72" s="17">
        <v>6.4</v>
      </c>
      <c r="N72" s="170"/>
      <c r="O72" s="119" t="s">
        <v>406</v>
      </c>
      <c r="P72" s="118">
        <v>449.90000000000009</v>
      </c>
      <c r="Q72" s="118">
        <v>711</v>
      </c>
      <c r="R72" s="118">
        <v>3059</v>
      </c>
      <c r="S72" s="118">
        <v>2923.1</v>
      </c>
      <c r="T72" s="118">
        <v>3486.6</v>
      </c>
      <c r="U72" s="118">
        <v>3026.8000000000011</v>
      </c>
      <c r="V72" s="118">
        <v>1590.5</v>
      </c>
      <c r="W72" s="118">
        <v>1924.6</v>
      </c>
      <c r="X72" s="118">
        <v>1349.6</v>
      </c>
      <c r="Y72" s="118">
        <v>1352</v>
      </c>
      <c r="Z72" s="118">
        <v>916.50000000000011</v>
      </c>
      <c r="AA72" s="118">
        <v>291.39999999999998</v>
      </c>
      <c r="AB72" s="118"/>
      <c r="AC72" s="118"/>
      <c r="AD72" s="118"/>
      <c r="AE72" s="118"/>
      <c r="AF72" s="118"/>
      <c r="AG72" s="120"/>
    </row>
    <row r="73" spans="1:33" x14ac:dyDescent="0.25">
      <c r="A73" s="138" t="s">
        <v>275</v>
      </c>
      <c r="B73" s="94">
        <v>37.200000000000003</v>
      </c>
      <c r="C73" s="95">
        <v>35.700000000000003</v>
      </c>
      <c r="D73" s="95">
        <v>42</v>
      </c>
      <c r="E73" s="96">
        <v>37.200000000000003</v>
      </c>
      <c r="F73" s="94">
        <v>21.7</v>
      </c>
      <c r="G73" s="95">
        <v>18.600000000000001</v>
      </c>
      <c r="H73" s="95">
        <v>18.600000000000001</v>
      </c>
      <c r="I73" s="95">
        <v>15.2</v>
      </c>
      <c r="J73" s="95">
        <v>12.7</v>
      </c>
      <c r="K73" s="97">
        <v>7.6</v>
      </c>
      <c r="L73" s="94">
        <v>8</v>
      </c>
      <c r="M73" s="101">
        <v>5.4</v>
      </c>
      <c r="N73" s="170"/>
      <c r="O73" s="118"/>
      <c r="P73" s="118"/>
      <c r="Q73" s="118"/>
      <c r="R73" s="118"/>
      <c r="S73" s="118"/>
      <c r="T73" s="118"/>
      <c r="U73" s="118"/>
      <c r="V73" s="118"/>
      <c r="W73" s="118"/>
      <c r="X73" s="118"/>
      <c r="Y73" s="118"/>
      <c r="Z73" s="118"/>
      <c r="AA73" s="118"/>
      <c r="AB73" s="118"/>
      <c r="AC73" s="118"/>
      <c r="AD73" s="118"/>
      <c r="AE73" s="118"/>
      <c r="AF73" s="118"/>
      <c r="AG73" s="120"/>
    </row>
    <row r="74" spans="1:33" x14ac:dyDescent="0.25">
      <c r="A74" s="137" t="s">
        <v>275</v>
      </c>
      <c r="B74" s="41">
        <v>34.1</v>
      </c>
      <c r="C74" s="16">
        <v>32.700000000000003</v>
      </c>
      <c r="D74" s="16">
        <v>38.5</v>
      </c>
      <c r="E74" s="36">
        <v>34.1</v>
      </c>
      <c r="F74" s="41">
        <v>18.600000000000001</v>
      </c>
      <c r="G74" s="16">
        <v>17.100000000000001</v>
      </c>
      <c r="H74" s="16">
        <v>17.100000000000001</v>
      </c>
      <c r="I74" s="16">
        <v>14</v>
      </c>
      <c r="J74" s="16">
        <v>11.4</v>
      </c>
      <c r="K74" s="98">
        <v>7.6</v>
      </c>
      <c r="L74" s="41">
        <v>8</v>
      </c>
      <c r="M74" s="17">
        <v>5.0999999999999996</v>
      </c>
      <c r="N74" s="170"/>
      <c r="O74" s="118"/>
      <c r="P74" s="118"/>
      <c r="Q74" s="118"/>
      <c r="R74" s="118"/>
      <c r="S74" s="118"/>
      <c r="T74" s="118"/>
      <c r="U74" s="118"/>
      <c r="V74" s="118"/>
      <c r="W74" s="118"/>
      <c r="X74" s="118"/>
      <c r="Y74" s="118"/>
      <c r="Z74" s="118"/>
      <c r="AA74" s="118"/>
      <c r="AB74" s="118"/>
      <c r="AC74" s="118"/>
      <c r="AD74" s="118"/>
      <c r="AE74" s="118"/>
      <c r="AF74" s="118"/>
      <c r="AG74" s="120"/>
    </row>
    <row r="75" spans="1:33" x14ac:dyDescent="0.25">
      <c r="A75" s="138" t="s">
        <v>285</v>
      </c>
      <c r="B75" s="94">
        <v>88.4</v>
      </c>
      <c r="C75" s="95">
        <v>87.5</v>
      </c>
      <c r="D75" s="95">
        <v>101.6</v>
      </c>
      <c r="E75" s="96">
        <v>88.4</v>
      </c>
      <c r="F75" s="94">
        <v>48.1</v>
      </c>
      <c r="G75" s="95">
        <v>57.4</v>
      </c>
      <c r="H75" s="95">
        <v>29.5</v>
      </c>
      <c r="I75" s="95">
        <v>43.2</v>
      </c>
      <c r="J75" s="95">
        <v>30.5</v>
      </c>
      <c r="K75" s="97">
        <v>0</v>
      </c>
      <c r="L75" s="94">
        <v>21</v>
      </c>
      <c r="M75" s="101">
        <v>11.7</v>
      </c>
      <c r="N75" s="170"/>
      <c r="O75" s="118"/>
      <c r="P75" s="118"/>
      <c r="Q75" s="118"/>
      <c r="R75" s="118"/>
      <c r="S75" s="118"/>
      <c r="T75" s="118"/>
      <c r="U75" s="118"/>
      <c r="V75" s="118"/>
      <c r="W75" s="118"/>
      <c r="X75" s="118"/>
      <c r="Y75" s="118"/>
      <c r="Z75" s="118"/>
      <c r="AA75" s="118"/>
      <c r="AB75" s="118"/>
      <c r="AC75" s="118"/>
      <c r="AD75" s="118"/>
      <c r="AE75" s="118"/>
      <c r="AF75" s="118"/>
      <c r="AG75" s="120"/>
    </row>
    <row r="76" spans="1:33" x14ac:dyDescent="0.25">
      <c r="A76" s="137" t="s">
        <v>285</v>
      </c>
      <c r="B76" s="41">
        <v>52.7</v>
      </c>
      <c r="C76" s="16">
        <v>52.2</v>
      </c>
      <c r="D76" s="16">
        <v>60.6</v>
      </c>
      <c r="E76" s="36">
        <v>52.7</v>
      </c>
      <c r="F76" s="41">
        <v>27.9</v>
      </c>
      <c r="G76" s="16">
        <v>32.6</v>
      </c>
      <c r="H76" s="16">
        <v>18.600000000000001</v>
      </c>
      <c r="I76" s="16">
        <v>26.7</v>
      </c>
      <c r="J76" s="16">
        <v>16.5</v>
      </c>
      <c r="K76" s="98">
        <v>0</v>
      </c>
      <c r="L76" s="41">
        <v>13</v>
      </c>
      <c r="M76" s="17">
        <v>6.9</v>
      </c>
      <c r="N76" s="170"/>
      <c r="O76" s="118" t="s">
        <v>336</v>
      </c>
      <c r="P76" s="119" t="s">
        <v>278</v>
      </c>
      <c r="Q76" s="119" t="s">
        <v>292</v>
      </c>
      <c r="R76" s="119" t="s">
        <v>286</v>
      </c>
      <c r="S76" s="119" t="s">
        <v>279</v>
      </c>
      <c r="T76" s="119" t="s">
        <v>275</v>
      </c>
      <c r="U76" s="119" t="s">
        <v>285</v>
      </c>
      <c r="V76" s="119" t="s">
        <v>291</v>
      </c>
      <c r="W76" s="119" t="s">
        <v>287</v>
      </c>
      <c r="X76" s="119" t="s">
        <v>295</v>
      </c>
      <c r="Y76" s="119" t="s">
        <v>284</v>
      </c>
      <c r="Z76" s="119" t="s">
        <v>288</v>
      </c>
      <c r="AA76" s="119" t="s">
        <v>289</v>
      </c>
      <c r="AB76" s="119" t="s">
        <v>293</v>
      </c>
      <c r="AC76" s="119" t="s">
        <v>273</v>
      </c>
      <c r="AD76" s="119" t="s">
        <v>283</v>
      </c>
      <c r="AE76" s="119" t="s">
        <v>290</v>
      </c>
      <c r="AF76" s="119" t="s">
        <v>294</v>
      </c>
      <c r="AG76" s="124" t="s">
        <v>406</v>
      </c>
    </row>
    <row r="77" spans="1:33" x14ac:dyDescent="0.25">
      <c r="A77" s="138" t="s">
        <v>285</v>
      </c>
      <c r="B77" s="94">
        <v>52.7</v>
      </c>
      <c r="C77" s="95">
        <v>52.2</v>
      </c>
      <c r="D77" s="95">
        <v>60.6</v>
      </c>
      <c r="E77" s="96">
        <v>52.7</v>
      </c>
      <c r="F77" s="94">
        <v>27.9</v>
      </c>
      <c r="G77" s="95">
        <v>32.6</v>
      </c>
      <c r="H77" s="95">
        <v>18.600000000000001</v>
      </c>
      <c r="I77" s="95">
        <v>26.7</v>
      </c>
      <c r="J77" s="95">
        <v>16.5</v>
      </c>
      <c r="K77" s="97">
        <v>0</v>
      </c>
      <c r="L77" s="94">
        <v>13</v>
      </c>
      <c r="M77" s="101">
        <v>6.9</v>
      </c>
      <c r="N77" s="170"/>
      <c r="O77" s="118" t="s">
        <v>255</v>
      </c>
      <c r="P77" s="118">
        <v>25.4</v>
      </c>
      <c r="Q77" s="118">
        <v>24.8</v>
      </c>
      <c r="R77" s="118">
        <v>25</v>
      </c>
      <c r="S77" s="118">
        <v>31</v>
      </c>
      <c r="T77" s="118">
        <v>27.800000000000004</v>
      </c>
      <c r="U77" s="118">
        <v>30</v>
      </c>
      <c r="V77" s="118">
        <v>23</v>
      </c>
      <c r="W77" s="118">
        <v>27.900000000000002</v>
      </c>
      <c r="X77" s="118">
        <v>25.200000000000003</v>
      </c>
      <c r="Y77" s="118">
        <v>22.5</v>
      </c>
      <c r="Z77" s="118">
        <v>26.8</v>
      </c>
      <c r="AA77" s="118">
        <v>28.1</v>
      </c>
      <c r="AB77" s="118">
        <v>25</v>
      </c>
      <c r="AC77" s="118">
        <v>28.5</v>
      </c>
      <c r="AD77" s="118">
        <v>28.8</v>
      </c>
      <c r="AE77" s="118">
        <v>23.1</v>
      </c>
      <c r="AF77" s="118">
        <v>27</v>
      </c>
      <c r="AG77" s="120">
        <v>449.90000000000009</v>
      </c>
    </row>
    <row r="78" spans="1:33" x14ac:dyDescent="0.25">
      <c r="A78" s="137" t="s">
        <v>285</v>
      </c>
      <c r="B78" s="41">
        <v>34.1</v>
      </c>
      <c r="C78" s="16">
        <v>33.799999999999997</v>
      </c>
      <c r="D78" s="16">
        <v>39.200000000000003</v>
      </c>
      <c r="E78" s="36">
        <v>34.1</v>
      </c>
      <c r="F78" s="41">
        <v>18.600000000000001</v>
      </c>
      <c r="G78" s="16">
        <v>20.2</v>
      </c>
      <c r="H78" s="16">
        <v>10.8</v>
      </c>
      <c r="I78" s="16">
        <v>16.5</v>
      </c>
      <c r="J78" s="16">
        <v>11.4</v>
      </c>
      <c r="K78" s="98">
        <v>0</v>
      </c>
      <c r="L78" s="41">
        <v>8</v>
      </c>
      <c r="M78" s="17">
        <v>4.5</v>
      </c>
      <c r="N78" s="170"/>
      <c r="O78" s="118" t="s">
        <v>254</v>
      </c>
      <c r="P78" s="118">
        <v>38</v>
      </c>
      <c r="Q78" s="118">
        <v>37</v>
      </c>
      <c r="R78" s="118">
        <v>36</v>
      </c>
      <c r="S78" s="118">
        <v>50</v>
      </c>
      <c r="T78" s="118">
        <v>41</v>
      </c>
      <c r="U78" s="118">
        <v>55</v>
      </c>
      <c r="V78" s="118">
        <v>27</v>
      </c>
      <c r="W78" s="118">
        <v>40</v>
      </c>
      <c r="X78" s="118">
        <v>40</v>
      </c>
      <c r="Y78" s="118">
        <v>36</v>
      </c>
      <c r="Z78" s="118">
        <v>46</v>
      </c>
      <c r="AA78" s="118">
        <v>47</v>
      </c>
      <c r="AB78" s="118">
        <v>46</v>
      </c>
      <c r="AC78" s="118">
        <v>45</v>
      </c>
      <c r="AD78" s="118">
        <v>47</v>
      </c>
      <c r="AE78" s="118">
        <v>40</v>
      </c>
      <c r="AF78" s="118">
        <v>40</v>
      </c>
      <c r="AG78" s="120">
        <v>711</v>
      </c>
    </row>
    <row r="79" spans="1:33" x14ac:dyDescent="0.25">
      <c r="A79" s="138" t="s">
        <v>291</v>
      </c>
      <c r="B79" s="94">
        <v>53</v>
      </c>
      <c r="C79" s="95">
        <v>50.9</v>
      </c>
      <c r="D79" s="95">
        <v>60.4</v>
      </c>
      <c r="E79" s="96">
        <v>53</v>
      </c>
      <c r="F79" s="94">
        <v>45</v>
      </c>
      <c r="G79" s="95">
        <v>45</v>
      </c>
      <c r="H79" s="95">
        <v>35</v>
      </c>
      <c r="I79" s="95">
        <v>38</v>
      </c>
      <c r="J79" s="95">
        <v>33</v>
      </c>
      <c r="K79" s="97">
        <v>0</v>
      </c>
      <c r="L79" s="94">
        <v>12</v>
      </c>
      <c r="M79" s="101">
        <v>10.1</v>
      </c>
      <c r="N79" s="170"/>
      <c r="O79" s="118" t="s">
        <v>256</v>
      </c>
      <c r="P79" s="118">
        <v>90</v>
      </c>
      <c r="Q79" s="118">
        <v>159.6</v>
      </c>
      <c r="R79" s="118">
        <v>217.7</v>
      </c>
      <c r="S79" s="118">
        <v>207.79999999999998</v>
      </c>
      <c r="T79" s="118">
        <v>186</v>
      </c>
      <c r="U79" s="118">
        <v>227.9</v>
      </c>
      <c r="V79" s="118">
        <v>122</v>
      </c>
      <c r="W79" s="118">
        <v>158</v>
      </c>
      <c r="X79" s="118">
        <v>181.5</v>
      </c>
      <c r="Y79" s="118">
        <v>128.79999999999998</v>
      </c>
      <c r="Z79" s="118">
        <v>230.00000000000003</v>
      </c>
      <c r="AA79" s="118">
        <v>178.3</v>
      </c>
      <c r="AB79" s="118">
        <v>217.7</v>
      </c>
      <c r="AC79" s="118">
        <v>171</v>
      </c>
      <c r="AD79" s="118">
        <v>195.4</v>
      </c>
      <c r="AE79" s="118">
        <v>210.5</v>
      </c>
      <c r="AF79" s="118">
        <v>176.79999999999998</v>
      </c>
      <c r="AG79" s="120">
        <v>3059</v>
      </c>
    </row>
    <row r="80" spans="1:33" x14ac:dyDescent="0.25">
      <c r="A80" s="137" t="s">
        <v>291</v>
      </c>
      <c r="B80" s="41">
        <v>32</v>
      </c>
      <c r="C80" s="16">
        <v>30.7</v>
      </c>
      <c r="D80" s="16">
        <v>36.5</v>
      </c>
      <c r="E80" s="36">
        <v>32</v>
      </c>
      <c r="F80" s="41">
        <v>27</v>
      </c>
      <c r="G80" s="16">
        <v>27</v>
      </c>
      <c r="H80" s="16">
        <v>20</v>
      </c>
      <c r="I80" s="16">
        <v>23</v>
      </c>
      <c r="J80" s="16">
        <v>20</v>
      </c>
      <c r="K80" s="98">
        <v>0</v>
      </c>
      <c r="L80" s="41">
        <v>7</v>
      </c>
      <c r="M80" s="17">
        <v>6</v>
      </c>
      <c r="N80" s="170"/>
      <c r="O80" s="118" t="s">
        <v>1</v>
      </c>
      <c r="P80" s="118">
        <v>85.5</v>
      </c>
      <c r="Q80" s="118">
        <v>143.69999999999999</v>
      </c>
      <c r="R80" s="118">
        <v>213.40000000000003</v>
      </c>
      <c r="S80" s="118">
        <v>197.30000000000004</v>
      </c>
      <c r="T80" s="118">
        <v>178.5</v>
      </c>
      <c r="U80" s="118">
        <v>225.7</v>
      </c>
      <c r="V80" s="118">
        <v>117.1</v>
      </c>
      <c r="W80" s="118">
        <v>134.4</v>
      </c>
      <c r="X80" s="118">
        <v>181.5</v>
      </c>
      <c r="Y80" s="118">
        <v>122.2</v>
      </c>
      <c r="Z80" s="118">
        <v>223</v>
      </c>
      <c r="AA80" s="118">
        <v>169.3</v>
      </c>
      <c r="AB80" s="118">
        <v>206.99999999999997</v>
      </c>
      <c r="AC80" s="118">
        <v>162.5</v>
      </c>
      <c r="AD80" s="118">
        <v>183.6</v>
      </c>
      <c r="AE80" s="118">
        <v>210.5</v>
      </c>
      <c r="AF80" s="118">
        <v>167.89999999999998</v>
      </c>
      <c r="AG80" s="120">
        <v>2923.1</v>
      </c>
    </row>
    <row r="81" spans="1:33" x14ac:dyDescent="0.25">
      <c r="A81" s="138" t="s">
        <v>291</v>
      </c>
      <c r="B81" s="94">
        <v>20</v>
      </c>
      <c r="C81" s="95">
        <v>19.2</v>
      </c>
      <c r="D81" s="95">
        <v>22.8</v>
      </c>
      <c r="E81" s="96">
        <v>20</v>
      </c>
      <c r="F81" s="94">
        <v>18</v>
      </c>
      <c r="G81" s="95">
        <v>17</v>
      </c>
      <c r="H81" s="95">
        <v>13</v>
      </c>
      <c r="I81" s="95">
        <v>15</v>
      </c>
      <c r="J81" s="95">
        <v>13</v>
      </c>
      <c r="K81" s="97">
        <v>0</v>
      </c>
      <c r="L81" s="94">
        <v>5</v>
      </c>
      <c r="M81" s="101">
        <v>3.9</v>
      </c>
      <c r="N81" s="170"/>
      <c r="O81" s="118" t="s">
        <v>2</v>
      </c>
      <c r="P81" s="118">
        <v>103.60000000000001</v>
      </c>
      <c r="Q81" s="118">
        <v>183.6</v>
      </c>
      <c r="R81" s="118">
        <v>265.7</v>
      </c>
      <c r="S81" s="118">
        <v>234.60000000000002</v>
      </c>
      <c r="T81" s="118">
        <v>210.1</v>
      </c>
      <c r="U81" s="118">
        <v>262</v>
      </c>
      <c r="V81" s="118">
        <v>139.1</v>
      </c>
      <c r="W81" s="118">
        <v>181.9</v>
      </c>
      <c r="X81" s="118">
        <v>199.39999999999998</v>
      </c>
      <c r="Y81" s="118">
        <v>159.5</v>
      </c>
      <c r="Z81" s="118">
        <v>266.7</v>
      </c>
      <c r="AA81" s="118">
        <v>206.79999999999998</v>
      </c>
      <c r="AB81" s="118">
        <v>252.7</v>
      </c>
      <c r="AC81" s="118">
        <v>193.3</v>
      </c>
      <c r="AD81" s="118">
        <v>224.6</v>
      </c>
      <c r="AE81" s="118">
        <v>210.5</v>
      </c>
      <c r="AF81" s="118">
        <v>192.5</v>
      </c>
      <c r="AG81" s="120">
        <v>3486.6</v>
      </c>
    </row>
    <row r="82" spans="1:33" x14ac:dyDescent="0.25">
      <c r="A82" s="137" t="s">
        <v>291</v>
      </c>
      <c r="B82" s="41">
        <v>17</v>
      </c>
      <c r="C82" s="16">
        <v>16.3</v>
      </c>
      <c r="D82" s="16">
        <v>19.399999999999999</v>
      </c>
      <c r="E82" s="36">
        <v>17</v>
      </c>
      <c r="F82" s="41">
        <v>13</v>
      </c>
      <c r="G82" s="16">
        <v>13</v>
      </c>
      <c r="H82" s="16">
        <v>10</v>
      </c>
      <c r="I82" s="16">
        <v>12</v>
      </c>
      <c r="J82" s="16">
        <v>10</v>
      </c>
      <c r="K82" s="98">
        <v>0</v>
      </c>
      <c r="L82" s="41">
        <v>3</v>
      </c>
      <c r="M82" s="17">
        <v>3</v>
      </c>
      <c r="N82" s="170"/>
      <c r="O82" s="118" t="s">
        <v>3</v>
      </c>
      <c r="P82" s="118">
        <v>90</v>
      </c>
      <c r="Q82" s="118">
        <v>167.70000000000002</v>
      </c>
      <c r="R82" s="118">
        <v>209.1</v>
      </c>
      <c r="S82" s="118">
        <v>203.6</v>
      </c>
      <c r="T82" s="118">
        <v>186</v>
      </c>
      <c r="U82" s="118">
        <v>227.9</v>
      </c>
      <c r="V82" s="118">
        <v>122</v>
      </c>
      <c r="W82" s="118">
        <v>158</v>
      </c>
      <c r="X82" s="118">
        <v>170.39999999999998</v>
      </c>
      <c r="Y82" s="118">
        <v>124.9</v>
      </c>
      <c r="Z82" s="118">
        <v>230.00000000000003</v>
      </c>
      <c r="AA82" s="118">
        <v>178.3</v>
      </c>
      <c r="AB82" s="118">
        <v>213.40000000000003</v>
      </c>
      <c r="AC82" s="118">
        <v>171</v>
      </c>
      <c r="AD82" s="118">
        <v>191.4</v>
      </c>
      <c r="AE82" s="118">
        <v>206.3</v>
      </c>
      <c r="AF82" s="118">
        <v>176.79999999999998</v>
      </c>
      <c r="AG82" s="120">
        <v>3026.8000000000011</v>
      </c>
    </row>
    <row r="83" spans="1:33" x14ac:dyDescent="0.25">
      <c r="A83" s="138" t="s">
        <v>287</v>
      </c>
      <c r="B83" s="94">
        <v>59</v>
      </c>
      <c r="C83" s="95">
        <v>50.1</v>
      </c>
      <c r="D83" s="95">
        <v>67.900000000000006</v>
      </c>
      <c r="E83" s="96">
        <v>59</v>
      </c>
      <c r="F83" s="94">
        <v>21</v>
      </c>
      <c r="G83" s="95">
        <v>15</v>
      </c>
      <c r="H83" s="95">
        <v>7</v>
      </c>
      <c r="I83" s="95">
        <v>15</v>
      </c>
      <c r="J83" s="95">
        <v>0</v>
      </c>
      <c r="K83" s="97">
        <v>0</v>
      </c>
      <c r="L83" s="94">
        <v>16</v>
      </c>
      <c r="M83" s="101">
        <v>10.9</v>
      </c>
      <c r="N83" s="170"/>
      <c r="O83" s="118" t="s">
        <v>250</v>
      </c>
      <c r="P83" s="118">
        <v>60</v>
      </c>
      <c r="Q83" s="118">
        <v>80.7</v>
      </c>
      <c r="R83" s="118">
        <v>91.9</v>
      </c>
      <c r="S83" s="118">
        <v>107</v>
      </c>
      <c r="T83" s="118">
        <v>107</v>
      </c>
      <c r="U83" s="118">
        <v>122.5</v>
      </c>
      <c r="V83" s="118">
        <v>103</v>
      </c>
      <c r="W83" s="118">
        <v>53</v>
      </c>
      <c r="X83" s="118">
        <v>120.9</v>
      </c>
      <c r="Y83" s="118">
        <v>42</v>
      </c>
      <c r="Z83" s="118">
        <v>101.5</v>
      </c>
      <c r="AA83" s="118">
        <v>88.3</v>
      </c>
      <c r="AB83" s="118">
        <v>94.300000000000011</v>
      </c>
      <c r="AC83" s="118">
        <v>84</v>
      </c>
      <c r="AD83" s="118">
        <v>97.699999999999989</v>
      </c>
      <c r="AE83" s="118">
        <v>128.19999999999999</v>
      </c>
      <c r="AF83" s="118">
        <v>108.5</v>
      </c>
      <c r="AG83" s="120">
        <v>1590.5</v>
      </c>
    </row>
    <row r="84" spans="1:33" x14ac:dyDescent="0.25">
      <c r="A84" s="137" t="s">
        <v>287</v>
      </c>
      <c r="B84" s="41">
        <v>37</v>
      </c>
      <c r="C84" s="16">
        <v>31.5</v>
      </c>
      <c r="D84" s="16">
        <v>42.6</v>
      </c>
      <c r="E84" s="36">
        <v>37</v>
      </c>
      <c r="F84" s="41">
        <v>12</v>
      </c>
      <c r="G84" s="16">
        <v>9</v>
      </c>
      <c r="H84" s="16">
        <v>4</v>
      </c>
      <c r="I84" s="16">
        <v>9</v>
      </c>
      <c r="J84" s="16">
        <v>0</v>
      </c>
      <c r="K84" s="98">
        <v>0</v>
      </c>
      <c r="L84" s="41">
        <v>9</v>
      </c>
      <c r="M84" s="17">
        <v>6.4</v>
      </c>
      <c r="N84" s="170"/>
      <c r="O84" s="118" t="s">
        <v>4</v>
      </c>
      <c r="P84" s="118">
        <v>65</v>
      </c>
      <c r="Q84" s="118">
        <v>170.6</v>
      </c>
      <c r="R84" s="118">
        <v>111.4</v>
      </c>
      <c r="S84" s="118">
        <v>178.20000000000002</v>
      </c>
      <c r="T84" s="118">
        <v>97.799999999999983</v>
      </c>
      <c r="U84" s="118">
        <v>142.79999999999998</v>
      </c>
      <c r="V84" s="118">
        <v>102</v>
      </c>
      <c r="W84" s="118">
        <v>39</v>
      </c>
      <c r="X84" s="118">
        <v>122.5</v>
      </c>
      <c r="Y84" s="118">
        <v>93.000000000000014</v>
      </c>
      <c r="Z84" s="118">
        <v>109</v>
      </c>
      <c r="AA84" s="118">
        <v>110.1</v>
      </c>
      <c r="AB84" s="118">
        <v>109</v>
      </c>
      <c r="AC84" s="118">
        <v>112</v>
      </c>
      <c r="AD84" s="118">
        <v>108.5</v>
      </c>
      <c r="AE84" s="118">
        <v>128.19999999999999</v>
      </c>
      <c r="AF84" s="118">
        <v>125.5</v>
      </c>
      <c r="AG84" s="120">
        <v>1924.6</v>
      </c>
    </row>
    <row r="85" spans="1:33" x14ac:dyDescent="0.25">
      <c r="A85" s="138" t="s">
        <v>287</v>
      </c>
      <c r="B85" s="94">
        <v>37</v>
      </c>
      <c r="C85" s="95">
        <v>31.5</v>
      </c>
      <c r="D85" s="95">
        <v>42.6</v>
      </c>
      <c r="E85" s="96">
        <v>37</v>
      </c>
      <c r="F85" s="94">
        <v>12</v>
      </c>
      <c r="G85" s="95">
        <v>9</v>
      </c>
      <c r="H85" s="95">
        <v>4</v>
      </c>
      <c r="I85" s="95">
        <v>9</v>
      </c>
      <c r="J85" s="95">
        <v>0</v>
      </c>
      <c r="K85" s="97">
        <v>0</v>
      </c>
      <c r="L85" s="94">
        <v>9</v>
      </c>
      <c r="M85" s="101">
        <v>6.4</v>
      </c>
      <c r="N85" s="170"/>
      <c r="O85" s="118" t="s">
        <v>251</v>
      </c>
      <c r="P85" s="118">
        <v>48</v>
      </c>
      <c r="Q85" s="118">
        <v>80.7</v>
      </c>
      <c r="R85" s="118">
        <v>84.699999999999989</v>
      </c>
      <c r="S85" s="118">
        <v>62.099999999999994</v>
      </c>
      <c r="T85" s="118">
        <v>97.799999999999983</v>
      </c>
      <c r="U85" s="118">
        <v>77.5</v>
      </c>
      <c r="V85" s="118">
        <v>78</v>
      </c>
      <c r="W85" s="118">
        <v>17</v>
      </c>
      <c r="X85" s="118">
        <v>104</v>
      </c>
      <c r="Y85" s="118">
        <v>51.1</v>
      </c>
      <c r="Z85" s="118">
        <v>84.699999999999989</v>
      </c>
      <c r="AA85" s="118">
        <v>69.8</v>
      </c>
      <c r="AB85" s="118">
        <v>72.7</v>
      </c>
      <c r="AC85" s="118">
        <v>96</v>
      </c>
      <c r="AD85" s="118">
        <v>128.69999999999999</v>
      </c>
      <c r="AE85" s="118">
        <v>116.19999999999999</v>
      </c>
      <c r="AF85" s="118">
        <v>80.600000000000009</v>
      </c>
      <c r="AG85" s="120">
        <v>1349.6</v>
      </c>
    </row>
    <row r="86" spans="1:33" x14ac:dyDescent="0.25">
      <c r="A86" s="137" t="s">
        <v>287</v>
      </c>
      <c r="B86" s="41">
        <v>25</v>
      </c>
      <c r="C86" s="16">
        <v>21.3</v>
      </c>
      <c r="D86" s="16">
        <v>28.8</v>
      </c>
      <c r="E86" s="36">
        <v>25</v>
      </c>
      <c r="F86" s="41">
        <v>8</v>
      </c>
      <c r="G86" s="16">
        <v>6</v>
      </c>
      <c r="H86" s="16">
        <v>2</v>
      </c>
      <c r="I86" s="16">
        <v>6</v>
      </c>
      <c r="J86" s="16">
        <v>0</v>
      </c>
      <c r="K86" s="98">
        <v>0</v>
      </c>
      <c r="L86" s="41">
        <v>6</v>
      </c>
      <c r="M86" s="17">
        <v>4.2</v>
      </c>
      <c r="N86" s="170"/>
      <c r="O86" s="118" t="s">
        <v>252</v>
      </c>
      <c r="P86" s="118">
        <v>53</v>
      </c>
      <c r="Q86" s="118">
        <v>66</v>
      </c>
      <c r="R86" s="118">
        <v>64.400000000000006</v>
      </c>
      <c r="S86" s="118">
        <v>96.500000000000014</v>
      </c>
      <c r="T86" s="118">
        <v>77.5</v>
      </c>
      <c r="U86" s="118">
        <v>113.10000000000001</v>
      </c>
      <c r="V86" s="118">
        <v>88</v>
      </c>
      <c r="W86" s="118">
        <v>39</v>
      </c>
      <c r="X86" s="118">
        <v>99.100000000000009</v>
      </c>
      <c r="Y86" s="118">
        <v>88.9</v>
      </c>
      <c r="Z86" s="118">
        <v>74.2</v>
      </c>
      <c r="AA86" s="118">
        <v>82.7</v>
      </c>
      <c r="AB86" s="118">
        <v>75.600000000000009</v>
      </c>
      <c r="AC86" s="118">
        <v>90</v>
      </c>
      <c r="AD86" s="118">
        <v>73.7</v>
      </c>
      <c r="AE86" s="118">
        <v>84.000000000000014</v>
      </c>
      <c r="AF86" s="118">
        <v>86.3</v>
      </c>
      <c r="AG86" s="120">
        <v>1352</v>
      </c>
    </row>
    <row r="87" spans="1:33" ht="13.8" thickBot="1" x14ac:dyDescent="0.3">
      <c r="A87" s="138" t="s">
        <v>295</v>
      </c>
      <c r="B87" s="94">
        <v>69.8</v>
      </c>
      <c r="C87" s="95">
        <v>69.8</v>
      </c>
      <c r="D87" s="95">
        <v>76.7</v>
      </c>
      <c r="E87" s="96">
        <v>65.599999999999994</v>
      </c>
      <c r="F87" s="94">
        <v>46.5</v>
      </c>
      <c r="G87" s="95">
        <v>48.1</v>
      </c>
      <c r="H87" s="95">
        <v>41.9</v>
      </c>
      <c r="I87" s="95">
        <v>38.1</v>
      </c>
      <c r="J87" s="95">
        <v>26.7</v>
      </c>
      <c r="K87" s="97">
        <v>0</v>
      </c>
      <c r="L87" s="99">
        <v>16</v>
      </c>
      <c r="M87" s="102">
        <v>9.8000000000000007</v>
      </c>
      <c r="N87" s="170"/>
      <c r="O87" s="118" t="s">
        <v>253</v>
      </c>
      <c r="P87" s="118">
        <v>37</v>
      </c>
      <c r="Q87" s="118">
        <v>66</v>
      </c>
      <c r="R87" s="118">
        <v>50.4</v>
      </c>
      <c r="S87" s="118">
        <v>48.199999999999996</v>
      </c>
      <c r="T87" s="118">
        <v>64.7</v>
      </c>
      <c r="U87" s="118">
        <v>74.900000000000006</v>
      </c>
      <c r="V87" s="118">
        <v>76</v>
      </c>
      <c r="W87" s="118">
        <v>0</v>
      </c>
      <c r="X87" s="118">
        <v>67.3</v>
      </c>
      <c r="Y87" s="118">
        <v>67.399999999999991</v>
      </c>
      <c r="Z87" s="118">
        <v>50.4</v>
      </c>
      <c r="AA87" s="118">
        <v>68.600000000000009</v>
      </c>
      <c r="AB87" s="118">
        <v>50.4</v>
      </c>
      <c r="AC87" s="118">
        <v>44</v>
      </c>
      <c r="AD87" s="118">
        <v>38</v>
      </c>
      <c r="AE87" s="118">
        <v>56</v>
      </c>
      <c r="AF87" s="118">
        <v>57.199999999999996</v>
      </c>
      <c r="AG87" s="120">
        <v>916.50000000000011</v>
      </c>
    </row>
    <row r="88" spans="1:33" x14ac:dyDescent="0.25">
      <c r="A88" s="137" t="s">
        <v>295</v>
      </c>
      <c r="B88" s="41">
        <v>41.9</v>
      </c>
      <c r="C88" s="16">
        <v>41.9</v>
      </c>
      <c r="D88" s="16">
        <v>46</v>
      </c>
      <c r="E88" s="36">
        <v>39.299999999999997</v>
      </c>
      <c r="F88" s="41">
        <v>27.9</v>
      </c>
      <c r="G88" s="16">
        <v>27.9</v>
      </c>
      <c r="H88" s="16">
        <v>23.3</v>
      </c>
      <c r="I88" s="16">
        <v>22.9</v>
      </c>
      <c r="J88" s="16">
        <v>15.2</v>
      </c>
      <c r="K88" s="98">
        <v>0</v>
      </c>
      <c r="L88" s="100">
        <v>9</v>
      </c>
      <c r="M88" s="103">
        <v>5.8</v>
      </c>
      <c r="N88" s="170"/>
      <c r="O88" s="118" t="s">
        <v>5</v>
      </c>
      <c r="P88" s="118">
        <v>51</v>
      </c>
      <c r="Q88" s="118">
        <v>60.899999999999991</v>
      </c>
      <c r="R88" s="118">
        <v>0</v>
      </c>
      <c r="S88" s="118">
        <v>0</v>
      </c>
      <c r="T88" s="118">
        <v>38.1</v>
      </c>
      <c r="U88" s="118">
        <v>0</v>
      </c>
      <c r="V88" s="118">
        <v>0</v>
      </c>
      <c r="W88" s="118">
        <v>0</v>
      </c>
      <c r="X88" s="118">
        <v>0</v>
      </c>
      <c r="Y88" s="118">
        <v>0</v>
      </c>
      <c r="Z88" s="118">
        <v>0</v>
      </c>
      <c r="AA88" s="118">
        <v>68.600000000000009</v>
      </c>
      <c r="AB88" s="118">
        <v>0</v>
      </c>
      <c r="AC88" s="118">
        <v>44</v>
      </c>
      <c r="AD88" s="118">
        <v>6.3999999999999995</v>
      </c>
      <c r="AE88" s="118">
        <v>22.400000000000002</v>
      </c>
      <c r="AF88" s="118">
        <v>0</v>
      </c>
      <c r="AG88" s="120">
        <v>291.39999999999998</v>
      </c>
    </row>
    <row r="89" spans="1:33" x14ac:dyDescent="0.25">
      <c r="A89" s="138" t="s">
        <v>295</v>
      </c>
      <c r="B89" s="94">
        <v>41.9</v>
      </c>
      <c r="C89" s="95">
        <v>41.9</v>
      </c>
      <c r="D89" s="95">
        <v>46</v>
      </c>
      <c r="E89" s="96">
        <v>39.299999999999997</v>
      </c>
      <c r="F89" s="94">
        <v>27.9</v>
      </c>
      <c r="G89" s="95">
        <v>27.9</v>
      </c>
      <c r="H89" s="95">
        <v>23.3</v>
      </c>
      <c r="I89" s="95">
        <v>22.9</v>
      </c>
      <c r="J89" s="95">
        <v>15.2</v>
      </c>
      <c r="K89" s="97">
        <v>0</v>
      </c>
      <c r="L89" s="94">
        <v>9</v>
      </c>
      <c r="M89" s="101">
        <v>5.8</v>
      </c>
      <c r="N89" s="170"/>
      <c r="O89" s="118"/>
      <c r="P89" s="118"/>
      <c r="Q89" s="118"/>
      <c r="R89" s="118"/>
      <c r="S89" s="118"/>
      <c r="T89" s="118"/>
      <c r="U89" s="118"/>
      <c r="V89" s="118"/>
      <c r="W89" s="118"/>
      <c r="X89" s="118"/>
      <c r="Y89" s="118"/>
      <c r="Z89" s="118"/>
      <c r="AA89" s="118"/>
      <c r="AB89" s="118"/>
      <c r="AC89" s="118"/>
      <c r="AD89" s="118"/>
      <c r="AE89" s="118"/>
      <c r="AF89" s="118"/>
      <c r="AG89" s="120"/>
    </row>
    <row r="90" spans="1:33" x14ac:dyDescent="0.25">
      <c r="A90" s="137" t="s">
        <v>295</v>
      </c>
      <c r="B90" s="41">
        <v>27.9</v>
      </c>
      <c r="C90" s="16">
        <v>27.9</v>
      </c>
      <c r="D90" s="16">
        <v>30.7</v>
      </c>
      <c r="E90" s="36">
        <v>26.2</v>
      </c>
      <c r="F90" s="41">
        <v>18.600000000000001</v>
      </c>
      <c r="G90" s="16">
        <v>18.600000000000001</v>
      </c>
      <c r="H90" s="16">
        <v>15.5</v>
      </c>
      <c r="I90" s="16">
        <v>15.2</v>
      </c>
      <c r="J90" s="16">
        <v>10.199999999999999</v>
      </c>
      <c r="K90" s="98">
        <v>0</v>
      </c>
      <c r="L90" s="41">
        <v>6</v>
      </c>
      <c r="M90" s="17">
        <v>3.8</v>
      </c>
      <c r="N90" s="170"/>
      <c r="O90" s="118"/>
      <c r="P90" s="118"/>
      <c r="Q90" s="118"/>
      <c r="R90" s="118"/>
      <c r="S90" s="118"/>
      <c r="T90" s="118"/>
      <c r="U90" s="118"/>
      <c r="V90" s="118"/>
      <c r="W90" s="118"/>
      <c r="X90" s="118"/>
      <c r="Y90" s="118"/>
      <c r="Z90" s="118"/>
      <c r="AA90" s="118"/>
      <c r="AB90" s="118"/>
      <c r="AC90" s="118"/>
      <c r="AD90" s="118"/>
      <c r="AE90" s="118"/>
      <c r="AF90" s="118"/>
      <c r="AG90" s="120"/>
    </row>
    <row r="91" spans="1:33" ht="13.8" thickBot="1" x14ac:dyDescent="0.3">
      <c r="A91" s="138" t="s">
        <v>284</v>
      </c>
      <c r="B91" s="94">
        <v>69.8</v>
      </c>
      <c r="C91" s="95">
        <v>66.3</v>
      </c>
      <c r="D91" s="95">
        <v>86.5</v>
      </c>
      <c r="E91" s="96">
        <v>67.7</v>
      </c>
      <c r="F91" s="94">
        <v>23.3</v>
      </c>
      <c r="G91" s="95">
        <v>51.1</v>
      </c>
      <c r="H91" s="95">
        <v>27.9</v>
      </c>
      <c r="I91" s="95">
        <v>48.3</v>
      </c>
      <c r="J91" s="95">
        <v>35.6</v>
      </c>
      <c r="K91" s="97">
        <v>0</v>
      </c>
      <c r="L91" s="94">
        <v>20</v>
      </c>
      <c r="M91" s="101">
        <v>12.3</v>
      </c>
      <c r="N91" s="170"/>
      <c r="O91" s="118"/>
      <c r="P91" s="118"/>
      <c r="Q91" s="118"/>
      <c r="R91" s="118"/>
      <c r="S91" s="118"/>
      <c r="T91" s="118"/>
      <c r="U91" s="118"/>
      <c r="V91" s="118"/>
      <c r="W91" s="118"/>
      <c r="X91" s="118"/>
      <c r="Y91" s="118"/>
      <c r="Z91" s="118"/>
      <c r="AA91" s="118"/>
      <c r="AB91" s="118"/>
      <c r="AC91" s="118"/>
      <c r="AD91" s="118"/>
      <c r="AE91" s="118"/>
      <c r="AF91" s="118"/>
      <c r="AG91" s="120"/>
    </row>
    <row r="92" spans="1:33" ht="13.8" thickBot="1" x14ac:dyDescent="0.3">
      <c r="A92" s="137" t="s">
        <v>284</v>
      </c>
      <c r="B92" s="41">
        <v>26.4</v>
      </c>
      <c r="C92" s="16">
        <v>25</v>
      </c>
      <c r="D92" s="16">
        <v>32.700000000000003</v>
      </c>
      <c r="E92" s="36">
        <v>25.6</v>
      </c>
      <c r="F92" s="41">
        <v>9.3000000000000007</v>
      </c>
      <c r="G92" s="16">
        <v>18.600000000000001</v>
      </c>
      <c r="H92" s="16">
        <v>10.8</v>
      </c>
      <c r="I92" s="16">
        <v>19.100000000000001</v>
      </c>
      <c r="J92" s="16">
        <v>14</v>
      </c>
      <c r="K92" s="98">
        <v>0</v>
      </c>
      <c r="L92" s="41">
        <v>8</v>
      </c>
      <c r="M92" s="17">
        <v>4.7</v>
      </c>
      <c r="N92" s="170"/>
      <c r="O92" s="158" t="s">
        <v>336</v>
      </c>
      <c r="P92" s="162" t="s">
        <v>431</v>
      </c>
      <c r="Q92" s="163" t="s">
        <v>432</v>
      </c>
      <c r="R92" s="163" t="s">
        <v>433</v>
      </c>
      <c r="S92" s="163" t="s">
        <v>434</v>
      </c>
      <c r="T92" s="163" t="s">
        <v>435</v>
      </c>
      <c r="U92" s="163" t="s">
        <v>436</v>
      </c>
      <c r="V92" s="163" t="s">
        <v>437</v>
      </c>
      <c r="W92" s="163" t="s">
        <v>438</v>
      </c>
      <c r="X92" s="163" t="s">
        <v>439</v>
      </c>
      <c r="Y92" s="163" t="s">
        <v>440</v>
      </c>
      <c r="Z92" s="163" t="s">
        <v>441</v>
      </c>
      <c r="AA92" s="163" t="s">
        <v>442</v>
      </c>
      <c r="AB92" s="163" t="s">
        <v>443</v>
      </c>
      <c r="AC92" s="163" t="s">
        <v>444</v>
      </c>
      <c r="AD92" s="163" t="s">
        <v>445</v>
      </c>
      <c r="AE92" s="163" t="s">
        <v>446</v>
      </c>
      <c r="AF92" s="164" t="s">
        <v>447</v>
      </c>
      <c r="AG92" s="120"/>
    </row>
    <row r="93" spans="1:33" ht="13.8" thickBot="1" x14ac:dyDescent="0.3">
      <c r="A93" s="138" t="s">
        <v>284</v>
      </c>
      <c r="B93" s="94">
        <v>23.3</v>
      </c>
      <c r="C93" s="95">
        <v>22.1</v>
      </c>
      <c r="D93" s="95">
        <v>28.8</v>
      </c>
      <c r="E93" s="96">
        <v>22.6</v>
      </c>
      <c r="F93" s="94">
        <v>7.8</v>
      </c>
      <c r="G93" s="95">
        <v>17.100000000000001</v>
      </c>
      <c r="H93" s="95">
        <v>9.3000000000000007</v>
      </c>
      <c r="I93" s="95">
        <v>15.2</v>
      </c>
      <c r="J93" s="95">
        <v>12.7</v>
      </c>
      <c r="K93" s="97">
        <v>0</v>
      </c>
      <c r="L93" s="94">
        <v>6</v>
      </c>
      <c r="M93" s="101">
        <v>4</v>
      </c>
      <c r="N93" s="170"/>
      <c r="O93" s="168" t="s">
        <v>254</v>
      </c>
      <c r="P93" s="165">
        <v>38</v>
      </c>
      <c r="Q93" s="166">
        <v>37</v>
      </c>
      <c r="R93" s="166">
        <v>36</v>
      </c>
      <c r="S93" s="166">
        <v>50</v>
      </c>
      <c r="T93" s="166">
        <v>41</v>
      </c>
      <c r="U93" s="166">
        <v>55</v>
      </c>
      <c r="V93" s="166">
        <v>27</v>
      </c>
      <c r="W93" s="166">
        <v>40</v>
      </c>
      <c r="X93" s="166">
        <v>40</v>
      </c>
      <c r="Y93" s="166">
        <v>36</v>
      </c>
      <c r="Z93" s="166">
        <v>46</v>
      </c>
      <c r="AA93" s="166">
        <v>47</v>
      </c>
      <c r="AB93" s="166">
        <v>46</v>
      </c>
      <c r="AC93" s="166">
        <v>45</v>
      </c>
      <c r="AD93" s="166">
        <v>47</v>
      </c>
      <c r="AE93" s="166">
        <v>40</v>
      </c>
      <c r="AF93" s="167">
        <v>40</v>
      </c>
      <c r="AG93" s="120"/>
    </row>
    <row r="94" spans="1:33" x14ac:dyDescent="0.25">
      <c r="A94" s="137" t="s">
        <v>284</v>
      </c>
      <c r="B94" s="41">
        <v>9.3000000000000007</v>
      </c>
      <c r="C94" s="16">
        <v>8.8000000000000007</v>
      </c>
      <c r="D94" s="16">
        <v>11.5</v>
      </c>
      <c r="E94" s="36">
        <v>9</v>
      </c>
      <c r="F94" s="41">
        <v>1.6</v>
      </c>
      <c r="G94" s="16">
        <v>6.2</v>
      </c>
      <c r="H94" s="16">
        <v>3.1</v>
      </c>
      <c r="I94" s="16">
        <v>6.3</v>
      </c>
      <c r="J94" s="16">
        <v>5.0999999999999996</v>
      </c>
      <c r="K94" s="98">
        <v>0</v>
      </c>
      <c r="L94" s="41">
        <v>2</v>
      </c>
      <c r="M94" s="17">
        <v>1.5</v>
      </c>
      <c r="N94" s="170"/>
      <c r="AG94" s="120"/>
    </row>
    <row r="95" spans="1:33" x14ac:dyDescent="0.25">
      <c r="A95" s="138" t="s">
        <v>288</v>
      </c>
      <c r="B95" s="94">
        <v>94.4</v>
      </c>
      <c r="C95" s="95">
        <v>91.5</v>
      </c>
      <c r="D95" s="95">
        <v>109.5</v>
      </c>
      <c r="E95" s="96">
        <v>94.4</v>
      </c>
      <c r="F95" s="94">
        <v>41.1</v>
      </c>
      <c r="G95" s="95">
        <v>43.6</v>
      </c>
      <c r="H95" s="95">
        <v>36.299999999999997</v>
      </c>
      <c r="I95" s="95">
        <v>32.200000000000003</v>
      </c>
      <c r="J95" s="95">
        <v>22.4</v>
      </c>
      <c r="K95" s="97">
        <v>0</v>
      </c>
      <c r="L95" s="94">
        <v>20</v>
      </c>
      <c r="M95" s="101">
        <v>11.7</v>
      </c>
      <c r="N95" s="170"/>
      <c r="O95" t="s">
        <v>479</v>
      </c>
      <c r="P95" t="s">
        <v>481</v>
      </c>
      <c r="R95" s="188" t="s">
        <v>485</v>
      </c>
      <c r="T95" t="s">
        <v>482</v>
      </c>
      <c r="V95" s="188" t="s">
        <v>482</v>
      </c>
      <c r="AG95" s="120"/>
    </row>
    <row r="96" spans="1:33" x14ac:dyDescent="0.25">
      <c r="A96" s="137" t="s">
        <v>288</v>
      </c>
      <c r="B96" s="41">
        <v>55.7</v>
      </c>
      <c r="C96" s="16">
        <v>54</v>
      </c>
      <c r="D96" s="16">
        <v>64.599999999999994</v>
      </c>
      <c r="E96" s="36">
        <v>55.7</v>
      </c>
      <c r="F96" s="41">
        <v>26.6</v>
      </c>
      <c r="G96" s="16">
        <v>26.6</v>
      </c>
      <c r="H96" s="16">
        <v>21.8</v>
      </c>
      <c r="I96" s="16">
        <v>19.600000000000001</v>
      </c>
      <c r="J96" s="16">
        <v>12.6</v>
      </c>
      <c r="K96" s="98">
        <v>0</v>
      </c>
      <c r="L96" s="41">
        <v>12</v>
      </c>
      <c r="M96" s="17">
        <v>6.9</v>
      </c>
      <c r="N96" s="170"/>
      <c r="O96" s="65">
        <f>MAX(P93:AF93)</f>
        <v>55</v>
      </c>
      <c r="P96" s="65">
        <f>LARGE(P93:AF93,2)</f>
        <v>50</v>
      </c>
      <c r="Q96" s="65"/>
      <c r="R96" s="65"/>
      <c r="S96" s="65"/>
      <c r="T96" s="65">
        <f>LARGE(P93:AF93,3)</f>
        <v>47</v>
      </c>
      <c r="U96" s="65"/>
      <c r="V96" s="65"/>
      <c r="AG96" s="120"/>
    </row>
    <row r="97" spans="1:33" x14ac:dyDescent="0.25">
      <c r="A97" s="138" t="s">
        <v>288</v>
      </c>
      <c r="B97" s="94">
        <v>36.299999999999997</v>
      </c>
      <c r="C97" s="95">
        <v>35.200000000000003</v>
      </c>
      <c r="D97" s="95">
        <v>42.1</v>
      </c>
      <c r="E97" s="96">
        <v>36.299999999999997</v>
      </c>
      <c r="F97" s="94">
        <v>16.899999999999999</v>
      </c>
      <c r="G97" s="95">
        <v>19.399999999999999</v>
      </c>
      <c r="H97" s="95">
        <v>14.5</v>
      </c>
      <c r="I97" s="95">
        <v>12.6</v>
      </c>
      <c r="J97" s="95">
        <v>8.4</v>
      </c>
      <c r="K97" s="97">
        <v>0</v>
      </c>
      <c r="L97" s="94">
        <v>8</v>
      </c>
      <c r="M97" s="101">
        <v>4.5</v>
      </c>
      <c r="N97" s="170"/>
      <c r="AG97" s="120"/>
    </row>
    <row r="98" spans="1:33" x14ac:dyDescent="0.25">
      <c r="A98" s="137" t="s">
        <v>288</v>
      </c>
      <c r="B98" s="41">
        <v>43.6</v>
      </c>
      <c r="C98" s="16">
        <v>42.3</v>
      </c>
      <c r="D98" s="16">
        <v>50.5</v>
      </c>
      <c r="E98" s="36">
        <v>43.6</v>
      </c>
      <c r="F98" s="41">
        <v>16.899999999999999</v>
      </c>
      <c r="G98" s="16">
        <v>19.399999999999999</v>
      </c>
      <c r="H98" s="16">
        <v>12.1</v>
      </c>
      <c r="I98" s="16">
        <v>9.8000000000000007</v>
      </c>
      <c r="J98" s="16">
        <v>7</v>
      </c>
      <c r="K98" s="98">
        <v>0</v>
      </c>
      <c r="L98" s="41">
        <v>6</v>
      </c>
      <c r="M98" s="17">
        <v>3.7</v>
      </c>
      <c r="N98" s="170"/>
      <c r="O98" t="str">
        <f>_xlfn.XLOOKUP(O96,P93:AF93,P92:AF92)</f>
        <v>-Catarina</v>
      </c>
      <c r="P98" t="str">
        <f>_xlfn.XLOOKUP(P96,P93:AF93,P92:AF92)</f>
        <v>-Black Knight</v>
      </c>
      <c r="R98" t="str" cm="1">
        <f t="array" ref="R98">IF(O98=P98,TIED,P98)</f>
        <v>-Black Knight</v>
      </c>
      <c r="T98" t="str">
        <f>_xlfn.XLOOKUP(T96,P93:AF93,P92:AF92)</f>
        <v>-Favor</v>
      </c>
      <c r="V98" t="str" cm="1">
        <f t="array" ref="V98">IF(T98=R98,TIED,T98)</f>
        <v>-Favor</v>
      </c>
      <c r="AG98" s="120"/>
    </row>
    <row r="99" spans="1:33" x14ac:dyDescent="0.25">
      <c r="A99" s="138" t="s">
        <v>289</v>
      </c>
      <c r="B99" s="94">
        <v>74.400000000000006</v>
      </c>
      <c r="C99" s="95">
        <v>70.7</v>
      </c>
      <c r="D99" s="95">
        <v>86.3</v>
      </c>
      <c r="E99" s="96">
        <v>74.400000000000006</v>
      </c>
      <c r="F99" s="94">
        <v>35.6</v>
      </c>
      <c r="G99" s="95">
        <v>46.5</v>
      </c>
      <c r="H99" s="95">
        <v>29.5</v>
      </c>
      <c r="I99" s="95">
        <v>35.6</v>
      </c>
      <c r="J99" s="95">
        <v>27.9</v>
      </c>
      <c r="K99" s="97">
        <v>27.9</v>
      </c>
      <c r="L99" s="94">
        <v>20</v>
      </c>
      <c r="M99" s="101">
        <v>11.7</v>
      </c>
      <c r="N99" s="170"/>
      <c r="AG99" s="120"/>
    </row>
    <row r="100" spans="1:33" x14ac:dyDescent="0.25">
      <c r="A100" s="137" t="s">
        <v>289</v>
      </c>
      <c r="B100" s="41">
        <v>43.4</v>
      </c>
      <c r="C100" s="16">
        <v>41.2</v>
      </c>
      <c r="D100" s="16">
        <v>50.3</v>
      </c>
      <c r="E100" s="36">
        <v>43.4</v>
      </c>
      <c r="F100" s="41">
        <v>21.7</v>
      </c>
      <c r="G100" s="16">
        <v>27.9</v>
      </c>
      <c r="H100" s="16">
        <v>17.100000000000001</v>
      </c>
      <c r="I100" s="16">
        <v>19.100000000000001</v>
      </c>
      <c r="J100" s="16">
        <v>17.8</v>
      </c>
      <c r="K100" s="98">
        <v>17.8</v>
      </c>
      <c r="L100" s="41">
        <v>11</v>
      </c>
      <c r="M100" s="17">
        <v>6.9</v>
      </c>
      <c r="N100" s="170"/>
      <c r="AG100" s="120"/>
    </row>
    <row r="101" spans="1:33" x14ac:dyDescent="0.25">
      <c r="A101" s="138" t="s">
        <v>289</v>
      </c>
      <c r="B101" s="94">
        <v>32.6</v>
      </c>
      <c r="C101" s="95">
        <v>30.9</v>
      </c>
      <c r="D101" s="95">
        <v>37.799999999999997</v>
      </c>
      <c r="E101" s="96">
        <v>32.6</v>
      </c>
      <c r="F101" s="94">
        <v>15.5</v>
      </c>
      <c r="G101" s="95">
        <v>18.600000000000001</v>
      </c>
      <c r="H101" s="95">
        <v>12.4</v>
      </c>
      <c r="I101" s="95">
        <v>14</v>
      </c>
      <c r="J101" s="95">
        <v>12.7</v>
      </c>
      <c r="K101" s="97">
        <v>12.7</v>
      </c>
      <c r="L101" s="94">
        <v>8</v>
      </c>
      <c r="M101" s="101">
        <v>5</v>
      </c>
      <c r="N101" s="170"/>
      <c r="AG101" s="120"/>
    </row>
    <row r="102" spans="1:33" x14ac:dyDescent="0.25">
      <c r="A102" s="137" t="s">
        <v>289</v>
      </c>
      <c r="B102" s="41">
        <v>27.9</v>
      </c>
      <c r="C102" s="16">
        <v>26.5</v>
      </c>
      <c r="D102" s="16">
        <v>32.4</v>
      </c>
      <c r="E102" s="36">
        <v>27.9</v>
      </c>
      <c r="F102" s="41">
        <v>15.5</v>
      </c>
      <c r="G102" s="16">
        <v>17.100000000000001</v>
      </c>
      <c r="H102" s="16">
        <v>10.8</v>
      </c>
      <c r="I102" s="16">
        <v>14</v>
      </c>
      <c r="J102" s="16">
        <v>10.199999999999999</v>
      </c>
      <c r="K102" s="98">
        <v>10.199999999999999</v>
      </c>
      <c r="L102" s="41">
        <v>8</v>
      </c>
      <c r="M102" s="17">
        <v>4.5</v>
      </c>
      <c r="N102" s="170"/>
      <c r="AG102" s="120"/>
    </row>
    <row r="103" spans="1:33" x14ac:dyDescent="0.25">
      <c r="A103" s="138" t="s">
        <v>293</v>
      </c>
      <c r="B103" s="94">
        <v>89.5</v>
      </c>
      <c r="C103" s="95">
        <v>85.1</v>
      </c>
      <c r="D103" s="95">
        <v>103.9</v>
      </c>
      <c r="E103" s="96">
        <v>87.7</v>
      </c>
      <c r="F103" s="94">
        <v>38.700000000000003</v>
      </c>
      <c r="G103" s="95">
        <v>43.6</v>
      </c>
      <c r="H103" s="95">
        <v>31.5</v>
      </c>
      <c r="I103" s="95">
        <v>32.200000000000003</v>
      </c>
      <c r="J103" s="95">
        <v>22.4</v>
      </c>
      <c r="K103" s="97">
        <v>0</v>
      </c>
      <c r="L103" s="94">
        <v>20</v>
      </c>
      <c r="M103" s="101">
        <v>10.9</v>
      </c>
      <c r="N103" s="170"/>
      <c r="AG103" s="120"/>
    </row>
    <row r="104" spans="1:33" x14ac:dyDescent="0.25">
      <c r="A104" s="137" t="s">
        <v>293</v>
      </c>
      <c r="B104" s="41">
        <v>53.2</v>
      </c>
      <c r="C104" s="16">
        <v>50.6</v>
      </c>
      <c r="D104" s="16">
        <v>61.8</v>
      </c>
      <c r="E104" s="36">
        <v>52.2</v>
      </c>
      <c r="F104" s="41">
        <v>24.2</v>
      </c>
      <c r="G104" s="16">
        <v>26.6</v>
      </c>
      <c r="H104" s="16">
        <v>19.399999999999999</v>
      </c>
      <c r="I104" s="16">
        <v>19.600000000000001</v>
      </c>
      <c r="J104" s="16">
        <v>12.6</v>
      </c>
      <c r="K104" s="98">
        <v>0</v>
      </c>
      <c r="L104" s="41">
        <v>12</v>
      </c>
      <c r="M104" s="17">
        <v>6.4</v>
      </c>
      <c r="N104" s="170"/>
      <c r="AG104" s="120"/>
    </row>
    <row r="105" spans="1:33" x14ac:dyDescent="0.25">
      <c r="A105" s="138" t="s">
        <v>293</v>
      </c>
      <c r="B105" s="94">
        <v>33.9</v>
      </c>
      <c r="C105" s="95">
        <v>32.200000000000003</v>
      </c>
      <c r="D105" s="95">
        <v>39.299999999999997</v>
      </c>
      <c r="E105" s="96">
        <v>33.200000000000003</v>
      </c>
      <c r="F105" s="94">
        <v>14.5</v>
      </c>
      <c r="G105" s="95">
        <v>19.399999999999999</v>
      </c>
      <c r="H105" s="95">
        <v>12.1</v>
      </c>
      <c r="I105" s="95">
        <v>12.6</v>
      </c>
      <c r="J105" s="95">
        <v>8.4</v>
      </c>
      <c r="K105" s="97">
        <v>0</v>
      </c>
      <c r="L105" s="94">
        <v>8</v>
      </c>
      <c r="M105" s="101">
        <v>4.2</v>
      </c>
      <c r="N105" s="170"/>
      <c r="O105" s="118"/>
      <c r="P105" s="118"/>
      <c r="Q105" s="118"/>
      <c r="R105" s="118"/>
      <c r="S105" s="118"/>
      <c r="T105" s="118"/>
      <c r="U105" s="118"/>
      <c r="V105" s="118"/>
      <c r="W105" s="118"/>
      <c r="X105" s="118"/>
      <c r="Y105" s="118"/>
      <c r="Z105" s="118"/>
      <c r="AA105" s="118"/>
      <c r="AB105" s="118"/>
      <c r="AC105" s="118"/>
      <c r="AD105" s="118"/>
      <c r="AE105" s="118"/>
      <c r="AF105" s="118"/>
      <c r="AG105" s="120"/>
    </row>
    <row r="106" spans="1:33" x14ac:dyDescent="0.25">
      <c r="A106" s="137" t="s">
        <v>293</v>
      </c>
      <c r="B106" s="41">
        <v>41.1</v>
      </c>
      <c r="C106" s="16">
        <v>39.1</v>
      </c>
      <c r="D106" s="16">
        <v>47.7</v>
      </c>
      <c r="E106" s="36">
        <v>40.299999999999997</v>
      </c>
      <c r="F106" s="41">
        <v>16.899999999999999</v>
      </c>
      <c r="G106" s="16">
        <v>19.399999999999999</v>
      </c>
      <c r="H106" s="16">
        <v>9.6999999999999993</v>
      </c>
      <c r="I106" s="16">
        <v>11.2</v>
      </c>
      <c r="J106" s="16">
        <v>7</v>
      </c>
      <c r="K106" s="98">
        <v>0</v>
      </c>
      <c r="L106" s="41">
        <v>6</v>
      </c>
      <c r="M106" s="17">
        <v>3.5</v>
      </c>
      <c r="N106" s="170"/>
      <c r="O106" s="118"/>
      <c r="P106" s="118"/>
      <c r="Q106" s="118"/>
      <c r="R106" s="118"/>
      <c r="S106" s="118"/>
      <c r="T106" s="118"/>
      <c r="U106" s="118"/>
      <c r="V106" s="118"/>
      <c r="W106" s="118"/>
      <c r="X106" s="118"/>
      <c r="Y106" s="118"/>
      <c r="Z106" s="118"/>
      <c r="AA106" s="118"/>
      <c r="AB106" s="118"/>
      <c r="AC106" s="118"/>
      <c r="AD106" s="118"/>
      <c r="AE106" s="118"/>
      <c r="AF106" s="118"/>
      <c r="AG106" s="120"/>
    </row>
    <row r="107" spans="1:33" x14ac:dyDescent="0.25">
      <c r="A107" s="138" t="s">
        <v>273</v>
      </c>
      <c r="B107" s="94">
        <v>70</v>
      </c>
      <c r="C107" s="95">
        <v>66.5</v>
      </c>
      <c r="D107" s="95">
        <v>79.099999999999994</v>
      </c>
      <c r="E107" s="96">
        <v>70</v>
      </c>
      <c r="F107" s="94">
        <v>36</v>
      </c>
      <c r="G107" s="95">
        <v>46</v>
      </c>
      <c r="H107" s="95">
        <v>40</v>
      </c>
      <c r="I107" s="95">
        <v>38</v>
      </c>
      <c r="J107" s="95">
        <v>18</v>
      </c>
      <c r="K107" s="97">
        <v>18</v>
      </c>
      <c r="L107" s="94">
        <v>19</v>
      </c>
      <c r="M107" s="101">
        <v>12</v>
      </c>
      <c r="N107" s="170"/>
      <c r="O107" s="118"/>
      <c r="P107" s="118"/>
      <c r="Q107" s="118"/>
      <c r="R107" s="118"/>
      <c r="S107" s="118"/>
      <c r="T107" s="118"/>
      <c r="U107" s="118"/>
      <c r="V107" s="118"/>
      <c r="W107" s="118"/>
      <c r="X107" s="118"/>
      <c r="Y107" s="118"/>
      <c r="Z107" s="118"/>
      <c r="AA107" s="118"/>
      <c r="AB107" s="118"/>
      <c r="AC107" s="118"/>
      <c r="AD107" s="118"/>
      <c r="AE107" s="118"/>
      <c r="AF107" s="118"/>
      <c r="AG107" s="120"/>
    </row>
    <row r="108" spans="1:33" x14ac:dyDescent="0.25">
      <c r="A108" s="137" t="s">
        <v>273</v>
      </c>
      <c r="B108" s="41">
        <v>40</v>
      </c>
      <c r="C108" s="16">
        <v>38</v>
      </c>
      <c r="D108" s="16">
        <v>45.2</v>
      </c>
      <c r="E108" s="36">
        <v>40</v>
      </c>
      <c r="F108" s="41">
        <v>20</v>
      </c>
      <c r="G108" s="16">
        <v>28</v>
      </c>
      <c r="H108" s="16">
        <v>24</v>
      </c>
      <c r="I108" s="16">
        <v>22</v>
      </c>
      <c r="J108" s="16">
        <v>12</v>
      </c>
      <c r="K108" s="98">
        <v>12</v>
      </c>
      <c r="L108" s="41">
        <v>11</v>
      </c>
      <c r="M108" s="17">
        <v>7</v>
      </c>
      <c r="N108" s="170"/>
      <c r="O108" s="118"/>
      <c r="P108" s="118"/>
      <c r="Q108" s="118"/>
      <c r="R108" s="118"/>
      <c r="S108" s="118"/>
      <c r="T108" s="118"/>
      <c r="U108" s="118"/>
      <c r="V108" s="118"/>
      <c r="W108" s="118"/>
      <c r="X108" s="118"/>
      <c r="Y108" s="118"/>
      <c r="Z108" s="118"/>
      <c r="AA108" s="118"/>
      <c r="AB108" s="118"/>
      <c r="AC108" s="118"/>
      <c r="AD108" s="118"/>
      <c r="AE108" s="118"/>
      <c r="AF108" s="118"/>
      <c r="AG108" s="120"/>
    </row>
    <row r="109" spans="1:33" x14ac:dyDescent="0.25">
      <c r="A109" s="138" t="s">
        <v>273</v>
      </c>
      <c r="B109" s="94">
        <v>32</v>
      </c>
      <c r="C109" s="95">
        <v>30.4</v>
      </c>
      <c r="D109" s="95">
        <v>36.200000000000003</v>
      </c>
      <c r="E109" s="96">
        <v>32</v>
      </c>
      <c r="F109" s="94">
        <v>16</v>
      </c>
      <c r="G109" s="95">
        <v>22</v>
      </c>
      <c r="H109" s="95">
        <v>18</v>
      </c>
      <c r="I109" s="95">
        <v>18</v>
      </c>
      <c r="J109" s="95">
        <v>8</v>
      </c>
      <c r="K109" s="97">
        <v>8</v>
      </c>
      <c r="L109" s="94">
        <v>9</v>
      </c>
      <c r="M109" s="101">
        <v>5.5</v>
      </c>
      <c r="N109" s="170"/>
      <c r="O109" s="118"/>
      <c r="P109" s="118"/>
      <c r="Q109" s="118"/>
      <c r="R109" s="118"/>
      <c r="S109" s="118"/>
      <c r="T109" s="118"/>
      <c r="U109" s="118"/>
      <c r="V109" s="118"/>
      <c r="W109" s="118"/>
      <c r="X109" s="118"/>
      <c r="Y109" s="118"/>
      <c r="Z109" s="118"/>
      <c r="AA109" s="118"/>
      <c r="AB109" s="118"/>
      <c r="AC109" s="118"/>
      <c r="AD109" s="118"/>
      <c r="AE109" s="118"/>
      <c r="AF109" s="118"/>
      <c r="AG109" s="120"/>
    </row>
    <row r="110" spans="1:33" x14ac:dyDescent="0.25">
      <c r="A110" s="137" t="s">
        <v>273</v>
      </c>
      <c r="B110" s="41">
        <v>29</v>
      </c>
      <c r="C110" s="16">
        <v>27.6</v>
      </c>
      <c r="D110" s="16">
        <v>32.799999999999997</v>
      </c>
      <c r="E110" s="36">
        <v>29</v>
      </c>
      <c r="F110" s="41">
        <v>12</v>
      </c>
      <c r="G110" s="16">
        <v>16</v>
      </c>
      <c r="H110" s="16">
        <v>14</v>
      </c>
      <c r="I110" s="16">
        <v>12</v>
      </c>
      <c r="J110" s="16">
        <v>6</v>
      </c>
      <c r="K110" s="98">
        <v>6</v>
      </c>
      <c r="L110" s="41">
        <v>6</v>
      </c>
      <c r="M110" s="17">
        <v>4</v>
      </c>
      <c r="N110" s="170"/>
      <c r="O110" s="118"/>
      <c r="P110" s="118"/>
      <c r="Q110" s="118"/>
      <c r="R110" s="118"/>
      <c r="S110" s="118"/>
      <c r="T110" s="118"/>
      <c r="U110" s="118"/>
      <c r="V110" s="118"/>
      <c r="W110" s="118"/>
      <c r="X110" s="118"/>
      <c r="Y110" s="118"/>
      <c r="Z110" s="118"/>
      <c r="AA110" s="118"/>
      <c r="AB110" s="118"/>
      <c r="AC110" s="118"/>
      <c r="AD110" s="118"/>
      <c r="AE110" s="118"/>
      <c r="AF110" s="118"/>
      <c r="AG110" s="120"/>
    </row>
    <row r="111" spans="1:33" x14ac:dyDescent="0.25">
      <c r="A111" s="138" t="s">
        <v>283</v>
      </c>
      <c r="B111" s="94">
        <v>80.599999999999994</v>
      </c>
      <c r="C111" s="95">
        <v>75.8</v>
      </c>
      <c r="D111" s="95">
        <v>92.7</v>
      </c>
      <c r="E111" s="96">
        <v>79</v>
      </c>
      <c r="F111" s="94">
        <v>40.299999999999997</v>
      </c>
      <c r="G111" s="95">
        <v>44.9</v>
      </c>
      <c r="H111" s="95">
        <v>52.7</v>
      </c>
      <c r="I111" s="95">
        <v>30.5</v>
      </c>
      <c r="J111" s="95">
        <v>15.2</v>
      </c>
      <c r="K111" s="97">
        <v>2.5</v>
      </c>
      <c r="L111" s="94">
        <v>19</v>
      </c>
      <c r="M111" s="101">
        <v>12</v>
      </c>
      <c r="N111" s="170"/>
      <c r="O111" s="118"/>
      <c r="P111" s="118"/>
      <c r="Q111" s="118"/>
      <c r="R111" s="118"/>
      <c r="S111" s="118"/>
      <c r="T111" s="118"/>
      <c r="U111" s="118"/>
      <c r="V111" s="118"/>
      <c r="W111" s="118"/>
      <c r="X111" s="118"/>
      <c r="Y111" s="118"/>
      <c r="Z111" s="118"/>
      <c r="AA111" s="118"/>
      <c r="AB111" s="118"/>
      <c r="AC111" s="118"/>
      <c r="AD111" s="118"/>
      <c r="AE111" s="118"/>
      <c r="AF111" s="118"/>
      <c r="AG111" s="120"/>
    </row>
    <row r="112" spans="1:33" x14ac:dyDescent="0.25">
      <c r="A112" s="137" t="s">
        <v>283</v>
      </c>
      <c r="B112" s="41">
        <v>43.4</v>
      </c>
      <c r="C112" s="16">
        <v>40.799999999999997</v>
      </c>
      <c r="D112" s="16">
        <v>49.9</v>
      </c>
      <c r="E112" s="36">
        <v>42.5</v>
      </c>
      <c r="F112" s="41">
        <v>23.3</v>
      </c>
      <c r="G112" s="16">
        <v>24.8</v>
      </c>
      <c r="H112" s="16">
        <v>29.5</v>
      </c>
      <c r="I112" s="16">
        <v>17.8</v>
      </c>
      <c r="J112" s="16">
        <v>8.9</v>
      </c>
      <c r="K112" s="98">
        <v>1.3</v>
      </c>
      <c r="L112" s="41">
        <v>11</v>
      </c>
      <c r="M112" s="17">
        <v>6.5</v>
      </c>
      <c r="N112" s="170"/>
      <c r="O112" s="118"/>
      <c r="P112" s="118"/>
      <c r="Q112" s="118"/>
      <c r="R112" s="118"/>
      <c r="S112" s="118"/>
      <c r="T112" s="118"/>
      <c r="U112" s="118"/>
      <c r="V112" s="118"/>
      <c r="W112" s="118"/>
      <c r="X112" s="118"/>
      <c r="Y112" s="118"/>
      <c r="Z112" s="118"/>
      <c r="AA112" s="118"/>
      <c r="AB112" s="118"/>
      <c r="AC112" s="118"/>
      <c r="AD112" s="118"/>
      <c r="AE112" s="118"/>
      <c r="AF112" s="118"/>
      <c r="AG112" s="120"/>
    </row>
    <row r="113" spans="1:45" x14ac:dyDescent="0.25">
      <c r="A113" s="138" t="s">
        <v>283</v>
      </c>
      <c r="B113" s="94">
        <v>38.799999999999997</v>
      </c>
      <c r="C113" s="95">
        <v>36.4</v>
      </c>
      <c r="D113" s="95">
        <v>44.6</v>
      </c>
      <c r="E113" s="96">
        <v>38</v>
      </c>
      <c r="F113" s="94">
        <v>18.600000000000001</v>
      </c>
      <c r="G113" s="95">
        <v>21.7</v>
      </c>
      <c r="H113" s="95">
        <v>24.8</v>
      </c>
      <c r="I113" s="95">
        <v>14</v>
      </c>
      <c r="J113" s="95">
        <v>7.6</v>
      </c>
      <c r="K113" s="97">
        <v>1.3</v>
      </c>
      <c r="L113" s="94">
        <v>9</v>
      </c>
      <c r="M113" s="101">
        <v>5.5</v>
      </c>
      <c r="N113" s="170"/>
      <c r="O113" s="118"/>
      <c r="P113" s="118"/>
      <c r="Q113" s="118"/>
      <c r="R113" s="118"/>
      <c r="S113" s="118"/>
      <c r="T113" s="118"/>
      <c r="U113" s="118"/>
      <c r="V113" s="118"/>
      <c r="W113" s="118"/>
      <c r="X113" s="118"/>
      <c r="Y113" s="118"/>
      <c r="Z113" s="118"/>
      <c r="AA113" s="118"/>
      <c r="AB113" s="118"/>
      <c r="AC113" s="118"/>
      <c r="AD113" s="118"/>
      <c r="AE113" s="118"/>
      <c r="AF113" s="118"/>
      <c r="AG113" s="120"/>
    </row>
    <row r="114" spans="1:45" x14ac:dyDescent="0.25">
      <c r="A114" s="137" t="s">
        <v>283</v>
      </c>
      <c r="B114" s="41">
        <v>32.6</v>
      </c>
      <c r="C114" s="16">
        <v>30.6</v>
      </c>
      <c r="D114" s="16">
        <v>37.4</v>
      </c>
      <c r="E114" s="36">
        <v>31.9</v>
      </c>
      <c r="F114" s="41">
        <v>15.5</v>
      </c>
      <c r="G114" s="16">
        <v>17.100000000000001</v>
      </c>
      <c r="H114" s="16">
        <v>21.7</v>
      </c>
      <c r="I114" s="16">
        <v>11.4</v>
      </c>
      <c r="J114" s="16">
        <v>6.3</v>
      </c>
      <c r="K114" s="98">
        <v>1.3</v>
      </c>
      <c r="L114" s="41">
        <v>8</v>
      </c>
      <c r="M114" s="17">
        <v>4.8</v>
      </c>
      <c r="N114" s="170"/>
      <c r="O114" s="118"/>
      <c r="P114" s="118"/>
      <c r="Q114" s="118"/>
      <c r="R114" s="118"/>
      <c r="S114" s="118"/>
      <c r="T114" s="118"/>
      <c r="U114" s="118"/>
      <c r="V114" s="118"/>
      <c r="W114" s="118"/>
      <c r="X114" s="118"/>
      <c r="Y114" s="118"/>
      <c r="Z114" s="118"/>
      <c r="AA114" s="118"/>
      <c r="AB114" s="118"/>
      <c r="AC114" s="118"/>
      <c r="AD114" s="118"/>
      <c r="AE114" s="118"/>
      <c r="AF114" s="118"/>
      <c r="AG114" s="120"/>
    </row>
    <row r="115" spans="1:45" x14ac:dyDescent="0.25">
      <c r="A115" s="138" t="s">
        <v>290</v>
      </c>
      <c r="B115" s="94">
        <v>84.7</v>
      </c>
      <c r="C115" s="95">
        <v>84.7</v>
      </c>
      <c r="D115" s="95">
        <v>84.7</v>
      </c>
      <c r="E115" s="96">
        <v>83</v>
      </c>
      <c r="F115" s="94">
        <v>50.8</v>
      </c>
      <c r="G115" s="95">
        <v>50.8</v>
      </c>
      <c r="H115" s="95">
        <v>46</v>
      </c>
      <c r="I115" s="95">
        <v>32.200000000000003</v>
      </c>
      <c r="J115" s="95">
        <v>22.4</v>
      </c>
      <c r="K115" s="97">
        <v>14</v>
      </c>
      <c r="L115" s="94">
        <v>16</v>
      </c>
      <c r="M115" s="101">
        <v>9</v>
      </c>
      <c r="N115" s="170"/>
      <c r="O115" s="118"/>
      <c r="P115" s="118"/>
      <c r="Q115" s="118"/>
      <c r="R115" s="118"/>
      <c r="S115" s="118"/>
      <c r="T115" s="118"/>
      <c r="U115" s="118"/>
      <c r="V115" s="118"/>
      <c r="W115" s="118"/>
      <c r="X115" s="118"/>
      <c r="Y115" s="118"/>
      <c r="Z115" s="118"/>
      <c r="AA115" s="118"/>
      <c r="AB115" s="118"/>
      <c r="AC115" s="118"/>
      <c r="AD115" s="118"/>
      <c r="AE115" s="118"/>
      <c r="AF115" s="118"/>
      <c r="AG115" s="120"/>
    </row>
    <row r="116" spans="1:45" x14ac:dyDescent="0.25">
      <c r="A116" s="137" t="s">
        <v>290</v>
      </c>
      <c r="B116" s="41">
        <v>50.8</v>
      </c>
      <c r="C116" s="16">
        <v>50.8</v>
      </c>
      <c r="D116" s="16">
        <v>50.8</v>
      </c>
      <c r="E116" s="36">
        <v>49.8</v>
      </c>
      <c r="F116" s="41">
        <v>29</v>
      </c>
      <c r="G116" s="16">
        <v>29</v>
      </c>
      <c r="H116" s="16">
        <v>26.6</v>
      </c>
      <c r="I116" s="16">
        <v>19.600000000000001</v>
      </c>
      <c r="J116" s="16">
        <v>12.6</v>
      </c>
      <c r="K116" s="98">
        <v>2.8</v>
      </c>
      <c r="L116" s="41">
        <v>9</v>
      </c>
      <c r="M116" s="17">
        <v>5.3</v>
      </c>
      <c r="N116" s="170"/>
      <c r="O116" s="118"/>
      <c r="P116" s="118"/>
      <c r="Q116" s="118"/>
      <c r="R116" s="118"/>
      <c r="S116" s="118"/>
      <c r="T116" s="118"/>
      <c r="U116" s="118"/>
      <c r="V116" s="118"/>
      <c r="W116" s="118"/>
      <c r="X116" s="118"/>
      <c r="Y116" s="118"/>
      <c r="Z116" s="118"/>
      <c r="AA116" s="118"/>
      <c r="AB116" s="118"/>
      <c r="AC116" s="118"/>
      <c r="AD116" s="118"/>
      <c r="AE116" s="118"/>
      <c r="AF116" s="118"/>
      <c r="AG116" s="120"/>
    </row>
    <row r="117" spans="1:45" x14ac:dyDescent="0.25">
      <c r="A117" s="138" t="s">
        <v>290</v>
      </c>
      <c r="B117" s="94">
        <v>33.9</v>
      </c>
      <c r="C117" s="95">
        <v>33.9</v>
      </c>
      <c r="D117" s="95">
        <v>33.9</v>
      </c>
      <c r="E117" s="96">
        <v>33.200000000000003</v>
      </c>
      <c r="F117" s="94">
        <v>24.2</v>
      </c>
      <c r="G117" s="95">
        <v>24.2</v>
      </c>
      <c r="H117" s="95">
        <v>21.8</v>
      </c>
      <c r="I117" s="95">
        <v>16.8</v>
      </c>
      <c r="J117" s="95">
        <v>11.2</v>
      </c>
      <c r="K117" s="97">
        <v>2.8</v>
      </c>
      <c r="L117" s="94">
        <v>8</v>
      </c>
      <c r="M117" s="101">
        <v>4.5</v>
      </c>
      <c r="N117" s="170"/>
      <c r="O117" s="118"/>
      <c r="P117" s="118"/>
      <c r="Q117" s="118"/>
      <c r="R117" s="118"/>
      <c r="S117" s="118"/>
      <c r="T117" s="118"/>
      <c r="U117" s="118"/>
      <c r="V117" s="118"/>
      <c r="W117" s="118"/>
      <c r="X117" s="118"/>
      <c r="Y117" s="118"/>
      <c r="Z117" s="118"/>
      <c r="AA117" s="118"/>
      <c r="AB117" s="118"/>
      <c r="AC117" s="118"/>
      <c r="AD117" s="118"/>
      <c r="AE117" s="118"/>
      <c r="AF117" s="118"/>
      <c r="AG117" s="120"/>
    </row>
    <row r="118" spans="1:45" x14ac:dyDescent="0.25">
      <c r="A118" s="137" t="s">
        <v>290</v>
      </c>
      <c r="B118" s="41">
        <v>41.1</v>
      </c>
      <c r="C118" s="16">
        <v>41.1</v>
      </c>
      <c r="D118" s="16">
        <v>41.1</v>
      </c>
      <c r="E118" s="36">
        <v>40.299999999999997</v>
      </c>
      <c r="F118" s="41">
        <v>24.2</v>
      </c>
      <c r="G118" s="16">
        <v>24.2</v>
      </c>
      <c r="H118" s="16">
        <v>21.8</v>
      </c>
      <c r="I118" s="16">
        <v>15.4</v>
      </c>
      <c r="J118" s="16">
        <v>9.8000000000000007</v>
      </c>
      <c r="K118" s="98">
        <v>2.8</v>
      </c>
      <c r="L118" s="41">
        <v>7</v>
      </c>
      <c r="M118" s="17">
        <v>4.3</v>
      </c>
      <c r="N118" s="170"/>
      <c r="O118" s="118"/>
      <c r="P118" s="118"/>
      <c r="Q118" s="118"/>
      <c r="R118" s="118"/>
      <c r="S118" s="118"/>
      <c r="T118" s="118"/>
      <c r="U118" s="118"/>
      <c r="V118" s="118"/>
      <c r="W118" s="118"/>
      <c r="X118" s="118"/>
      <c r="Y118" s="118"/>
      <c r="Z118" s="118"/>
      <c r="AA118" s="118"/>
      <c r="AB118" s="118"/>
      <c r="AC118" s="118"/>
      <c r="AD118" s="118"/>
      <c r="AE118" s="118"/>
      <c r="AF118" s="118"/>
      <c r="AG118" s="120"/>
    </row>
    <row r="119" spans="1:45" x14ac:dyDescent="0.25">
      <c r="A119" s="138" t="s">
        <v>294</v>
      </c>
      <c r="B119" s="94">
        <v>69.8</v>
      </c>
      <c r="C119" s="95">
        <v>66.3</v>
      </c>
      <c r="D119" s="95">
        <v>76</v>
      </c>
      <c r="E119" s="96">
        <v>69.8</v>
      </c>
      <c r="F119" s="94">
        <v>43.4</v>
      </c>
      <c r="G119" s="95">
        <v>51.1</v>
      </c>
      <c r="H119" s="95">
        <v>31</v>
      </c>
      <c r="I119" s="95">
        <v>33</v>
      </c>
      <c r="J119" s="95">
        <v>22.9</v>
      </c>
      <c r="K119" s="97">
        <v>0</v>
      </c>
      <c r="L119" s="94">
        <v>16</v>
      </c>
      <c r="M119" s="101">
        <v>10.5</v>
      </c>
      <c r="N119" s="170"/>
      <c r="O119" s="118"/>
      <c r="P119" s="118"/>
      <c r="Q119" s="118"/>
      <c r="R119" s="118"/>
      <c r="S119" s="118"/>
      <c r="T119" s="118"/>
      <c r="U119" s="118"/>
      <c r="V119" s="118"/>
      <c r="W119" s="118"/>
      <c r="X119" s="118"/>
      <c r="Y119" s="118"/>
      <c r="Z119" s="118"/>
      <c r="AA119" s="118"/>
      <c r="AB119" s="118"/>
      <c r="AC119" s="118"/>
      <c r="AD119" s="118"/>
      <c r="AE119" s="118"/>
      <c r="AF119" s="118"/>
      <c r="AG119" s="120"/>
    </row>
    <row r="120" spans="1:45" x14ac:dyDescent="0.25">
      <c r="A120" s="137" t="s">
        <v>294</v>
      </c>
      <c r="B120" s="41">
        <v>40.299999999999997</v>
      </c>
      <c r="C120" s="16">
        <v>38.299999999999997</v>
      </c>
      <c r="D120" s="16">
        <v>43.9</v>
      </c>
      <c r="E120" s="36">
        <v>40.299999999999997</v>
      </c>
      <c r="F120" s="41">
        <v>24.8</v>
      </c>
      <c r="G120" s="16">
        <v>27.9</v>
      </c>
      <c r="H120" s="16">
        <v>18.600000000000001</v>
      </c>
      <c r="I120" s="16">
        <v>20.3</v>
      </c>
      <c r="J120" s="16">
        <v>12.7</v>
      </c>
      <c r="K120" s="98">
        <v>0</v>
      </c>
      <c r="L120" s="41">
        <v>9</v>
      </c>
      <c r="M120" s="17">
        <v>6.2</v>
      </c>
      <c r="N120" s="170"/>
      <c r="O120" s="118"/>
      <c r="P120" s="118"/>
      <c r="Q120" s="118"/>
      <c r="R120" s="118"/>
      <c r="S120" s="118"/>
      <c r="T120" s="118"/>
      <c r="U120" s="118"/>
      <c r="V120" s="118"/>
      <c r="W120" s="118"/>
      <c r="X120" s="118"/>
      <c r="Y120" s="118"/>
      <c r="Z120" s="118"/>
      <c r="AA120" s="118"/>
      <c r="AB120" s="118"/>
      <c r="AC120" s="118"/>
      <c r="AD120" s="118"/>
      <c r="AE120" s="118"/>
      <c r="AF120" s="118"/>
      <c r="AG120" s="120"/>
    </row>
    <row r="121" spans="1:45" x14ac:dyDescent="0.25">
      <c r="A121" s="138" t="s">
        <v>294</v>
      </c>
      <c r="B121" s="94">
        <v>40.299999999999997</v>
      </c>
      <c r="C121" s="95">
        <v>38.299999999999997</v>
      </c>
      <c r="D121" s="95">
        <v>43.9</v>
      </c>
      <c r="E121" s="96">
        <v>40.299999999999997</v>
      </c>
      <c r="F121" s="94">
        <v>24.8</v>
      </c>
      <c r="G121" s="95">
        <v>27.9</v>
      </c>
      <c r="H121" s="95">
        <v>18.600000000000001</v>
      </c>
      <c r="I121" s="95">
        <v>20.3</v>
      </c>
      <c r="J121" s="95">
        <v>12.7</v>
      </c>
      <c r="K121" s="97">
        <v>0</v>
      </c>
      <c r="L121" s="94">
        <v>9</v>
      </c>
      <c r="M121" s="101">
        <v>6.2</v>
      </c>
      <c r="N121" s="170"/>
      <c r="O121" s="118"/>
      <c r="P121" s="118"/>
      <c r="Q121" s="118"/>
      <c r="R121" s="118"/>
      <c r="S121" s="118"/>
      <c r="T121" s="118"/>
      <c r="U121" s="118"/>
      <c r="V121" s="118"/>
      <c r="W121" s="118"/>
      <c r="X121" s="118"/>
      <c r="Y121" s="118"/>
      <c r="Z121" s="118"/>
      <c r="AA121" s="118"/>
      <c r="AB121" s="118"/>
      <c r="AC121" s="118"/>
      <c r="AD121" s="118"/>
      <c r="AE121" s="118"/>
      <c r="AF121" s="118"/>
      <c r="AG121" s="120"/>
    </row>
    <row r="122" spans="1:45" ht="13.8" thickBot="1" x14ac:dyDescent="0.3">
      <c r="A122" s="139" t="s">
        <v>294</v>
      </c>
      <c r="B122" s="140">
        <v>26.4</v>
      </c>
      <c r="C122" s="141">
        <v>25</v>
      </c>
      <c r="D122" s="141">
        <v>28.7</v>
      </c>
      <c r="E122" s="142">
        <v>26.4</v>
      </c>
      <c r="F122" s="140">
        <v>15.5</v>
      </c>
      <c r="G122" s="141">
        <v>18.600000000000001</v>
      </c>
      <c r="H122" s="141">
        <v>12.4</v>
      </c>
      <c r="I122" s="141">
        <v>12.7</v>
      </c>
      <c r="J122" s="141">
        <v>8.9</v>
      </c>
      <c r="K122" s="143">
        <v>0</v>
      </c>
      <c r="L122" s="140">
        <v>6</v>
      </c>
      <c r="M122" s="144">
        <v>4.0999999999999996</v>
      </c>
      <c r="N122" s="171"/>
      <c r="O122" s="122"/>
      <c r="P122" s="122"/>
      <c r="Q122" s="122"/>
      <c r="R122" s="122"/>
      <c r="S122" s="122"/>
      <c r="T122" s="122"/>
      <c r="U122" s="122"/>
      <c r="V122" s="122"/>
      <c r="W122" s="122"/>
      <c r="X122" s="122"/>
      <c r="Y122" s="122"/>
      <c r="Z122" s="122"/>
      <c r="AA122" s="122"/>
      <c r="AB122" s="122"/>
      <c r="AC122" s="122"/>
      <c r="AD122" s="122"/>
      <c r="AE122" s="122"/>
      <c r="AF122" s="122"/>
      <c r="AG122" s="123"/>
    </row>
    <row r="127" spans="1:45" ht="13.8" thickBot="1" x14ac:dyDescent="0.3"/>
    <row r="128" spans="1:45" ht="13.8" thickBot="1" x14ac:dyDescent="0.3">
      <c r="A128" s="125" t="s">
        <v>257</v>
      </c>
      <c r="B128" s="126" t="s">
        <v>256</v>
      </c>
      <c r="C128" s="127" t="s">
        <v>1</v>
      </c>
      <c r="D128" s="127" t="s">
        <v>2</v>
      </c>
      <c r="E128" s="128" t="s">
        <v>3</v>
      </c>
      <c r="F128" s="129" t="s">
        <v>250</v>
      </c>
      <c r="G128" s="130" t="s">
        <v>4</v>
      </c>
      <c r="H128" s="131" t="s">
        <v>251</v>
      </c>
      <c r="I128" s="132" t="s">
        <v>252</v>
      </c>
      <c r="J128" s="133" t="s">
        <v>253</v>
      </c>
      <c r="K128" s="134" t="s">
        <v>5</v>
      </c>
      <c r="L128" s="126" t="s">
        <v>254</v>
      </c>
      <c r="M128" s="135" t="s">
        <v>255</v>
      </c>
      <c r="N128" s="169"/>
      <c r="O128" s="116" t="s">
        <v>336</v>
      </c>
      <c r="P128" s="115" t="s">
        <v>407</v>
      </c>
      <c r="Q128" s="115" t="s">
        <v>408</v>
      </c>
      <c r="R128" s="115" t="s">
        <v>409</v>
      </c>
      <c r="S128" s="115" t="s">
        <v>410</v>
      </c>
      <c r="T128" s="115" t="s">
        <v>411</v>
      </c>
      <c r="U128" s="115" t="s">
        <v>412</v>
      </c>
      <c r="V128" s="115" t="s">
        <v>413</v>
      </c>
      <c r="W128" s="115" t="s">
        <v>414</v>
      </c>
      <c r="X128" s="115" t="s">
        <v>415</v>
      </c>
      <c r="Y128" s="115" t="s">
        <v>416</v>
      </c>
      <c r="Z128" s="115" t="s">
        <v>417</v>
      </c>
      <c r="AA128" s="115" t="s">
        <v>418</v>
      </c>
      <c r="AB128" s="115"/>
      <c r="AC128" s="115"/>
      <c r="AD128" s="115"/>
      <c r="AE128" s="115"/>
      <c r="AF128" s="115"/>
      <c r="AG128" s="115"/>
      <c r="AH128" s="115"/>
      <c r="AI128" s="115"/>
      <c r="AJ128" s="115"/>
      <c r="AK128" s="115"/>
      <c r="AL128" s="115"/>
      <c r="AM128" s="115"/>
      <c r="AN128" s="115"/>
      <c r="AO128" s="115"/>
      <c r="AP128" s="115"/>
      <c r="AQ128" s="115"/>
      <c r="AR128" s="115"/>
      <c r="AS128" s="117"/>
    </row>
    <row r="129" spans="1:45" x14ac:dyDescent="0.25">
      <c r="A129" s="138" t="s">
        <v>323</v>
      </c>
      <c r="B129" s="94">
        <v>23.3</v>
      </c>
      <c r="C129" s="95">
        <v>23.3</v>
      </c>
      <c r="D129" s="95">
        <v>23.3</v>
      </c>
      <c r="E129" s="96">
        <v>23.3</v>
      </c>
      <c r="F129" s="94">
        <v>54.3</v>
      </c>
      <c r="G129" s="95">
        <v>26.4</v>
      </c>
      <c r="H129" s="95">
        <v>32.6</v>
      </c>
      <c r="I129" s="95">
        <v>25.4</v>
      </c>
      <c r="J129" s="95">
        <v>25.4</v>
      </c>
      <c r="K129" s="97">
        <v>66</v>
      </c>
      <c r="L129" s="94">
        <v>0</v>
      </c>
      <c r="M129" s="101">
        <v>3</v>
      </c>
      <c r="N129" s="170"/>
      <c r="O129" s="119" t="s">
        <v>323</v>
      </c>
      <c r="P129" s="118">
        <v>5</v>
      </c>
      <c r="Q129" s="118">
        <v>0</v>
      </c>
      <c r="R129" s="118">
        <v>62.4</v>
      </c>
      <c r="S129" s="118">
        <v>62.4</v>
      </c>
      <c r="T129" s="118">
        <v>62.4</v>
      </c>
      <c r="U129" s="118">
        <v>62.4</v>
      </c>
      <c r="V129" s="118">
        <v>145.9</v>
      </c>
      <c r="W129" s="118">
        <v>42.300000000000004</v>
      </c>
      <c r="X129" s="118">
        <v>85.2</v>
      </c>
      <c r="Y129" s="118">
        <v>58.400000000000006</v>
      </c>
      <c r="Z129" s="118">
        <v>58.400000000000006</v>
      </c>
      <c r="AA129" s="118">
        <v>139.30000000000001</v>
      </c>
      <c r="AB129" s="118"/>
      <c r="AC129" s="118"/>
      <c r="AD129" s="118"/>
      <c r="AE129" s="118"/>
      <c r="AF129" s="118"/>
      <c r="AG129" s="118"/>
      <c r="AH129" s="118"/>
      <c r="AI129" s="118"/>
      <c r="AJ129" s="118"/>
      <c r="AK129" s="118"/>
      <c r="AL129" s="118"/>
      <c r="AM129" s="118"/>
      <c r="AN129" s="118"/>
      <c r="AO129" s="118"/>
      <c r="AP129" s="118"/>
      <c r="AQ129" s="118"/>
      <c r="AR129" s="118"/>
      <c r="AS129" s="120"/>
    </row>
    <row r="130" spans="1:45" x14ac:dyDescent="0.25">
      <c r="A130" s="137" t="s">
        <v>323</v>
      </c>
      <c r="B130" s="41">
        <v>21.7</v>
      </c>
      <c r="C130" s="16">
        <v>21.7</v>
      </c>
      <c r="D130" s="16">
        <v>21.7</v>
      </c>
      <c r="E130" s="36">
        <v>21.7</v>
      </c>
      <c r="F130" s="41">
        <v>51.1</v>
      </c>
      <c r="G130" s="16">
        <v>9.3000000000000007</v>
      </c>
      <c r="H130" s="16">
        <v>29.5</v>
      </c>
      <c r="I130" s="16">
        <v>17.8</v>
      </c>
      <c r="J130" s="16">
        <v>17.8</v>
      </c>
      <c r="K130" s="98">
        <v>33</v>
      </c>
      <c r="L130" s="41">
        <v>0</v>
      </c>
      <c r="M130" s="17">
        <v>1</v>
      </c>
      <c r="N130" s="170" t="s">
        <v>478</v>
      </c>
      <c r="O130" s="119" t="s">
        <v>321</v>
      </c>
      <c r="P130" s="118">
        <v>4.5</v>
      </c>
      <c r="Q130" s="118">
        <v>0</v>
      </c>
      <c r="R130" s="118">
        <v>82.399999999999991</v>
      </c>
      <c r="S130" s="118">
        <v>84.699999999999989</v>
      </c>
      <c r="T130" s="118">
        <v>89.7</v>
      </c>
      <c r="U130" s="118">
        <v>82.399999999999991</v>
      </c>
      <c r="V130" s="118">
        <v>176.6</v>
      </c>
      <c r="W130" s="118">
        <v>128.19999999999999</v>
      </c>
      <c r="X130" s="118">
        <v>128.19999999999999</v>
      </c>
      <c r="Y130" s="118">
        <v>110.6</v>
      </c>
      <c r="Z130" s="118">
        <v>110.6</v>
      </c>
      <c r="AA130" s="118">
        <v>14</v>
      </c>
      <c r="AB130" s="118"/>
      <c r="AC130" s="118"/>
      <c r="AD130" s="118"/>
      <c r="AE130" s="118"/>
      <c r="AF130" s="118"/>
      <c r="AG130" s="118"/>
      <c r="AH130" s="118"/>
      <c r="AI130" s="118"/>
      <c r="AJ130" s="118"/>
      <c r="AK130" s="118"/>
      <c r="AL130" s="118"/>
      <c r="AM130" s="118"/>
      <c r="AN130" s="118"/>
      <c r="AO130" s="118"/>
      <c r="AP130" s="118"/>
      <c r="AQ130" s="118"/>
      <c r="AR130" s="118"/>
      <c r="AS130" s="120"/>
    </row>
    <row r="131" spans="1:45" x14ac:dyDescent="0.25">
      <c r="A131" s="138" t="s">
        <v>323</v>
      </c>
      <c r="B131" s="94">
        <v>12.4</v>
      </c>
      <c r="C131" s="95">
        <v>12.4</v>
      </c>
      <c r="D131" s="95">
        <v>12.4</v>
      </c>
      <c r="E131" s="96">
        <v>12.4</v>
      </c>
      <c r="F131" s="94">
        <v>29.5</v>
      </c>
      <c r="G131" s="95">
        <v>4.5999999999999996</v>
      </c>
      <c r="H131" s="95">
        <v>17.100000000000001</v>
      </c>
      <c r="I131" s="95">
        <v>10.199999999999999</v>
      </c>
      <c r="J131" s="95">
        <v>10.199999999999999</v>
      </c>
      <c r="K131" s="97">
        <v>20.3</v>
      </c>
      <c r="L131" s="94">
        <v>0</v>
      </c>
      <c r="M131" s="101">
        <v>0.6</v>
      </c>
      <c r="N131" s="170"/>
      <c r="O131" s="119" t="s">
        <v>312</v>
      </c>
      <c r="P131" s="118">
        <v>7.9</v>
      </c>
      <c r="Q131" s="118">
        <v>0</v>
      </c>
      <c r="R131" s="118">
        <v>145.30000000000001</v>
      </c>
      <c r="S131" s="118">
        <v>159.80000000000001</v>
      </c>
      <c r="T131" s="118">
        <v>145.30000000000001</v>
      </c>
      <c r="U131" s="118">
        <v>130.69999999999999</v>
      </c>
      <c r="V131" s="118">
        <v>125.80000000000001</v>
      </c>
      <c r="W131" s="118">
        <v>82.399999999999991</v>
      </c>
      <c r="X131" s="118">
        <v>104</v>
      </c>
      <c r="Y131" s="118">
        <v>72.8</v>
      </c>
      <c r="Z131" s="118">
        <v>72.8</v>
      </c>
      <c r="AA131" s="118">
        <v>0</v>
      </c>
      <c r="AB131" s="118"/>
      <c r="AC131" s="118"/>
      <c r="AD131" s="118"/>
      <c r="AE131" s="118"/>
      <c r="AF131" s="118"/>
      <c r="AG131" s="118"/>
      <c r="AH131" s="118"/>
      <c r="AI131" s="118"/>
      <c r="AJ131" s="118"/>
      <c r="AK131" s="118"/>
      <c r="AL131" s="118"/>
      <c r="AM131" s="118"/>
      <c r="AN131" s="118"/>
      <c r="AO131" s="118"/>
      <c r="AP131" s="118"/>
      <c r="AQ131" s="118"/>
      <c r="AR131" s="118"/>
      <c r="AS131" s="120"/>
    </row>
    <row r="132" spans="1:45" x14ac:dyDescent="0.25">
      <c r="A132" s="137" t="s">
        <v>323</v>
      </c>
      <c r="B132" s="41">
        <v>5</v>
      </c>
      <c r="C132" s="16">
        <v>5</v>
      </c>
      <c r="D132" s="16">
        <v>5</v>
      </c>
      <c r="E132" s="36">
        <v>5</v>
      </c>
      <c r="F132" s="41">
        <v>11</v>
      </c>
      <c r="G132" s="16">
        <v>2</v>
      </c>
      <c r="H132" s="16">
        <v>6</v>
      </c>
      <c r="I132" s="16">
        <v>5</v>
      </c>
      <c r="J132" s="16">
        <v>5</v>
      </c>
      <c r="K132" s="98">
        <v>20</v>
      </c>
      <c r="L132" s="41">
        <v>0</v>
      </c>
      <c r="M132" s="17">
        <v>0.4</v>
      </c>
      <c r="N132" s="170"/>
      <c r="O132" s="119" t="s">
        <v>298</v>
      </c>
      <c r="P132" s="118">
        <v>17.2</v>
      </c>
      <c r="Q132" s="118">
        <v>26</v>
      </c>
      <c r="R132" s="118">
        <v>174.2</v>
      </c>
      <c r="S132" s="118">
        <v>174.2</v>
      </c>
      <c r="T132" s="118">
        <v>209</v>
      </c>
      <c r="U132" s="118">
        <v>169.1</v>
      </c>
      <c r="V132" s="118">
        <v>133.1</v>
      </c>
      <c r="W132" s="118">
        <v>106.5</v>
      </c>
      <c r="X132" s="118">
        <v>46</v>
      </c>
      <c r="Y132" s="118">
        <v>79.8</v>
      </c>
      <c r="Z132" s="118">
        <v>47.6</v>
      </c>
      <c r="AA132" s="118">
        <v>0</v>
      </c>
      <c r="AB132" s="118"/>
      <c r="AC132" s="118"/>
      <c r="AD132" s="118"/>
      <c r="AE132" s="118"/>
      <c r="AF132" s="118"/>
      <c r="AG132" s="118"/>
      <c r="AH132" s="118"/>
      <c r="AI132" s="118"/>
      <c r="AJ132" s="118"/>
      <c r="AK132" s="118"/>
      <c r="AL132" s="118"/>
      <c r="AM132" s="118"/>
      <c r="AN132" s="118"/>
      <c r="AO132" s="118"/>
      <c r="AP132" s="118"/>
      <c r="AQ132" s="118"/>
      <c r="AR132" s="118"/>
      <c r="AS132" s="120"/>
    </row>
    <row r="133" spans="1:45" x14ac:dyDescent="0.25">
      <c r="A133" s="138" t="s">
        <v>321</v>
      </c>
      <c r="B133" s="94">
        <v>31.5</v>
      </c>
      <c r="C133" s="95">
        <v>32.4</v>
      </c>
      <c r="D133" s="95">
        <v>34.299999999999997</v>
      </c>
      <c r="E133" s="96">
        <v>31.5</v>
      </c>
      <c r="F133" s="94">
        <v>67.8</v>
      </c>
      <c r="G133" s="95">
        <v>50.8</v>
      </c>
      <c r="H133" s="95">
        <v>50.8</v>
      </c>
      <c r="I133" s="95">
        <v>43.4</v>
      </c>
      <c r="J133" s="95">
        <v>43.4</v>
      </c>
      <c r="K133" s="97">
        <v>5.6</v>
      </c>
      <c r="L133" s="94">
        <v>0</v>
      </c>
      <c r="M133" s="101">
        <v>1.8</v>
      </c>
      <c r="N133" s="170"/>
      <c r="O133" s="119" t="s">
        <v>305</v>
      </c>
      <c r="P133" s="118">
        <v>11.2</v>
      </c>
      <c r="Q133" s="118">
        <v>0</v>
      </c>
      <c r="R133" s="118">
        <v>105.5</v>
      </c>
      <c r="S133" s="118">
        <v>142.30000000000001</v>
      </c>
      <c r="T133" s="118">
        <v>105.5</v>
      </c>
      <c r="U133" s="118">
        <v>105.5</v>
      </c>
      <c r="V133" s="118">
        <v>114.8</v>
      </c>
      <c r="W133" s="118">
        <v>80.7</v>
      </c>
      <c r="X133" s="118">
        <v>108.5</v>
      </c>
      <c r="Y133" s="118">
        <v>138.5</v>
      </c>
      <c r="Z133" s="118">
        <v>101.6</v>
      </c>
      <c r="AA133" s="118">
        <v>0</v>
      </c>
      <c r="AB133" s="118"/>
      <c r="AC133" s="118"/>
      <c r="AD133" s="118"/>
      <c r="AE133" s="118"/>
      <c r="AF133" s="118"/>
      <c r="AG133" s="118"/>
      <c r="AH133" s="118"/>
      <c r="AI133" s="118"/>
      <c r="AJ133" s="118"/>
      <c r="AK133" s="118"/>
      <c r="AL133" s="118"/>
      <c r="AM133" s="118"/>
      <c r="AN133" s="118"/>
      <c r="AO133" s="118"/>
      <c r="AP133" s="118"/>
      <c r="AQ133" s="118"/>
      <c r="AR133" s="118"/>
      <c r="AS133" s="120"/>
    </row>
    <row r="134" spans="1:45" x14ac:dyDescent="0.25">
      <c r="A134" s="137" t="s">
        <v>321</v>
      </c>
      <c r="B134" s="41">
        <v>19.399999999999999</v>
      </c>
      <c r="C134" s="16">
        <v>19.899999999999999</v>
      </c>
      <c r="D134" s="16">
        <v>21.1</v>
      </c>
      <c r="E134" s="36">
        <v>19.399999999999999</v>
      </c>
      <c r="F134" s="41">
        <v>41.1</v>
      </c>
      <c r="G134" s="16">
        <v>29</v>
      </c>
      <c r="H134" s="16">
        <v>29</v>
      </c>
      <c r="I134" s="16">
        <v>25.2</v>
      </c>
      <c r="J134" s="16">
        <v>25.2</v>
      </c>
      <c r="K134" s="98">
        <v>2.8</v>
      </c>
      <c r="L134" s="41">
        <v>0</v>
      </c>
      <c r="M134" s="17">
        <v>1</v>
      </c>
      <c r="N134" s="170"/>
      <c r="O134" s="119" t="s">
        <v>304</v>
      </c>
      <c r="P134" s="118">
        <v>16.7</v>
      </c>
      <c r="Q134" s="118">
        <v>20</v>
      </c>
      <c r="R134" s="118">
        <v>138.1</v>
      </c>
      <c r="S134" s="118">
        <v>138.1</v>
      </c>
      <c r="T134" s="118">
        <v>144.79999999999998</v>
      </c>
      <c r="U134" s="118">
        <v>151.79999999999998</v>
      </c>
      <c r="V134" s="118">
        <v>103.9</v>
      </c>
      <c r="W134" s="118">
        <v>128.70000000000002</v>
      </c>
      <c r="X134" s="118">
        <v>82.2</v>
      </c>
      <c r="Y134" s="118">
        <v>92.7</v>
      </c>
      <c r="Z134" s="118">
        <v>162.5</v>
      </c>
      <c r="AA134" s="118">
        <v>85.1</v>
      </c>
      <c r="AB134" s="118"/>
      <c r="AC134" s="118"/>
      <c r="AD134" s="118"/>
      <c r="AE134" s="118"/>
      <c r="AF134" s="118"/>
      <c r="AG134" s="118"/>
      <c r="AH134" s="118"/>
      <c r="AI134" s="118"/>
      <c r="AJ134" s="118"/>
      <c r="AK134" s="118"/>
      <c r="AL134" s="118"/>
      <c r="AM134" s="118"/>
      <c r="AN134" s="118"/>
      <c r="AO134" s="118"/>
      <c r="AP134" s="118"/>
      <c r="AQ134" s="118"/>
      <c r="AR134" s="118"/>
      <c r="AS134" s="120"/>
    </row>
    <row r="135" spans="1:45" x14ac:dyDescent="0.25">
      <c r="A135" s="138" t="s">
        <v>321</v>
      </c>
      <c r="B135" s="94">
        <v>19.399999999999999</v>
      </c>
      <c r="C135" s="95">
        <v>19.899999999999999</v>
      </c>
      <c r="D135" s="95">
        <v>21.1</v>
      </c>
      <c r="E135" s="96">
        <v>19.399999999999999</v>
      </c>
      <c r="F135" s="94">
        <v>41.1</v>
      </c>
      <c r="G135" s="95">
        <v>29</v>
      </c>
      <c r="H135" s="95">
        <v>29</v>
      </c>
      <c r="I135" s="95">
        <v>25.2</v>
      </c>
      <c r="J135" s="95">
        <v>25.2</v>
      </c>
      <c r="K135" s="97">
        <v>2.8</v>
      </c>
      <c r="L135" s="94">
        <v>0</v>
      </c>
      <c r="M135" s="101">
        <v>1</v>
      </c>
      <c r="N135" s="170"/>
      <c r="O135" s="119" t="s">
        <v>307</v>
      </c>
      <c r="P135" s="118">
        <v>9.7000000000000011</v>
      </c>
      <c r="Q135" s="118">
        <v>0</v>
      </c>
      <c r="R135" s="118">
        <v>123.89999999999999</v>
      </c>
      <c r="S135" s="118">
        <v>136.4</v>
      </c>
      <c r="T135" s="118">
        <v>123.89999999999999</v>
      </c>
      <c r="U135" s="118">
        <v>123.89999999999999</v>
      </c>
      <c r="V135" s="118">
        <v>125.39999999999999</v>
      </c>
      <c r="W135" s="118">
        <v>72.900000000000006</v>
      </c>
      <c r="X135" s="118">
        <v>91.600000000000009</v>
      </c>
      <c r="Y135" s="118">
        <v>66.099999999999994</v>
      </c>
      <c r="Z135" s="118">
        <v>66.099999999999994</v>
      </c>
      <c r="AA135" s="118">
        <v>66.099999999999994</v>
      </c>
      <c r="AB135" s="118"/>
      <c r="AC135" s="118"/>
      <c r="AD135" s="118"/>
      <c r="AE135" s="118"/>
      <c r="AF135" s="118"/>
      <c r="AG135" s="118"/>
      <c r="AH135" s="118"/>
      <c r="AI135" s="118"/>
      <c r="AJ135" s="118"/>
      <c r="AK135" s="118"/>
      <c r="AL135" s="118"/>
      <c r="AM135" s="118"/>
      <c r="AN135" s="118"/>
      <c r="AO135" s="118"/>
      <c r="AP135" s="118"/>
      <c r="AQ135" s="118"/>
      <c r="AR135" s="118"/>
      <c r="AS135" s="120"/>
    </row>
    <row r="136" spans="1:45" x14ac:dyDescent="0.25">
      <c r="A136" s="137" t="s">
        <v>321</v>
      </c>
      <c r="B136" s="41">
        <v>12.1</v>
      </c>
      <c r="C136" s="16">
        <v>12.5</v>
      </c>
      <c r="D136" s="16">
        <v>13.2</v>
      </c>
      <c r="E136" s="36">
        <v>12.1</v>
      </c>
      <c r="F136" s="41">
        <v>26.6</v>
      </c>
      <c r="G136" s="16">
        <v>19.399999999999999</v>
      </c>
      <c r="H136" s="16">
        <v>19.399999999999999</v>
      </c>
      <c r="I136" s="16">
        <v>16.8</v>
      </c>
      <c r="J136" s="16">
        <v>16.8</v>
      </c>
      <c r="K136" s="98">
        <v>2.8</v>
      </c>
      <c r="L136" s="41">
        <v>0</v>
      </c>
      <c r="M136" s="17">
        <v>0.7</v>
      </c>
      <c r="N136" s="170"/>
      <c r="O136" s="119" t="s">
        <v>319</v>
      </c>
      <c r="P136" s="118">
        <v>7.5</v>
      </c>
      <c r="Q136" s="118">
        <v>0</v>
      </c>
      <c r="R136" s="118">
        <v>123.5</v>
      </c>
      <c r="S136" s="118">
        <v>154.29999999999998</v>
      </c>
      <c r="T136" s="118">
        <v>123.5</v>
      </c>
      <c r="U136" s="118">
        <v>123.5</v>
      </c>
      <c r="V136" s="118">
        <v>196.1</v>
      </c>
      <c r="W136" s="118">
        <v>116.19999999999999</v>
      </c>
      <c r="X136" s="118">
        <v>150</v>
      </c>
      <c r="Y136" s="118">
        <v>121.79999999999998</v>
      </c>
      <c r="Z136" s="118">
        <v>91</v>
      </c>
      <c r="AA136" s="118">
        <v>121.79999999999998</v>
      </c>
      <c r="AB136" s="118"/>
      <c r="AC136" s="118"/>
      <c r="AD136" s="118"/>
      <c r="AE136" s="118"/>
      <c r="AF136" s="118"/>
      <c r="AG136" s="118"/>
      <c r="AH136" s="118"/>
      <c r="AI136" s="118"/>
      <c r="AJ136" s="118"/>
      <c r="AK136" s="118"/>
      <c r="AL136" s="118"/>
      <c r="AM136" s="118"/>
      <c r="AN136" s="118"/>
      <c r="AO136" s="118"/>
      <c r="AP136" s="118"/>
      <c r="AQ136" s="118"/>
      <c r="AR136" s="118"/>
      <c r="AS136" s="120"/>
    </row>
    <row r="137" spans="1:45" x14ac:dyDescent="0.25">
      <c r="A137" s="138" t="s">
        <v>312</v>
      </c>
      <c r="B137" s="94">
        <v>55.7</v>
      </c>
      <c r="C137" s="95">
        <v>61.2</v>
      </c>
      <c r="D137" s="95">
        <v>55.7</v>
      </c>
      <c r="E137" s="96">
        <v>50.1</v>
      </c>
      <c r="F137" s="94">
        <v>48.4</v>
      </c>
      <c r="G137" s="95">
        <v>31.5</v>
      </c>
      <c r="H137" s="95">
        <v>41.1</v>
      </c>
      <c r="I137" s="95">
        <v>28</v>
      </c>
      <c r="J137" s="95">
        <v>28</v>
      </c>
      <c r="K137" s="97">
        <v>0</v>
      </c>
      <c r="L137" s="94">
        <v>0</v>
      </c>
      <c r="M137" s="101">
        <v>3.1</v>
      </c>
      <c r="N137" s="170"/>
      <c r="O137" s="119" t="s">
        <v>308</v>
      </c>
      <c r="P137" s="118">
        <v>9.1</v>
      </c>
      <c r="Q137" s="118">
        <v>0</v>
      </c>
      <c r="R137" s="118">
        <v>77</v>
      </c>
      <c r="S137" s="118">
        <v>82.4</v>
      </c>
      <c r="T137" s="118">
        <v>77</v>
      </c>
      <c r="U137" s="118">
        <v>77</v>
      </c>
      <c r="V137" s="118">
        <v>93</v>
      </c>
      <c r="W137" s="118">
        <v>153</v>
      </c>
      <c r="X137" s="118">
        <v>54</v>
      </c>
      <c r="Y137" s="118">
        <v>102</v>
      </c>
      <c r="Z137" s="118">
        <v>240</v>
      </c>
      <c r="AA137" s="118">
        <v>0</v>
      </c>
      <c r="AB137" s="118"/>
      <c r="AC137" s="118"/>
      <c r="AD137" s="118"/>
      <c r="AE137" s="118"/>
      <c r="AF137" s="118"/>
      <c r="AG137" s="118"/>
      <c r="AH137" s="118"/>
      <c r="AI137" s="118"/>
      <c r="AJ137" s="118"/>
      <c r="AK137" s="118"/>
      <c r="AL137" s="118"/>
      <c r="AM137" s="118"/>
      <c r="AN137" s="118"/>
      <c r="AO137" s="118"/>
      <c r="AP137" s="118"/>
      <c r="AQ137" s="118"/>
      <c r="AR137" s="118"/>
      <c r="AS137" s="120"/>
    </row>
    <row r="138" spans="1:45" x14ac:dyDescent="0.25">
      <c r="A138" s="137" t="s">
        <v>312</v>
      </c>
      <c r="B138" s="41">
        <v>33.9</v>
      </c>
      <c r="C138" s="16">
        <v>37.299999999999997</v>
      </c>
      <c r="D138" s="16">
        <v>33.9</v>
      </c>
      <c r="E138" s="36">
        <v>30.5</v>
      </c>
      <c r="F138" s="41">
        <v>29</v>
      </c>
      <c r="G138" s="16">
        <v>19.399999999999999</v>
      </c>
      <c r="H138" s="16">
        <v>24.2</v>
      </c>
      <c r="I138" s="16">
        <v>16.8</v>
      </c>
      <c r="J138" s="16">
        <v>16.8</v>
      </c>
      <c r="K138" s="98">
        <v>0</v>
      </c>
      <c r="L138" s="41">
        <v>0</v>
      </c>
      <c r="M138" s="17">
        <v>1.8</v>
      </c>
      <c r="N138" s="170"/>
      <c r="O138" s="119" t="s">
        <v>300</v>
      </c>
      <c r="P138" s="118">
        <v>14.600000000000001</v>
      </c>
      <c r="Q138" s="118">
        <v>0</v>
      </c>
      <c r="R138" s="118">
        <v>78</v>
      </c>
      <c r="S138" s="118">
        <v>84.300000000000011</v>
      </c>
      <c r="T138" s="118">
        <v>89.8</v>
      </c>
      <c r="U138" s="118">
        <v>71.699999999999989</v>
      </c>
      <c r="V138" s="118">
        <v>78</v>
      </c>
      <c r="W138" s="118">
        <v>100</v>
      </c>
      <c r="X138" s="118">
        <v>100</v>
      </c>
      <c r="Y138" s="118">
        <v>73</v>
      </c>
      <c r="Z138" s="118">
        <v>37</v>
      </c>
      <c r="AA138" s="118">
        <v>96</v>
      </c>
      <c r="AB138" s="118"/>
      <c r="AC138" s="118"/>
      <c r="AD138" s="118"/>
      <c r="AE138" s="118"/>
      <c r="AF138" s="118"/>
      <c r="AG138" s="118"/>
      <c r="AH138" s="118"/>
      <c r="AI138" s="118"/>
      <c r="AJ138" s="118"/>
      <c r="AK138" s="118"/>
      <c r="AL138" s="118"/>
      <c r="AM138" s="118"/>
      <c r="AN138" s="118"/>
      <c r="AO138" s="118"/>
      <c r="AP138" s="118"/>
      <c r="AQ138" s="118"/>
      <c r="AR138" s="118"/>
      <c r="AS138" s="120"/>
    </row>
    <row r="139" spans="1:45" x14ac:dyDescent="0.25">
      <c r="A139" s="138" t="s">
        <v>312</v>
      </c>
      <c r="B139" s="94">
        <v>33.9</v>
      </c>
      <c r="C139" s="95">
        <v>37.299999999999997</v>
      </c>
      <c r="D139" s="95">
        <v>33.9</v>
      </c>
      <c r="E139" s="96">
        <v>30.5</v>
      </c>
      <c r="F139" s="94">
        <v>29</v>
      </c>
      <c r="G139" s="95">
        <v>19.399999999999999</v>
      </c>
      <c r="H139" s="95">
        <v>24.2</v>
      </c>
      <c r="I139" s="95">
        <v>16.8</v>
      </c>
      <c r="J139" s="95">
        <v>16.8</v>
      </c>
      <c r="K139" s="97">
        <v>0</v>
      </c>
      <c r="L139" s="94">
        <v>0</v>
      </c>
      <c r="M139" s="101">
        <v>1.8</v>
      </c>
      <c r="N139" s="170"/>
      <c r="O139" s="119" t="s">
        <v>299</v>
      </c>
      <c r="P139" s="118">
        <v>8.3999999999999986</v>
      </c>
      <c r="Q139" s="118">
        <v>0</v>
      </c>
      <c r="R139" s="118">
        <v>47</v>
      </c>
      <c r="S139" s="118">
        <v>47</v>
      </c>
      <c r="T139" s="118">
        <v>47</v>
      </c>
      <c r="U139" s="118">
        <v>47</v>
      </c>
      <c r="V139" s="118">
        <v>66</v>
      </c>
      <c r="W139" s="118">
        <v>36</v>
      </c>
      <c r="X139" s="118">
        <v>36</v>
      </c>
      <c r="Y139" s="118">
        <v>50</v>
      </c>
      <c r="Z139" s="118">
        <v>50</v>
      </c>
      <c r="AA139" s="118">
        <v>66</v>
      </c>
      <c r="AB139" s="118"/>
      <c r="AC139" s="118"/>
      <c r="AD139" s="118"/>
      <c r="AE139" s="118"/>
      <c r="AF139" s="118"/>
      <c r="AG139" s="118"/>
      <c r="AH139" s="118"/>
      <c r="AI139" s="118"/>
      <c r="AJ139" s="118"/>
      <c r="AK139" s="118"/>
      <c r="AL139" s="118"/>
      <c r="AM139" s="118"/>
      <c r="AN139" s="118"/>
      <c r="AO139" s="118"/>
      <c r="AP139" s="118"/>
      <c r="AQ139" s="118"/>
      <c r="AR139" s="118"/>
      <c r="AS139" s="120"/>
    </row>
    <row r="140" spans="1:45" x14ac:dyDescent="0.25">
      <c r="A140" s="137" t="s">
        <v>312</v>
      </c>
      <c r="B140" s="41">
        <v>21.8</v>
      </c>
      <c r="C140" s="16">
        <v>24</v>
      </c>
      <c r="D140" s="16">
        <v>21.8</v>
      </c>
      <c r="E140" s="36">
        <v>19.600000000000001</v>
      </c>
      <c r="F140" s="41">
        <v>19.399999999999999</v>
      </c>
      <c r="G140" s="16">
        <v>12.1</v>
      </c>
      <c r="H140" s="16">
        <v>14.5</v>
      </c>
      <c r="I140" s="16">
        <v>11.2</v>
      </c>
      <c r="J140" s="16">
        <v>11.2</v>
      </c>
      <c r="K140" s="98">
        <v>0</v>
      </c>
      <c r="L140" s="41">
        <v>0</v>
      </c>
      <c r="M140" s="17">
        <v>1.2</v>
      </c>
      <c r="N140" s="170"/>
      <c r="O140" s="119" t="s">
        <v>301</v>
      </c>
      <c r="P140" s="118">
        <v>12.3</v>
      </c>
      <c r="Q140" s="118">
        <v>24</v>
      </c>
      <c r="R140" s="118">
        <v>118.6</v>
      </c>
      <c r="S140" s="118">
        <v>118.6</v>
      </c>
      <c r="T140" s="118">
        <v>131.6</v>
      </c>
      <c r="U140" s="118">
        <v>104.4</v>
      </c>
      <c r="V140" s="118">
        <v>72.599999999999994</v>
      </c>
      <c r="W140" s="118">
        <v>75</v>
      </c>
      <c r="X140" s="118">
        <v>48.4</v>
      </c>
      <c r="Y140" s="118">
        <v>49</v>
      </c>
      <c r="Z140" s="118">
        <v>33.6</v>
      </c>
      <c r="AA140" s="118">
        <v>0</v>
      </c>
      <c r="AB140" s="118"/>
      <c r="AC140" s="118"/>
      <c r="AD140" s="118"/>
      <c r="AE140" s="118"/>
      <c r="AF140" s="118"/>
      <c r="AG140" s="118"/>
      <c r="AH140" s="118"/>
      <c r="AI140" s="118"/>
      <c r="AJ140" s="118"/>
      <c r="AK140" s="118"/>
      <c r="AL140" s="118"/>
      <c r="AM140" s="118"/>
      <c r="AN140" s="118"/>
      <c r="AO140" s="118"/>
      <c r="AP140" s="118"/>
      <c r="AQ140" s="118"/>
      <c r="AR140" s="118"/>
      <c r="AS140" s="120"/>
    </row>
    <row r="141" spans="1:45" x14ac:dyDescent="0.25">
      <c r="A141" s="138" t="s">
        <v>298</v>
      </c>
      <c r="B141" s="94">
        <v>72.599999999999994</v>
      </c>
      <c r="C141" s="95">
        <v>72.599999999999994</v>
      </c>
      <c r="D141" s="95">
        <v>87.1</v>
      </c>
      <c r="E141" s="96">
        <v>70.400000000000006</v>
      </c>
      <c r="F141" s="94">
        <v>50.8</v>
      </c>
      <c r="G141" s="95">
        <v>38.700000000000003</v>
      </c>
      <c r="H141" s="95">
        <v>16.899999999999999</v>
      </c>
      <c r="I141" s="95">
        <v>28</v>
      </c>
      <c r="J141" s="95">
        <v>16.8</v>
      </c>
      <c r="K141" s="97">
        <v>0</v>
      </c>
      <c r="L141" s="94">
        <v>9</v>
      </c>
      <c r="M141" s="101">
        <v>6</v>
      </c>
      <c r="N141" s="170"/>
      <c r="O141" s="119" t="s">
        <v>313</v>
      </c>
      <c r="P141" s="118">
        <v>5.6</v>
      </c>
      <c r="Q141" s="118">
        <v>0</v>
      </c>
      <c r="R141" s="118">
        <v>99.199999999999989</v>
      </c>
      <c r="S141" s="118">
        <v>108.19999999999999</v>
      </c>
      <c r="T141" s="118">
        <v>99.199999999999989</v>
      </c>
      <c r="U141" s="118">
        <v>103.19999999999999</v>
      </c>
      <c r="V141" s="118">
        <v>94.4</v>
      </c>
      <c r="W141" s="118">
        <v>63</v>
      </c>
      <c r="X141" s="118">
        <v>84.699999999999989</v>
      </c>
      <c r="Y141" s="118">
        <v>42</v>
      </c>
      <c r="Z141" s="118">
        <v>79.800000000000011</v>
      </c>
      <c r="AA141" s="118">
        <v>0</v>
      </c>
      <c r="AB141" s="118"/>
      <c r="AC141" s="118"/>
      <c r="AD141" s="118"/>
      <c r="AE141" s="118"/>
      <c r="AF141" s="118"/>
      <c r="AG141" s="118"/>
      <c r="AH141" s="118"/>
      <c r="AI141" s="118"/>
      <c r="AJ141" s="118"/>
      <c r="AK141" s="118"/>
      <c r="AL141" s="118"/>
      <c r="AM141" s="118"/>
      <c r="AN141" s="118"/>
      <c r="AO141" s="118"/>
      <c r="AP141" s="118"/>
      <c r="AQ141" s="118"/>
      <c r="AR141" s="118"/>
      <c r="AS141" s="120"/>
    </row>
    <row r="142" spans="1:45" x14ac:dyDescent="0.25">
      <c r="A142" s="137" t="s">
        <v>298</v>
      </c>
      <c r="B142" s="41">
        <v>43.6</v>
      </c>
      <c r="C142" s="16">
        <v>43.6</v>
      </c>
      <c r="D142" s="16">
        <v>52.3</v>
      </c>
      <c r="E142" s="36">
        <v>42.3</v>
      </c>
      <c r="F142" s="41">
        <v>33.9</v>
      </c>
      <c r="G142" s="16">
        <v>29</v>
      </c>
      <c r="H142" s="16">
        <v>12.1</v>
      </c>
      <c r="I142" s="16">
        <v>21</v>
      </c>
      <c r="J142" s="16">
        <v>12.6</v>
      </c>
      <c r="K142" s="98">
        <v>0</v>
      </c>
      <c r="L142" s="41">
        <v>7</v>
      </c>
      <c r="M142" s="17">
        <v>4.5999999999999996</v>
      </c>
      <c r="N142" s="170"/>
      <c r="O142" s="119" t="s">
        <v>302</v>
      </c>
      <c r="P142" s="118">
        <v>10.6</v>
      </c>
      <c r="Q142" s="118">
        <v>16</v>
      </c>
      <c r="R142" s="118">
        <v>113.8</v>
      </c>
      <c r="S142" s="118">
        <v>110.3</v>
      </c>
      <c r="T142" s="118">
        <v>117.1</v>
      </c>
      <c r="U142" s="118">
        <v>108.1</v>
      </c>
      <c r="V142" s="118">
        <v>72.599999999999994</v>
      </c>
      <c r="W142" s="118">
        <v>55.6</v>
      </c>
      <c r="X142" s="118">
        <v>75</v>
      </c>
      <c r="Y142" s="118">
        <v>33.6</v>
      </c>
      <c r="Z142" s="118">
        <v>33.6</v>
      </c>
      <c r="AA142" s="118">
        <v>0</v>
      </c>
      <c r="AB142" s="118"/>
      <c r="AC142" s="118"/>
      <c r="AD142" s="118"/>
      <c r="AE142" s="118"/>
      <c r="AF142" s="118"/>
      <c r="AG142" s="118"/>
      <c r="AH142" s="118"/>
      <c r="AI142" s="118"/>
      <c r="AJ142" s="118"/>
      <c r="AK142" s="118"/>
      <c r="AL142" s="118"/>
      <c r="AM142" s="118"/>
      <c r="AN142" s="118"/>
      <c r="AO142" s="118"/>
      <c r="AP142" s="118"/>
      <c r="AQ142" s="118"/>
      <c r="AR142" s="118"/>
      <c r="AS142" s="120"/>
    </row>
    <row r="143" spans="1:45" x14ac:dyDescent="0.25">
      <c r="A143" s="138" t="s">
        <v>298</v>
      </c>
      <c r="B143" s="94">
        <v>29</v>
      </c>
      <c r="C143" s="95">
        <v>29</v>
      </c>
      <c r="D143" s="95">
        <v>34.799999999999997</v>
      </c>
      <c r="E143" s="96">
        <v>28.2</v>
      </c>
      <c r="F143" s="94">
        <v>24.2</v>
      </c>
      <c r="G143" s="95">
        <v>19.399999999999999</v>
      </c>
      <c r="H143" s="95">
        <v>9.6999999999999993</v>
      </c>
      <c r="I143" s="95">
        <v>16.8</v>
      </c>
      <c r="J143" s="95">
        <v>9.8000000000000007</v>
      </c>
      <c r="K143" s="97">
        <v>0</v>
      </c>
      <c r="L143" s="94">
        <v>5</v>
      </c>
      <c r="M143" s="101">
        <v>3.6</v>
      </c>
      <c r="N143" s="170"/>
      <c r="O143" s="119" t="s">
        <v>309</v>
      </c>
      <c r="P143" s="118">
        <v>7.9</v>
      </c>
      <c r="Q143" s="118">
        <v>0</v>
      </c>
      <c r="R143" s="118">
        <v>118.6</v>
      </c>
      <c r="S143" s="118">
        <v>139.9</v>
      </c>
      <c r="T143" s="118">
        <v>118.6</v>
      </c>
      <c r="U143" s="118">
        <v>118.6</v>
      </c>
      <c r="V143" s="118">
        <v>125.89999999999999</v>
      </c>
      <c r="W143" s="118">
        <v>72.699999999999989</v>
      </c>
      <c r="X143" s="118">
        <v>101.60000000000001</v>
      </c>
      <c r="Y143" s="118">
        <v>74.2</v>
      </c>
      <c r="Z143" s="118">
        <v>63.000000000000007</v>
      </c>
      <c r="AA143" s="118">
        <v>0</v>
      </c>
      <c r="AB143" s="118"/>
      <c r="AC143" s="118"/>
      <c r="AD143" s="118"/>
      <c r="AE143" s="118"/>
      <c r="AF143" s="118"/>
      <c r="AG143" s="118"/>
      <c r="AH143" s="118"/>
      <c r="AI143" s="118"/>
      <c r="AJ143" s="118"/>
      <c r="AK143" s="118"/>
      <c r="AL143" s="118"/>
      <c r="AM143" s="118"/>
      <c r="AN143" s="118"/>
      <c r="AO143" s="118"/>
      <c r="AP143" s="118"/>
      <c r="AQ143" s="118"/>
      <c r="AR143" s="118"/>
      <c r="AS143" s="120"/>
    </row>
    <row r="144" spans="1:45" x14ac:dyDescent="0.25">
      <c r="A144" s="137" t="s">
        <v>298</v>
      </c>
      <c r="B144" s="41">
        <v>29</v>
      </c>
      <c r="C144" s="16">
        <v>29</v>
      </c>
      <c r="D144" s="16">
        <v>34.799999999999997</v>
      </c>
      <c r="E144" s="36">
        <v>28.2</v>
      </c>
      <c r="F144" s="41">
        <v>24.2</v>
      </c>
      <c r="G144" s="16">
        <v>19.399999999999999</v>
      </c>
      <c r="H144" s="16">
        <v>7.3</v>
      </c>
      <c r="I144" s="16">
        <v>14</v>
      </c>
      <c r="J144" s="16">
        <v>8.4</v>
      </c>
      <c r="K144" s="98">
        <v>0</v>
      </c>
      <c r="L144" s="41">
        <v>5</v>
      </c>
      <c r="M144" s="17">
        <v>3</v>
      </c>
      <c r="N144" s="170"/>
      <c r="O144" s="119" t="s">
        <v>297</v>
      </c>
      <c r="P144" s="118">
        <v>10.199999999999999</v>
      </c>
      <c r="Q144" s="118">
        <v>0</v>
      </c>
      <c r="R144" s="118">
        <v>143.30000000000001</v>
      </c>
      <c r="S144" s="118">
        <v>155.30000000000001</v>
      </c>
      <c r="T144" s="118">
        <v>150.4</v>
      </c>
      <c r="U144" s="118">
        <v>141.1</v>
      </c>
      <c r="V144" s="118">
        <v>187.5</v>
      </c>
      <c r="W144" s="118">
        <v>94.5</v>
      </c>
      <c r="X144" s="118">
        <v>129.1</v>
      </c>
      <c r="Y144" s="118">
        <v>117.9</v>
      </c>
      <c r="Z144" s="118">
        <v>117.9</v>
      </c>
      <c r="AA144" s="118">
        <v>0</v>
      </c>
      <c r="AB144" s="118"/>
      <c r="AC144" s="118"/>
      <c r="AD144" s="118"/>
      <c r="AE144" s="118"/>
      <c r="AF144" s="118"/>
      <c r="AG144" s="118"/>
      <c r="AH144" s="118"/>
      <c r="AI144" s="118"/>
      <c r="AJ144" s="118"/>
      <c r="AK144" s="118"/>
      <c r="AL144" s="118"/>
      <c r="AM144" s="118"/>
      <c r="AN144" s="118"/>
      <c r="AO144" s="118"/>
      <c r="AP144" s="118"/>
      <c r="AQ144" s="118"/>
      <c r="AR144" s="118"/>
      <c r="AS144" s="120"/>
    </row>
    <row r="145" spans="1:45" x14ac:dyDescent="0.25">
      <c r="A145" s="138" t="s">
        <v>305</v>
      </c>
      <c r="B145" s="94">
        <v>41.9</v>
      </c>
      <c r="C145" s="95">
        <v>56.5</v>
      </c>
      <c r="D145" s="95">
        <v>41.9</v>
      </c>
      <c r="E145" s="96">
        <v>41.9</v>
      </c>
      <c r="F145" s="94">
        <v>46.5</v>
      </c>
      <c r="G145" s="95">
        <v>32.6</v>
      </c>
      <c r="H145" s="95">
        <v>43.4</v>
      </c>
      <c r="I145" s="95">
        <v>55.9</v>
      </c>
      <c r="J145" s="95">
        <v>40.6</v>
      </c>
      <c r="K145" s="97">
        <v>0</v>
      </c>
      <c r="L145" s="94">
        <v>0</v>
      </c>
      <c r="M145" s="101">
        <v>4.5</v>
      </c>
      <c r="N145" s="170"/>
      <c r="O145" s="119" t="s">
        <v>316</v>
      </c>
      <c r="P145" s="118">
        <v>6</v>
      </c>
      <c r="Q145" s="118">
        <v>0</v>
      </c>
      <c r="R145" s="118">
        <v>125.80000000000001</v>
      </c>
      <c r="S145" s="118">
        <v>136</v>
      </c>
      <c r="T145" s="118">
        <v>130.80000000000001</v>
      </c>
      <c r="U145" s="118">
        <v>125.80000000000001</v>
      </c>
      <c r="V145" s="118">
        <v>166.89999999999998</v>
      </c>
      <c r="W145" s="118">
        <v>82.399999999999991</v>
      </c>
      <c r="X145" s="118">
        <v>104</v>
      </c>
      <c r="Y145" s="118">
        <v>56</v>
      </c>
      <c r="Z145" s="118">
        <v>43.400000000000006</v>
      </c>
      <c r="AA145" s="118">
        <v>0</v>
      </c>
      <c r="AB145" s="118"/>
      <c r="AC145" s="118"/>
      <c r="AD145" s="118"/>
      <c r="AE145" s="118"/>
      <c r="AF145" s="118"/>
      <c r="AG145" s="118"/>
      <c r="AH145" s="118"/>
      <c r="AI145" s="118"/>
      <c r="AJ145" s="118"/>
      <c r="AK145" s="118"/>
      <c r="AL145" s="118"/>
      <c r="AM145" s="118"/>
      <c r="AN145" s="118"/>
      <c r="AO145" s="118"/>
      <c r="AP145" s="118"/>
      <c r="AQ145" s="118"/>
      <c r="AR145" s="118"/>
      <c r="AS145" s="120"/>
    </row>
    <row r="146" spans="1:45" x14ac:dyDescent="0.25">
      <c r="A146" s="137" t="s">
        <v>305</v>
      </c>
      <c r="B146" s="41">
        <v>29.5</v>
      </c>
      <c r="C146" s="16">
        <v>39.799999999999997</v>
      </c>
      <c r="D146" s="16">
        <v>29.5</v>
      </c>
      <c r="E146" s="36">
        <v>29.5</v>
      </c>
      <c r="F146" s="41">
        <v>32.6</v>
      </c>
      <c r="G146" s="16">
        <v>23.3</v>
      </c>
      <c r="H146" s="16">
        <v>31</v>
      </c>
      <c r="I146" s="16">
        <v>39.4</v>
      </c>
      <c r="J146" s="16">
        <v>29.2</v>
      </c>
      <c r="K146" s="98">
        <v>0</v>
      </c>
      <c r="L146" s="41">
        <v>0</v>
      </c>
      <c r="M146" s="17">
        <v>3.2</v>
      </c>
      <c r="N146" s="170"/>
      <c r="O146" s="119" t="s">
        <v>320</v>
      </c>
      <c r="P146" s="118">
        <v>6.5</v>
      </c>
      <c r="Q146" s="118">
        <v>0</v>
      </c>
      <c r="R146" s="118">
        <v>123.4</v>
      </c>
      <c r="S146" s="118">
        <v>144.30000000000001</v>
      </c>
      <c r="T146" s="118">
        <v>123.4</v>
      </c>
      <c r="U146" s="118">
        <v>123.4</v>
      </c>
      <c r="V146" s="118">
        <v>169.4</v>
      </c>
      <c r="W146" s="118">
        <v>101.69999999999999</v>
      </c>
      <c r="X146" s="118">
        <v>130.60000000000002</v>
      </c>
      <c r="Y146" s="118">
        <v>105</v>
      </c>
      <c r="Z146" s="118">
        <v>79.8</v>
      </c>
      <c r="AA146" s="118">
        <v>36.400000000000006</v>
      </c>
      <c r="AB146" s="118"/>
      <c r="AC146" s="118"/>
      <c r="AD146" s="118"/>
      <c r="AE146" s="118"/>
      <c r="AF146" s="118"/>
      <c r="AG146" s="118"/>
      <c r="AH146" s="118"/>
      <c r="AI146" s="118"/>
      <c r="AJ146" s="118"/>
      <c r="AK146" s="118"/>
      <c r="AL146" s="118"/>
      <c r="AM146" s="118"/>
      <c r="AN146" s="118"/>
      <c r="AO146" s="118"/>
      <c r="AP146" s="118"/>
      <c r="AQ146" s="118"/>
      <c r="AR146" s="118"/>
      <c r="AS146" s="120"/>
    </row>
    <row r="147" spans="1:45" x14ac:dyDescent="0.25">
      <c r="A147" s="138" t="s">
        <v>305</v>
      </c>
      <c r="B147" s="94">
        <v>18.600000000000001</v>
      </c>
      <c r="C147" s="95">
        <v>25.1</v>
      </c>
      <c r="D147" s="95">
        <v>18.600000000000001</v>
      </c>
      <c r="E147" s="96">
        <v>18.600000000000001</v>
      </c>
      <c r="F147" s="94">
        <v>20.2</v>
      </c>
      <c r="G147" s="95">
        <v>14</v>
      </c>
      <c r="H147" s="95">
        <v>18.600000000000001</v>
      </c>
      <c r="I147" s="95">
        <v>24.1</v>
      </c>
      <c r="J147" s="95">
        <v>17.8</v>
      </c>
      <c r="K147" s="97">
        <v>0</v>
      </c>
      <c r="L147" s="94">
        <v>0</v>
      </c>
      <c r="M147" s="101">
        <v>2</v>
      </c>
      <c r="N147" s="170"/>
      <c r="O147" s="119" t="s">
        <v>322</v>
      </c>
      <c r="P147" s="118">
        <v>7.1</v>
      </c>
      <c r="Q147" s="118">
        <v>0</v>
      </c>
      <c r="R147" s="118">
        <v>62.000000000000007</v>
      </c>
      <c r="S147" s="118">
        <v>74.399999999999991</v>
      </c>
      <c r="T147" s="118">
        <v>62.000000000000007</v>
      </c>
      <c r="U147" s="118">
        <v>62.000000000000007</v>
      </c>
      <c r="V147" s="118">
        <v>181.4</v>
      </c>
      <c r="W147" s="118">
        <v>122.5</v>
      </c>
      <c r="X147" s="118">
        <v>96.200000000000017</v>
      </c>
      <c r="Y147" s="118">
        <v>105.39999999999999</v>
      </c>
      <c r="Z147" s="118">
        <v>260.39999999999998</v>
      </c>
      <c r="AA147" s="118">
        <v>53.300000000000004</v>
      </c>
      <c r="AB147" s="118"/>
      <c r="AC147" s="118"/>
      <c r="AD147" s="118"/>
      <c r="AE147" s="118"/>
      <c r="AF147" s="118"/>
      <c r="AG147" s="118"/>
      <c r="AH147" s="118"/>
      <c r="AI147" s="118"/>
      <c r="AJ147" s="118"/>
      <c r="AK147" s="118"/>
      <c r="AL147" s="118"/>
      <c r="AM147" s="118"/>
      <c r="AN147" s="118"/>
      <c r="AO147" s="118"/>
      <c r="AP147" s="118"/>
      <c r="AQ147" s="118"/>
      <c r="AR147" s="118"/>
      <c r="AS147" s="120"/>
    </row>
    <row r="148" spans="1:45" x14ac:dyDescent="0.25">
      <c r="A148" s="137" t="s">
        <v>305</v>
      </c>
      <c r="B148" s="41">
        <v>15.5</v>
      </c>
      <c r="C148" s="16">
        <v>20.9</v>
      </c>
      <c r="D148" s="16">
        <v>15.5</v>
      </c>
      <c r="E148" s="36">
        <v>15.5</v>
      </c>
      <c r="F148" s="41">
        <v>15.5</v>
      </c>
      <c r="G148" s="16">
        <v>10.8</v>
      </c>
      <c r="H148" s="16">
        <v>15.5</v>
      </c>
      <c r="I148" s="16">
        <v>19.100000000000001</v>
      </c>
      <c r="J148" s="16">
        <v>14</v>
      </c>
      <c r="K148" s="98">
        <v>0</v>
      </c>
      <c r="L148" s="41">
        <v>0</v>
      </c>
      <c r="M148" s="17">
        <v>1.5</v>
      </c>
      <c r="N148" s="170"/>
      <c r="O148" s="119" t="s">
        <v>306</v>
      </c>
      <c r="P148" s="118">
        <v>11.5</v>
      </c>
      <c r="Q148" s="118">
        <v>0</v>
      </c>
      <c r="R148" s="118">
        <v>133</v>
      </c>
      <c r="S148" s="118">
        <v>141.19999999999999</v>
      </c>
      <c r="T148" s="118">
        <v>133</v>
      </c>
      <c r="U148" s="118">
        <v>133</v>
      </c>
      <c r="V148" s="118">
        <v>118.5</v>
      </c>
      <c r="W148" s="118">
        <v>74.900000000000006</v>
      </c>
      <c r="X148" s="118">
        <v>133.19999999999999</v>
      </c>
      <c r="Y148" s="118">
        <v>74.2</v>
      </c>
      <c r="Z148" s="118">
        <v>68.599999999999994</v>
      </c>
      <c r="AA148" s="118">
        <v>0</v>
      </c>
      <c r="AB148" s="118"/>
      <c r="AC148" s="118"/>
      <c r="AD148" s="118"/>
      <c r="AE148" s="118"/>
      <c r="AF148" s="118"/>
      <c r="AG148" s="118"/>
      <c r="AH148" s="118"/>
      <c r="AI148" s="118"/>
      <c r="AJ148" s="118"/>
      <c r="AK148" s="118"/>
      <c r="AL148" s="118"/>
      <c r="AM148" s="118"/>
      <c r="AN148" s="118"/>
      <c r="AO148" s="118"/>
      <c r="AP148" s="118"/>
      <c r="AQ148" s="118"/>
      <c r="AR148" s="118"/>
      <c r="AS148" s="120"/>
    </row>
    <row r="149" spans="1:45" x14ac:dyDescent="0.25">
      <c r="A149" s="138" t="s">
        <v>304</v>
      </c>
      <c r="B149" s="94">
        <v>52.7</v>
      </c>
      <c r="C149" s="95">
        <v>52.7</v>
      </c>
      <c r="D149" s="95">
        <v>55.3</v>
      </c>
      <c r="E149" s="96">
        <v>58</v>
      </c>
      <c r="F149" s="94">
        <v>40.299999999999997</v>
      </c>
      <c r="G149" s="95">
        <v>49.6</v>
      </c>
      <c r="H149" s="95">
        <v>31</v>
      </c>
      <c r="I149" s="95">
        <v>35.6</v>
      </c>
      <c r="J149" s="95">
        <v>62.2</v>
      </c>
      <c r="K149" s="97">
        <v>31.7</v>
      </c>
      <c r="L149" s="94">
        <v>8</v>
      </c>
      <c r="M149" s="101">
        <v>6.4</v>
      </c>
      <c r="N149" s="170"/>
      <c r="O149" s="119" t="s">
        <v>314</v>
      </c>
      <c r="P149" s="118">
        <v>7</v>
      </c>
      <c r="Q149" s="118">
        <v>0</v>
      </c>
      <c r="R149" s="118">
        <v>128.19999999999999</v>
      </c>
      <c r="S149" s="118">
        <v>142.30000000000001</v>
      </c>
      <c r="T149" s="118">
        <v>128.19999999999999</v>
      </c>
      <c r="U149" s="118">
        <v>128.19999999999999</v>
      </c>
      <c r="V149" s="118">
        <v>145.30000000000001</v>
      </c>
      <c r="W149" s="118">
        <v>188.79999999999998</v>
      </c>
      <c r="X149" s="118">
        <v>104</v>
      </c>
      <c r="Y149" s="118">
        <v>84</v>
      </c>
      <c r="Z149" s="118">
        <v>212.8</v>
      </c>
      <c r="AA149" s="118">
        <v>7</v>
      </c>
      <c r="AB149" s="118"/>
      <c r="AC149" s="118"/>
      <c r="AD149" s="118"/>
      <c r="AE149" s="118"/>
      <c r="AF149" s="118"/>
      <c r="AG149" s="118"/>
      <c r="AH149" s="118"/>
      <c r="AI149" s="118"/>
      <c r="AJ149" s="118"/>
      <c r="AK149" s="118"/>
      <c r="AL149" s="118"/>
      <c r="AM149" s="118"/>
      <c r="AN149" s="118"/>
      <c r="AO149" s="118"/>
      <c r="AP149" s="118"/>
      <c r="AQ149" s="118"/>
      <c r="AR149" s="118"/>
      <c r="AS149" s="120"/>
    </row>
    <row r="150" spans="1:45" x14ac:dyDescent="0.25">
      <c r="A150" s="137" t="s">
        <v>304</v>
      </c>
      <c r="B150" s="41">
        <v>41.9</v>
      </c>
      <c r="C150" s="16">
        <v>41.9</v>
      </c>
      <c r="D150" s="16">
        <v>43.9</v>
      </c>
      <c r="E150" s="36">
        <v>46</v>
      </c>
      <c r="F150" s="41">
        <v>31</v>
      </c>
      <c r="G150" s="16">
        <v>38.799999999999997</v>
      </c>
      <c r="H150" s="16">
        <v>24.8</v>
      </c>
      <c r="I150" s="16">
        <v>27.9</v>
      </c>
      <c r="J150" s="16">
        <v>48.3</v>
      </c>
      <c r="K150" s="98">
        <v>25.4</v>
      </c>
      <c r="L150" s="41">
        <v>6</v>
      </c>
      <c r="M150" s="17">
        <v>5</v>
      </c>
      <c r="N150" s="170"/>
      <c r="O150" s="119" t="s">
        <v>317</v>
      </c>
      <c r="P150" s="118">
        <v>6</v>
      </c>
      <c r="Q150" s="118">
        <v>0</v>
      </c>
      <c r="R150" s="118">
        <v>90</v>
      </c>
      <c r="S150" s="118">
        <v>98.9</v>
      </c>
      <c r="T150" s="118">
        <v>90</v>
      </c>
      <c r="U150" s="118">
        <v>90</v>
      </c>
      <c r="V150" s="118">
        <v>48</v>
      </c>
      <c r="W150" s="118">
        <v>62.099999999999994</v>
      </c>
      <c r="X150" s="118">
        <v>66.7</v>
      </c>
      <c r="Y150" s="118">
        <v>127</v>
      </c>
      <c r="Z150" s="118">
        <v>153.80000000000001</v>
      </c>
      <c r="AA150" s="118">
        <v>0</v>
      </c>
      <c r="AB150" s="118"/>
      <c r="AC150" s="118"/>
      <c r="AD150" s="118"/>
      <c r="AE150" s="118"/>
      <c r="AF150" s="118"/>
      <c r="AG150" s="118"/>
      <c r="AH150" s="118"/>
      <c r="AI150" s="118"/>
      <c r="AJ150" s="118"/>
      <c r="AK150" s="118"/>
      <c r="AL150" s="118"/>
      <c r="AM150" s="118"/>
      <c r="AN150" s="118"/>
      <c r="AO150" s="118"/>
      <c r="AP150" s="118"/>
      <c r="AQ150" s="118"/>
      <c r="AR150" s="118"/>
      <c r="AS150" s="120"/>
    </row>
    <row r="151" spans="1:45" x14ac:dyDescent="0.25">
      <c r="A151" s="138" t="s">
        <v>304</v>
      </c>
      <c r="B151" s="94">
        <v>23.3</v>
      </c>
      <c r="C151" s="95">
        <v>23.3</v>
      </c>
      <c r="D151" s="95">
        <v>24.4</v>
      </c>
      <c r="E151" s="96">
        <v>25.6</v>
      </c>
      <c r="F151" s="94">
        <v>17.100000000000001</v>
      </c>
      <c r="G151" s="95">
        <v>21.7</v>
      </c>
      <c r="H151" s="95">
        <v>14</v>
      </c>
      <c r="I151" s="95">
        <v>15.2</v>
      </c>
      <c r="J151" s="95">
        <v>27.9</v>
      </c>
      <c r="K151" s="97">
        <v>14</v>
      </c>
      <c r="L151" s="94">
        <v>3</v>
      </c>
      <c r="M151" s="101">
        <v>2.8</v>
      </c>
      <c r="N151" s="170"/>
      <c r="O151" s="119" t="s">
        <v>318</v>
      </c>
      <c r="P151" s="118">
        <v>6</v>
      </c>
      <c r="Q151" s="118">
        <v>0</v>
      </c>
      <c r="R151" s="118">
        <v>125.80000000000001</v>
      </c>
      <c r="S151" s="118">
        <v>136</v>
      </c>
      <c r="T151" s="118">
        <v>130.80000000000001</v>
      </c>
      <c r="U151" s="118">
        <v>125.80000000000001</v>
      </c>
      <c r="V151" s="118">
        <v>166.89999999999998</v>
      </c>
      <c r="W151" s="118">
        <v>82.399999999999991</v>
      </c>
      <c r="X151" s="118">
        <v>104</v>
      </c>
      <c r="Y151" s="118">
        <v>56</v>
      </c>
      <c r="Z151" s="118">
        <v>43.400000000000006</v>
      </c>
      <c r="AA151" s="118">
        <v>0</v>
      </c>
      <c r="AB151" s="118"/>
      <c r="AC151" s="118"/>
      <c r="AD151" s="118"/>
      <c r="AE151" s="118"/>
      <c r="AF151" s="118"/>
      <c r="AG151" s="118"/>
      <c r="AH151" s="118"/>
      <c r="AI151" s="118"/>
      <c r="AJ151" s="118"/>
      <c r="AK151" s="118"/>
      <c r="AL151" s="118"/>
      <c r="AM151" s="118"/>
      <c r="AN151" s="118"/>
      <c r="AO151" s="118"/>
      <c r="AP151" s="118"/>
      <c r="AQ151" s="118"/>
      <c r="AR151" s="118"/>
      <c r="AS151" s="120"/>
    </row>
    <row r="152" spans="1:45" x14ac:dyDescent="0.25">
      <c r="A152" s="137" t="s">
        <v>304</v>
      </c>
      <c r="B152" s="41">
        <v>20.2</v>
      </c>
      <c r="C152" s="16">
        <v>20.2</v>
      </c>
      <c r="D152" s="16">
        <v>21.2</v>
      </c>
      <c r="E152" s="36">
        <v>22.2</v>
      </c>
      <c r="F152" s="41">
        <v>15.5</v>
      </c>
      <c r="G152" s="16">
        <v>18.600000000000001</v>
      </c>
      <c r="H152" s="16">
        <v>12.4</v>
      </c>
      <c r="I152" s="16">
        <v>14</v>
      </c>
      <c r="J152" s="16">
        <v>24.1</v>
      </c>
      <c r="K152" s="98">
        <v>14</v>
      </c>
      <c r="L152" s="41">
        <v>3</v>
      </c>
      <c r="M152" s="17">
        <v>2.5</v>
      </c>
      <c r="N152" s="170"/>
      <c r="O152" s="119" t="s">
        <v>311</v>
      </c>
      <c r="P152" s="118">
        <v>9.1</v>
      </c>
      <c r="Q152" s="118">
        <v>0</v>
      </c>
      <c r="R152" s="118">
        <v>138</v>
      </c>
      <c r="S152" s="118">
        <v>147.70000000000002</v>
      </c>
      <c r="T152" s="118">
        <v>138</v>
      </c>
      <c r="U152" s="118">
        <v>138</v>
      </c>
      <c r="V152" s="118">
        <v>142.80000000000001</v>
      </c>
      <c r="W152" s="118">
        <v>96.9</v>
      </c>
      <c r="X152" s="118">
        <v>111.3</v>
      </c>
      <c r="Y152" s="118">
        <v>96.6</v>
      </c>
      <c r="Z152" s="118">
        <v>128.80000000000001</v>
      </c>
      <c r="AA152" s="118">
        <v>0</v>
      </c>
      <c r="AB152" s="118"/>
      <c r="AC152" s="118"/>
      <c r="AD152" s="118"/>
      <c r="AE152" s="118"/>
      <c r="AF152" s="118"/>
      <c r="AG152" s="118"/>
      <c r="AH152" s="118"/>
      <c r="AI152" s="118"/>
      <c r="AJ152" s="118"/>
      <c r="AK152" s="118"/>
      <c r="AL152" s="118"/>
      <c r="AM152" s="118"/>
      <c r="AN152" s="118"/>
      <c r="AO152" s="118"/>
      <c r="AP152" s="118"/>
      <c r="AQ152" s="118"/>
      <c r="AR152" s="118"/>
      <c r="AS152" s="120"/>
    </row>
    <row r="153" spans="1:45" x14ac:dyDescent="0.25">
      <c r="A153" s="138" t="s">
        <v>307</v>
      </c>
      <c r="B153" s="94">
        <v>49.6</v>
      </c>
      <c r="C153" s="95">
        <v>54.6</v>
      </c>
      <c r="D153" s="95">
        <v>49.6</v>
      </c>
      <c r="E153" s="96">
        <v>49.6</v>
      </c>
      <c r="F153" s="94">
        <v>51.1</v>
      </c>
      <c r="G153" s="95">
        <v>29.5</v>
      </c>
      <c r="H153" s="95">
        <v>37.200000000000003</v>
      </c>
      <c r="I153" s="95">
        <v>26.7</v>
      </c>
      <c r="J153" s="95">
        <v>26.7</v>
      </c>
      <c r="K153" s="97">
        <v>26.7</v>
      </c>
      <c r="L153" s="94">
        <v>0</v>
      </c>
      <c r="M153" s="101">
        <v>3.9</v>
      </c>
      <c r="N153" s="170"/>
      <c r="O153" s="119" t="s">
        <v>303</v>
      </c>
      <c r="P153" s="118">
        <v>11</v>
      </c>
      <c r="Q153" s="118">
        <v>0</v>
      </c>
      <c r="R153" s="118">
        <v>96.1</v>
      </c>
      <c r="S153" s="118">
        <v>104.80000000000001</v>
      </c>
      <c r="T153" s="118">
        <v>96.1</v>
      </c>
      <c r="U153" s="118">
        <v>96.1</v>
      </c>
      <c r="V153" s="118">
        <v>119.3</v>
      </c>
      <c r="W153" s="118">
        <v>97.799999999999983</v>
      </c>
      <c r="X153" s="118">
        <v>74.5</v>
      </c>
      <c r="Y153" s="118">
        <v>71.099999999999994</v>
      </c>
      <c r="Z153" s="118">
        <v>71</v>
      </c>
      <c r="AA153" s="118">
        <v>59.699999999999996</v>
      </c>
      <c r="AB153" s="118"/>
      <c r="AC153" s="118"/>
      <c r="AD153" s="118"/>
      <c r="AE153" s="118"/>
      <c r="AF153" s="118"/>
      <c r="AG153" s="118"/>
      <c r="AH153" s="118"/>
      <c r="AI153" s="118"/>
      <c r="AJ153" s="118"/>
      <c r="AK153" s="118"/>
      <c r="AL153" s="118"/>
      <c r="AM153" s="118"/>
      <c r="AN153" s="118"/>
      <c r="AO153" s="118"/>
      <c r="AP153" s="118"/>
      <c r="AQ153" s="118"/>
      <c r="AR153" s="118"/>
      <c r="AS153" s="120"/>
    </row>
    <row r="154" spans="1:45" x14ac:dyDescent="0.25">
      <c r="A154" s="137" t="s">
        <v>307</v>
      </c>
      <c r="B154" s="41">
        <v>44.9</v>
      </c>
      <c r="C154" s="16">
        <v>49.4</v>
      </c>
      <c r="D154" s="16">
        <v>44.9</v>
      </c>
      <c r="E154" s="36">
        <v>44.9</v>
      </c>
      <c r="F154" s="41">
        <v>44.9</v>
      </c>
      <c r="G154" s="16">
        <v>26.4</v>
      </c>
      <c r="H154" s="16">
        <v>32.6</v>
      </c>
      <c r="I154" s="16">
        <v>24.1</v>
      </c>
      <c r="J154" s="16">
        <v>24.1</v>
      </c>
      <c r="K154" s="98">
        <v>24.1</v>
      </c>
      <c r="L154" s="41">
        <v>0</v>
      </c>
      <c r="M154" s="17">
        <v>3.5</v>
      </c>
      <c r="N154" s="170"/>
      <c r="O154" s="119" t="s">
        <v>310</v>
      </c>
      <c r="P154" s="118">
        <v>9.1</v>
      </c>
      <c r="Q154" s="118">
        <v>0</v>
      </c>
      <c r="R154" s="118">
        <v>145.30000000000001</v>
      </c>
      <c r="S154" s="118">
        <v>155.5</v>
      </c>
      <c r="T154" s="118">
        <v>155.5</v>
      </c>
      <c r="U154" s="118">
        <v>145.30000000000001</v>
      </c>
      <c r="V154" s="118">
        <v>128.19999999999999</v>
      </c>
      <c r="W154" s="118">
        <v>159.69999999999999</v>
      </c>
      <c r="X154" s="118">
        <v>140.5</v>
      </c>
      <c r="Y154" s="118">
        <v>77</v>
      </c>
      <c r="Z154" s="118">
        <v>77</v>
      </c>
      <c r="AA154" s="118">
        <v>0</v>
      </c>
      <c r="AB154" s="118"/>
      <c r="AC154" s="118"/>
      <c r="AD154" s="118"/>
      <c r="AE154" s="118"/>
      <c r="AF154" s="118"/>
      <c r="AG154" s="118"/>
      <c r="AH154" s="118"/>
      <c r="AI154" s="118"/>
      <c r="AJ154" s="118"/>
      <c r="AK154" s="118"/>
      <c r="AL154" s="118"/>
      <c r="AM154" s="118"/>
      <c r="AN154" s="118"/>
      <c r="AO154" s="118"/>
      <c r="AP154" s="118"/>
      <c r="AQ154" s="118"/>
      <c r="AR154" s="118"/>
      <c r="AS154" s="120"/>
    </row>
    <row r="155" spans="1:45" x14ac:dyDescent="0.25">
      <c r="A155" s="138" t="s">
        <v>307</v>
      </c>
      <c r="B155" s="94">
        <v>18.600000000000001</v>
      </c>
      <c r="C155" s="95">
        <v>20.5</v>
      </c>
      <c r="D155" s="95">
        <v>18.600000000000001</v>
      </c>
      <c r="E155" s="96">
        <v>18.600000000000001</v>
      </c>
      <c r="F155" s="94">
        <v>18.600000000000001</v>
      </c>
      <c r="G155" s="95">
        <v>10.8</v>
      </c>
      <c r="H155" s="95">
        <v>14</v>
      </c>
      <c r="I155" s="95">
        <v>10.199999999999999</v>
      </c>
      <c r="J155" s="95">
        <v>10.199999999999999</v>
      </c>
      <c r="K155" s="97">
        <v>10.199999999999999</v>
      </c>
      <c r="L155" s="94">
        <v>0</v>
      </c>
      <c r="M155" s="101">
        <v>1.5</v>
      </c>
      <c r="N155" s="170"/>
      <c r="O155" s="119" t="s">
        <v>296</v>
      </c>
      <c r="P155" s="118">
        <v>16.399999999999999</v>
      </c>
      <c r="Q155" s="118">
        <v>5</v>
      </c>
      <c r="R155" s="118">
        <v>159.80000000000001</v>
      </c>
      <c r="S155" s="118">
        <v>152.6</v>
      </c>
      <c r="T155" s="118">
        <v>164.5</v>
      </c>
      <c r="U155" s="118">
        <v>157.30000000000001</v>
      </c>
      <c r="V155" s="118">
        <v>125.8</v>
      </c>
      <c r="W155" s="118">
        <v>84.699999999999989</v>
      </c>
      <c r="X155" s="118">
        <v>126</v>
      </c>
      <c r="Y155" s="118">
        <v>84</v>
      </c>
      <c r="Z155" s="118">
        <v>72.8</v>
      </c>
      <c r="AA155" s="118">
        <v>0</v>
      </c>
      <c r="AB155" s="118"/>
      <c r="AC155" s="118"/>
      <c r="AD155" s="118"/>
      <c r="AE155" s="118"/>
      <c r="AF155" s="118"/>
      <c r="AG155" s="118"/>
      <c r="AH155" s="118"/>
      <c r="AI155" s="118"/>
      <c r="AJ155" s="118"/>
      <c r="AK155" s="118"/>
      <c r="AL155" s="118"/>
      <c r="AM155" s="118"/>
      <c r="AN155" s="118"/>
      <c r="AO155" s="118"/>
      <c r="AP155" s="118"/>
      <c r="AQ155" s="118"/>
      <c r="AR155" s="118"/>
      <c r="AS155" s="120"/>
    </row>
    <row r="156" spans="1:45" x14ac:dyDescent="0.25">
      <c r="A156" s="137" t="s">
        <v>307</v>
      </c>
      <c r="B156" s="41">
        <v>10.8</v>
      </c>
      <c r="C156" s="16">
        <v>11.9</v>
      </c>
      <c r="D156" s="16">
        <v>10.8</v>
      </c>
      <c r="E156" s="36">
        <v>10.8</v>
      </c>
      <c r="F156" s="41">
        <v>10.8</v>
      </c>
      <c r="G156" s="16">
        <v>6.2</v>
      </c>
      <c r="H156" s="16">
        <v>7.8</v>
      </c>
      <c r="I156" s="16">
        <v>5.0999999999999996</v>
      </c>
      <c r="J156" s="16">
        <v>5.0999999999999996</v>
      </c>
      <c r="K156" s="98">
        <v>5.0999999999999996</v>
      </c>
      <c r="L156" s="41">
        <v>0</v>
      </c>
      <c r="M156" s="17">
        <v>0.8</v>
      </c>
      <c r="N156" s="170"/>
      <c r="O156" s="119" t="s">
        <v>315</v>
      </c>
      <c r="P156" s="118">
        <v>9.2999999999999989</v>
      </c>
      <c r="Q156" s="118">
        <v>0</v>
      </c>
      <c r="R156" s="118">
        <v>113.2</v>
      </c>
      <c r="S156" s="118">
        <v>125.6</v>
      </c>
      <c r="T156" s="118">
        <v>113.2</v>
      </c>
      <c r="U156" s="118">
        <v>113.2</v>
      </c>
      <c r="V156" s="118">
        <v>155.1</v>
      </c>
      <c r="W156" s="118">
        <v>72.900000000000006</v>
      </c>
      <c r="X156" s="118">
        <v>94.59999999999998</v>
      </c>
      <c r="Y156" s="118">
        <v>107.9</v>
      </c>
      <c r="Z156" s="118">
        <v>114.30000000000001</v>
      </c>
      <c r="AA156" s="118">
        <v>47</v>
      </c>
      <c r="AB156" s="118"/>
      <c r="AC156" s="118"/>
      <c r="AD156" s="118"/>
      <c r="AE156" s="118"/>
      <c r="AF156" s="118"/>
      <c r="AG156" s="118"/>
      <c r="AH156" s="118"/>
      <c r="AI156" s="118"/>
      <c r="AJ156" s="118"/>
      <c r="AK156" s="118"/>
      <c r="AL156" s="118"/>
      <c r="AM156" s="118"/>
      <c r="AN156" s="118"/>
      <c r="AO156" s="118"/>
      <c r="AP156" s="118"/>
      <c r="AQ156" s="118"/>
      <c r="AR156" s="118"/>
      <c r="AS156" s="120"/>
    </row>
    <row r="157" spans="1:45" x14ac:dyDescent="0.25">
      <c r="A157" s="138" t="s">
        <v>319</v>
      </c>
      <c r="B157" s="94">
        <v>55.7</v>
      </c>
      <c r="C157" s="95">
        <v>69.599999999999994</v>
      </c>
      <c r="D157" s="95">
        <v>55.7</v>
      </c>
      <c r="E157" s="96">
        <v>55.7</v>
      </c>
      <c r="F157" s="94">
        <v>79.900000000000006</v>
      </c>
      <c r="G157" s="95">
        <v>46</v>
      </c>
      <c r="H157" s="95">
        <v>60.5</v>
      </c>
      <c r="I157" s="95">
        <v>49</v>
      </c>
      <c r="J157" s="95">
        <v>36.4</v>
      </c>
      <c r="K157" s="97">
        <v>49</v>
      </c>
      <c r="L157" s="94">
        <v>0</v>
      </c>
      <c r="M157" s="101">
        <v>3</v>
      </c>
      <c r="N157" s="170"/>
      <c r="O157" s="119" t="s">
        <v>281</v>
      </c>
      <c r="P157" s="118">
        <v>15.2</v>
      </c>
      <c r="Q157" s="118">
        <v>0</v>
      </c>
      <c r="R157" s="118">
        <v>155</v>
      </c>
      <c r="S157" s="118">
        <v>185.39999999999998</v>
      </c>
      <c r="T157" s="118">
        <v>155</v>
      </c>
      <c r="U157" s="118">
        <v>139.30000000000001</v>
      </c>
      <c r="V157" s="118">
        <v>175.29999999999998</v>
      </c>
      <c r="W157" s="118">
        <v>32.400000000000006</v>
      </c>
      <c r="X157" s="118">
        <v>105.3</v>
      </c>
      <c r="Y157" s="118">
        <v>81.2</v>
      </c>
      <c r="Z157" s="118">
        <v>111.80000000000001</v>
      </c>
      <c r="AA157" s="118">
        <v>44.4</v>
      </c>
      <c r="AB157" s="118"/>
      <c r="AC157" s="118"/>
      <c r="AD157" s="118"/>
      <c r="AE157" s="118"/>
      <c r="AF157" s="118"/>
      <c r="AG157" s="118"/>
      <c r="AH157" s="118"/>
      <c r="AI157" s="118"/>
      <c r="AJ157" s="118"/>
      <c r="AK157" s="118"/>
      <c r="AL157" s="118"/>
      <c r="AM157" s="118"/>
      <c r="AN157" s="118"/>
      <c r="AO157" s="118"/>
      <c r="AP157" s="118"/>
      <c r="AQ157" s="118"/>
      <c r="AR157" s="118"/>
      <c r="AS157" s="120"/>
    </row>
    <row r="158" spans="1:45" x14ac:dyDescent="0.25">
      <c r="A158" s="137" t="s">
        <v>319</v>
      </c>
      <c r="B158" s="41">
        <v>31.5</v>
      </c>
      <c r="C158" s="16">
        <v>39.299999999999997</v>
      </c>
      <c r="D158" s="16">
        <v>31.5</v>
      </c>
      <c r="E158" s="36">
        <v>31.5</v>
      </c>
      <c r="F158" s="41">
        <v>65.3</v>
      </c>
      <c r="G158" s="16">
        <v>38.700000000000003</v>
      </c>
      <c r="H158" s="16">
        <v>50.8</v>
      </c>
      <c r="I158" s="16">
        <v>40.6</v>
      </c>
      <c r="J158" s="16">
        <v>30.8</v>
      </c>
      <c r="K158" s="98">
        <v>40.6</v>
      </c>
      <c r="L158" s="41">
        <v>0</v>
      </c>
      <c r="M158" s="17">
        <v>2.5</v>
      </c>
      <c r="N158" s="170"/>
      <c r="O158" s="119" t="s">
        <v>406</v>
      </c>
      <c r="P158" s="118">
        <v>278.59999999999997</v>
      </c>
      <c r="Q158" s="118">
        <v>91</v>
      </c>
      <c r="R158" s="118">
        <v>3346.4</v>
      </c>
      <c r="S158" s="118">
        <v>3642.9</v>
      </c>
      <c r="T158" s="118">
        <v>3455.2999999999993</v>
      </c>
      <c r="U158" s="118">
        <v>3297.8</v>
      </c>
      <c r="V158" s="118">
        <v>3754.5000000000009</v>
      </c>
      <c r="W158" s="118">
        <v>2666.9</v>
      </c>
      <c r="X158" s="118">
        <v>2815.4</v>
      </c>
      <c r="Y158" s="118">
        <v>2407.8000000000002</v>
      </c>
      <c r="Z158" s="118">
        <v>2803.4000000000005</v>
      </c>
      <c r="AA158" s="118">
        <v>836.09999999999991</v>
      </c>
      <c r="AB158" s="118"/>
      <c r="AC158" s="118"/>
      <c r="AD158" s="118"/>
      <c r="AE158" s="118"/>
      <c r="AF158" s="118"/>
      <c r="AG158" s="118"/>
      <c r="AH158" s="118"/>
      <c r="AI158" s="118"/>
      <c r="AJ158" s="118"/>
      <c r="AK158" s="118"/>
      <c r="AL158" s="118"/>
      <c r="AM158" s="118"/>
      <c r="AN158" s="118"/>
      <c r="AO158" s="118"/>
      <c r="AP158" s="118"/>
      <c r="AQ158" s="118"/>
      <c r="AR158" s="118"/>
      <c r="AS158" s="120"/>
    </row>
    <row r="159" spans="1:45" x14ac:dyDescent="0.25">
      <c r="A159" s="138" t="s">
        <v>319</v>
      </c>
      <c r="B159" s="94">
        <v>21.8</v>
      </c>
      <c r="C159" s="95">
        <v>27.2</v>
      </c>
      <c r="D159" s="95">
        <v>21.8</v>
      </c>
      <c r="E159" s="96">
        <v>21.8</v>
      </c>
      <c r="F159" s="94">
        <v>31.5</v>
      </c>
      <c r="G159" s="95">
        <v>19.399999999999999</v>
      </c>
      <c r="H159" s="95">
        <v>24.2</v>
      </c>
      <c r="I159" s="95">
        <v>19.600000000000001</v>
      </c>
      <c r="J159" s="95">
        <v>14</v>
      </c>
      <c r="K159" s="97">
        <v>19.600000000000001</v>
      </c>
      <c r="L159" s="94">
        <v>0</v>
      </c>
      <c r="M159" s="101">
        <v>1.2</v>
      </c>
      <c r="N159" s="170"/>
      <c r="O159" s="118"/>
      <c r="P159" s="118"/>
      <c r="Q159" s="118"/>
      <c r="R159" s="118"/>
      <c r="S159" s="118"/>
      <c r="T159" s="118"/>
      <c r="U159" s="118"/>
      <c r="V159" s="118"/>
      <c r="W159" s="118"/>
      <c r="X159" s="118"/>
      <c r="Y159" s="118"/>
      <c r="Z159" s="118"/>
      <c r="AA159" s="118"/>
      <c r="AB159" s="118"/>
      <c r="AC159" s="118"/>
      <c r="AD159" s="118"/>
      <c r="AE159" s="118"/>
      <c r="AF159" s="118"/>
      <c r="AG159" s="118"/>
      <c r="AH159" s="118"/>
      <c r="AI159" s="118"/>
      <c r="AJ159" s="118"/>
      <c r="AK159" s="118"/>
      <c r="AL159" s="118"/>
      <c r="AM159" s="118"/>
      <c r="AN159" s="118"/>
      <c r="AO159" s="118"/>
      <c r="AP159" s="118"/>
      <c r="AQ159" s="118"/>
      <c r="AR159" s="118"/>
      <c r="AS159" s="120"/>
    </row>
    <row r="160" spans="1:45" x14ac:dyDescent="0.25">
      <c r="A160" s="137" t="s">
        <v>319</v>
      </c>
      <c r="B160" s="41">
        <v>14.5</v>
      </c>
      <c r="C160" s="16">
        <v>18.2</v>
      </c>
      <c r="D160" s="16">
        <v>14.5</v>
      </c>
      <c r="E160" s="36">
        <v>14.5</v>
      </c>
      <c r="F160" s="41">
        <v>19.399999999999999</v>
      </c>
      <c r="G160" s="16">
        <v>12.1</v>
      </c>
      <c r="H160" s="16">
        <v>14.5</v>
      </c>
      <c r="I160" s="16">
        <v>12.6</v>
      </c>
      <c r="J160" s="16">
        <v>9.8000000000000007</v>
      </c>
      <c r="K160" s="98">
        <v>12.6</v>
      </c>
      <c r="L160" s="41">
        <v>0</v>
      </c>
      <c r="M160" s="17">
        <v>0.8</v>
      </c>
      <c r="N160" s="170"/>
      <c r="O160" s="118"/>
      <c r="P160" s="118"/>
      <c r="Q160" s="118"/>
      <c r="R160" s="118"/>
      <c r="S160" s="118"/>
      <c r="T160" s="118"/>
      <c r="U160" s="118"/>
      <c r="V160" s="118"/>
      <c r="W160" s="118"/>
      <c r="X160" s="118"/>
      <c r="Y160" s="118"/>
      <c r="Z160" s="118"/>
      <c r="AA160" s="118"/>
      <c r="AB160" s="118"/>
      <c r="AC160" s="118"/>
      <c r="AD160" s="118"/>
      <c r="AE160" s="118"/>
      <c r="AF160" s="118"/>
      <c r="AG160" s="118"/>
      <c r="AH160" s="118"/>
      <c r="AI160" s="118"/>
      <c r="AJ160" s="118"/>
      <c r="AK160" s="118"/>
      <c r="AL160" s="118"/>
      <c r="AM160" s="118"/>
      <c r="AN160" s="118"/>
      <c r="AO160" s="118"/>
      <c r="AP160" s="118"/>
      <c r="AQ160" s="118"/>
      <c r="AR160" s="118"/>
      <c r="AS160" s="120"/>
    </row>
    <row r="161" spans="1:45" x14ac:dyDescent="0.25">
      <c r="A161" s="138" t="s">
        <v>308</v>
      </c>
      <c r="B161" s="94">
        <v>31</v>
      </c>
      <c r="C161" s="95">
        <v>33.200000000000003</v>
      </c>
      <c r="D161" s="95">
        <v>31</v>
      </c>
      <c r="E161" s="96">
        <v>31</v>
      </c>
      <c r="F161" s="94">
        <v>38</v>
      </c>
      <c r="G161" s="95">
        <v>58</v>
      </c>
      <c r="H161" s="95">
        <v>21</v>
      </c>
      <c r="I161" s="95">
        <v>40</v>
      </c>
      <c r="J161" s="95">
        <v>94</v>
      </c>
      <c r="K161" s="97">
        <v>0</v>
      </c>
      <c r="L161" s="94">
        <v>0</v>
      </c>
      <c r="M161" s="101">
        <v>3.5</v>
      </c>
      <c r="N161" s="170"/>
      <c r="O161" s="118"/>
      <c r="P161" s="118"/>
      <c r="Q161" s="118"/>
      <c r="R161" s="118"/>
      <c r="S161" s="118"/>
      <c r="T161" s="118"/>
      <c r="U161" s="118"/>
      <c r="V161" s="118"/>
      <c r="W161" s="118"/>
      <c r="X161" s="118"/>
      <c r="Y161" s="118"/>
      <c r="Z161" s="118"/>
      <c r="AA161" s="118"/>
      <c r="AB161" s="118"/>
      <c r="AC161" s="118"/>
      <c r="AD161" s="118"/>
      <c r="AE161" s="118"/>
      <c r="AF161" s="118"/>
      <c r="AG161" s="118"/>
      <c r="AH161" s="118"/>
      <c r="AI161" s="118"/>
      <c r="AJ161" s="118"/>
      <c r="AK161" s="118"/>
      <c r="AL161" s="118"/>
      <c r="AM161" s="118"/>
      <c r="AN161" s="118"/>
      <c r="AO161" s="118"/>
      <c r="AP161" s="118"/>
      <c r="AQ161" s="118"/>
      <c r="AR161" s="118"/>
      <c r="AS161" s="120"/>
    </row>
    <row r="162" spans="1:45" x14ac:dyDescent="0.25">
      <c r="A162" s="137" t="s">
        <v>308</v>
      </c>
      <c r="B162" s="41">
        <v>23</v>
      </c>
      <c r="C162" s="16">
        <v>24.6</v>
      </c>
      <c r="D162" s="16">
        <v>23</v>
      </c>
      <c r="E162" s="36">
        <v>23</v>
      </c>
      <c r="F162" s="41">
        <v>27</v>
      </c>
      <c r="G162" s="16">
        <v>49</v>
      </c>
      <c r="H162" s="16">
        <v>17</v>
      </c>
      <c r="I162" s="16">
        <v>32</v>
      </c>
      <c r="J162" s="16">
        <v>78</v>
      </c>
      <c r="K162" s="98">
        <v>0</v>
      </c>
      <c r="L162" s="41">
        <v>0</v>
      </c>
      <c r="M162" s="17">
        <v>3</v>
      </c>
      <c r="N162" s="170"/>
      <c r="O162" s="118" t="s">
        <v>336</v>
      </c>
      <c r="P162" s="119" t="s">
        <v>323</v>
      </c>
      <c r="Q162" s="119" t="s">
        <v>321</v>
      </c>
      <c r="R162" s="119" t="s">
        <v>312</v>
      </c>
      <c r="S162" s="119" t="s">
        <v>298</v>
      </c>
      <c r="T162" s="119" t="s">
        <v>305</v>
      </c>
      <c r="U162" s="119" t="s">
        <v>304</v>
      </c>
      <c r="V162" s="119" t="s">
        <v>307</v>
      </c>
      <c r="W162" s="119" t="s">
        <v>319</v>
      </c>
      <c r="X162" s="119" t="s">
        <v>308</v>
      </c>
      <c r="Y162" s="119" t="s">
        <v>300</v>
      </c>
      <c r="Z162" s="119" t="s">
        <v>299</v>
      </c>
      <c r="AA162" s="119" t="s">
        <v>301</v>
      </c>
      <c r="AB162" s="119" t="s">
        <v>313</v>
      </c>
      <c r="AC162" s="119" t="s">
        <v>302</v>
      </c>
      <c r="AD162" s="119" t="s">
        <v>309</v>
      </c>
      <c r="AE162" s="119" t="s">
        <v>297</v>
      </c>
      <c r="AF162" s="119" t="s">
        <v>316</v>
      </c>
      <c r="AG162" s="119" t="s">
        <v>320</v>
      </c>
      <c r="AH162" s="119" t="s">
        <v>322</v>
      </c>
      <c r="AI162" s="119" t="s">
        <v>306</v>
      </c>
      <c r="AJ162" s="119" t="s">
        <v>314</v>
      </c>
      <c r="AK162" s="119" t="s">
        <v>317</v>
      </c>
      <c r="AL162" s="119" t="s">
        <v>318</v>
      </c>
      <c r="AM162" s="119" t="s">
        <v>311</v>
      </c>
      <c r="AN162" s="119" t="s">
        <v>303</v>
      </c>
      <c r="AO162" s="119" t="s">
        <v>310</v>
      </c>
      <c r="AP162" s="119" t="s">
        <v>296</v>
      </c>
      <c r="AQ162" s="119" t="s">
        <v>315</v>
      </c>
      <c r="AR162" s="119" t="s">
        <v>281</v>
      </c>
      <c r="AS162" s="124" t="s">
        <v>406</v>
      </c>
    </row>
    <row r="163" spans="1:45" x14ac:dyDescent="0.25">
      <c r="A163" s="138" t="s">
        <v>308</v>
      </c>
      <c r="B163" s="94">
        <v>11</v>
      </c>
      <c r="C163" s="95">
        <v>11.8</v>
      </c>
      <c r="D163" s="95">
        <v>11</v>
      </c>
      <c r="E163" s="96">
        <v>11</v>
      </c>
      <c r="F163" s="94">
        <v>15</v>
      </c>
      <c r="G163" s="95">
        <v>22</v>
      </c>
      <c r="H163" s="95">
        <v>8</v>
      </c>
      <c r="I163" s="95">
        <v>16</v>
      </c>
      <c r="J163" s="95">
        <v>36</v>
      </c>
      <c r="K163" s="97">
        <v>0</v>
      </c>
      <c r="L163" s="94">
        <v>0</v>
      </c>
      <c r="M163" s="101">
        <v>1.4</v>
      </c>
      <c r="N163" s="170"/>
      <c r="O163" s="118" t="s">
        <v>255</v>
      </c>
      <c r="P163" s="118">
        <v>5</v>
      </c>
      <c r="Q163" s="118">
        <v>4.5</v>
      </c>
      <c r="R163" s="118">
        <v>7.9</v>
      </c>
      <c r="S163" s="118">
        <v>17.2</v>
      </c>
      <c r="T163" s="118">
        <v>11.2</v>
      </c>
      <c r="U163" s="118">
        <v>16.7</v>
      </c>
      <c r="V163" s="118">
        <v>9.7000000000000011</v>
      </c>
      <c r="W163" s="118">
        <v>7.5</v>
      </c>
      <c r="X163" s="118">
        <v>9.1</v>
      </c>
      <c r="Y163" s="118">
        <v>14.600000000000001</v>
      </c>
      <c r="Z163" s="118">
        <v>8.3999999999999986</v>
      </c>
      <c r="AA163" s="118">
        <v>12.3</v>
      </c>
      <c r="AB163" s="118">
        <v>5.6</v>
      </c>
      <c r="AC163" s="118">
        <v>10.6</v>
      </c>
      <c r="AD163" s="118">
        <v>7.9</v>
      </c>
      <c r="AE163" s="118">
        <v>10.199999999999999</v>
      </c>
      <c r="AF163" s="118">
        <v>6</v>
      </c>
      <c r="AG163" s="118">
        <v>6.5</v>
      </c>
      <c r="AH163" s="118">
        <v>7.1</v>
      </c>
      <c r="AI163" s="118">
        <v>11.5</v>
      </c>
      <c r="AJ163" s="118">
        <v>7</v>
      </c>
      <c r="AK163" s="118">
        <v>6</v>
      </c>
      <c r="AL163" s="118">
        <v>6</v>
      </c>
      <c r="AM163" s="118">
        <v>9.1</v>
      </c>
      <c r="AN163" s="118">
        <v>11</v>
      </c>
      <c r="AO163" s="118">
        <v>9.1</v>
      </c>
      <c r="AP163" s="118">
        <v>16.399999999999999</v>
      </c>
      <c r="AQ163" s="118">
        <v>9.2999999999999989</v>
      </c>
      <c r="AR163" s="118">
        <v>15.2</v>
      </c>
      <c r="AS163" s="120">
        <v>278.59999999999997</v>
      </c>
    </row>
    <row r="164" spans="1:45" x14ac:dyDescent="0.25">
      <c r="A164" s="137" t="s">
        <v>308</v>
      </c>
      <c r="B164" s="41">
        <v>12</v>
      </c>
      <c r="C164" s="16">
        <v>12.8</v>
      </c>
      <c r="D164" s="16">
        <v>12</v>
      </c>
      <c r="E164" s="36">
        <v>12</v>
      </c>
      <c r="F164" s="41">
        <v>13</v>
      </c>
      <c r="G164" s="16">
        <v>24</v>
      </c>
      <c r="H164" s="16">
        <v>8</v>
      </c>
      <c r="I164" s="16">
        <v>14</v>
      </c>
      <c r="J164" s="16">
        <v>32</v>
      </c>
      <c r="K164" s="98">
        <v>0</v>
      </c>
      <c r="L164" s="41">
        <v>0</v>
      </c>
      <c r="M164" s="17">
        <v>1.2</v>
      </c>
      <c r="N164" s="170"/>
      <c r="O164" s="118" t="s">
        <v>254</v>
      </c>
      <c r="P164" s="118">
        <v>0</v>
      </c>
      <c r="Q164" s="118">
        <v>0</v>
      </c>
      <c r="R164" s="118">
        <v>0</v>
      </c>
      <c r="S164" s="118">
        <v>26</v>
      </c>
      <c r="T164" s="118">
        <v>0</v>
      </c>
      <c r="U164" s="118">
        <v>20</v>
      </c>
      <c r="V164" s="118">
        <v>0</v>
      </c>
      <c r="W164" s="118">
        <v>0</v>
      </c>
      <c r="X164" s="118">
        <v>0</v>
      </c>
      <c r="Y164" s="118">
        <v>0</v>
      </c>
      <c r="Z164" s="118">
        <v>0</v>
      </c>
      <c r="AA164" s="118">
        <v>24</v>
      </c>
      <c r="AB164" s="118">
        <v>0</v>
      </c>
      <c r="AC164" s="118">
        <v>16</v>
      </c>
      <c r="AD164" s="118">
        <v>0</v>
      </c>
      <c r="AE164" s="118">
        <v>0</v>
      </c>
      <c r="AF164" s="118">
        <v>0</v>
      </c>
      <c r="AG164" s="118">
        <v>0</v>
      </c>
      <c r="AH164" s="118">
        <v>0</v>
      </c>
      <c r="AI164" s="118">
        <v>0</v>
      </c>
      <c r="AJ164" s="118">
        <v>0</v>
      </c>
      <c r="AK164" s="118">
        <v>0</v>
      </c>
      <c r="AL164" s="118">
        <v>0</v>
      </c>
      <c r="AM164" s="118">
        <v>0</v>
      </c>
      <c r="AN164" s="118">
        <v>0</v>
      </c>
      <c r="AO164" s="118">
        <v>0</v>
      </c>
      <c r="AP164" s="118">
        <v>5</v>
      </c>
      <c r="AQ164" s="118">
        <v>0</v>
      </c>
      <c r="AR164" s="118">
        <v>0</v>
      </c>
      <c r="AS164" s="120">
        <v>91</v>
      </c>
    </row>
    <row r="165" spans="1:45" x14ac:dyDescent="0.25">
      <c r="A165" s="138" t="s">
        <v>300</v>
      </c>
      <c r="B165" s="94">
        <v>32</v>
      </c>
      <c r="C165" s="95">
        <v>34.6</v>
      </c>
      <c r="D165" s="95">
        <v>36.799999999999997</v>
      </c>
      <c r="E165" s="96">
        <v>29.4</v>
      </c>
      <c r="F165" s="94">
        <v>32</v>
      </c>
      <c r="G165" s="95">
        <v>41</v>
      </c>
      <c r="H165" s="95">
        <v>41</v>
      </c>
      <c r="I165" s="95">
        <v>30</v>
      </c>
      <c r="J165" s="95">
        <v>15</v>
      </c>
      <c r="K165" s="97">
        <v>40</v>
      </c>
      <c r="L165" s="94">
        <v>0</v>
      </c>
      <c r="M165" s="101">
        <v>6</v>
      </c>
      <c r="N165" s="170"/>
      <c r="O165" s="118" t="s">
        <v>256</v>
      </c>
      <c r="P165" s="118">
        <v>62.4</v>
      </c>
      <c r="Q165" s="118">
        <v>82.399999999999991</v>
      </c>
      <c r="R165" s="118">
        <v>145.30000000000001</v>
      </c>
      <c r="S165" s="118">
        <v>174.2</v>
      </c>
      <c r="T165" s="118">
        <v>105.5</v>
      </c>
      <c r="U165" s="118">
        <v>138.1</v>
      </c>
      <c r="V165" s="118">
        <v>123.89999999999999</v>
      </c>
      <c r="W165" s="118">
        <v>123.5</v>
      </c>
      <c r="X165" s="118">
        <v>77</v>
      </c>
      <c r="Y165" s="118">
        <v>78</v>
      </c>
      <c r="Z165" s="118">
        <v>47</v>
      </c>
      <c r="AA165" s="118">
        <v>118.6</v>
      </c>
      <c r="AB165" s="118">
        <v>99.199999999999989</v>
      </c>
      <c r="AC165" s="118">
        <v>113.8</v>
      </c>
      <c r="AD165" s="118">
        <v>118.6</v>
      </c>
      <c r="AE165" s="118">
        <v>143.30000000000001</v>
      </c>
      <c r="AF165" s="118">
        <v>125.80000000000001</v>
      </c>
      <c r="AG165" s="118">
        <v>123.4</v>
      </c>
      <c r="AH165" s="118">
        <v>62.000000000000007</v>
      </c>
      <c r="AI165" s="118">
        <v>133</v>
      </c>
      <c r="AJ165" s="118">
        <v>128.19999999999999</v>
      </c>
      <c r="AK165" s="118">
        <v>90</v>
      </c>
      <c r="AL165" s="118">
        <v>125.80000000000001</v>
      </c>
      <c r="AM165" s="118">
        <v>138</v>
      </c>
      <c r="AN165" s="118">
        <v>96.1</v>
      </c>
      <c r="AO165" s="118">
        <v>145.30000000000001</v>
      </c>
      <c r="AP165" s="118">
        <v>159.80000000000001</v>
      </c>
      <c r="AQ165" s="118">
        <v>113.2</v>
      </c>
      <c r="AR165" s="118">
        <v>155</v>
      </c>
      <c r="AS165" s="120">
        <v>3346.4</v>
      </c>
    </row>
    <row r="166" spans="1:45" x14ac:dyDescent="0.25">
      <c r="A166" s="137" t="s">
        <v>300</v>
      </c>
      <c r="B166" s="41">
        <v>16</v>
      </c>
      <c r="C166" s="16">
        <v>17.3</v>
      </c>
      <c r="D166" s="16">
        <v>18.399999999999999</v>
      </c>
      <c r="E166" s="36">
        <v>14.7</v>
      </c>
      <c r="F166" s="41">
        <v>16</v>
      </c>
      <c r="G166" s="16">
        <v>21</v>
      </c>
      <c r="H166" s="16">
        <v>21</v>
      </c>
      <c r="I166" s="16">
        <v>15</v>
      </c>
      <c r="J166" s="16">
        <v>8</v>
      </c>
      <c r="K166" s="98">
        <v>20</v>
      </c>
      <c r="L166" s="41">
        <v>0</v>
      </c>
      <c r="M166" s="17">
        <v>3</v>
      </c>
      <c r="N166" s="170"/>
      <c r="O166" s="118" t="s">
        <v>1</v>
      </c>
      <c r="P166" s="118">
        <v>62.4</v>
      </c>
      <c r="Q166" s="118">
        <v>84.699999999999989</v>
      </c>
      <c r="R166" s="118">
        <v>159.80000000000001</v>
      </c>
      <c r="S166" s="118">
        <v>174.2</v>
      </c>
      <c r="T166" s="118">
        <v>142.30000000000001</v>
      </c>
      <c r="U166" s="118">
        <v>138.1</v>
      </c>
      <c r="V166" s="118">
        <v>136.4</v>
      </c>
      <c r="W166" s="118">
        <v>154.29999999999998</v>
      </c>
      <c r="X166" s="118">
        <v>82.4</v>
      </c>
      <c r="Y166" s="118">
        <v>84.300000000000011</v>
      </c>
      <c r="Z166" s="118">
        <v>47</v>
      </c>
      <c r="AA166" s="118">
        <v>118.6</v>
      </c>
      <c r="AB166" s="118">
        <v>108.19999999999999</v>
      </c>
      <c r="AC166" s="118">
        <v>110.3</v>
      </c>
      <c r="AD166" s="118">
        <v>139.9</v>
      </c>
      <c r="AE166" s="118">
        <v>155.30000000000001</v>
      </c>
      <c r="AF166" s="118">
        <v>136</v>
      </c>
      <c r="AG166" s="118">
        <v>144.30000000000001</v>
      </c>
      <c r="AH166" s="118">
        <v>74.399999999999991</v>
      </c>
      <c r="AI166" s="118">
        <v>141.19999999999999</v>
      </c>
      <c r="AJ166" s="118">
        <v>142.30000000000001</v>
      </c>
      <c r="AK166" s="118">
        <v>98.9</v>
      </c>
      <c r="AL166" s="118">
        <v>136</v>
      </c>
      <c r="AM166" s="118">
        <v>147.70000000000002</v>
      </c>
      <c r="AN166" s="118">
        <v>104.80000000000001</v>
      </c>
      <c r="AO166" s="118">
        <v>155.5</v>
      </c>
      <c r="AP166" s="118">
        <v>152.6</v>
      </c>
      <c r="AQ166" s="118">
        <v>125.6</v>
      </c>
      <c r="AR166" s="118">
        <v>185.39999999999998</v>
      </c>
      <c r="AS166" s="120">
        <v>3642.9</v>
      </c>
    </row>
    <row r="167" spans="1:45" x14ac:dyDescent="0.25">
      <c r="A167" s="138" t="s">
        <v>300</v>
      </c>
      <c r="B167" s="94">
        <v>15</v>
      </c>
      <c r="C167" s="95">
        <v>16.2</v>
      </c>
      <c r="D167" s="95">
        <v>17.3</v>
      </c>
      <c r="E167" s="96">
        <v>13.8</v>
      </c>
      <c r="F167" s="94">
        <v>15</v>
      </c>
      <c r="G167" s="95">
        <v>19</v>
      </c>
      <c r="H167" s="95">
        <v>19</v>
      </c>
      <c r="I167" s="95">
        <v>14</v>
      </c>
      <c r="J167" s="95">
        <v>7</v>
      </c>
      <c r="K167" s="97">
        <v>18</v>
      </c>
      <c r="L167" s="94">
        <v>0</v>
      </c>
      <c r="M167" s="101">
        <v>2.8</v>
      </c>
      <c r="N167" s="170"/>
      <c r="O167" s="118" t="s">
        <v>2</v>
      </c>
      <c r="P167" s="118">
        <v>62.4</v>
      </c>
      <c r="Q167" s="118">
        <v>89.7</v>
      </c>
      <c r="R167" s="118">
        <v>145.30000000000001</v>
      </c>
      <c r="S167" s="118">
        <v>209</v>
      </c>
      <c r="T167" s="118">
        <v>105.5</v>
      </c>
      <c r="U167" s="118">
        <v>144.79999999999998</v>
      </c>
      <c r="V167" s="118">
        <v>123.89999999999999</v>
      </c>
      <c r="W167" s="118">
        <v>123.5</v>
      </c>
      <c r="X167" s="118">
        <v>77</v>
      </c>
      <c r="Y167" s="118">
        <v>89.8</v>
      </c>
      <c r="Z167" s="118">
        <v>47</v>
      </c>
      <c r="AA167" s="118">
        <v>131.6</v>
      </c>
      <c r="AB167" s="118">
        <v>99.199999999999989</v>
      </c>
      <c r="AC167" s="118">
        <v>117.1</v>
      </c>
      <c r="AD167" s="118">
        <v>118.6</v>
      </c>
      <c r="AE167" s="118">
        <v>150.4</v>
      </c>
      <c r="AF167" s="118">
        <v>130.80000000000001</v>
      </c>
      <c r="AG167" s="118">
        <v>123.4</v>
      </c>
      <c r="AH167" s="118">
        <v>62.000000000000007</v>
      </c>
      <c r="AI167" s="118">
        <v>133</v>
      </c>
      <c r="AJ167" s="118">
        <v>128.19999999999999</v>
      </c>
      <c r="AK167" s="118">
        <v>90</v>
      </c>
      <c r="AL167" s="118">
        <v>130.80000000000001</v>
      </c>
      <c r="AM167" s="118">
        <v>138</v>
      </c>
      <c r="AN167" s="118">
        <v>96.1</v>
      </c>
      <c r="AO167" s="118">
        <v>155.5</v>
      </c>
      <c r="AP167" s="118">
        <v>164.5</v>
      </c>
      <c r="AQ167" s="118">
        <v>113.2</v>
      </c>
      <c r="AR167" s="118">
        <v>155</v>
      </c>
      <c r="AS167" s="120">
        <v>3455.2999999999993</v>
      </c>
    </row>
    <row r="168" spans="1:45" x14ac:dyDescent="0.25">
      <c r="A168" s="137" t="s">
        <v>300</v>
      </c>
      <c r="B168" s="41">
        <v>15</v>
      </c>
      <c r="C168" s="16">
        <v>16.2</v>
      </c>
      <c r="D168" s="16">
        <v>17.3</v>
      </c>
      <c r="E168" s="36">
        <v>13.8</v>
      </c>
      <c r="F168" s="41">
        <v>15</v>
      </c>
      <c r="G168" s="16">
        <v>19</v>
      </c>
      <c r="H168" s="16">
        <v>19</v>
      </c>
      <c r="I168" s="16">
        <v>14</v>
      </c>
      <c r="J168" s="16">
        <v>7</v>
      </c>
      <c r="K168" s="98">
        <v>18</v>
      </c>
      <c r="L168" s="41">
        <v>0</v>
      </c>
      <c r="M168" s="17">
        <v>2.8</v>
      </c>
      <c r="N168" s="170"/>
      <c r="O168" s="118" t="s">
        <v>3</v>
      </c>
      <c r="P168" s="118">
        <v>62.4</v>
      </c>
      <c r="Q168" s="118">
        <v>82.399999999999991</v>
      </c>
      <c r="R168" s="118">
        <v>130.69999999999999</v>
      </c>
      <c r="S168" s="118">
        <v>169.1</v>
      </c>
      <c r="T168" s="118">
        <v>105.5</v>
      </c>
      <c r="U168" s="118">
        <v>151.79999999999998</v>
      </c>
      <c r="V168" s="118">
        <v>123.89999999999999</v>
      </c>
      <c r="W168" s="118">
        <v>123.5</v>
      </c>
      <c r="X168" s="118">
        <v>77</v>
      </c>
      <c r="Y168" s="118">
        <v>71.699999999999989</v>
      </c>
      <c r="Z168" s="118">
        <v>47</v>
      </c>
      <c r="AA168" s="118">
        <v>104.4</v>
      </c>
      <c r="AB168" s="118">
        <v>103.19999999999999</v>
      </c>
      <c r="AC168" s="118">
        <v>108.1</v>
      </c>
      <c r="AD168" s="118">
        <v>118.6</v>
      </c>
      <c r="AE168" s="118">
        <v>141.1</v>
      </c>
      <c r="AF168" s="118">
        <v>125.80000000000001</v>
      </c>
      <c r="AG168" s="118">
        <v>123.4</v>
      </c>
      <c r="AH168" s="118">
        <v>62.000000000000007</v>
      </c>
      <c r="AI168" s="118">
        <v>133</v>
      </c>
      <c r="AJ168" s="118">
        <v>128.19999999999999</v>
      </c>
      <c r="AK168" s="118">
        <v>90</v>
      </c>
      <c r="AL168" s="118">
        <v>125.80000000000001</v>
      </c>
      <c r="AM168" s="118">
        <v>138</v>
      </c>
      <c r="AN168" s="118">
        <v>96.1</v>
      </c>
      <c r="AO168" s="118">
        <v>145.30000000000001</v>
      </c>
      <c r="AP168" s="118">
        <v>157.30000000000001</v>
      </c>
      <c r="AQ168" s="118">
        <v>113.2</v>
      </c>
      <c r="AR168" s="118">
        <v>139.30000000000001</v>
      </c>
      <c r="AS168" s="120">
        <v>3297.8</v>
      </c>
    </row>
    <row r="169" spans="1:45" x14ac:dyDescent="0.25">
      <c r="A169" s="138" t="s">
        <v>299</v>
      </c>
      <c r="B169" s="94">
        <v>20</v>
      </c>
      <c r="C169" s="95">
        <v>20</v>
      </c>
      <c r="D169" s="95">
        <v>20</v>
      </c>
      <c r="E169" s="96">
        <v>20</v>
      </c>
      <c r="F169" s="94">
        <v>31</v>
      </c>
      <c r="G169" s="95">
        <v>17</v>
      </c>
      <c r="H169" s="95">
        <v>17</v>
      </c>
      <c r="I169" s="95">
        <v>23</v>
      </c>
      <c r="J169" s="95">
        <v>23</v>
      </c>
      <c r="K169" s="97">
        <v>31</v>
      </c>
      <c r="L169" s="94">
        <v>0</v>
      </c>
      <c r="M169" s="101">
        <v>3.1</v>
      </c>
      <c r="N169" s="170"/>
      <c r="O169" s="118" t="s">
        <v>250</v>
      </c>
      <c r="P169" s="118">
        <v>145.9</v>
      </c>
      <c r="Q169" s="118">
        <v>176.6</v>
      </c>
      <c r="R169" s="118">
        <v>125.80000000000001</v>
      </c>
      <c r="S169" s="118">
        <v>133.1</v>
      </c>
      <c r="T169" s="118">
        <v>114.8</v>
      </c>
      <c r="U169" s="118">
        <v>103.9</v>
      </c>
      <c r="V169" s="118">
        <v>125.39999999999999</v>
      </c>
      <c r="W169" s="118">
        <v>196.1</v>
      </c>
      <c r="X169" s="118">
        <v>93</v>
      </c>
      <c r="Y169" s="118">
        <v>78</v>
      </c>
      <c r="Z169" s="118">
        <v>66</v>
      </c>
      <c r="AA169" s="118">
        <v>72.599999999999994</v>
      </c>
      <c r="AB169" s="118">
        <v>94.4</v>
      </c>
      <c r="AC169" s="118">
        <v>72.599999999999994</v>
      </c>
      <c r="AD169" s="118">
        <v>125.89999999999999</v>
      </c>
      <c r="AE169" s="118">
        <v>187.5</v>
      </c>
      <c r="AF169" s="118">
        <v>166.89999999999998</v>
      </c>
      <c r="AG169" s="118">
        <v>169.4</v>
      </c>
      <c r="AH169" s="118">
        <v>181.4</v>
      </c>
      <c r="AI169" s="118">
        <v>118.5</v>
      </c>
      <c r="AJ169" s="118">
        <v>145.30000000000001</v>
      </c>
      <c r="AK169" s="118">
        <v>48</v>
      </c>
      <c r="AL169" s="118">
        <v>166.89999999999998</v>
      </c>
      <c r="AM169" s="118">
        <v>142.80000000000001</v>
      </c>
      <c r="AN169" s="118">
        <v>119.3</v>
      </c>
      <c r="AO169" s="118">
        <v>128.19999999999999</v>
      </c>
      <c r="AP169" s="118">
        <v>125.8</v>
      </c>
      <c r="AQ169" s="118">
        <v>155.1</v>
      </c>
      <c r="AR169" s="118">
        <v>175.29999999999998</v>
      </c>
      <c r="AS169" s="120">
        <v>3754.5000000000009</v>
      </c>
    </row>
    <row r="170" spans="1:45" x14ac:dyDescent="0.25">
      <c r="A170" s="137" t="s">
        <v>299</v>
      </c>
      <c r="B170" s="41">
        <v>12</v>
      </c>
      <c r="C170" s="16">
        <v>12</v>
      </c>
      <c r="D170" s="16">
        <v>12</v>
      </c>
      <c r="E170" s="36">
        <v>12</v>
      </c>
      <c r="F170" s="41">
        <v>12</v>
      </c>
      <c r="G170" s="16">
        <v>6</v>
      </c>
      <c r="H170" s="16">
        <v>6</v>
      </c>
      <c r="I170" s="16">
        <v>9</v>
      </c>
      <c r="J170" s="16">
        <v>9</v>
      </c>
      <c r="K170" s="98">
        <v>12</v>
      </c>
      <c r="L170" s="41">
        <v>0</v>
      </c>
      <c r="M170" s="17">
        <v>3</v>
      </c>
      <c r="N170" s="170"/>
      <c r="O170" s="118" t="s">
        <v>4</v>
      </c>
      <c r="P170" s="118">
        <v>42.300000000000004</v>
      </c>
      <c r="Q170" s="118">
        <v>128.19999999999999</v>
      </c>
      <c r="R170" s="118">
        <v>82.399999999999991</v>
      </c>
      <c r="S170" s="118">
        <v>106.5</v>
      </c>
      <c r="T170" s="118">
        <v>80.7</v>
      </c>
      <c r="U170" s="118">
        <v>128.70000000000002</v>
      </c>
      <c r="V170" s="118">
        <v>72.900000000000006</v>
      </c>
      <c r="W170" s="118">
        <v>116.19999999999999</v>
      </c>
      <c r="X170" s="118">
        <v>153</v>
      </c>
      <c r="Y170" s="118">
        <v>100</v>
      </c>
      <c r="Z170" s="118">
        <v>36</v>
      </c>
      <c r="AA170" s="118">
        <v>75</v>
      </c>
      <c r="AB170" s="118">
        <v>63</v>
      </c>
      <c r="AC170" s="118">
        <v>55.6</v>
      </c>
      <c r="AD170" s="118">
        <v>72.699999999999989</v>
      </c>
      <c r="AE170" s="118">
        <v>94.5</v>
      </c>
      <c r="AF170" s="118">
        <v>82.399999999999991</v>
      </c>
      <c r="AG170" s="118">
        <v>101.69999999999999</v>
      </c>
      <c r="AH170" s="118">
        <v>122.5</v>
      </c>
      <c r="AI170" s="118">
        <v>74.900000000000006</v>
      </c>
      <c r="AJ170" s="118">
        <v>188.79999999999998</v>
      </c>
      <c r="AK170" s="118">
        <v>62.099999999999994</v>
      </c>
      <c r="AL170" s="118">
        <v>82.399999999999991</v>
      </c>
      <c r="AM170" s="118">
        <v>96.9</v>
      </c>
      <c r="AN170" s="118">
        <v>97.799999999999983</v>
      </c>
      <c r="AO170" s="118">
        <v>159.69999999999999</v>
      </c>
      <c r="AP170" s="118">
        <v>84.699999999999989</v>
      </c>
      <c r="AQ170" s="118">
        <v>72.900000000000006</v>
      </c>
      <c r="AR170" s="118">
        <v>32.400000000000006</v>
      </c>
      <c r="AS170" s="120">
        <v>2666.9</v>
      </c>
    </row>
    <row r="171" spans="1:45" x14ac:dyDescent="0.25">
      <c r="A171" s="138" t="s">
        <v>299</v>
      </c>
      <c r="B171" s="94">
        <v>12</v>
      </c>
      <c r="C171" s="95">
        <v>12</v>
      </c>
      <c r="D171" s="95">
        <v>12</v>
      </c>
      <c r="E171" s="96">
        <v>12</v>
      </c>
      <c r="F171" s="94">
        <v>18</v>
      </c>
      <c r="G171" s="95">
        <v>10</v>
      </c>
      <c r="H171" s="95">
        <v>10</v>
      </c>
      <c r="I171" s="95">
        <v>14</v>
      </c>
      <c r="J171" s="95">
        <v>14</v>
      </c>
      <c r="K171" s="97">
        <v>18</v>
      </c>
      <c r="L171" s="94">
        <v>0</v>
      </c>
      <c r="M171" s="101">
        <v>1.8</v>
      </c>
      <c r="N171" s="170"/>
      <c r="O171" s="118" t="s">
        <v>251</v>
      </c>
      <c r="P171" s="118">
        <v>85.2</v>
      </c>
      <c r="Q171" s="118">
        <v>128.19999999999999</v>
      </c>
      <c r="R171" s="118">
        <v>104</v>
      </c>
      <c r="S171" s="118">
        <v>46</v>
      </c>
      <c r="T171" s="118">
        <v>108.5</v>
      </c>
      <c r="U171" s="118">
        <v>82.2</v>
      </c>
      <c r="V171" s="118">
        <v>91.600000000000009</v>
      </c>
      <c r="W171" s="118">
        <v>150</v>
      </c>
      <c r="X171" s="118">
        <v>54</v>
      </c>
      <c r="Y171" s="118">
        <v>100</v>
      </c>
      <c r="Z171" s="118">
        <v>36</v>
      </c>
      <c r="AA171" s="118">
        <v>48.4</v>
      </c>
      <c r="AB171" s="118">
        <v>84.699999999999989</v>
      </c>
      <c r="AC171" s="118">
        <v>75</v>
      </c>
      <c r="AD171" s="118">
        <v>101.60000000000001</v>
      </c>
      <c r="AE171" s="118">
        <v>129.1</v>
      </c>
      <c r="AF171" s="118">
        <v>104</v>
      </c>
      <c r="AG171" s="118">
        <v>130.60000000000002</v>
      </c>
      <c r="AH171" s="118">
        <v>96.200000000000017</v>
      </c>
      <c r="AI171" s="118">
        <v>133.19999999999999</v>
      </c>
      <c r="AJ171" s="118">
        <v>104</v>
      </c>
      <c r="AK171" s="118">
        <v>66.7</v>
      </c>
      <c r="AL171" s="118">
        <v>104</v>
      </c>
      <c r="AM171" s="118">
        <v>111.3</v>
      </c>
      <c r="AN171" s="118">
        <v>74.5</v>
      </c>
      <c r="AO171" s="118">
        <v>140.5</v>
      </c>
      <c r="AP171" s="118">
        <v>126</v>
      </c>
      <c r="AQ171" s="118">
        <v>94.59999999999998</v>
      </c>
      <c r="AR171" s="118">
        <v>105.3</v>
      </c>
      <c r="AS171" s="120">
        <v>2815.4</v>
      </c>
    </row>
    <row r="172" spans="1:45" x14ac:dyDescent="0.25">
      <c r="A172" s="137" t="s">
        <v>299</v>
      </c>
      <c r="B172" s="41">
        <v>3</v>
      </c>
      <c r="C172" s="16">
        <v>3</v>
      </c>
      <c r="D172" s="16">
        <v>3</v>
      </c>
      <c r="E172" s="36">
        <v>3</v>
      </c>
      <c r="F172" s="41">
        <v>5</v>
      </c>
      <c r="G172" s="16">
        <v>3</v>
      </c>
      <c r="H172" s="16">
        <v>3</v>
      </c>
      <c r="I172" s="16">
        <v>4</v>
      </c>
      <c r="J172" s="16">
        <v>4</v>
      </c>
      <c r="K172" s="98">
        <v>5</v>
      </c>
      <c r="L172" s="41">
        <v>0</v>
      </c>
      <c r="M172" s="17">
        <v>0.5</v>
      </c>
      <c r="N172" s="170"/>
      <c r="O172" s="118" t="s">
        <v>252</v>
      </c>
      <c r="P172" s="118">
        <v>58.400000000000006</v>
      </c>
      <c r="Q172" s="118">
        <v>110.6</v>
      </c>
      <c r="R172" s="118">
        <v>72.8</v>
      </c>
      <c r="S172" s="118">
        <v>79.8</v>
      </c>
      <c r="T172" s="118">
        <v>138.5</v>
      </c>
      <c r="U172" s="118">
        <v>92.7</v>
      </c>
      <c r="V172" s="118">
        <v>66.099999999999994</v>
      </c>
      <c r="W172" s="118">
        <v>121.79999999999998</v>
      </c>
      <c r="X172" s="118">
        <v>102</v>
      </c>
      <c r="Y172" s="118">
        <v>73</v>
      </c>
      <c r="Z172" s="118">
        <v>50</v>
      </c>
      <c r="AA172" s="118">
        <v>49</v>
      </c>
      <c r="AB172" s="118">
        <v>42</v>
      </c>
      <c r="AC172" s="118">
        <v>33.6</v>
      </c>
      <c r="AD172" s="118">
        <v>74.2</v>
      </c>
      <c r="AE172" s="118">
        <v>117.9</v>
      </c>
      <c r="AF172" s="118">
        <v>56</v>
      </c>
      <c r="AG172" s="118">
        <v>105</v>
      </c>
      <c r="AH172" s="118">
        <v>105.39999999999999</v>
      </c>
      <c r="AI172" s="118">
        <v>74.2</v>
      </c>
      <c r="AJ172" s="118">
        <v>84</v>
      </c>
      <c r="AK172" s="118">
        <v>127</v>
      </c>
      <c r="AL172" s="118">
        <v>56</v>
      </c>
      <c r="AM172" s="118">
        <v>96.6</v>
      </c>
      <c r="AN172" s="118">
        <v>71.099999999999994</v>
      </c>
      <c r="AO172" s="118">
        <v>77</v>
      </c>
      <c r="AP172" s="118">
        <v>84</v>
      </c>
      <c r="AQ172" s="118">
        <v>107.9</v>
      </c>
      <c r="AR172" s="118">
        <v>81.2</v>
      </c>
      <c r="AS172" s="120">
        <v>2407.8000000000002</v>
      </c>
    </row>
    <row r="173" spans="1:45" x14ac:dyDescent="0.25">
      <c r="A173" s="138" t="s">
        <v>301</v>
      </c>
      <c r="B173" s="94">
        <v>62.9</v>
      </c>
      <c r="C173" s="95">
        <v>62.9</v>
      </c>
      <c r="D173" s="95">
        <v>69.8</v>
      </c>
      <c r="E173" s="96">
        <v>55.4</v>
      </c>
      <c r="F173" s="94">
        <v>38.700000000000003</v>
      </c>
      <c r="G173" s="95">
        <v>41.1</v>
      </c>
      <c r="H173" s="95">
        <v>24.2</v>
      </c>
      <c r="I173" s="95">
        <v>25.2</v>
      </c>
      <c r="J173" s="95">
        <v>18.2</v>
      </c>
      <c r="K173" s="97">
        <v>0</v>
      </c>
      <c r="L173" s="94">
        <v>12</v>
      </c>
      <c r="M173" s="101">
        <v>7.8</v>
      </c>
      <c r="N173" s="170"/>
      <c r="O173" s="118" t="s">
        <v>253</v>
      </c>
      <c r="P173" s="118">
        <v>58.400000000000006</v>
      </c>
      <c r="Q173" s="118">
        <v>110.6</v>
      </c>
      <c r="R173" s="118">
        <v>72.8</v>
      </c>
      <c r="S173" s="118">
        <v>47.6</v>
      </c>
      <c r="T173" s="118">
        <v>101.6</v>
      </c>
      <c r="U173" s="118">
        <v>162.5</v>
      </c>
      <c r="V173" s="118">
        <v>66.099999999999994</v>
      </c>
      <c r="W173" s="118">
        <v>91</v>
      </c>
      <c r="X173" s="118">
        <v>240</v>
      </c>
      <c r="Y173" s="118">
        <v>37</v>
      </c>
      <c r="Z173" s="118">
        <v>50</v>
      </c>
      <c r="AA173" s="118">
        <v>33.6</v>
      </c>
      <c r="AB173" s="118">
        <v>79.800000000000011</v>
      </c>
      <c r="AC173" s="118">
        <v>33.6</v>
      </c>
      <c r="AD173" s="118">
        <v>63.000000000000007</v>
      </c>
      <c r="AE173" s="118">
        <v>117.9</v>
      </c>
      <c r="AF173" s="118">
        <v>43.400000000000006</v>
      </c>
      <c r="AG173" s="118">
        <v>79.8</v>
      </c>
      <c r="AH173" s="118">
        <v>260.39999999999998</v>
      </c>
      <c r="AI173" s="118">
        <v>68.599999999999994</v>
      </c>
      <c r="AJ173" s="118">
        <v>212.8</v>
      </c>
      <c r="AK173" s="118">
        <v>153.80000000000001</v>
      </c>
      <c r="AL173" s="118">
        <v>43.400000000000006</v>
      </c>
      <c r="AM173" s="118">
        <v>128.80000000000001</v>
      </c>
      <c r="AN173" s="118">
        <v>71</v>
      </c>
      <c r="AO173" s="118">
        <v>77</v>
      </c>
      <c r="AP173" s="118">
        <v>72.8</v>
      </c>
      <c r="AQ173" s="118">
        <v>114.30000000000001</v>
      </c>
      <c r="AR173" s="118">
        <v>111.80000000000001</v>
      </c>
      <c r="AS173" s="120">
        <v>2803.4000000000005</v>
      </c>
    </row>
    <row r="174" spans="1:45" x14ac:dyDescent="0.25">
      <c r="A174" s="137" t="s">
        <v>301</v>
      </c>
      <c r="B174" s="41">
        <v>24.2</v>
      </c>
      <c r="C174" s="16">
        <v>24.2</v>
      </c>
      <c r="D174" s="16">
        <v>26.9</v>
      </c>
      <c r="E174" s="36">
        <v>21.3</v>
      </c>
      <c r="F174" s="41">
        <v>14.5</v>
      </c>
      <c r="G174" s="16">
        <v>14.5</v>
      </c>
      <c r="H174" s="16">
        <v>9.6999999999999993</v>
      </c>
      <c r="I174" s="16">
        <v>9.8000000000000007</v>
      </c>
      <c r="J174" s="16">
        <v>7</v>
      </c>
      <c r="K174" s="98">
        <v>0</v>
      </c>
      <c r="L174" s="41">
        <v>5</v>
      </c>
      <c r="M174" s="17">
        <v>3</v>
      </c>
      <c r="N174" s="170"/>
      <c r="O174" s="118" t="s">
        <v>5</v>
      </c>
      <c r="P174" s="118">
        <v>139.30000000000001</v>
      </c>
      <c r="Q174" s="118">
        <v>14</v>
      </c>
      <c r="R174" s="118">
        <v>0</v>
      </c>
      <c r="S174" s="118">
        <v>0</v>
      </c>
      <c r="T174" s="118">
        <v>0</v>
      </c>
      <c r="U174" s="118">
        <v>85.1</v>
      </c>
      <c r="V174" s="118">
        <v>66.099999999999994</v>
      </c>
      <c r="W174" s="118">
        <v>121.79999999999998</v>
      </c>
      <c r="X174" s="118">
        <v>0</v>
      </c>
      <c r="Y174" s="118">
        <v>96</v>
      </c>
      <c r="Z174" s="118">
        <v>66</v>
      </c>
      <c r="AA174" s="118">
        <v>0</v>
      </c>
      <c r="AB174" s="118">
        <v>0</v>
      </c>
      <c r="AC174" s="118">
        <v>0</v>
      </c>
      <c r="AD174" s="118">
        <v>0</v>
      </c>
      <c r="AE174" s="118">
        <v>0</v>
      </c>
      <c r="AF174" s="118">
        <v>0</v>
      </c>
      <c r="AG174" s="118">
        <v>36.400000000000006</v>
      </c>
      <c r="AH174" s="118">
        <v>53.300000000000004</v>
      </c>
      <c r="AI174" s="118">
        <v>0</v>
      </c>
      <c r="AJ174" s="118">
        <v>7</v>
      </c>
      <c r="AK174" s="118">
        <v>0</v>
      </c>
      <c r="AL174" s="118">
        <v>0</v>
      </c>
      <c r="AM174" s="118">
        <v>0</v>
      </c>
      <c r="AN174" s="118">
        <v>59.699999999999996</v>
      </c>
      <c r="AO174" s="118">
        <v>0</v>
      </c>
      <c r="AP174" s="118">
        <v>0</v>
      </c>
      <c r="AQ174" s="118">
        <v>47</v>
      </c>
      <c r="AR174" s="118">
        <v>44.4</v>
      </c>
      <c r="AS174" s="120">
        <v>836.09999999999991</v>
      </c>
    </row>
    <row r="175" spans="1:45" x14ac:dyDescent="0.25">
      <c r="A175" s="138" t="s">
        <v>301</v>
      </c>
      <c r="B175" s="94">
        <v>31.5</v>
      </c>
      <c r="C175" s="95">
        <v>31.5</v>
      </c>
      <c r="D175" s="95">
        <v>34.9</v>
      </c>
      <c r="E175" s="96">
        <v>27.7</v>
      </c>
      <c r="F175" s="94">
        <v>19.399999999999999</v>
      </c>
      <c r="G175" s="95">
        <v>19.399999999999999</v>
      </c>
      <c r="H175" s="95">
        <v>14.5</v>
      </c>
      <c r="I175" s="95">
        <v>14</v>
      </c>
      <c r="J175" s="95">
        <v>8.4</v>
      </c>
      <c r="K175" s="97">
        <v>0</v>
      </c>
      <c r="L175" s="94">
        <v>7</v>
      </c>
      <c r="M175" s="101">
        <v>1.5</v>
      </c>
      <c r="N175" s="170"/>
      <c r="O175" s="118"/>
      <c r="P175" s="118"/>
      <c r="Q175" s="118"/>
      <c r="R175" s="118"/>
      <c r="S175" s="118"/>
      <c r="T175" s="118"/>
      <c r="U175" s="118"/>
      <c r="V175" s="118"/>
      <c r="W175" s="118"/>
      <c r="X175" s="118"/>
      <c r="Y175" s="118"/>
      <c r="Z175" s="118"/>
      <c r="AA175" s="118"/>
      <c r="AB175" s="118"/>
      <c r="AC175" s="118"/>
      <c r="AD175" s="118"/>
      <c r="AE175" s="118"/>
      <c r="AF175" s="118"/>
      <c r="AG175" s="118"/>
      <c r="AH175" s="118"/>
      <c r="AI175" s="118"/>
      <c r="AJ175" s="118"/>
      <c r="AK175" s="118"/>
      <c r="AL175" s="118"/>
      <c r="AM175" s="118"/>
      <c r="AN175" s="118"/>
      <c r="AO175" s="118"/>
      <c r="AP175" s="118"/>
      <c r="AQ175" s="118"/>
      <c r="AR175" s="118"/>
      <c r="AS175" s="120"/>
    </row>
    <row r="176" spans="1:45" x14ac:dyDescent="0.25">
      <c r="A176" s="137" t="s">
        <v>313</v>
      </c>
      <c r="B176" s="41">
        <v>50.8</v>
      </c>
      <c r="C176" s="16">
        <v>55.4</v>
      </c>
      <c r="D176" s="16">
        <v>50.8</v>
      </c>
      <c r="E176" s="36">
        <v>52.9</v>
      </c>
      <c r="F176" s="41">
        <v>48.4</v>
      </c>
      <c r="G176" s="16">
        <v>31.5</v>
      </c>
      <c r="H176" s="16">
        <v>43.6</v>
      </c>
      <c r="I176" s="16">
        <v>21</v>
      </c>
      <c r="J176" s="16">
        <v>40.6</v>
      </c>
      <c r="K176" s="98">
        <v>0</v>
      </c>
      <c r="L176" s="41">
        <v>0</v>
      </c>
      <c r="M176" s="17">
        <v>2.8</v>
      </c>
      <c r="N176" s="170"/>
      <c r="O176" s="118"/>
      <c r="P176" s="118"/>
      <c r="Q176" s="118"/>
      <c r="R176" s="118"/>
      <c r="S176" s="118"/>
      <c r="T176" s="118"/>
      <c r="U176" s="118"/>
      <c r="V176" s="118"/>
      <c r="W176" s="118"/>
      <c r="X176" s="118"/>
      <c r="Y176" s="118"/>
      <c r="Z176" s="118"/>
      <c r="AA176" s="118"/>
      <c r="AB176" s="118"/>
      <c r="AC176" s="118"/>
      <c r="AD176" s="118"/>
      <c r="AE176" s="118"/>
      <c r="AF176" s="118"/>
      <c r="AG176" s="118"/>
      <c r="AH176" s="118"/>
      <c r="AI176" s="118"/>
      <c r="AJ176" s="118"/>
      <c r="AK176" s="118"/>
      <c r="AL176" s="118"/>
      <c r="AM176" s="118"/>
      <c r="AN176" s="118"/>
      <c r="AO176" s="118"/>
      <c r="AP176" s="118"/>
      <c r="AQ176" s="118"/>
      <c r="AR176" s="118"/>
      <c r="AS176" s="120"/>
    </row>
    <row r="177" spans="1:45" ht="13.8" thickBot="1" x14ac:dyDescent="0.3">
      <c r="A177" s="138" t="s">
        <v>313</v>
      </c>
      <c r="B177" s="94">
        <v>29</v>
      </c>
      <c r="C177" s="95">
        <v>31.7</v>
      </c>
      <c r="D177" s="95">
        <v>29</v>
      </c>
      <c r="E177" s="96">
        <v>30.2</v>
      </c>
      <c r="F177" s="94">
        <v>26.6</v>
      </c>
      <c r="G177" s="95">
        <v>19.399999999999999</v>
      </c>
      <c r="H177" s="95">
        <v>24.2</v>
      </c>
      <c r="I177" s="95">
        <v>12.6</v>
      </c>
      <c r="J177" s="95">
        <v>23.8</v>
      </c>
      <c r="K177" s="97">
        <v>0</v>
      </c>
      <c r="L177" s="94">
        <v>0</v>
      </c>
      <c r="M177" s="101">
        <v>1.7</v>
      </c>
      <c r="N177" s="170"/>
      <c r="O177" s="118"/>
      <c r="P177" s="118"/>
      <c r="Q177" s="118"/>
      <c r="R177" s="118"/>
      <c r="S177" s="118"/>
      <c r="T177" s="118"/>
      <c r="U177" s="118"/>
      <c r="V177" s="118"/>
      <c r="W177" s="118"/>
      <c r="X177" s="118"/>
      <c r="Y177" s="118"/>
      <c r="Z177" s="118"/>
      <c r="AA177" s="118"/>
      <c r="AB177" s="118"/>
      <c r="AC177" s="118"/>
      <c r="AD177" s="118"/>
      <c r="AE177" s="118"/>
      <c r="AF177" s="118"/>
      <c r="AG177" s="118"/>
      <c r="AH177" s="118"/>
      <c r="AI177" s="118"/>
      <c r="AJ177" s="118"/>
      <c r="AK177" s="118"/>
      <c r="AL177" s="118"/>
      <c r="AM177" s="118"/>
      <c r="AN177" s="118"/>
      <c r="AO177" s="118"/>
      <c r="AP177" s="118"/>
      <c r="AQ177" s="118"/>
      <c r="AR177" s="118"/>
      <c r="AS177" s="120"/>
    </row>
    <row r="178" spans="1:45" ht="13.8" thickBot="1" x14ac:dyDescent="0.3">
      <c r="A178" s="137" t="s">
        <v>313</v>
      </c>
      <c r="B178" s="41">
        <v>19.399999999999999</v>
      </c>
      <c r="C178" s="16">
        <v>21.1</v>
      </c>
      <c r="D178" s="16">
        <v>19.399999999999999</v>
      </c>
      <c r="E178" s="36">
        <v>20.100000000000001</v>
      </c>
      <c r="F178" s="41">
        <v>19.399999999999999</v>
      </c>
      <c r="G178" s="16">
        <v>12.1</v>
      </c>
      <c r="H178" s="16">
        <v>16.899999999999999</v>
      </c>
      <c r="I178" s="16">
        <v>8.4</v>
      </c>
      <c r="J178" s="16">
        <v>15.4</v>
      </c>
      <c r="K178" s="98">
        <v>0</v>
      </c>
      <c r="L178" s="41">
        <v>0</v>
      </c>
      <c r="M178" s="17">
        <v>1.1000000000000001</v>
      </c>
      <c r="N178" s="170"/>
      <c r="O178" s="158" t="s">
        <v>336</v>
      </c>
      <c r="P178" s="162" t="s">
        <v>448</v>
      </c>
      <c r="Q178" s="163" t="s">
        <v>449</v>
      </c>
      <c r="R178" s="163" t="s">
        <v>450</v>
      </c>
      <c r="S178" s="163" t="s">
        <v>451</v>
      </c>
      <c r="T178" s="163" t="s">
        <v>452</v>
      </c>
      <c r="U178" s="163" t="s">
        <v>453</v>
      </c>
      <c r="V178" s="163" t="s">
        <v>454</v>
      </c>
      <c r="W178" s="163" t="s">
        <v>455</v>
      </c>
      <c r="X178" s="163" t="s">
        <v>456</v>
      </c>
      <c r="Y178" s="163" t="s">
        <v>457</v>
      </c>
      <c r="Z178" s="163" t="s">
        <v>458</v>
      </c>
      <c r="AA178" s="163" t="s">
        <v>459</v>
      </c>
      <c r="AB178" s="163" t="s">
        <v>460</v>
      </c>
      <c r="AC178" s="163" t="s">
        <v>461</v>
      </c>
      <c r="AD178" s="163" t="s">
        <v>462</v>
      </c>
      <c r="AE178" s="163" t="s">
        <v>463</v>
      </c>
      <c r="AF178" s="163" t="s">
        <v>464</v>
      </c>
      <c r="AG178" s="163" t="s">
        <v>465</v>
      </c>
      <c r="AH178" s="163" t="s">
        <v>466</v>
      </c>
      <c r="AI178" s="163" t="s">
        <v>467</v>
      </c>
      <c r="AJ178" s="163" t="s">
        <v>468</v>
      </c>
      <c r="AK178" s="163" t="s">
        <v>469</v>
      </c>
      <c r="AL178" s="163" t="s">
        <v>470</v>
      </c>
      <c r="AM178" s="163" t="s">
        <v>471</v>
      </c>
      <c r="AN178" s="163" t="s">
        <v>472</v>
      </c>
      <c r="AO178" s="163" t="s">
        <v>473</v>
      </c>
      <c r="AP178" s="163" t="s">
        <v>474</v>
      </c>
      <c r="AQ178" s="163" t="s">
        <v>475</v>
      </c>
      <c r="AR178" s="164" t="s">
        <v>476</v>
      </c>
      <c r="AS178" s="120"/>
    </row>
    <row r="179" spans="1:45" ht="13.8" thickBot="1" x14ac:dyDescent="0.3">
      <c r="A179" s="138" t="s">
        <v>302</v>
      </c>
      <c r="B179" s="94">
        <v>58.1</v>
      </c>
      <c r="C179" s="95">
        <v>56.3</v>
      </c>
      <c r="D179" s="95">
        <v>59.8</v>
      </c>
      <c r="E179" s="96">
        <v>55.2</v>
      </c>
      <c r="F179" s="94">
        <v>38.700000000000003</v>
      </c>
      <c r="G179" s="95">
        <v>29</v>
      </c>
      <c r="H179" s="95">
        <v>41.1</v>
      </c>
      <c r="I179" s="95">
        <v>18.2</v>
      </c>
      <c r="J179" s="95">
        <v>18.2</v>
      </c>
      <c r="K179" s="97">
        <v>0</v>
      </c>
      <c r="L179" s="99">
        <v>8</v>
      </c>
      <c r="M179" s="102">
        <v>6.6</v>
      </c>
      <c r="N179" s="170"/>
      <c r="O179" s="168" t="s">
        <v>256</v>
      </c>
      <c r="P179" s="165">
        <v>62.4</v>
      </c>
      <c r="Q179" s="166">
        <v>82.399999999999991</v>
      </c>
      <c r="R179" s="166">
        <v>145.30000000000001</v>
      </c>
      <c r="S179" s="166">
        <v>174.2</v>
      </c>
      <c r="T179" s="166">
        <v>105.5</v>
      </c>
      <c r="U179" s="166">
        <v>138.1</v>
      </c>
      <c r="V179" s="166">
        <v>123.89999999999999</v>
      </c>
      <c r="W179" s="166">
        <v>123.5</v>
      </c>
      <c r="X179" s="166">
        <v>77</v>
      </c>
      <c r="Y179" s="166">
        <v>78</v>
      </c>
      <c r="Z179" s="166">
        <v>47</v>
      </c>
      <c r="AA179" s="166">
        <v>118.6</v>
      </c>
      <c r="AB179" s="166">
        <v>99.199999999999989</v>
      </c>
      <c r="AC179" s="166">
        <v>113.8</v>
      </c>
      <c r="AD179" s="166">
        <v>118.6</v>
      </c>
      <c r="AE179" s="166">
        <v>143.30000000000001</v>
      </c>
      <c r="AF179" s="166">
        <v>125.80000000000001</v>
      </c>
      <c r="AG179" s="166">
        <v>123.4</v>
      </c>
      <c r="AH179" s="166">
        <v>62.000000000000007</v>
      </c>
      <c r="AI179" s="166">
        <v>133</v>
      </c>
      <c r="AJ179" s="166">
        <v>128.19999999999999</v>
      </c>
      <c r="AK179" s="166">
        <v>90</v>
      </c>
      <c r="AL179" s="166">
        <v>125.80000000000001</v>
      </c>
      <c r="AM179" s="166">
        <v>138</v>
      </c>
      <c r="AN179" s="166">
        <v>96.1</v>
      </c>
      <c r="AO179" s="166">
        <v>145.30000000000001</v>
      </c>
      <c r="AP179" s="166">
        <v>159.80000000000001</v>
      </c>
      <c r="AQ179" s="166">
        <v>113.2</v>
      </c>
      <c r="AR179" s="167">
        <v>155</v>
      </c>
      <c r="AS179" s="120"/>
    </row>
    <row r="180" spans="1:45" x14ac:dyDescent="0.25">
      <c r="A180" s="137" t="s">
        <v>302</v>
      </c>
      <c r="B180" s="41">
        <v>24.2</v>
      </c>
      <c r="C180" s="16">
        <v>23.5</v>
      </c>
      <c r="D180" s="16">
        <v>24.9</v>
      </c>
      <c r="E180" s="36">
        <v>23</v>
      </c>
      <c r="F180" s="41">
        <v>14.5</v>
      </c>
      <c r="G180" s="16">
        <v>12.1</v>
      </c>
      <c r="H180" s="16">
        <v>14.5</v>
      </c>
      <c r="I180" s="16">
        <v>7</v>
      </c>
      <c r="J180" s="16">
        <v>7</v>
      </c>
      <c r="K180" s="98">
        <v>0</v>
      </c>
      <c r="L180" s="100">
        <v>3</v>
      </c>
      <c r="M180" s="103">
        <v>2.6</v>
      </c>
      <c r="N180" s="170"/>
      <c r="AS180" s="120"/>
    </row>
    <row r="181" spans="1:45" x14ac:dyDescent="0.25">
      <c r="A181" s="138" t="s">
        <v>302</v>
      </c>
      <c r="B181" s="94">
        <v>31.5</v>
      </c>
      <c r="C181" s="95">
        <v>30.5</v>
      </c>
      <c r="D181" s="95">
        <v>32.4</v>
      </c>
      <c r="E181" s="96">
        <v>29.9</v>
      </c>
      <c r="F181" s="94">
        <v>19.399999999999999</v>
      </c>
      <c r="G181" s="95">
        <v>14.5</v>
      </c>
      <c r="H181" s="95">
        <v>19.399999999999999</v>
      </c>
      <c r="I181" s="95">
        <v>8.4</v>
      </c>
      <c r="J181" s="95">
        <v>8.4</v>
      </c>
      <c r="K181" s="97">
        <v>0</v>
      </c>
      <c r="L181" s="94">
        <v>5</v>
      </c>
      <c r="M181" s="101">
        <v>1.4</v>
      </c>
      <c r="N181" s="170"/>
      <c r="AS181" s="120"/>
    </row>
    <row r="182" spans="1:45" x14ac:dyDescent="0.25">
      <c r="A182" s="137" t="s">
        <v>309</v>
      </c>
      <c r="B182" s="41">
        <v>53.2</v>
      </c>
      <c r="C182" s="16">
        <v>62.8</v>
      </c>
      <c r="D182" s="16">
        <v>53.2</v>
      </c>
      <c r="E182" s="36">
        <v>53.2</v>
      </c>
      <c r="F182" s="41">
        <v>55.7</v>
      </c>
      <c r="G182" s="16">
        <v>33.9</v>
      </c>
      <c r="H182" s="16">
        <v>46</v>
      </c>
      <c r="I182" s="16">
        <v>33.6</v>
      </c>
      <c r="J182" s="16">
        <v>28</v>
      </c>
      <c r="K182" s="98">
        <v>0</v>
      </c>
      <c r="L182" s="41">
        <v>0</v>
      </c>
      <c r="M182" s="17">
        <v>4</v>
      </c>
      <c r="N182" s="170"/>
      <c r="O182" t="s">
        <v>479</v>
      </c>
      <c r="P182" t="s">
        <v>481</v>
      </c>
      <c r="R182" s="188" t="s">
        <v>485</v>
      </c>
      <c r="T182" t="s">
        <v>482</v>
      </c>
      <c r="V182" s="188" t="s">
        <v>482</v>
      </c>
      <c r="AS182" s="120"/>
    </row>
    <row r="183" spans="1:45" x14ac:dyDescent="0.25">
      <c r="A183" s="138" t="s">
        <v>309</v>
      </c>
      <c r="B183" s="94">
        <v>33.9</v>
      </c>
      <c r="C183" s="95">
        <v>40</v>
      </c>
      <c r="D183" s="95">
        <v>33.9</v>
      </c>
      <c r="E183" s="96">
        <v>33.9</v>
      </c>
      <c r="F183" s="94">
        <v>36.299999999999997</v>
      </c>
      <c r="G183" s="95">
        <v>19.399999999999999</v>
      </c>
      <c r="H183" s="95">
        <v>29</v>
      </c>
      <c r="I183" s="95">
        <v>21</v>
      </c>
      <c r="J183" s="95">
        <v>18.2</v>
      </c>
      <c r="K183" s="97">
        <v>0</v>
      </c>
      <c r="L183" s="94">
        <v>0</v>
      </c>
      <c r="M183" s="101">
        <v>2</v>
      </c>
      <c r="N183" s="170"/>
      <c r="AS183" s="120"/>
    </row>
    <row r="184" spans="1:45" x14ac:dyDescent="0.25">
      <c r="A184" s="137" t="s">
        <v>309</v>
      </c>
      <c r="B184" s="41">
        <v>19.399999999999999</v>
      </c>
      <c r="C184" s="16">
        <v>22.8</v>
      </c>
      <c r="D184" s="16">
        <v>19.399999999999999</v>
      </c>
      <c r="E184" s="36">
        <v>19.399999999999999</v>
      </c>
      <c r="F184" s="41">
        <v>21.8</v>
      </c>
      <c r="G184" s="16">
        <v>12.1</v>
      </c>
      <c r="H184" s="16">
        <v>16.899999999999999</v>
      </c>
      <c r="I184" s="16">
        <v>12.6</v>
      </c>
      <c r="J184" s="16">
        <v>11.2</v>
      </c>
      <c r="K184" s="98">
        <v>0</v>
      </c>
      <c r="L184" s="41">
        <v>0</v>
      </c>
      <c r="M184" s="17">
        <v>1.2</v>
      </c>
      <c r="N184" s="170"/>
      <c r="O184" s="65">
        <f>MAX(P179:AR179)</f>
        <v>174.2</v>
      </c>
      <c r="P184" s="65">
        <f>LARGE(P179:AR179,2)</f>
        <v>159.80000000000001</v>
      </c>
      <c r="Q184" s="65"/>
      <c r="R184" s="65"/>
      <c r="S184" s="65"/>
      <c r="T184" s="65">
        <f>LARGE(P179:AR179,3)</f>
        <v>155</v>
      </c>
      <c r="U184" s="65"/>
      <c r="V184" s="65"/>
      <c r="AS184" s="120"/>
    </row>
    <row r="185" spans="1:45" x14ac:dyDescent="0.25">
      <c r="A185" s="138" t="s">
        <v>309</v>
      </c>
      <c r="B185" s="94">
        <v>12.1</v>
      </c>
      <c r="C185" s="95">
        <v>14.3</v>
      </c>
      <c r="D185" s="95">
        <v>12.1</v>
      </c>
      <c r="E185" s="96">
        <v>12.1</v>
      </c>
      <c r="F185" s="94">
        <v>12.1</v>
      </c>
      <c r="G185" s="95">
        <v>7.3</v>
      </c>
      <c r="H185" s="95">
        <v>9.6999999999999993</v>
      </c>
      <c r="I185" s="95">
        <v>7</v>
      </c>
      <c r="J185" s="95">
        <v>5.6</v>
      </c>
      <c r="K185" s="97">
        <v>0</v>
      </c>
      <c r="L185" s="94">
        <v>0</v>
      </c>
      <c r="M185" s="101">
        <v>0.7</v>
      </c>
      <c r="N185" s="170"/>
      <c r="AS185" s="120"/>
    </row>
    <row r="186" spans="1:45" x14ac:dyDescent="0.25">
      <c r="A186" s="137" t="s">
        <v>297</v>
      </c>
      <c r="B186" s="41">
        <v>63.6</v>
      </c>
      <c r="C186" s="16">
        <v>68.599999999999994</v>
      </c>
      <c r="D186" s="16">
        <v>66.099999999999994</v>
      </c>
      <c r="E186" s="36">
        <v>63.6</v>
      </c>
      <c r="F186" s="41">
        <v>43.4</v>
      </c>
      <c r="G186" s="16">
        <v>44.9</v>
      </c>
      <c r="H186" s="16">
        <v>54.3</v>
      </c>
      <c r="I186" s="16">
        <v>62.2</v>
      </c>
      <c r="J186" s="16">
        <v>62.2</v>
      </c>
      <c r="K186" s="98">
        <v>0</v>
      </c>
      <c r="L186" s="41">
        <v>0</v>
      </c>
      <c r="M186" s="17">
        <v>4</v>
      </c>
      <c r="N186" s="170"/>
      <c r="O186" t="str">
        <f>_xlfn.XLOOKUP(O184,P179:AR179,P178:AR178)</f>
        <v>-Chain</v>
      </c>
      <c r="P186" t="str">
        <f>_xlfn.XLOOKUP(P184,P179:AR179,P178:AR178)</f>
        <v>-Warrior</v>
      </c>
      <c r="R186" t="str" cm="1">
        <f t="array" ref="R186">IF(O186=P186,TIED,P186)</f>
        <v>-Warrior</v>
      </c>
      <c r="T186" t="str">
        <f>_xlfn.XLOOKUP(T184,P179:AR179,P178:AR178)</f>
        <v>-Xanthous</v>
      </c>
      <c r="V186" t="str" cm="1">
        <f t="array" ref="V186">IF(T186=R186,TIED,T186)</f>
        <v>-Xanthous</v>
      </c>
      <c r="AS186" s="120"/>
    </row>
    <row r="187" spans="1:45" x14ac:dyDescent="0.25">
      <c r="A187" s="138" t="s">
        <v>297</v>
      </c>
      <c r="B187" s="94">
        <v>21.7</v>
      </c>
      <c r="C187" s="95">
        <v>23.9</v>
      </c>
      <c r="D187" s="95">
        <v>23.9</v>
      </c>
      <c r="E187" s="96">
        <v>19.5</v>
      </c>
      <c r="F187" s="94">
        <v>66.7</v>
      </c>
      <c r="G187" s="95">
        <v>10.8</v>
      </c>
      <c r="H187" s="95">
        <v>26.4</v>
      </c>
      <c r="I187" s="95">
        <v>16.5</v>
      </c>
      <c r="J187" s="95">
        <v>16.5</v>
      </c>
      <c r="K187" s="97">
        <v>0</v>
      </c>
      <c r="L187" s="94">
        <v>0</v>
      </c>
      <c r="M187" s="101">
        <v>3</v>
      </c>
      <c r="N187" s="170"/>
      <c r="AS187" s="120"/>
    </row>
    <row r="188" spans="1:45" x14ac:dyDescent="0.25">
      <c r="A188" s="137" t="s">
        <v>297</v>
      </c>
      <c r="B188" s="41">
        <v>29</v>
      </c>
      <c r="C188" s="16">
        <v>31.4</v>
      </c>
      <c r="D188" s="16">
        <v>30.2</v>
      </c>
      <c r="E188" s="36">
        <v>29</v>
      </c>
      <c r="F188" s="41">
        <v>38.700000000000003</v>
      </c>
      <c r="G188" s="16">
        <v>19.399999999999999</v>
      </c>
      <c r="H188" s="16">
        <v>24.2</v>
      </c>
      <c r="I188" s="16">
        <v>19.600000000000001</v>
      </c>
      <c r="J188" s="16">
        <v>19.600000000000001</v>
      </c>
      <c r="K188" s="98">
        <v>0</v>
      </c>
      <c r="L188" s="41">
        <v>0</v>
      </c>
      <c r="M188" s="17">
        <v>1.6</v>
      </c>
      <c r="N188" s="170"/>
      <c r="AS188" s="120"/>
    </row>
    <row r="189" spans="1:45" x14ac:dyDescent="0.25">
      <c r="A189" s="138" t="s">
        <v>297</v>
      </c>
      <c r="B189" s="94">
        <v>29</v>
      </c>
      <c r="C189" s="95">
        <v>31.4</v>
      </c>
      <c r="D189" s="95">
        <v>30.2</v>
      </c>
      <c r="E189" s="96">
        <v>29</v>
      </c>
      <c r="F189" s="94">
        <v>38.700000000000003</v>
      </c>
      <c r="G189" s="95">
        <v>19.399999999999999</v>
      </c>
      <c r="H189" s="95">
        <v>24.2</v>
      </c>
      <c r="I189" s="95">
        <v>19.600000000000001</v>
      </c>
      <c r="J189" s="95">
        <v>19.600000000000001</v>
      </c>
      <c r="K189" s="97">
        <v>0</v>
      </c>
      <c r="L189" s="94">
        <v>0</v>
      </c>
      <c r="M189" s="101">
        <v>1.6</v>
      </c>
      <c r="N189" s="170"/>
      <c r="AS189" s="120"/>
    </row>
    <row r="190" spans="1:45" ht="13.8" thickBot="1" x14ac:dyDescent="0.3">
      <c r="A190" s="137" t="s">
        <v>316</v>
      </c>
      <c r="B190" s="41">
        <v>48.4</v>
      </c>
      <c r="C190" s="16">
        <v>52.3</v>
      </c>
      <c r="D190" s="16">
        <v>50.3</v>
      </c>
      <c r="E190" s="36">
        <v>48.4</v>
      </c>
      <c r="F190" s="41">
        <v>65.3</v>
      </c>
      <c r="G190" s="16">
        <v>31.5</v>
      </c>
      <c r="H190" s="16">
        <v>41.1</v>
      </c>
      <c r="I190" s="16">
        <v>22.4</v>
      </c>
      <c r="J190" s="16">
        <v>16.8</v>
      </c>
      <c r="K190" s="98">
        <v>0</v>
      </c>
      <c r="L190" s="41">
        <v>0</v>
      </c>
      <c r="M190" s="17">
        <v>2.2999999999999998</v>
      </c>
      <c r="N190" s="170"/>
      <c r="AS190" s="120"/>
    </row>
    <row r="191" spans="1:45" x14ac:dyDescent="0.25">
      <c r="A191" s="138" t="s">
        <v>316</v>
      </c>
      <c r="B191" s="94">
        <v>29</v>
      </c>
      <c r="C191" s="95">
        <v>31.4</v>
      </c>
      <c r="D191" s="95">
        <v>30.2</v>
      </c>
      <c r="E191" s="96">
        <v>29</v>
      </c>
      <c r="F191" s="94">
        <v>38.700000000000003</v>
      </c>
      <c r="G191" s="95">
        <v>19.399999999999999</v>
      </c>
      <c r="H191" s="95">
        <v>24.2</v>
      </c>
      <c r="I191" s="95">
        <v>12.6</v>
      </c>
      <c r="J191" s="95">
        <v>9.8000000000000007</v>
      </c>
      <c r="K191" s="97">
        <v>0</v>
      </c>
      <c r="L191" s="94">
        <v>0</v>
      </c>
      <c r="M191" s="101">
        <v>1.4</v>
      </c>
      <c r="N191" s="170"/>
      <c r="O191" s="118"/>
      <c r="P191" s="118"/>
      <c r="Q191" s="118"/>
      <c r="R191" s="118"/>
      <c r="S191" s="118"/>
      <c r="T191" s="118"/>
      <c r="U191" s="118"/>
      <c r="V191" s="118"/>
      <c r="W191" s="118"/>
      <c r="X191" s="118"/>
      <c r="Y191" s="118"/>
      <c r="Z191" s="118"/>
      <c r="AA191" s="118"/>
      <c r="AB191" s="118"/>
      <c r="AC191" s="118"/>
      <c r="AD191" s="118"/>
      <c r="AE191" s="118"/>
      <c r="AF191" s="118"/>
      <c r="AG191" s="118"/>
      <c r="AH191" s="118"/>
      <c r="AI191" s="118"/>
      <c r="AJ191" s="118"/>
      <c r="AK191" s="118"/>
      <c r="AL191" s="118"/>
      <c r="AM191" s="118"/>
      <c r="AN191" s="118"/>
      <c r="AO191" s="118"/>
      <c r="AP191" s="118"/>
      <c r="AQ191" s="118"/>
      <c r="AR191" s="118"/>
      <c r="AS191" s="120"/>
    </row>
    <row r="192" spans="1:45" x14ac:dyDescent="0.25">
      <c r="A192" s="137" t="s">
        <v>316</v>
      </c>
      <c r="B192" s="41">
        <v>29</v>
      </c>
      <c r="C192" s="16">
        <v>31.4</v>
      </c>
      <c r="D192" s="16">
        <v>30.2</v>
      </c>
      <c r="E192" s="36">
        <v>29</v>
      </c>
      <c r="F192" s="41">
        <v>38.700000000000003</v>
      </c>
      <c r="G192" s="16">
        <v>19.399999999999999</v>
      </c>
      <c r="H192" s="16">
        <v>24.2</v>
      </c>
      <c r="I192" s="16">
        <v>12.6</v>
      </c>
      <c r="J192" s="16">
        <v>9.8000000000000007</v>
      </c>
      <c r="K192" s="98">
        <v>0</v>
      </c>
      <c r="L192" s="41">
        <v>0</v>
      </c>
      <c r="M192" s="17">
        <v>1.4</v>
      </c>
      <c r="N192" s="170"/>
      <c r="O192" s="118"/>
      <c r="P192" s="118"/>
      <c r="Q192" s="118"/>
      <c r="R192" s="118"/>
      <c r="S192" s="118"/>
      <c r="T192" s="118"/>
      <c r="U192" s="118"/>
      <c r="V192" s="118"/>
      <c r="W192" s="118"/>
      <c r="X192" s="118"/>
      <c r="Y192" s="118"/>
      <c r="Z192" s="118"/>
      <c r="AA192" s="118"/>
      <c r="AB192" s="118"/>
      <c r="AC192" s="118"/>
      <c r="AD192" s="118"/>
      <c r="AE192" s="118"/>
      <c r="AF192" s="118"/>
      <c r="AG192" s="118"/>
      <c r="AH192" s="118"/>
      <c r="AI192" s="118"/>
      <c r="AJ192" s="118"/>
      <c r="AK192" s="118"/>
      <c r="AL192" s="118"/>
      <c r="AM192" s="118"/>
      <c r="AN192" s="118"/>
      <c r="AO192" s="118"/>
      <c r="AP192" s="118"/>
      <c r="AQ192" s="118"/>
      <c r="AR192" s="118"/>
      <c r="AS192" s="120"/>
    </row>
    <row r="193" spans="1:45" x14ac:dyDescent="0.25">
      <c r="A193" s="138" t="s">
        <v>316</v>
      </c>
      <c r="B193" s="94">
        <v>19.399999999999999</v>
      </c>
      <c r="C193" s="95">
        <v>20.9</v>
      </c>
      <c r="D193" s="95">
        <v>20.100000000000001</v>
      </c>
      <c r="E193" s="96">
        <v>19.399999999999999</v>
      </c>
      <c r="F193" s="94">
        <v>24.2</v>
      </c>
      <c r="G193" s="95">
        <v>12.1</v>
      </c>
      <c r="H193" s="95">
        <v>14.5</v>
      </c>
      <c r="I193" s="95">
        <v>8.4</v>
      </c>
      <c r="J193" s="95">
        <v>7</v>
      </c>
      <c r="K193" s="97">
        <v>0</v>
      </c>
      <c r="L193" s="94">
        <v>0</v>
      </c>
      <c r="M193" s="101">
        <v>0.9</v>
      </c>
      <c r="N193" s="170"/>
      <c r="O193" s="118"/>
      <c r="P193" s="118"/>
      <c r="Q193" s="118"/>
      <c r="R193" s="118"/>
      <c r="S193" s="118"/>
      <c r="T193" s="118"/>
      <c r="U193" s="118"/>
      <c r="V193" s="118"/>
      <c r="W193" s="118"/>
      <c r="X193" s="118"/>
      <c r="Y193" s="118"/>
      <c r="Z193" s="118"/>
      <c r="AA193" s="118"/>
      <c r="AB193" s="118"/>
      <c r="AC193" s="118"/>
      <c r="AD193" s="118"/>
      <c r="AE193" s="118"/>
      <c r="AF193" s="118"/>
      <c r="AG193" s="118"/>
      <c r="AH193" s="118"/>
      <c r="AI193" s="118"/>
      <c r="AJ193" s="118"/>
      <c r="AK193" s="118"/>
      <c r="AL193" s="118"/>
      <c r="AM193" s="118"/>
      <c r="AN193" s="118"/>
      <c r="AO193" s="118"/>
      <c r="AP193" s="118"/>
      <c r="AQ193" s="118"/>
      <c r="AR193" s="118"/>
      <c r="AS193" s="120"/>
    </row>
    <row r="194" spans="1:45" x14ac:dyDescent="0.25">
      <c r="A194" s="137" t="s">
        <v>320</v>
      </c>
      <c r="B194" s="41">
        <v>33.9</v>
      </c>
      <c r="C194" s="16">
        <v>39.6</v>
      </c>
      <c r="D194" s="16">
        <v>33.9</v>
      </c>
      <c r="E194" s="36">
        <v>33.9</v>
      </c>
      <c r="F194" s="41">
        <v>65.3</v>
      </c>
      <c r="G194" s="16">
        <v>38.700000000000003</v>
      </c>
      <c r="H194" s="16">
        <v>50.8</v>
      </c>
      <c r="I194" s="16">
        <v>40.6</v>
      </c>
      <c r="J194" s="16">
        <v>30.8</v>
      </c>
      <c r="K194" s="98">
        <v>14</v>
      </c>
      <c r="L194" s="41">
        <v>0</v>
      </c>
      <c r="M194" s="17">
        <v>2.5</v>
      </c>
      <c r="N194" s="170"/>
      <c r="O194" s="118"/>
      <c r="P194" s="118"/>
      <c r="Q194" s="118"/>
      <c r="R194" s="118"/>
      <c r="S194" s="118"/>
      <c r="T194" s="118"/>
      <c r="U194" s="118"/>
      <c r="V194" s="118"/>
      <c r="W194" s="118"/>
      <c r="X194" s="118"/>
      <c r="Y194" s="118"/>
      <c r="Z194" s="118"/>
      <c r="AA194" s="118"/>
      <c r="AB194" s="118"/>
      <c r="AC194" s="118"/>
      <c r="AD194" s="118"/>
      <c r="AE194" s="118"/>
      <c r="AF194" s="118"/>
      <c r="AG194" s="118"/>
      <c r="AH194" s="118"/>
      <c r="AI194" s="118"/>
      <c r="AJ194" s="118"/>
      <c r="AK194" s="118"/>
      <c r="AL194" s="118"/>
      <c r="AM194" s="118"/>
      <c r="AN194" s="118"/>
      <c r="AO194" s="118"/>
      <c r="AP194" s="118"/>
      <c r="AQ194" s="118"/>
      <c r="AR194" s="118"/>
      <c r="AS194" s="120"/>
    </row>
    <row r="195" spans="1:45" x14ac:dyDescent="0.25">
      <c r="A195" s="138" t="s">
        <v>320</v>
      </c>
      <c r="B195" s="94">
        <v>46</v>
      </c>
      <c r="C195" s="95">
        <v>53.8</v>
      </c>
      <c r="D195" s="95">
        <v>46</v>
      </c>
      <c r="E195" s="96">
        <v>46</v>
      </c>
      <c r="F195" s="94">
        <v>53.2</v>
      </c>
      <c r="G195" s="95">
        <v>31.5</v>
      </c>
      <c r="H195" s="95">
        <v>41.1</v>
      </c>
      <c r="I195" s="95">
        <v>32.200000000000003</v>
      </c>
      <c r="J195" s="95">
        <v>25.2</v>
      </c>
      <c r="K195" s="97">
        <v>11.2</v>
      </c>
      <c r="L195" s="94">
        <v>0</v>
      </c>
      <c r="M195" s="101">
        <v>2</v>
      </c>
      <c r="N195" s="170"/>
      <c r="O195" s="118"/>
      <c r="P195" s="118"/>
      <c r="Q195" s="118"/>
      <c r="R195" s="118"/>
      <c r="S195" s="118"/>
      <c r="T195" s="118"/>
      <c r="U195" s="118"/>
      <c r="V195" s="118"/>
      <c r="W195" s="118"/>
      <c r="X195" s="118"/>
      <c r="Y195" s="118"/>
      <c r="Z195" s="118"/>
      <c r="AA195" s="118"/>
      <c r="AB195" s="118"/>
      <c r="AC195" s="118"/>
      <c r="AD195" s="118"/>
      <c r="AE195" s="118"/>
      <c r="AF195" s="118"/>
      <c r="AG195" s="118"/>
      <c r="AH195" s="118"/>
      <c r="AI195" s="118"/>
      <c r="AJ195" s="118"/>
      <c r="AK195" s="118"/>
      <c r="AL195" s="118"/>
      <c r="AM195" s="118"/>
      <c r="AN195" s="118"/>
      <c r="AO195" s="118"/>
      <c r="AP195" s="118"/>
      <c r="AQ195" s="118"/>
      <c r="AR195" s="118"/>
      <c r="AS195" s="120"/>
    </row>
    <row r="196" spans="1:45" x14ac:dyDescent="0.25">
      <c r="A196" s="137" t="s">
        <v>320</v>
      </c>
      <c r="B196" s="41">
        <v>26.6</v>
      </c>
      <c r="C196" s="16">
        <v>31.1</v>
      </c>
      <c r="D196" s="16">
        <v>26.6</v>
      </c>
      <c r="E196" s="36">
        <v>26.6</v>
      </c>
      <c r="F196" s="41">
        <v>31.5</v>
      </c>
      <c r="G196" s="16">
        <v>19.399999999999999</v>
      </c>
      <c r="H196" s="16">
        <v>24.2</v>
      </c>
      <c r="I196" s="16">
        <v>19.600000000000001</v>
      </c>
      <c r="J196" s="16">
        <v>14</v>
      </c>
      <c r="K196" s="98">
        <v>7</v>
      </c>
      <c r="L196" s="41">
        <v>0</v>
      </c>
      <c r="M196" s="17">
        <v>1.2</v>
      </c>
      <c r="N196" s="170"/>
      <c r="O196" s="118"/>
      <c r="P196" s="118"/>
      <c r="Q196" s="118"/>
      <c r="R196" s="118"/>
      <c r="S196" s="118"/>
      <c r="T196" s="118"/>
      <c r="U196" s="118"/>
      <c r="V196" s="118"/>
      <c r="W196" s="118"/>
      <c r="X196" s="118"/>
      <c r="Y196" s="118"/>
      <c r="Z196" s="118"/>
      <c r="AA196" s="118"/>
      <c r="AB196" s="118"/>
      <c r="AC196" s="118"/>
      <c r="AD196" s="118"/>
      <c r="AE196" s="118"/>
      <c r="AF196" s="118"/>
      <c r="AG196" s="118"/>
      <c r="AH196" s="118"/>
      <c r="AI196" s="118"/>
      <c r="AJ196" s="118"/>
      <c r="AK196" s="118"/>
      <c r="AL196" s="118"/>
      <c r="AM196" s="118"/>
      <c r="AN196" s="118"/>
      <c r="AO196" s="118"/>
      <c r="AP196" s="118"/>
      <c r="AQ196" s="118"/>
      <c r="AR196" s="118"/>
      <c r="AS196" s="120"/>
    </row>
    <row r="197" spans="1:45" x14ac:dyDescent="0.25">
      <c r="A197" s="138" t="s">
        <v>320</v>
      </c>
      <c r="B197" s="94">
        <v>16.899999999999999</v>
      </c>
      <c r="C197" s="95">
        <v>19.8</v>
      </c>
      <c r="D197" s="95">
        <v>16.899999999999999</v>
      </c>
      <c r="E197" s="96">
        <v>16.899999999999999</v>
      </c>
      <c r="F197" s="94">
        <v>19.399999999999999</v>
      </c>
      <c r="G197" s="95">
        <v>12.1</v>
      </c>
      <c r="H197" s="95">
        <v>14.5</v>
      </c>
      <c r="I197" s="95">
        <v>12.6</v>
      </c>
      <c r="J197" s="95">
        <v>9.8000000000000007</v>
      </c>
      <c r="K197" s="97">
        <v>4.2</v>
      </c>
      <c r="L197" s="94">
        <v>0</v>
      </c>
      <c r="M197" s="101">
        <v>0.8</v>
      </c>
      <c r="N197" s="170"/>
      <c r="O197" s="118"/>
      <c r="P197" s="118"/>
      <c r="Q197" s="118"/>
      <c r="R197" s="118"/>
      <c r="S197" s="118"/>
      <c r="T197" s="118"/>
      <c r="U197" s="118"/>
      <c r="V197" s="118"/>
      <c r="W197" s="118"/>
      <c r="X197" s="118"/>
      <c r="Y197" s="118"/>
      <c r="Z197" s="118"/>
      <c r="AA197" s="118"/>
      <c r="AB197" s="118"/>
      <c r="AC197" s="118"/>
      <c r="AD197" s="118"/>
      <c r="AE197" s="118"/>
      <c r="AF197" s="118"/>
      <c r="AG197" s="118"/>
      <c r="AH197" s="118"/>
      <c r="AI197" s="118"/>
      <c r="AJ197" s="118"/>
      <c r="AK197" s="118"/>
      <c r="AL197" s="118"/>
      <c r="AM197" s="118"/>
      <c r="AN197" s="118"/>
      <c r="AO197" s="118"/>
      <c r="AP197" s="118"/>
      <c r="AQ197" s="118"/>
      <c r="AR197" s="118"/>
      <c r="AS197" s="120"/>
    </row>
    <row r="198" spans="1:45" x14ac:dyDescent="0.25">
      <c r="A198" s="137" t="s">
        <v>322</v>
      </c>
      <c r="B198" s="41">
        <v>34.1</v>
      </c>
      <c r="C198" s="16">
        <v>40.9</v>
      </c>
      <c r="D198" s="16">
        <v>34.1</v>
      </c>
      <c r="E198" s="36">
        <v>34.1</v>
      </c>
      <c r="F198" s="41">
        <v>46.5</v>
      </c>
      <c r="G198" s="16">
        <v>34.1</v>
      </c>
      <c r="H198" s="16">
        <v>32.6</v>
      </c>
      <c r="I198" s="16">
        <v>26.7</v>
      </c>
      <c r="J198" s="16">
        <v>64.8</v>
      </c>
      <c r="K198" s="98">
        <v>12.7</v>
      </c>
      <c r="L198" s="41">
        <v>0</v>
      </c>
      <c r="M198" s="17">
        <v>4</v>
      </c>
      <c r="N198" s="170"/>
      <c r="O198" s="118"/>
      <c r="P198" s="118"/>
      <c r="Q198" s="118"/>
      <c r="R198" s="118"/>
      <c r="S198" s="118"/>
      <c r="T198" s="118"/>
      <c r="U198" s="118"/>
      <c r="V198" s="118"/>
      <c r="W198" s="118"/>
      <c r="X198" s="118"/>
      <c r="Y198" s="118"/>
      <c r="Z198" s="118"/>
      <c r="AA198" s="118"/>
      <c r="AB198" s="118"/>
      <c r="AC198" s="118"/>
      <c r="AD198" s="118"/>
      <c r="AE198" s="118"/>
      <c r="AF198" s="118"/>
      <c r="AG198" s="118"/>
      <c r="AH198" s="118"/>
      <c r="AI198" s="118"/>
      <c r="AJ198" s="118"/>
      <c r="AK198" s="118"/>
      <c r="AL198" s="118"/>
      <c r="AM198" s="118"/>
      <c r="AN198" s="118"/>
      <c r="AO198" s="118"/>
      <c r="AP198" s="118"/>
      <c r="AQ198" s="118"/>
      <c r="AR198" s="118"/>
      <c r="AS198" s="120"/>
    </row>
    <row r="199" spans="1:45" x14ac:dyDescent="0.25">
      <c r="A199" s="138" t="s">
        <v>322</v>
      </c>
      <c r="B199" s="94">
        <v>14</v>
      </c>
      <c r="C199" s="95">
        <v>16.7</v>
      </c>
      <c r="D199" s="95">
        <v>14</v>
      </c>
      <c r="E199" s="96">
        <v>14</v>
      </c>
      <c r="F199" s="94">
        <v>52.7</v>
      </c>
      <c r="G199" s="95">
        <v>44.9</v>
      </c>
      <c r="H199" s="95">
        <v>32.6</v>
      </c>
      <c r="I199" s="95">
        <v>40.6</v>
      </c>
      <c r="J199" s="95">
        <v>99.1</v>
      </c>
      <c r="K199" s="97">
        <v>20.3</v>
      </c>
      <c r="L199" s="94">
        <v>0</v>
      </c>
      <c r="M199" s="101">
        <v>1.6</v>
      </c>
      <c r="N199" s="170"/>
      <c r="O199" s="118"/>
      <c r="P199" s="118"/>
      <c r="Q199" s="118"/>
      <c r="R199" s="118"/>
      <c r="S199" s="118"/>
      <c r="T199" s="118"/>
      <c r="U199" s="118"/>
      <c r="V199" s="118"/>
      <c r="W199" s="118"/>
      <c r="X199" s="118"/>
      <c r="Y199" s="118"/>
      <c r="Z199" s="118"/>
      <c r="AA199" s="118"/>
      <c r="AB199" s="118"/>
      <c r="AC199" s="118"/>
      <c r="AD199" s="118"/>
      <c r="AE199" s="118"/>
      <c r="AF199" s="118"/>
      <c r="AG199" s="118"/>
      <c r="AH199" s="118"/>
      <c r="AI199" s="118"/>
      <c r="AJ199" s="118"/>
      <c r="AK199" s="118"/>
      <c r="AL199" s="118"/>
      <c r="AM199" s="118"/>
      <c r="AN199" s="118"/>
      <c r="AO199" s="118"/>
      <c r="AP199" s="118"/>
      <c r="AQ199" s="118"/>
      <c r="AR199" s="118"/>
      <c r="AS199" s="120"/>
    </row>
    <row r="200" spans="1:45" x14ac:dyDescent="0.25">
      <c r="A200" s="137" t="s">
        <v>322</v>
      </c>
      <c r="B200" s="41">
        <v>9.3000000000000007</v>
      </c>
      <c r="C200" s="16">
        <v>11.2</v>
      </c>
      <c r="D200" s="16">
        <v>9.3000000000000007</v>
      </c>
      <c r="E200" s="36">
        <v>9.3000000000000007</v>
      </c>
      <c r="F200" s="41">
        <v>34.1</v>
      </c>
      <c r="G200" s="16">
        <v>26.4</v>
      </c>
      <c r="H200" s="16">
        <v>18.600000000000001</v>
      </c>
      <c r="I200" s="16">
        <v>22.9</v>
      </c>
      <c r="J200" s="16">
        <v>58.4</v>
      </c>
      <c r="K200" s="98">
        <v>12.7</v>
      </c>
      <c r="L200" s="41">
        <v>0</v>
      </c>
      <c r="M200" s="17">
        <v>0.9</v>
      </c>
      <c r="N200" s="170"/>
      <c r="O200" s="118"/>
      <c r="P200" s="118"/>
      <c r="Q200" s="118"/>
      <c r="R200" s="118"/>
      <c r="S200" s="118"/>
      <c r="T200" s="118"/>
      <c r="U200" s="118"/>
      <c r="V200" s="118"/>
      <c r="W200" s="118"/>
      <c r="X200" s="118"/>
      <c r="Y200" s="118"/>
      <c r="Z200" s="118"/>
      <c r="AA200" s="118"/>
      <c r="AB200" s="118"/>
      <c r="AC200" s="118"/>
      <c r="AD200" s="118"/>
      <c r="AE200" s="118"/>
      <c r="AF200" s="118"/>
      <c r="AG200" s="118"/>
      <c r="AH200" s="118"/>
      <c r="AI200" s="118"/>
      <c r="AJ200" s="118"/>
      <c r="AK200" s="118"/>
      <c r="AL200" s="118"/>
      <c r="AM200" s="118"/>
      <c r="AN200" s="118"/>
      <c r="AO200" s="118"/>
      <c r="AP200" s="118"/>
      <c r="AQ200" s="118"/>
      <c r="AR200" s="118"/>
      <c r="AS200" s="120"/>
    </row>
    <row r="201" spans="1:45" x14ac:dyDescent="0.25">
      <c r="A201" s="138" t="s">
        <v>322</v>
      </c>
      <c r="B201" s="94">
        <v>4.5999999999999996</v>
      </c>
      <c r="C201" s="95">
        <v>5.6</v>
      </c>
      <c r="D201" s="95">
        <v>4.5999999999999996</v>
      </c>
      <c r="E201" s="96">
        <v>4.5999999999999996</v>
      </c>
      <c r="F201" s="94">
        <v>48.1</v>
      </c>
      <c r="G201" s="95">
        <v>17.100000000000001</v>
      </c>
      <c r="H201" s="95">
        <v>12.4</v>
      </c>
      <c r="I201" s="95">
        <v>15.2</v>
      </c>
      <c r="J201" s="95">
        <v>38.1</v>
      </c>
      <c r="K201" s="97">
        <v>7.6</v>
      </c>
      <c r="L201" s="94">
        <v>0</v>
      </c>
      <c r="M201" s="101">
        <v>0.6</v>
      </c>
      <c r="N201" s="170"/>
      <c r="O201" s="118"/>
      <c r="P201" s="118"/>
      <c r="Q201" s="118"/>
      <c r="R201" s="118"/>
      <c r="S201" s="118"/>
      <c r="T201" s="118"/>
      <c r="U201" s="118"/>
      <c r="V201" s="118"/>
      <c r="W201" s="118"/>
      <c r="X201" s="118"/>
      <c r="Y201" s="118"/>
      <c r="Z201" s="118"/>
      <c r="AA201" s="118"/>
      <c r="AB201" s="118"/>
      <c r="AC201" s="118"/>
      <c r="AD201" s="118"/>
      <c r="AE201" s="118"/>
      <c r="AF201" s="118"/>
      <c r="AG201" s="118"/>
      <c r="AH201" s="118"/>
      <c r="AI201" s="118"/>
      <c r="AJ201" s="118"/>
      <c r="AK201" s="118"/>
      <c r="AL201" s="118"/>
      <c r="AM201" s="118"/>
      <c r="AN201" s="118"/>
      <c r="AO201" s="118"/>
      <c r="AP201" s="118"/>
      <c r="AQ201" s="118"/>
      <c r="AR201" s="118"/>
      <c r="AS201" s="120"/>
    </row>
    <row r="202" spans="1:45" x14ac:dyDescent="0.25">
      <c r="A202" s="137" t="s">
        <v>306</v>
      </c>
      <c r="B202" s="41">
        <v>58.1</v>
      </c>
      <c r="C202" s="16">
        <v>61.6</v>
      </c>
      <c r="D202" s="16">
        <v>58.1</v>
      </c>
      <c r="E202" s="36">
        <v>58.1</v>
      </c>
      <c r="F202" s="41">
        <v>48.4</v>
      </c>
      <c r="G202" s="16">
        <v>29</v>
      </c>
      <c r="H202" s="16">
        <v>55.7</v>
      </c>
      <c r="I202" s="16">
        <v>29.4</v>
      </c>
      <c r="J202" s="16">
        <v>28</v>
      </c>
      <c r="K202" s="98">
        <v>0</v>
      </c>
      <c r="L202" s="41">
        <v>0</v>
      </c>
      <c r="M202" s="17">
        <v>4.7</v>
      </c>
      <c r="N202" s="170"/>
      <c r="O202" s="118"/>
      <c r="P202" s="118"/>
      <c r="Q202" s="118"/>
      <c r="R202" s="118"/>
      <c r="S202" s="118"/>
      <c r="T202" s="118"/>
      <c r="U202" s="118"/>
      <c r="V202" s="118"/>
      <c r="W202" s="118"/>
      <c r="X202" s="118"/>
      <c r="Y202" s="118"/>
      <c r="Z202" s="118"/>
      <c r="AA202" s="118"/>
      <c r="AB202" s="118"/>
      <c r="AC202" s="118"/>
      <c r="AD202" s="118"/>
      <c r="AE202" s="118"/>
      <c r="AF202" s="118"/>
      <c r="AG202" s="118"/>
      <c r="AH202" s="118"/>
      <c r="AI202" s="118"/>
      <c r="AJ202" s="118"/>
      <c r="AK202" s="118"/>
      <c r="AL202" s="118"/>
      <c r="AM202" s="118"/>
      <c r="AN202" s="118"/>
      <c r="AO202" s="118"/>
      <c r="AP202" s="118"/>
      <c r="AQ202" s="118"/>
      <c r="AR202" s="118"/>
      <c r="AS202" s="120"/>
    </row>
    <row r="203" spans="1:45" x14ac:dyDescent="0.25">
      <c r="A203" s="138" t="s">
        <v>306</v>
      </c>
      <c r="B203" s="94">
        <v>29</v>
      </c>
      <c r="C203" s="95">
        <v>30.8</v>
      </c>
      <c r="D203" s="95">
        <v>29</v>
      </c>
      <c r="E203" s="96">
        <v>29</v>
      </c>
      <c r="F203" s="94">
        <v>29</v>
      </c>
      <c r="G203" s="95">
        <v>14.5</v>
      </c>
      <c r="H203" s="95">
        <v>31.5</v>
      </c>
      <c r="I203" s="95">
        <v>18.2</v>
      </c>
      <c r="J203" s="95">
        <v>16.8</v>
      </c>
      <c r="K203" s="97">
        <v>0</v>
      </c>
      <c r="L203" s="94">
        <v>0</v>
      </c>
      <c r="M203" s="101">
        <v>2.8</v>
      </c>
      <c r="N203" s="170"/>
      <c r="O203" s="118"/>
      <c r="P203" s="118"/>
      <c r="Q203" s="118"/>
      <c r="R203" s="118"/>
      <c r="S203" s="118"/>
      <c r="T203" s="118"/>
      <c r="U203" s="118"/>
      <c r="V203" s="118"/>
      <c r="W203" s="118"/>
      <c r="X203" s="118"/>
      <c r="Y203" s="118"/>
      <c r="Z203" s="118"/>
      <c r="AA203" s="118"/>
      <c r="AB203" s="118"/>
      <c r="AC203" s="118"/>
      <c r="AD203" s="118"/>
      <c r="AE203" s="118"/>
      <c r="AF203" s="118"/>
      <c r="AG203" s="118"/>
      <c r="AH203" s="118"/>
      <c r="AI203" s="118"/>
      <c r="AJ203" s="118"/>
      <c r="AK203" s="118"/>
      <c r="AL203" s="118"/>
      <c r="AM203" s="118"/>
      <c r="AN203" s="118"/>
      <c r="AO203" s="118"/>
      <c r="AP203" s="118"/>
      <c r="AQ203" s="118"/>
      <c r="AR203" s="118"/>
      <c r="AS203" s="120"/>
    </row>
    <row r="204" spans="1:45" x14ac:dyDescent="0.25">
      <c r="A204" s="137" t="s">
        <v>306</v>
      </c>
      <c r="B204" s="41">
        <v>29</v>
      </c>
      <c r="C204" s="16">
        <v>30.8</v>
      </c>
      <c r="D204" s="16">
        <v>29</v>
      </c>
      <c r="E204" s="36">
        <v>29</v>
      </c>
      <c r="F204" s="41">
        <v>29</v>
      </c>
      <c r="G204" s="16">
        <v>14.5</v>
      </c>
      <c r="H204" s="16">
        <v>31.5</v>
      </c>
      <c r="I204" s="16">
        <v>18.2</v>
      </c>
      <c r="J204" s="16">
        <v>16.8</v>
      </c>
      <c r="K204" s="98">
        <v>0</v>
      </c>
      <c r="L204" s="41">
        <v>0</v>
      </c>
      <c r="M204" s="17">
        <v>2.8</v>
      </c>
      <c r="N204" s="170"/>
      <c r="O204" s="118"/>
      <c r="P204" s="118"/>
      <c r="Q204" s="118"/>
      <c r="R204" s="118"/>
      <c r="S204" s="118"/>
      <c r="T204" s="118"/>
      <c r="U204" s="118"/>
      <c r="V204" s="118"/>
      <c r="W204" s="118"/>
      <c r="X204" s="118"/>
      <c r="Y204" s="118"/>
      <c r="Z204" s="118"/>
      <c r="AA204" s="118"/>
      <c r="AB204" s="118"/>
      <c r="AC204" s="118"/>
      <c r="AD204" s="118"/>
      <c r="AE204" s="118"/>
      <c r="AF204" s="118"/>
      <c r="AG204" s="118"/>
      <c r="AH204" s="118"/>
      <c r="AI204" s="118"/>
      <c r="AJ204" s="118"/>
      <c r="AK204" s="118"/>
      <c r="AL204" s="118"/>
      <c r="AM204" s="118"/>
      <c r="AN204" s="118"/>
      <c r="AO204" s="118"/>
      <c r="AP204" s="118"/>
      <c r="AQ204" s="118"/>
      <c r="AR204" s="118"/>
      <c r="AS204" s="120"/>
    </row>
    <row r="205" spans="1:45" x14ac:dyDescent="0.25">
      <c r="A205" s="138" t="s">
        <v>306</v>
      </c>
      <c r="B205" s="94">
        <v>16.899999999999999</v>
      </c>
      <c r="C205" s="95">
        <v>18</v>
      </c>
      <c r="D205" s="95">
        <v>16.899999999999999</v>
      </c>
      <c r="E205" s="96">
        <v>16.899999999999999</v>
      </c>
      <c r="F205" s="94">
        <v>12.1</v>
      </c>
      <c r="G205" s="95">
        <v>16.899999999999999</v>
      </c>
      <c r="H205" s="95">
        <v>14.5</v>
      </c>
      <c r="I205" s="95">
        <v>8.4</v>
      </c>
      <c r="J205" s="95">
        <v>7</v>
      </c>
      <c r="K205" s="97">
        <v>0</v>
      </c>
      <c r="L205" s="94">
        <v>0</v>
      </c>
      <c r="M205" s="101">
        <v>1.2</v>
      </c>
      <c r="N205" s="170"/>
      <c r="O205" s="118"/>
      <c r="P205" s="118"/>
      <c r="Q205" s="118"/>
      <c r="R205" s="118"/>
      <c r="S205" s="118"/>
      <c r="T205" s="118"/>
      <c r="U205" s="118"/>
      <c r="V205" s="118"/>
      <c r="W205" s="118"/>
      <c r="X205" s="118"/>
      <c r="Y205" s="118"/>
      <c r="Z205" s="118"/>
      <c r="AA205" s="118"/>
      <c r="AB205" s="118"/>
      <c r="AC205" s="118"/>
      <c r="AD205" s="118"/>
      <c r="AE205" s="118"/>
      <c r="AF205" s="118"/>
      <c r="AG205" s="118"/>
      <c r="AH205" s="118"/>
      <c r="AI205" s="118"/>
      <c r="AJ205" s="118"/>
      <c r="AK205" s="118"/>
      <c r="AL205" s="118"/>
      <c r="AM205" s="118"/>
      <c r="AN205" s="118"/>
      <c r="AO205" s="118"/>
      <c r="AP205" s="118"/>
      <c r="AQ205" s="118"/>
      <c r="AR205" s="118"/>
      <c r="AS205" s="120"/>
    </row>
    <row r="206" spans="1:45" x14ac:dyDescent="0.25">
      <c r="A206" s="137" t="s">
        <v>314</v>
      </c>
      <c r="B206" s="41">
        <v>50.8</v>
      </c>
      <c r="C206" s="16">
        <v>56.4</v>
      </c>
      <c r="D206" s="16">
        <v>50.8</v>
      </c>
      <c r="E206" s="36">
        <v>50.8</v>
      </c>
      <c r="F206" s="41">
        <v>55.7</v>
      </c>
      <c r="G206" s="16">
        <v>72.599999999999994</v>
      </c>
      <c r="H206" s="16">
        <v>41.1</v>
      </c>
      <c r="I206" s="16">
        <v>32.200000000000003</v>
      </c>
      <c r="J206" s="16">
        <v>82.6</v>
      </c>
      <c r="K206" s="98">
        <v>2.8</v>
      </c>
      <c r="L206" s="41">
        <v>0</v>
      </c>
      <c r="M206" s="17">
        <v>2.7</v>
      </c>
      <c r="N206" s="170"/>
      <c r="O206" s="118"/>
      <c r="P206" s="118"/>
      <c r="Q206" s="118"/>
      <c r="R206" s="118"/>
      <c r="S206" s="118"/>
      <c r="T206" s="118"/>
      <c r="U206" s="118"/>
      <c r="V206" s="118"/>
      <c r="W206" s="118"/>
      <c r="X206" s="118"/>
      <c r="Y206" s="118"/>
      <c r="Z206" s="118"/>
      <c r="AA206" s="118"/>
      <c r="AB206" s="118"/>
      <c r="AC206" s="118"/>
      <c r="AD206" s="118"/>
      <c r="AE206" s="118"/>
      <c r="AF206" s="118"/>
      <c r="AG206" s="118"/>
      <c r="AH206" s="118"/>
      <c r="AI206" s="118"/>
      <c r="AJ206" s="118"/>
      <c r="AK206" s="118"/>
      <c r="AL206" s="118"/>
      <c r="AM206" s="118"/>
      <c r="AN206" s="118"/>
      <c r="AO206" s="118"/>
      <c r="AP206" s="118"/>
      <c r="AQ206" s="118"/>
      <c r="AR206" s="118"/>
      <c r="AS206" s="120"/>
    </row>
    <row r="207" spans="1:45" x14ac:dyDescent="0.25">
      <c r="A207" s="138" t="s">
        <v>314</v>
      </c>
      <c r="B207" s="94">
        <v>29</v>
      </c>
      <c r="C207" s="95">
        <v>32.200000000000003</v>
      </c>
      <c r="D207" s="95">
        <v>29</v>
      </c>
      <c r="E207" s="96">
        <v>29</v>
      </c>
      <c r="F207" s="94">
        <v>33.9</v>
      </c>
      <c r="G207" s="95">
        <v>43.6</v>
      </c>
      <c r="H207" s="95">
        <v>24.2</v>
      </c>
      <c r="I207" s="95">
        <v>19.600000000000001</v>
      </c>
      <c r="J207" s="95">
        <v>49</v>
      </c>
      <c r="K207" s="97">
        <v>1.4</v>
      </c>
      <c r="L207" s="94">
        <v>0</v>
      </c>
      <c r="M207" s="101">
        <v>1.6</v>
      </c>
      <c r="N207" s="170"/>
      <c r="O207" s="118"/>
      <c r="P207" s="118"/>
      <c r="Q207" s="118"/>
      <c r="R207" s="118"/>
      <c r="S207" s="118"/>
      <c r="T207" s="118"/>
      <c r="U207" s="118"/>
      <c r="V207" s="118"/>
      <c r="W207" s="118"/>
      <c r="X207" s="118"/>
      <c r="Y207" s="118"/>
      <c r="Z207" s="118"/>
      <c r="AA207" s="118"/>
      <c r="AB207" s="118"/>
      <c r="AC207" s="118"/>
      <c r="AD207" s="118"/>
      <c r="AE207" s="118"/>
      <c r="AF207" s="118"/>
      <c r="AG207" s="118"/>
      <c r="AH207" s="118"/>
      <c r="AI207" s="118"/>
      <c r="AJ207" s="118"/>
      <c r="AK207" s="118"/>
      <c r="AL207" s="118"/>
      <c r="AM207" s="118"/>
      <c r="AN207" s="118"/>
      <c r="AO207" s="118"/>
      <c r="AP207" s="118"/>
      <c r="AQ207" s="118"/>
      <c r="AR207" s="118"/>
      <c r="AS207" s="120"/>
    </row>
    <row r="208" spans="1:45" x14ac:dyDescent="0.25">
      <c r="A208" s="137" t="s">
        <v>314</v>
      </c>
      <c r="B208" s="41">
        <v>29</v>
      </c>
      <c r="C208" s="16">
        <v>32.200000000000003</v>
      </c>
      <c r="D208" s="16">
        <v>29</v>
      </c>
      <c r="E208" s="36">
        <v>29</v>
      </c>
      <c r="F208" s="41">
        <v>33.9</v>
      </c>
      <c r="G208" s="16">
        <v>43.6</v>
      </c>
      <c r="H208" s="16">
        <v>24.2</v>
      </c>
      <c r="I208" s="16">
        <v>19.600000000000001</v>
      </c>
      <c r="J208" s="16">
        <v>49</v>
      </c>
      <c r="K208" s="98">
        <v>1.4</v>
      </c>
      <c r="L208" s="41">
        <v>0</v>
      </c>
      <c r="M208" s="17">
        <v>1.6</v>
      </c>
      <c r="N208" s="170"/>
      <c r="O208" s="118"/>
      <c r="P208" s="118"/>
      <c r="Q208" s="118"/>
      <c r="R208" s="118"/>
      <c r="S208" s="118"/>
      <c r="T208" s="118"/>
      <c r="U208" s="118"/>
      <c r="V208" s="118"/>
      <c r="W208" s="118"/>
      <c r="X208" s="118"/>
      <c r="Y208" s="118"/>
      <c r="Z208" s="118"/>
      <c r="AA208" s="118"/>
      <c r="AB208" s="118"/>
      <c r="AC208" s="118"/>
      <c r="AD208" s="118"/>
      <c r="AE208" s="118"/>
      <c r="AF208" s="118"/>
      <c r="AG208" s="118"/>
      <c r="AH208" s="118"/>
      <c r="AI208" s="118"/>
      <c r="AJ208" s="118"/>
      <c r="AK208" s="118"/>
      <c r="AL208" s="118"/>
      <c r="AM208" s="118"/>
      <c r="AN208" s="118"/>
      <c r="AO208" s="118"/>
      <c r="AP208" s="118"/>
      <c r="AQ208" s="118"/>
      <c r="AR208" s="118"/>
      <c r="AS208" s="120"/>
    </row>
    <row r="209" spans="1:45" x14ac:dyDescent="0.25">
      <c r="A209" s="138" t="s">
        <v>314</v>
      </c>
      <c r="B209" s="94">
        <v>19.399999999999999</v>
      </c>
      <c r="C209" s="95">
        <v>21.5</v>
      </c>
      <c r="D209" s="95">
        <v>19.399999999999999</v>
      </c>
      <c r="E209" s="96">
        <v>19.399999999999999</v>
      </c>
      <c r="F209" s="94">
        <v>21.8</v>
      </c>
      <c r="G209" s="95">
        <v>29</v>
      </c>
      <c r="H209" s="95">
        <v>14.5</v>
      </c>
      <c r="I209" s="95">
        <v>12.6</v>
      </c>
      <c r="J209" s="95">
        <v>32.200000000000003</v>
      </c>
      <c r="K209" s="97">
        <v>1.4</v>
      </c>
      <c r="L209" s="94">
        <v>0</v>
      </c>
      <c r="M209" s="101">
        <v>1.1000000000000001</v>
      </c>
      <c r="N209" s="170"/>
      <c r="O209" s="118"/>
      <c r="P209" s="118"/>
      <c r="Q209" s="118"/>
      <c r="R209" s="118"/>
      <c r="S209" s="118"/>
      <c r="T209" s="118"/>
      <c r="U209" s="118"/>
      <c r="V209" s="118"/>
      <c r="W209" s="118"/>
      <c r="X209" s="118"/>
      <c r="Y209" s="118"/>
      <c r="Z209" s="118"/>
      <c r="AA209" s="118"/>
      <c r="AB209" s="118"/>
      <c r="AC209" s="118"/>
      <c r="AD209" s="118"/>
      <c r="AE209" s="118"/>
      <c r="AF209" s="118"/>
      <c r="AG209" s="118"/>
      <c r="AH209" s="118"/>
      <c r="AI209" s="118"/>
      <c r="AJ209" s="118"/>
      <c r="AK209" s="118"/>
      <c r="AL209" s="118"/>
      <c r="AM209" s="118"/>
      <c r="AN209" s="118"/>
      <c r="AO209" s="118"/>
      <c r="AP209" s="118"/>
      <c r="AQ209" s="118"/>
      <c r="AR209" s="118"/>
      <c r="AS209" s="120"/>
    </row>
    <row r="210" spans="1:45" x14ac:dyDescent="0.25">
      <c r="A210" s="137" t="s">
        <v>317</v>
      </c>
      <c r="B210" s="41">
        <v>35.6</v>
      </c>
      <c r="C210" s="16">
        <v>39.200000000000003</v>
      </c>
      <c r="D210" s="16">
        <v>35.6</v>
      </c>
      <c r="E210" s="36">
        <v>35.6</v>
      </c>
      <c r="F210" s="41">
        <v>18.600000000000001</v>
      </c>
      <c r="G210" s="16">
        <v>24.8</v>
      </c>
      <c r="H210" s="16">
        <v>26.4</v>
      </c>
      <c r="I210" s="16">
        <v>49.5</v>
      </c>
      <c r="J210" s="16">
        <v>59.7</v>
      </c>
      <c r="K210" s="98">
        <v>0</v>
      </c>
      <c r="L210" s="41">
        <v>0</v>
      </c>
      <c r="M210" s="17">
        <v>2.2999999999999998</v>
      </c>
      <c r="N210" s="170"/>
      <c r="O210" s="118"/>
      <c r="P210" s="118"/>
      <c r="Q210" s="118"/>
      <c r="R210" s="118"/>
      <c r="S210" s="118"/>
      <c r="T210" s="118"/>
      <c r="U210" s="118"/>
      <c r="V210" s="118"/>
      <c r="W210" s="118"/>
      <c r="X210" s="118"/>
      <c r="Y210" s="118"/>
      <c r="Z210" s="118"/>
      <c r="AA210" s="118"/>
      <c r="AB210" s="118"/>
      <c r="AC210" s="118"/>
      <c r="AD210" s="118"/>
      <c r="AE210" s="118"/>
      <c r="AF210" s="118"/>
      <c r="AG210" s="118"/>
      <c r="AH210" s="118"/>
      <c r="AI210" s="118"/>
      <c r="AJ210" s="118"/>
      <c r="AK210" s="118"/>
      <c r="AL210" s="118"/>
      <c r="AM210" s="118"/>
      <c r="AN210" s="118"/>
      <c r="AO210" s="118"/>
      <c r="AP210" s="118"/>
      <c r="AQ210" s="118"/>
      <c r="AR210" s="118"/>
      <c r="AS210" s="120"/>
    </row>
    <row r="211" spans="1:45" x14ac:dyDescent="0.25">
      <c r="A211" s="138" t="s">
        <v>317</v>
      </c>
      <c r="B211" s="94">
        <v>20.2</v>
      </c>
      <c r="C211" s="95">
        <v>22.2</v>
      </c>
      <c r="D211" s="95">
        <v>20.2</v>
      </c>
      <c r="E211" s="96">
        <v>20.2</v>
      </c>
      <c r="F211" s="94">
        <v>10.8</v>
      </c>
      <c r="G211" s="95">
        <v>14</v>
      </c>
      <c r="H211" s="95">
        <v>15.5</v>
      </c>
      <c r="I211" s="95">
        <v>29.2</v>
      </c>
      <c r="J211" s="95">
        <v>35.6</v>
      </c>
      <c r="K211" s="97">
        <v>0</v>
      </c>
      <c r="L211" s="94">
        <v>0</v>
      </c>
      <c r="M211" s="101">
        <v>1.4</v>
      </c>
      <c r="N211" s="170"/>
      <c r="O211" s="118"/>
      <c r="P211" s="118"/>
      <c r="Q211" s="118"/>
      <c r="R211" s="118"/>
      <c r="S211" s="118"/>
      <c r="T211" s="118"/>
      <c r="U211" s="118"/>
      <c r="V211" s="118"/>
      <c r="W211" s="118"/>
      <c r="X211" s="118"/>
      <c r="Y211" s="118"/>
      <c r="Z211" s="118"/>
      <c r="AA211" s="118"/>
      <c r="AB211" s="118"/>
      <c r="AC211" s="118"/>
      <c r="AD211" s="118"/>
      <c r="AE211" s="118"/>
      <c r="AF211" s="118"/>
      <c r="AG211" s="118"/>
      <c r="AH211" s="118"/>
      <c r="AI211" s="118"/>
      <c r="AJ211" s="118"/>
      <c r="AK211" s="118"/>
      <c r="AL211" s="118"/>
      <c r="AM211" s="118"/>
      <c r="AN211" s="118"/>
      <c r="AO211" s="118"/>
      <c r="AP211" s="118"/>
      <c r="AQ211" s="118"/>
      <c r="AR211" s="118"/>
      <c r="AS211" s="120"/>
    </row>
    <row r="212" spans="1:45" x14ac:dyDescent="0.25">
      <c r="A212" s="137" t="s">
        <v>317</v>
      </c>
      <c r="B212" s="41">
        <v>20.2</v>
      </c>
      <c r="C212" s="16">
        <v>22.2</v>
      </c>
      <c r="D212" s="16">
        <v>20.2</v>
      </c>
      <c r="E212" s="36">
        <v>20.2</v>
      </c>
      <c r="F212" s="41">
        <v>10.8</v>
      </c>
      <c r="G212" s="16">
        <v>14</v>
      </c>
      <c r="H212" s="16">
        <v>15.5</v>
      </c>
      <c r="I212" s="16">
        <v>29.2</v>
      </c>
      <c r="J212" s="16">
        <v>35.6</v>
      </c>
      <c r="K212" s="98">
        <v>0</v>
      </c>
      <c r="L212" s="41">
        <v>0</v>
      </c>
      <c r="M212" s="17">
        <v>1.4</v>
      </c>
      <c r="N212" s="170"/>
      <c r="O212" s="118"/>
      <c r="P212" s="118"/>
      <c r="Q212" s="118"/>
      <c r="R212" s="118"/>
      <c r="S212" s="118"/>
      <c r="T212" s="118"/>
      <c r="U212" s="118"/>
      <c r="V212" s="118"/>
      <c r="W212" s="118"/>
      <c r="X212" s="118"/>
      <c r="Y212" s="118"/>
      <c r="Z212" s="118"/>
      <c r="AA212" s="118"/>
      <c r="AB212" s="118"/>
      <c r="AC212" s="118"/>
      <c r="AD212" s="118"/>
      <c r="AE212" s="118"/>
      <c r="AF212" s="118"/>
      <c r="AG212" s="118"/>
      <c r="AH212" s="118"/>
      <c r="AI212" s="118"/>
      <c r="AJ212" s="118"/>
      <c r="AK212" s="118"/>
      <c r="AL212" s="118"/>
      <c r="AM212" s="118"/>
      <c r="AN212" s="118"/>
      <c r="AO212" s="118"/>
      <c r="AP212" s="118"/>
      <c r="AQ212" s="118"/>
      <c r="AR212" s="118"/>
      <c r="AS212" s="120"/>
    </row>
    <row r="213" spans="1:45" x14ac:dyDescent="0.25">
      <c r="A213" s="138" t="s">
        <v>317</v>
      </c>
      <c r="B213" s="94">
        <v>14</v>
      </c>
      <c r="C213" s="95">
        <v>15.3</v>
      </c>
      <c r="D213" s="95">
        <v>14</v>
      </c>
      <c r="E213" s="96">
        <v>14</v>
      </c>
      <c r="F213" s="94">
        <v>7.8</v>
      </c>
      <c r="G213" s="95">
        <v>9.3000000000000007</v>
      </c>
      <c r="H213" s="95">
        <v>9.3000000000000007</v>
      </c>
      <c r="I213" s="95">
        <v>19.100000000000001</v>
      </c>
      <c r="J213" s="95">
        <v>22.9</v>
      </c>
      <c r="K213" s="97">
        <v>0</v>
      </c>
      <c r="L213" s="94">
        <v>0</v>
      </c>
      <c r="M213" s="101">
        <v>0.9</v>
      </c>
      <c r="N213" s="170"/>
      <c r="O213" s="118"/>
      <c r="P213" s="118"/>
      <c r="Q213" s="118"/>
      <c r="R213" s="118"/>
      <c r="S213" s="118"/>
      <c r="T213" s="118"/>
      <c r="U213" s="118"/>
      <c r="V213" s="118"/>
      <c r="W213" s="118"/>
      <c r="X213" s="118"/>
      <c r="Y213" s="118"/>
      <c r="Z213" s="118"/>
      <c r="AA213" s="118"/>
      <c r="AB213" s="118"/>
      <c r="AC213" s="118"/>
      <c r="AD213" s="118"/>
      <c r="AE213" s="118"/>
      <c r="AF213" s="118"/>
      <c r="AG213" s="118"/>
      <c r="AH213" s="118"/>
      <c r="AI213" s="118"/>
      <c r="AJ213" s="118"/>
      <c r="AK213" s="118"/>
      <c r="AL213" s="118"/>
      <c r="AM213" s="118"/>
      <c r="AN213" s="118"/>
      <c r="AO213" s="118"/>
      <c r="AP213" s="118"/>
      <c r="AQ213" s="118"/>
      <c r="AR213" s="118"/>
      <c r="AS213" s="120"/>
    </row>
    <row r="214" spans="1:45" x14ac:dyDescent="0.25">
      <c r="A214" s="137" t="s">
        <v>318</v>
      </c>
      <c r="B214" s="41">
        <v>48.4</v>
      </c>
      <c r="C214" s="16">
        <v>52.3</v>
      </c>
      <c r="D214" s="16">
        <v>50.3</v>
      </c>
      <c r="E214" s="36">
        <v>48.4</v>
      </c>
      <c r="F214" s="41">
        <v>65.3</v>
      </c>
      <c r="G214" s="16">
        <v>31.5</v>
      </c>
      <c r="H214" s="16">
        <v>41.1</v>
      </c>
      <c r="I214" s="16">
        <v>22.4</v>
      </c>
      <c r="J214" s="16">
        <v>16.8</v>
      </c>
      <c r="K214" s="98">
        <v>0</v>
      </c>
      <c r="L214" s="41">
        <v>0</v>
      </c>
      <c r="M214" s="17">
        <v>2.2999999999999998</v>
      </c>
      <c r="N214" s="170"/>
      <c r="O214" s="118"/>
      <c r="P214" s="118"/>
      <c r="Q214" s="118"/>
      <c r="R214" s="118"/>
      <c r="S214" s="118"/>
      <c r="T214" s="118"/>
      <c r="U214" s="118"/>
      <c r="V214" s="118"/>
      <c r="W214" s="118"/>
      <c r="X214" s="118"/>
      <c r="Y214" s="118"/>
      <c r="Z214" s="118"/>
      <c r="AA214" s="118"/>
      <c r="AB214" s="118"/>
      <c r="AC214" s="118"/>
      <c r="AD214" s="118"/>
      <c r="AE214" s="118"/>
      <c r="AF214" s="118"/>
      <c r="AG214" s="118"/>
      <c r="AH214" s="118"/>
      <c r="AI214" s="118"/>
      <c r="AJ214" s="118"/>
      <c r="AK214" s="118"/>
      <c r="AL214" s="118"/>
      <c r="AM214" s="118"/>
      <c r="AN214" s="118"/>
      <c r="AO214" s="118"/>
      <c r="AP214" s="118"/>
      <c r="AQ214" s="118"/>
      <c r="AR214" s="118"/>
      <c r="AS214" s="120"/>
    </row>
    <row r="215" spans="1:45" x14ac:dyDescent="0.25">
      <c r="A215" s="138" t="s">
        <v>318</v>
      </c>
      <c r="B215" s="94">
        <v>29</v>
      </c>
      <c r="C215" s="95">
        <v>31.4</v>
      </c>
      <c r="D215" s="95">
        <v>30.2</v>
      </c>
      <c r="E215" s="96">
        <v>29</v>
      </c>
      <c r="F215" s="94">
        <v>38.700000000000003</v>
      </c>
      <c r="G215" s="95">
        <v>19.399999999999999</v>
      </c>
      <c r="H215" s="95">
        <v>24.2</v>
      </c>
      <c r="I215" s="95">
        <v>12.6</v>
      </c>
      <c r="J215" s="95">
        <v>9.8000000000000007</v>
      </c>
      <c r="K215" s="97">
        <v>0</v>
      </c>
      <c r="L215" s="94">
        <v>0</v>
      </c>
      <c r="M215" s="101">
        <v>1.4</v>
      </c>
      <c r="N215" s="170"/>
      <c r="O215" s="118"/>
      <c r="P215" s="118"/>
      <c r="Q215" s="118"/>
      <c r="R215" s="118"/>
      <c r="S215" s="118"/>
      <c r="T215" s="118"/>
      <c r="U215" s="118"/>
      <c r="V215" s="118"/>
      <c r="W215" s="118"/>
      <c r="X215" s="118"/>
      <c r="Y215" s="118"/>
      <c r="Z215" s="118"/>
      <c r="AA215" s="118"/>
      <c r="AB215" s="118"/>
      <c r="AC215" s="118"/>
      <c r="AD215" s="118"/>
      <c r="AE215" s="118"/>
      <c r="AF215" s="118"/>
      <c r="AG215" s="118"/>
      <c r="AH215" s="118"/>
      <c r="AI215" s="118"/>
      <c r="AJ215" s="118"/>
      <c r="AK215" s="118"/>
      <c r="AL215" s="118"/>
      <c r="AM215" s="118"/>
      <c r="AN215" s="118"/>
      <c r="AO215" s="118"/>
      <c r="AP215" s="118"/>
      <c r="AQ215" s="118"/>
      <c r="AR215" s="118"/>
      <c r="AS215" s="120"/>
    </row>
    <row r="216" spans="1:45" x14ac:dyDescent="0.25">
      <c r="A216" s="137" t="s">
        <v>318</v>
      </c>
      <c r="B216" s="41">
        <v>29</v>
      </c>
      <c r="C216" s="16">
        <v>31.4</v>
      </c>
      <c r="D216" s="16">
        <v>30.2</v>
      </c>
      <c r="E216" s="36">
        <v>29</v>
      </c>
      <c r="F216" s="41">
        <v>38.700000000000003</v>
      </c>
      <c r="G216" s="16">
        <v>19.399999999999999</v>
      </c>
      <c r="H216" s="16">
        <v>24.2</v>
      </c>
      <c r="I216" s="16">
        <v>12.6</v>
      </c>
      <c r="J216" s="16">
        <v>9.8000000000000007</v>
      </c>
      <c r="K216" s="98">
        <v>0</v>
      </c>
      <c r="L216" s="41">
        <v>0</v>
      </c>
      <c r="M216" s="17">
        <v>1.4</v>
      </c>
      <c r="N216" s="170"/>
      <c r="O216" s="118"/>
      <c r="P216" s="118"/>
      <c r="Q216" s="118"/>
      <c r="R216" s="118"/>
      <c r="S216" s="118"/>
      <c r="T216" s="118"/>
      <c r="U216" s="118"/>
      <c r="V216" s="118"/>
      <c r="W216" s="118"/>
      <c r="X216" s="118"/>
      <c r="Y216" s="118"/>
      <c r="Z216" s="118"/>
      <c r="AA216" s="118"/>
      <c r="AB216" s="118"/>
      <c r="AC216" s="118"/>
      <c r="AD216" s="118"/>
      <c r="AE216" s="118"/>
      <c r="AF216" s="118"/>
      <c r="AG216" s="118"/>
      <c r="AH216" s="118"/>
      <c r="AI216" s="118"/>
      <c r="AJ216" s="118"/>
      <c r="AK216" s="118"/>
      <c r="AL216" s="118"/>
      <c r="AM216" s="118"/>
      <c r="AN216" s="118"/>
      <c r="AO216" s="118"/>
      <c r="AP216" s="118"/>
      <c r="AQ216" s="118"/>
      <c r="AR216" s="118"/>
      <c r="AS216" s="120"/>
    </row>
    <row r="217" spans="1:45" x14ac:dyDescent="0.25">
      <c r="A217" s="138" t="s">
        <v>318</v>
      </c>
      <c r="B217" s="94">
        <v>19.399999999999999</v>
      </c>
      <c r="C217" s="95">
        <v>20.9</v>
      </c>
      <c r="D217" s="95">
        <v>20.100000000000001</v>
      </c>
      <c r="E217" s="96">
        <v>19.399999999999999</v>
      </c>
      <c r="F217" s="94">
        <v>24.2</v>
      </c>
      <c r="G217" s="95">
        <v>12.1</v>
      </c>
      <c r="H217" s="95">
        <v>14.5</v>
      </c>
      <c r="I217" s="95">
        <v>8.4</v>
      </c>
      <c r="J217" s="95">
        <v>7</v>
      </c>
      <c r="K217" s="97">
        <v>0</v>
      </c>
      <c r="L217" s="94">
        <v>0</v>
      </c>
      <c r="M217" s="101">
        <v>0.9</v>
      </c>
      <c r="N217" s="170"/>
      <c r="O217" s="118"/>
      <c r="P217" s="118"/>
      <c r="Q217" s="118"/>
      <c r="R217" s="118"/>
      <c r="S217" s="118"/>
      <c r="T217" s="118"/>
      <c r="U217" s="118"/>
      <c r="V217" s="118"/>
      <c r="W217" s="118"/>
      <c r="X217" s="118"/>
      <c r="Y217" s="118"/>
      <c r="Z217" s="118"/>
      <c r="AA217" s="118"/>
      <c r="AB217" s="118"/>
      <c r="AC217" s="118"/>
      <c r="AD217" s="118"/>
      <c r="AE217" s="118"/>
      <c r="AF217" s="118"/>
      <c r="AG217" s="118"/>
      <c r="AH217" s="118"/>
      <c r="AI217" s="118"/>
      <c r="AJ217" s="118"/>
      <c r="AK217" s="118"/>
      <c r="AL217" s="118"/>
      <c r="AM217" s="118"/>
      <c r="AN217" s="118"/>
      <c r="AO217" s="118"/>
      <c r="AP217" s="118"/>
      <c r="AQ217" s="118"/>
      <c r="AR217" s="118"/>
      <c r="AS217" s="120"/>
    </row>
    <row r="218" spans="1:45" x14ac:dyDescent="0.25">
      <c r="A218" s="137" t="s">
        <v>311</v>
      </c>
      <c r="B218" s="41">
        <v>55.7</v>
      </c>
      <c r="C218" s="16">
        <v>59.6</v>
      </c>
      <c r="D218" s="16">
        <v>55.7</v>
      </c>
      <c r="E218" s="36">
        <v>55.7</v>
      </c>
      <c r="F218" s="41">
        <v>48.4</v>
      </c>
      <c r="G218" s="16">
        <v>33.9</v>
      </c>
      <c r="H218" s="16">
        <v>38.700000000000003</v>
      </c>
      <c r="I218" s="16">
        <v>32.200000000000003</v>
      </c>
      <c r="J218" s="16">
        <v>43.4</v>
      </c>
      <c r="K218" s="98">
        <v>0</v>
      </c>
      <c r="L218" s="41">
        <v>0</v>
      </c>
      <c r="M218" s="17">
        <v>3.1</v>
      </c>
      <c r="N218" s="170"/>
      <c r="O218" s="118"/>
      <c r="P218" s="118"/>
      <c r="Q218" s="118"/>
      <c r="R218" s="118"/>
      <c r="S218" s="118"/>
      <c r="T218" s="118"/>
      <c r="U218" s="118"/>
      <c r="V218" s="118"/>
      <c r="W218" s="118"/>
      <c r="X218" s="118"/>
      <c r="Y218" s="118"/>
      <c r="Z218" s="118"/>
      <c r="AA218" s="118"/>
      <c r="AB218" s="118"/>
      <c r="AC218" s="118"/>
      <c r="AD218" s="118"/>
      <c r="AE218" s="118"/>
      <c r="AF218" s="118"/>
      <c r="AG218" s="118"/>
      <c r="AH218" s="118"/>
      <c r="AI218" s="118"/>
      <c r="AJ218" s="118"/>
      <c r="AK218" s="118"/>
      <c r="AL218" s="118"/>
      <c r="AM218" s="118"/>
      <c r="AN218" s="118"/>
      <c r="AO218" s="118"/>
      <c r="AP218" s="118"/>
      <c r="AQ218" s="118"/>
      <c r="AR218" s="118"/>
      <c r="AS218" s="120"/>
    </row>
    <row r="219" spans="1:45" x14ac:dyDescent="0.25">
      <c r="A219" s="138" t="s">
        <v>311</v>
      </c>
      <c r="B219" s="94">
        <v>29</v>
      </c>
      <c r="C219" s="95">
        <v>31.1</v>
      </c>
      <c r="D219" s="95">
        <v>29</v>
      </c>
      <c r="E219" s="96">
        <v>29</v>
      </c>
      <c r="F219" s="94">
        <v>46</v>
      </c>
      <c r="G219" s="95">
        <v>31.5</v>
      </c>
      <c r="H219" s="95">
        <v>36.299999999999997</v>
      </c>
      <c r="I219" s="95">
        <v>32.200000000000003</v>
      </c>
      <c r="J219" s="95">
        <v>43.4</v>
      </c>
      <c r="K219" s="97">
        <v>0</v>
      </c>
      <c r="L219" s="94">
        <v>0</v>
      </c>
      <c r="M219" s="101">
        <v>3</v>
      </c>
      <c r="N219" s="170"/>
      <c r="O219" s="118"/>
      <c r="P219" s="118"/>
      <c r="Q219" s="118"/>
      <c r="R219" s="118"/>
      <c r="S219" s="118"/>
      <c r="T219" s="118"/>
      <c r="U219" s="118"/>
      <c r="V219" s="118"/>
      <c r="W219" s="118"/>
      <c r="X219" s="118"/>
      <c r="Y219" s="118"/>
      <c r="Z219" s="118"/>
      <c r="AA219" s="118"/>
      <c r="AB219" s="118"/>
      <c r="AC219" s="118"/>
      <c r="AD219" s="118"/>
      <c r="AE219" s="118"/>
      <c r="AF219" s="118"/>
      <c r="AG219" s="118"/>
      <c r="AH219" s="118"/>
      <c r="AI219" s="118"/>
      <c r="AJ219" s="118"/>
      <c r="AK219" s="118"/>
      <c r="AL219" s="118"/>
      <c r="AM219" s="118"/>
      <c r="AN219" s="118"/>
      <c r="AO219" s="118"/>
      <c r="AP219" s="118"/>
      <c r="AQ219" s="118"/>
      <c r="AR219" s="118"/>
      <c r="AS219" s="120"/>
    </row>
    <row r="220" spans="1:45" x14ac:dyDescent="0.25">
      <c r="A220" s="137" t="s">
        <v>311</v>
      </c>
      <c r="B220" s="41">
        <v>31.5</v>
      </c>
      <c r="C220" s="16">
        <v>33.700000000000003</v>
      </c>
      <c r="D220" s="16">
        <v>31.5</v>
      </c>
      <c r="E220" s="36">
        <v>31.5</v>
      </c>
      <c r="F220" s="41">
        <v>29</v>
      </c>
      <c r="G220" s="16">
        <v>19.399999999999999</v>
      </c>
      <c r="H220" s="16">
        <v>21.8</v>
      </c>
      <c r="I220" s="16">
        <v>19.600000000000001</v>
      </c>
      <c r="J220" s="16">
        <v>25.2</v>
      </c>
      <c r="K220" s="98">
        <v>0</v>
      </c>
      <c r="L220" s="41">
        <v>0</v>
      </c>
      <c r="M220" s="17">
        <v>1.8</v>
      </c>
      <c r="N220" s="170"/>
      <c r="O220" s="118"/>
      <c r="P220" s="118"/>
      <c r="Q220" s="118"/>
      <c r="R220" s="118"/>
      <c r="S220" s="118"/>
      <c r="T220" s="118"/>
      <c r="U220" s="118"/>
      <c r="V220" s="118"/>
      <c r="W220" s="118"/>
      <c r="X220" s="118"/>
      <c r="Y220" s="118"/>
      <c r="Z220" s="118"/>
      <c r="AA220" s="118"/>
      <c r="AB220" s="118"/>
      <c r="AC220" s="118"/>
      <c r="AD220" s="118"/>
      <c r="AE220" s="118"/>
      <c r="AF220" s="118"/>
      <c r="AG220" s="118"/>
      <c r="AH220" s="118"/>
      <c r="AI220" s="118"/>
      <c r="AJ220" s="118"/>
      <c r="AK220" s="118"/>
      <c r="AL220" s="118"/>
      <c r="AM220" s="118"/>
      <c r="AN220" s="118"/>
      <c r="AO220" s="118"/>
      <c r="AP220" s="118"/>
      <c r="AQ220" s="118"/>
      <c r="AR220" s="118"/>
      <c r="AS220" s="120"/>
    </row>
    <row r="221" spans="1:45" x14ac:dyDescent="0.25">
      <c r="A221" s="138" t="s">
        <v>311</v>
      </c>
      <c r="B221" s="94">
        <v>21.8</v>
      </c>
      <c r="C221" s="95">
        <v>23.3</v>
      </c>
      <c r="D221" s="95">
        <v>21.8</v>
      </c>
      <c r="E221" s="96">
        <v>21.8</v>
      </c>
      <c r="F221" s="94">
        <v>19.399999999999999</v>
      </c>
      <c r="G221" s="95">
        <v>12.1</v>
      </c>
      <c r="H221" s="95">
        <v>14.5</v>
      </c>
      <c r="I221" s="95">
        <v>12.6</v>
      </c>
      <c r="J221" s="95">
        <v>16.8</v>
      </c>
      <c r="K221" s="97">
        <v>0</v>
      </c>
      <c r="L221" s="94">
        <v>0</v>
      </c>
      <c r="M221" s="101">
        <v>1.2</v>
      </c>
      <c r="N221" s="170"/>
      <c r="O221" s="118"/>
      <c r="P221" s="118"/>
      <c r="Q221" s="118"/>
      <c r="R221" s="118"/>
      <c r="S221" s="118"/>
      <c r="T221" s="118"/>
      <c r="U221" s="118"/>
      <c r="V221" s="118"/>
      <c r="W221" s="118"/>
      <c r="X221" s="118"/>
      <c r="Y221" s="118"/>
      <c r="Z221" s="118"/>
      <c r="AA221" s="118"/>
      <c r="AB221" s="118"/>
      <c r="AC221" s="118"/>
      <c r="AD221" s="118"/>
      <c r="AE221" s="118"/>
      <c r="AF221" s="118"/>
      <c r="AG221" s="118"/>
      <c r="AH221" s="118"/>
      <c r="AI221" s="118"/>
      <c r="AJ221" s="118"/>
      <c r="AK221" s="118"/>
      <c r="AL221" s="118"/>
      <c r="AM221" s="118"/>
      <c r="AN221" s="118"/>
      <c r="AO221" s="118"/>
      <c r="AP221" s="118"/>
      <c r="AQ221" s="118"/>
      <c r="AR221" s="118"/>
      <c r="AS221" s="120"/>
    </row>
    <row r="222" spans="1:45" x14ac:dyDescent="0.25">
      <c r="A222" s="137" t="s">
        <v>303</v>
      </c>
      <c r="B222" s="41">
        <v>35.6</v>
      </c>
      <c r="C222" s="16">
        <v>38.9</v>
      </c>
      <c r="D222" s="16">
        <v>35.6</v>
      </c>
      <c r="E222" s="36">
        <v>35.6</v>
      </c>
      <c r="F222" s="41">
        <v>44.9</v>
      </c>
      <c r="G222" s="16">
        <v>38.799999999999997</v>
      </c>
      <c r="H222" s="16">
        <v>29.5</v>
      </c>
      <c r="I222" s="16">
        <v>27.9</v>
      </c>
      <c r="J222" s="16">
        <v>27.9</v>
      </c>
      <c r="K222" s="98">
        <v>16.5</v>
      </c>
      <c r="L222" s="41">
        <v>0</v>
      </c>
      <c r="M222" s="17">
        <v>3.9</v>
      </c>
      <c r="N222" s="170"/>
      <c r="O222" s="118"/>
      <c r="P222" s="118"/>
      <c r="Q222" s="118"/>
      <c r="R222" s="118"/>
      <c r="S222" s="118"/>
      <c r="T222" s="118"/>
      <c r="U222" s="118"/>
      <c r="V222" s="118"/>
      <c r="W222" s="118"/>
      <c r="X222" s="118"/>
      <c r="Y222" s="118"/>
      <c r="Z222" s="118"/>
      <c r="AA222" s="118"/>
      <c r="AB222" s="118"/>
      <c r="AC222" s="118"/>
      <c r="AD222" s="118"/>
      <c r="AE222" s="118"/>
      <c r="AF222" s="118"/>
      <c r="AG222" s="118"/>
      <c r="AH222" s="118"/>
      <c r="AI222" s="118"/>
      <c r="AJ222" s="118"/>
      <c r="AK222" s="118"/>
      <c r="AL222" s="118"/>
      <c r="AM222" s="118"/>
      <c r="AN222" s="118"/>
      <c r="AO222" s="118"/>
      <c r="AP222" s="118"/>
      <c r="AQ222" s="118"/>
      <c r="AR222" s="118"/>
      <c r="AS222" s="120"/>
    </row>
    <row r="223" spans="1:45" x14ac:dyDescent="0.25">
      <c r="A223" s="138" t="s">
        <v>303</v>
      </c>
      <c r="B223" s="94">
        <v>24.8</v>
      </c>
      <c r="C223" s="95">
        <v>27</v>
      </c>
      <c r="D223" s="95">
        <v>24.8</v>
      </c>
      <c r="E223" s="96">
        <v>24.8</v>
      </c>
      <c r="F223" s="94">
        <v>34.1</v>
      </c>
      <c r="G223" s="95">
        <v>26.4</v>
      </c>
      <c r="H223" s="95">
        <v>20.2</v>
      </c>
      <c r="I223" s="95">
        <v>19.100000000000001</v>
      </c>
      <c r="J223" s="95">
        <v>19</v>
      </c>
      <c r="K223" s="97">
        <v>11.4</v>
      </c>
      <c r="L223" s="94">
        <v>0</v>
      </c>
      <c r="M223" s="101">
        <v>2.8</v>
      </c>
      <c r="N223" s="170"/>
      <c r="O223" s="118"/>
      <c r="P223" s="118"/>
      <c r="Q223" s="118"/>
      <c r="R223" s="118"/>
      <c r="S223" s="118"/>
      <c r="T223" s="118"/>
      <c r="U223" s="118"/>
      <c r="V223" s="118"/>
      <c r="W223" s="118"/>
      <c r="X223" s="118"/>
      <c r="Y223" s="118"/>
      <c r="Z223" s="118"/>
      <c r="AA223" s="118"/>
      <c r="AB223" s="118"/>
      <c r="AC223" s="118"/>
      <c r="AD223" s="118"/>
      <c r="AE223" s="118"/>
      <c r="AF223" s="118"/>
      <c r="AG223" s="118"/>
      <c r="AH223" s="118"/>
      <c r="AI223" s="118"/>
      <c r="AJ223" s="118"/>
      <c r="AK223" s="118"/>
      <c r="AL223" s="118"/>
      <c r="AM223" s="118"/>
      <c r="AN223" s="118"/>
      <c r="AO223" s="118"/>
      <c r="AP223" s="118"/>
      <c r="AQ223" s="118"/>
      <c r="AR223" s="118"/>
      <c r="AS223" s="120"/>
    </row>
    <row r="224" spans="1:45" x14ac:dyDescent="0.25">
      <c r="A224" s="137" t="s">
        <v>303</v>
      </c>
      <c r="B224" s="41">
        <v>18.600000000000001</v>
      </c>
      <c r="C224" s="16">
        <v>20.3</v>
      </c>
      <c r="D224" s="16">
        <v>18.600000000000001</v>
      </c>
      <c r="E224" s="36">
        <v>18.600000000000001</v>
      </c>
      <c r="F224" s="41">
        <v>18.600000000000001</v>
      </c>
      <c r="G224" s="16">
        <v>15.5</v>
      </c>
      <c r="H224" s="16">
        <v>10.8</v>
      </c>
      <c r="I224" s="16">
        <v>11.4</v>
      </c>
      <c r="J224" s="16">
        <v>11.4</v>
      </c>
      <c r="K224" s="98">
        <v>25.4</v>
      </c>
      <c r="L224" s="41">
        <v>0</v>
      </c>
      <c r="M224" s="17">
        <v>2.5</v>
      </c>
      <c r="N224" s="170"/>
      <c r="O224" s="118"/>
      <c r="P224" s="118"/>
      <c r="Q224" s="118"/>
      <c r="R224" s="118"/>
      <c r="S224" s="118"/>
      <c r="T224" s="118"/>
      <c r="U224" s="118"/>
      <c r="V224" s="118"/>
      <c r="W224" s="118"/>
      <c r="X224" s="118"/>
      <c r="Y224" s="118"/>
      <c r="Z224" s="118"/>
      <c r="AA224" s="118"/>
      <c r="AB224" s="118"/>
      <c r="AC224" s="118"/>
      <c r="AD224" s="118"/>
      <c r="AE224" s="118"/>
      <c r="AF224" s="118"/>
      <c r="AG224" s="118"/>
      <c r="AH224" s="118"/>
      <c r="AI224" s="118"/>
      <c r="AJ224" s="118"/>
      <c r="AK224" s="118"/>
      <c r="AL224" s="118"/>
      <c r="AM224" s="118"/>
      <c r="AN224" s="118"/>
      <c r="AO224" s="118"/>
      <c r="AP224" s="118"/>
      <c r="AQ224" s="118"/>
      <c r="AR224" s="118"/>
      <c r="AS224" s="120"/>
    </row>
    <row r="225" spans="1:45" x14ac:dyDescent="0.25">
      <c r="A225" s="138" t="s">
        <v>303</v>
      </c>
      <c r="B225" s="94">
        <v>17.100000000000001</v>
      </c>
      <c r="C225" s="95">
        <v>18.600000000000001</v>
      </c>
      <c r="D225" s="95">
        <v>17.100000000000001</v>
      </c>
      <c r="E225" s="96">
        <v>17.100000000000001</v>
      </c>
      <c r="F225" s="94">
        <v>21.7</v>
      </c>
      <c r="G225" s="95">
        <v>17.100000000000001</v>
      </c>
      <c r="H225" s="95">
        <v>14</v>
      </c>
      <c r="I225" s="95">
        <v>12.7</v>
      </c>
      <c r="J225" s="95">
        <v>12.7</v>
      </c>
      <c r="K225" s="97">
        <v>6.4</v>
      </c>
      <c r="L225" s="94">
        <v>0</v>
      </c>
      <c r="M225" s="101">
        <v>1.8</v>
      </c>
      <c r="N225" s="170"/>
      <c r="O225" s="118"/>
      <c r="P225" s="118"/>
      <c r="Q225" s="118"/>
      <c r="R225" s="118"/>
      <c r="S225" s="118"/>
      <c r="T225" s="118"/>
      <c r="U225" s="118"/>
      <c r="V225" s="118"/>
      <c r="W225" s="118"/>
      <c r="X225" s="118"/>
      <c r="Y225" s="118"/>
      <c r="Z225" s="118"/>
      <c r="AA225" s="118"/>
      <c r="AB225" s="118"/>
      <c r="AC225" s="118"/>
      <c r="AD225" s="118"/>
      <c r="AE225" s="118"/>
      <c r="AF225" s="118"/>
      <c r="AG225" s="118"/>
      <c r="AH225" s="118"/>
      <c r="AI225" s="118"/>
      <c r="AJ225" s="118"/>
      <c r="AK225" s="118"/>
      <c r="AL225" s="118"/>
      <c r="AM225" s="118"/>
      <c r="AN225" s="118"/>
      <c r="AO225" s="118"/>
      <c r="AP225" s="118"/>
      <c r="AQ225" s="118"/>
      <c r="AR225" s="118"/>
      <c r="AS225" s="120"/>
    </row>
    <row r="226" spans="1:45" x14ac:dyDescent="0.25">
      <c r="A226" s="137" t="s">
        <v>310</v>
      </c>
      <c r="B226" s="41">
        <v>55.7</v>
      </c>
      <c r="C226" s="16">
        <v>59.6</v>
      </c>
      <c r="D226" s="16">
        <v>59.6</v>
      </c>
      <c r="E226" s="36">
        <v>55.7</v>
      </c>
      <c r="F226" s="41">
        <v>50.8</v>
      </c>
      <c r="G226" s="16">
        <v>62.9</v>
      </c>
      <c r="H226" s="16">
        <v>55.7</v>
      </c>
      <c r="I226" s="16">
        <v>29.4</v>
      </c>
      <c r="J226" s="16">
        <v>29.4</v>
      </c>
      <c r="K226" s="98">
        <v>0</v>
      </c>
      <c r="L226" s="41">
        <v>0</v>
      </c>
      <c r="M226" s="17">
        <v>3.5</v>
      </c>
      <c r="N226" s="170"/>
      <c r="O226" s="118"/>
      <c r="P226" s="118"/>
      <c r="Q226" s="118"/>
      <c r="R226" s="118"/>
      <c r="S226" s="118"/>
      <c r="T226" s="118"/>
      <c r="U226" s="118"/>
      <c r="V226" s="118"/>
      <c r="W226" s="118"/>
      <c r="X226" s="118"/>
      <c r="Y226" s="118"/>
      <c r="Z226" s="118"/>
      <c r="AA226" s="118"/>
      <c r="AB226" s="118"/>
      <c r="AC226" s="118"/>
      <c r="AD226" s="118"/>
      <c r="AE226" s="118"/>
      <c r="AF226" s="118"/>
      <c r="AG226" s="118"/>
      <c r="AH226" s="118"/>
      <c r="AI226" s="118"/>
      <c r="AJ226" s="118"/>
      <c r="AK226" s="118"/>
      <c r="AL226" s="118"/>
      <c r="AM226" s="118"/>
      <c r="AN226" s="118"/>
      <c r="AO226" s="118"/>
      <c r="AP226" s="118"/>
      <c r="AQ226" s="118"/>
      <c r="AR226" s="118"/>
      <c r="AS226" s="120"/>
    </row>
    <row r="227" spans="1:45" x14ac:dyDescent="0.25">
      <c r="A227" s="138" t="s">
        <v>310</v>
      </c>
      <c r="B227" s="94">
        <v>33.9</v>
      </c>
      <c r="C227" s="95">
        <v>36.299999999999997</v>
      </c>
      <c r="D227" s="95">
        <v>36.299999999999997</v>
      </c>
      <c r="E227" s="96">
        <v>33.9</v>
      </c>
      <c r="F227" s="94">
        <v>29</v>
      </c>
      <c r="G227" s="95">
        <v>36.299999999999997</v>
      </c>
      <c r="H227" s="95">
        <v>31.5</v>
      </c>
      <c r="I227" s="95">
        <v>18.2</v>
      </c>
      <c r="J227" s="95">
        <v>18.2</v>
      </c>
      <c r="K227" s="97">
        <v>0</v>
      </c>
      <c r="L227" s="94">
        <v>0</v>
      </c>
      <c r="M227" s="101">
        <v>2.1</v>
      </c>
      <c r="N227" s="170"/>
      <c r="O227" s="118"/>
      <c r="P227" s="118"/>
      <c r="Q227" s="118"/>
      <c r="R227" s="118"/>
      <c r="S227" s="118"/>
      <c r="T227" s="118"/>
      <c r="U227" s="118"/>
      <c r="V227" s="118"/>
      <c r="W227" s="118"/>
      <c r="X227" s="118"/>
      <c r="Y227" s="118"/>
      <c r="Z227" s="118"/>
      <c r="AA227" s="118"/>
      <c r="AB227" s="118"/>
      <c r="AC227" s="118"/>
      <c r="AD227" s="118"/>
      <c r="AE227" s="118"/>
      <c r="AF227" s="118"/>
      <c r="AG227" s="118"/>
      <c r="AH227" s="118"/>
      <c r="AI227" s="118"/>
      <c r="AJ227" s="118"/>
      <c r="AK227" s="118"/>
      <c r="AL227" s="118"/>
      <c r="AM227" s="118"/>
      <c r="AN227" s="118"/>
      <c r="AO227" s="118"/>
      <c r="AP227" s="118"/>
      <c r="AQ227" s="118"/>
      <c r="AR227" s="118"/>
      <c r="AS227" s="120"/>
    </row>
    <row r="228" spans="1:45" x14ac:dyDescent="0.25">
      <c r="A228" s="137" t="s">
        <v>310</v>
      </c>
      <c r="B228" s="41">
        <v>33.9</v>
      </c>
      <c r="C228" s="16">
        <v>36.299999999999997</v>
      </c>
      <c r="D228" s="16">
        <v>36.299999999999997</v>
      </c>
      <c r="E228" s="36">
        <v>33.9</v>
      </c>
      <c r="F228" s="41">
        <v>29</v>
      </c>
      <c r="G228" s="16">
        <v>36.299999999999997</v>
      </c>
      <c r="H228" s="16">
        <v>31.5</v>
      </c>
      <c r="I228" s="16">
        <v>18.2</v>
      </c>
      <c r="J228" s="16">
        <v>18.2</v>
      </c>
      <c r="K228" s="98">
        <v>0</v>
      </c>
      <c r="L228" s="41">
        <v>0</v>
      </c>
      <c r="M228" s="17">
        <v>2.1</v>
      </c>
      <c r="N228" s="170"/>
      <c r="O228" s="118"/>
      <c r="P228" s="118"/>
      <c r="Q228" s="118"/>
      <c r="R228" s="118"/>
      <c r="S228" s="118"/>
      <c r="T228" s="118"/>
      <c r="U228" s="118"/>
      <c r="V228" s="118"/>
      <c r="W228" s="118"/>
      <c r="X228" s="118"/>
      <c r="Y228" s="118"/>
      <c r="Z228" s="118"/>
      <c r="AA228" s="118"/>
      <c r="AB228" s="118"/>
      <c r="AC228" s="118"/>
      <c r="AD228" s="118"/>
      <c r="AE228" s="118"/>
      <c r="AF228" s="118"/>
      <c r="AG228" s="118"/>
      <c r="AH228" s="118"/>
      <c r="AI228" s="118"/>
      <c r="AJ228" s="118"/>
      <c r="AK228" s="118"/>
      <c r="AL228" s="118"/>
      <c r="AM228" s="118"/>
      <c r="AN228" s="118"/>
      <c r="AO228" s="118"/>
      <c r="AP228" s="118"/>
      <c r="AQ228" s="118"/>
      <c r="AR228" s="118"/>
      <c r="AS228" s="120"/>
    </row>
    <row r="229" spans="1:45" x14ac:dyDescent="0.25">
      <c r="A229" s="138" t="s">
        <v>310</v>
      </c>
      <c r="B229" s="94">
        <v>21.8</v>
      </c>
      <c r="C229" s="95">
        <v>23.3</v>
      </c>
      <c r="D229" s="95">
        <v>23.3</v>
      </c>
      <c r="E229" s="96">
        <v>21.8</v>
      </c>
      <c r="F229" s="94">
        <v>19.399999999999999</v>
      </c>
      <c r="G229" s="95">
        <v>24.2</v>
      </c>
      <c r="H229" s="95">
        <v>21.8</v>
      </c>
      <c r="I229" s="95">
        <v>11.2</v>
      </c>
      <c r="J229" s="95">
        <v>11.2</v>
      </c>
      <c r="K229" s="97">
        <v>0</v>
      </c>
      <c r="L229" s="94">
        <v>0</v>
      </c>
      <c r="M229" s="101">
        <v>1.4</v>
      </c>
      <c r="N229" s="170"/>
      <c r="O229" s="118"/>
      <c r="P229" s="118"/>
      <c r="Q229" s="118"/>
      <c r="R229" s="118"/>
      <c r="S229" s="118"/>
      <c r="T229" s="118"/>
      <c r="U229" s="118"/>
      <c r="V229" s="118"/>
      <c r="W229" s="118"/>
      <c r="X229" s="118"/>
      <c r="Y229" s="118"/>
      <c r="Z229" s="118"/>
      <c r="AA229" s="118"/>
      <c r="AB229" s="118"/>
      <c r="AC229" s="118"/>
      <c r="AD229" s="118"/>
      <c r="AE229" s="118"/>
      <c r="AF229" s="118"/>
      <c r="AG229" s="118"/>
      <c r="AH229" s="118"/>
      <c r="AI229" s="118"/>
      <c r="AJ229" s="118"/>
      <c r="AK229" s="118"/>
      <c r="AL229" s="118"/>
      <c r="AM229" s="118"/>
      <c r="AN229" s="118"/>
      <c r="AO229" s="118"/>
      <c r="AP229" s="118"/>
      <c r="AQ229" s="118"/>
      <c r="AR229" s="118"/>
      <c r="AS229" s="120"/>
    </row>
    <row r="230" spans="1:45" x14ac:dyDescent="0.25">
      <c r="A230" s="137" t="s">
        <v>296</v>
      </c>
      <c r="B230" s="41">
        <v>62.9</v>
      </c>
      <c r="C230" s="16">
        <v>66.7</v>
      </c>
      <c r="D230" s="16">
        <v>62.9</v>
      </c>
      <c r="E230" s="36">
        <v>62.9</v>
      </c>
      <c r="F230" s="41">
        <v>48.4</v>
      </c>
      <c r="G230" s="16">
        <v>31.5</v>
      </c>
      <c r="H230" s="16">
        <v>55.7</v>
      </c>
      <c r="I230" s="16">
        <v>32.200000000000003</v>
      </c>
      <c r="J230" s="16">
        <v>28</v>
      </c>
      <c r="K230" s="98">
        <v>0</v>
      </c>
      <c r="L230" s="41">
        <v>0</v>
      </c>
      <c r="M230" s="17">
        <v>5.9</v>
      </c>
      <c r="N230" s="170"/>
      <c r="O230" s="118"/>
      <c r="P230" s="118"/>
      <c r="Q230" s="118"/>
      <c r="R230" s="118"/>
      <c r="S230" s="118"/>
      <c r="T230" s="118"/>
      <c r="U230" s="118"/>
      <c r="V230" s="118"/>
      <c r="W230" s="118"/>
      <c r="X230" s="118"/>
      <c r="Y230" s="118"/>
      <c r="Z230" s="118"/>
      <c r="AA230" s="118"/>
      <c r="AB230" s="118"/>
      <c r="AC230" s="118"/>
      <c r="AD230" s="118"/>
      <c r="AE230" s="118"/>
      <c r="AF230" s="118"/>
      <c r="AG230" s="118"/>
      <c r="AH230" s="118"/>
      <c r="AI230" s="118"/>
      <c r="AJ230" s="118"/>
      <c r="AK230" s="118"/>
      <c r="AL230" s="118"/>
      <c r="AM230" s="118"/>
      <c r="AN230" s="118"/>
      <c r="AO230" s="118"/>
      <c r="AP230" s="118"/>
      <c r="AQ230" s="118"/>
      <c r="AR230" s="118"/>
      <c r="AS230" s="120"/>
    </row>
    <row r="231" spans="1:45" x14ac:dyDescent="0.25">
      <c r="A231" s="138" t="s">
        <v>296</v>
      </c>
      <c r="B231" s="94">
        <v>33.9</v>
      </c>
      <c r="C231" s="95">
        <v>19.3</v>
      </c>
      <c r="D231" s="95">
        <v>38.6</v>
      </c>
      <c r="E231" s="96">
        <v>33.9</v>
      </c>
      <c r="F231" s="94">
        <v>19.399999999999999</v>
      </c>
      <c r="G231" s="95">
        <v>19.399999999999999</v>
      </c>
      <c r="H231" s="95">
        <v>7.3</v>
      </c>
      <c r="I231" s="95">
        <v>12.6</v>
      </c>
      <c r="J231" s="95">
        <v>11.2</v>
      </c>
      <c r="K231" s="97">
        <v>0</v>
      </c>
      <c r="L231" s="94">
        <v>5</v>
      </c>
      <c r="M231" s="101">
        <v>3.5</v>
      </c>
      <c r="N231" s="170"/>
      <c r="O231" s="118"/>
      <c r="P231" s="118"/>
      <c r="Q231" s="118"/>
      <c r="R231" s="118"/>
      <c r="S231" s="118"/>
      <c r="T231" s="118"/>
      <c r="U231" s="118"/>
      <c r="V231" s="118"/>
      <c r="W231" s="118"/>
      <c r="X231" s="118"/>
      <c r="Y231" s="118"/>
      <c r="Z231" s="118"/>
      <c r="AA231" s="118"/>
      <c r="AB231" s="118"/>
      <c r="AC231" s="118"/>
      <c r="AD231" s="118"/>
      <c r="AE231" s="118"/>
      <c r="AF231" s="118"/>
      <c r="AG231" s="118"/>
      <c r="AH231" s="118"/>
      <c r="AI231" s="118"/>
      <c r="AJ231" s="118"/>
      <c r="AK231" s="118"/>
      <c r="AL231" s="118"/>
      <c r="AM231" s="118"/>
      <c r="AN231" s="118"/>
      <c r="AO231" s="118"/>
      <c r="AP231" s="118"/>
      <c r="AQ231" s="118"/>
      <c r="AR231" s="118"/>
      <c r="AS231" s="120"/>
    </row>
    <row r="232" spans="1:45" x14ac:dyDescent="0.25">
      <c r="A232" s="137" t="s">
        <v>296</v>
      </c>
      <c r="B232" s="41">
        <v>31.5</v>
      </c>
      <c r="C232" s="16">
        <v>33.299999999999997</v>
      </c>
      <c r="D232" s="16">
        <v>31.5</v>
      </c>
      <c r="E232" s="36">
        <v>31.5</v>
      </c>
      <c r="F232" s="41">
        <v>29</v>
      </c>
      <c r="G232" s="16">
        <v>16.899999999999999</v>
      </c>
      <c r="H232" s="16">
        <v>31.5</v>
      </c>
      <c r="I232" s="16">
        <v>19.600000000000001</v>
      </c>
      <c r="J232" s="16">
        <v>16.8</v>
      </c>
      <c r="K232" s="98">
        <v>0</v>
      </c>
      <c r="L232" s="41">
        <v>0</v>
      </c>
      <c r="M232" s="17">
        <v>3.5</v>
      </c>
      <c r="N232" s="170"/>
      <c r="O232" s="118"/>
      <c r="P232" s="118"/>
      <c r="Q232" s="118"/>
      <c r="R232" s="118"/>
      <c r="S232" s="118"/>
      <c r="T232" s="118"/>
      <c r="U232" s="118"/>
      <c r="V232" s="118"/>
      <c r="W232" s="118"/>
      <c r="X232" s="118"/>
      <c r="Y232" s="118"/>
      <c r="Z232" s="118"/>
      <c r="AA232" s="118"/>
      <c r="AB232" s="118"/>
      <c r="AC232" s="118"/>
      <c r="AD232" s="118"/>
      <c r="AE232" s="118"/>
      <c r="AF232" s="118"/>
      <c r="AG232" s="118"/>
      <c r="AH232" s="118"/>
      <c r="AI232" s="118"/>
      <c r="AJ232" s="118"/>
      <c r="AK232" s="118"/>
      <c r="AL232" s="118"/>
      <c r="AM232" s="118"/>
      <c r="AN232" s="118"/>
      <c r="AO232" s="118"/>
      <c r="AP232" s="118"/>
      <c r="AQ232" s="118"/>
      <c r="AR232" s="118"/>
      <c r="AS232" s="120"/>
    </row>
    <row r="233" spans="1:45" x14ac:dyDescent="0.25">
      <c r="A233" s="138" t="s">
        <v>296</v>
      </c>
      <c r="B233" s="94">
        <v>31.5</v>
      </c>
      <c r="C233" s="95">
        <v>33.299999999999997</v>
      </c>
      <c r="D233" s="95">
        <v>31.5</v>
      </c>
      <c r="E233" s="96">
        <v>29</v>
      </c>
      <c r="F233" s="94">
        <v>29</v>
      </c>
      <c r="G233" s="95">
        <v>16.899999999999999</v>
      </c>
      <c r="H233" s="95">
        <v>31.5</v>
      </c>
      <c r="I233" s="95">
        <v>19.600000000000001</v>
      </c>
      <c r="J233" s="95">
        <v>16.8</v>
      </c>
      <c r="K233" s="97">
        <v>0</v>
      </c>
      <c r="L233" s="94">
        <v>0</v>
      </c>
      <c r="M233" s="101">
        <v>3.5</v>
      </c>
      <c r="N233" s="170"/>
      <c r="O233" s="118"/>
      <c r="P233" s="118"/>
      <c r="Q233" s="118"/>
      <c r="R233" s="118"/>
      <c r="S233" s="118"/>
      <c r="T233" s="118"/>
      <c r="U233" s="118"/>
      <c r="V233" s="118"/>
      <c r="W233" s="118"/>
      <c r="X233" s="118"/>
      <c r="Y233" s="118"/>
      <c r="Z233" s="118"/>
      <c r="AA233" s="118"/>
      <c r="AB233" s="118"/>
      <c r="AC233" s="118"/>
      <c r="AD233" s="118"/>
      <c r="AE233" s="118"/>
      <c r="AF233" s="118"/>
      <c r="AG233" s="118"/>
      <c r="AH233" s="118"/>
      <c r="AI233" s="118"/>
      <c r="AJ233" s="118"/>
      <c r="AK233" s="118"/>
      <c r="AL233" s="118"/>
      <c r="AM233" s="118"/>
      <c r="AN233" s="118"/>
      <c r="AO233" s="118"/>
      <c r="AP233" s="118"/>
      <c r="AQ233" s="118"/>
      <c r="AR233" s="118"/>
      <c r="AS233" s="120"/>
    </row>
    <row r="234" spans="1:45" x14ac:dyDescent="0.25">
      <c r="A234" s="137" t="s">
        <v>315</v>
      </c>
      <c r="B234" s="41">
        <v>51.1</v>
      </c>
      <c r="C234" s="16">
        <v>56.8</v>
      </c>
      <c r="D234" s="16">
        <v>51.1</v>
      </c>
      <c r="E234" s="36">
        <v>51.1</v>
      </c>
      <c r="F234" s="41">
        <v>66.7</v>
      </c>
      <c r="G234" s="16">
        <v>31</v>
      </c>
      <c r="H234" s="16">
        <v>40.299999999999997</v>
      </c>
      <c r="I234" s="16">
        <v>45.7</v>
      </c>
      <c r="J234" s="16">
        <v>45.7</v>
      </c>
      <c r="K234" s="98">
        <v>15.2</v>
      </c>
      <c r="L234" s="41">
        <v>0</v>
      </c>
      <c r="M234" s="17">
        <v>4</v>
      </c>
      <c r="N234" s="170"/>
      <c r="O234" s="118"/>
      <c r="P234" s="118"/>
      <c r="Q234" s="118"/>
      <c r="R234" s="118"/>
      <c r="S234" s="118"/>
      <c r="T234" s="118"/>
      <c r="U234" s="118"/>
      <c r="V234" s="118"/>
      <c r="W234" s="118"/>
      <c r="X234" s="118"/>
      <c r="Y234" s="118"/>
      <c r="Z234" s="118"/>
      <c r="AA234" s="118"/>
      <c r="AB234" s="118"/>
      <c r="AC234" s="118"/>
      <c r="AD234" s="118"/>
      <c r="AE234" s="118"/>
      <c r="AF234" s="118"/>
      <c r="AG234" s="118"/>
      <c r="AH234" s="118"/>
      <c r="AI234" s="118"/>
      <c r="AJ234" s="118"/>
      <c r="AK234" s="118"/>
      <c r="AL234" s="118"/>
      <c r="AM234" s="118"/>
      <c r="AN234" s="118"/>
      <c r="AO234" s="118"/>
      <c r="AP234" s="118"/>
      <c r="AQ234" s="118"/>
      <c r="AR234" s="118"/>
      <c r="AS234" s="120"/>
    </row>
    <row r="235" spans="1:45" x14ac:dyDescent="0.25">
      <c r="A235" s="138" t="s">
        <v>315</v>
      </c>
      <c r="B235" s="94">
        <v>26.4</v>
      </c>
      <c r="C235" s="95">
        <v>29.2</v>
      </c>
      <c r="D235" s="95">
        <v>26.4</v>
      </c>
      <c r="E235" s="96">
        <v>26.4</v>
      </c>
      <c r="F235" s="94">
        <v>41.9</v>
      </c>
      <c r="G235" s="95">
        <v>18.600000000000001</v>
      </c>
      <c r="H235" s="95">
        <v>26.4</v>
      </c>
      <c r="I235" s="95">
        <v>29.2</v>
      </c>
      <c r="J235" s="95">
        <v>35.6</v>
      </c>
      <c r="K235" s="97">
        <v>10.199999999999999</v>
      </c>
      <c r="L235" s="94">
        <v>0</v>
      </c>
      <c r="M235" s="101">
        <v>2.5</v>
      </c>
      <c r="N235" s="170"/>
      <c r="O235" s="118"/>
      <c r="P235" s="118"/>
      <c r="Q235" s="118"/>
      <c r="R235" s="118"/>
      <c r="S235" s="118"/>
      <c r="T235" s="118"/>
      <c r="U235" s="118"/>
      <c r="V235" s="118"/>
      <c r="W235" s="118"/>
      <c r="X235" s="118"/>
      <c r="Y235" s="118"/>
      <c r="Z235" s="118"/>
      <c r="AA235" s="118"/>
      <c r="AB235" s="118"/>
      <c r="AC235" s="118"/>
      <c r="AD235" s="118"/>
      <c r="AE235" s="118"/>
      <c r="AF235" s="118"/>
      <c r="AG235" s="118"/>
      <c r="AH235" s="118"/>
      <c r="AI235" s="118"/>
      <c r="AJ235" s="118"/>
      <c r="AK235" s="118"/>
      <c r="AL235" s="118"/>
      <c r="AM235" s="118"/>
      <c r="AN235" s="118"/>
      <c r="AO235" s="118"/>
      <c r="AP235" s="118"/>
      <c r="AQ235" s="118"/>
      <c r="AR235" s="118"/>
      <c r="AS235" s="120"/>
    </row>
    <row r="236" spans="1:45" x14ac:dyDescent="0.25">
      <c r="A236" s="137" t="s">
        <v>315</v>
      </c>
      <c r="B236" s="41">
        <v>21.7</v>
      </c>
      <c r="C236" s="16">
        <v>24.1</v>
      </c>
      <c r="D236" s="16">
        <v>21.7</v>
      </c>
      <c r="E236" s="36">
        <v>21.7</v>
      </c>
      <c r="F236" s="41">
        <v>27.9</v>
      </c>
      <c r="G236" s="16">
        <v>14</v>
      </c>
      <c r="H236" s="16">
        <v>17.100000000000001</v>
      </c>
      <c r="I236" s="16">
        <v>20.3</v>
      </c>
      <c r="J236" s="16">
        <v>20.3</v>
      </c>
      <c r="K236" s="98">
        <v>7.6</v>
      </c>
      <c r="L236" s="41">
        <v>0</v>
      </c>
      <c r="M236" s="17">
        <v>1.7</v>
      </c>
      <c r="N236" s="170"/>
      <c r="O236" s="118"/>
      <c r="P236" s="118"/>
      <c r="Q236" s="118"/>
      <c r="R236" s="118"/>
      <c r="S236" s="118"/>
      <c r="T236" s="118"/>
      <c r="U236" s="118"/>
      <c r="V236" s="118"/>
      <c r="W236" s="118"/>
      <c r="X236" s="118"/>
      <c r="Y236" s="118"/>
      <c r="Z236" s="118"/>
      <c r="AA236" s="118"/>
      <c r="AB236" s="118"/>
      <c r="AC236" s="118"/>
      <c r="AD236" s="118"/>
      <c r="AE236" s="118"/>
      <c r="AF236" s="118"/>
      <c r="AG236" s="118"/>
      <c r="AH236" s="118"/>
      <c r="AI236" s="118"/>
      <c r="AJ236" s="118"/>
      <c r="AK236" s="118"/>
      <c r="AL236" s="118"/>
      <c r="AM236" s="118"/>
      <c r="AN236" s="118"/>
      <c r="AO236" s="118"/>
      <c r="AP236" s="118"/>
      <c r="AQ236" s="118"/>
      <c r="AR236" s="118"/>
      <c r="AS236" s="120"/>
    </row>
    <row r="237" spans="1:45" x14ac:dyDescent="0.25">
      <c r="A237" s="138" t="s">
        <v>315</v>
      </c>
      <c r="B237" s="94">
        <v>14</v>
      </c>
      <c r="C237" s="95">
        <v>15.5</v>
      </c>
      <c r="D237" s="95">
        <v>14</v>
      </c>
      <c r="E237" s="96">
        <v>14</v>
      </c>
      <c r="F237" s="94">
        <v>18.600000000000001</v>
      </c>
      <c r="G237" s="95">
        <v>9.3000000000000007</v>
      </c>
      <c r="H237" s="95">
        <v>10.8</v>
      </c>
      <c r="I237" s="95">
        <v>12.7</v>
      </c>
      <c r="J237" s="95">
        <v>12.7</v>
      </c>
      <c r="K237" s="97">
        <v>14</v>
      </c>
      <c r="L237" s="94">
        <v>0</v>
      </c>
      <c r="M237" s="101">
        <v>1.1000000000000001</v>
      </c>
      <c r="N237" s="170"/>
      <c r="O237" s="118"/>
      <c r="P237" s="118"/>
      <c r="Q237" s="118"/>
      <c r="R237" s="118"/>
      <c r="S237" s="118"/>
      <c r="T237" s="118"/>
      <c r="U237" s="118"/>
      <c r="V237" s="118"/>
      <c r="W237" s="118"/>
      <c r="X237" s="118"/>
      <c r="Y237" s="118"/>
      <c r="Z237" s="118"/>
      <c r="AA237" s="118"/>
      <c r="AB237" s="118"/>
      <c r="AC237" s="118"/>
      <c r="AD237" s="118"/>
      <c r="AE237" s="118"/>
      <c r="AF237" s="118"/>
      <c r="AG237" s="118"/>
      <c r="AH237" s="118"/>
      <c r="AI237" s="118"/>
      <c r="AJ237" s="118"/>
      <c r="AK237" s="118"/>
      <c r="AL237" s="118"/>
      <c r="AM237" s="118"/>
      <c r="AN237" s="118"/>
      <c r="AO237" s="118"/>
      <c r="AP237" s="118"/>
      <c r="AQ237" s="118"/>
      <c r="AR237" s="118"/>
      <c r="AS237" s="120"/>
    </row>
    <row r="238" spans="1:45" x14ac:dyDescent="0.25">
      <c r="A238" s="137" t="s">
        <v>281</v>
      </c>
      <c r="B238" s="41">
        <v>27.9</v>
      </c>
      <c r="C238" s="16">
        <v>43</v>
      </c>
      <c r="D238" s="16">
        <v>27.9</v>
      </c>
      <c r="E238" s="36">
        <v>23.7</v>
      </c>
      <c r="F238" s="41">
        <v>23.3</v>
      </c>
      <c r="G238" s="16">
        <v>4.5999999999999996</v>
      </c>
      <c r="H238" s="16">
        <v>12.4</v>
      </c>
      <c r="I238" s="16">
        <v>10.199999999999999</v>
      </c>
      <c r="J238" s="16">
        <v>14</v>
      </c>
      <c r="K238" s="98">
        <v>44.4</v>
      </c>
      <c r="L238" s="41">
        <v>0</v>
      </c>
      <c r="M238" s="17">
        <v>5</v>
      </c>
      <c r="N238" s="170"/>
      <c r="O238" s="118"/>
      <c r="P238" s="118"/>
      <c r="Q238" s="118"/>
      <c r="R238" s="118"/>
      <c r="S238" s="118"/>
      <c r="T238" s="118"/>
      <c r="U238" s="118"/>
      <c r="V238" s="118"/>
      <c r="W238" s="118"/>
      <c r="X238" s="118"/>
      <c r="Y238" s="118"/>
      <c r="Z238" s="118"/>
      <c r="AA238" s="118"/>
      <c r="AB238" s="118"/>
      <c r="AC238" s="118"/>
      <c r="AD238" s="118"/>
      <c r="AE238" s="118"/>
      <c r="AF238" s="118"/>
      <c r="AG238" s="118"/>
      <c r="AH238" s="118"/>
      <c r="AI238" s="118"/>
      <c r="AJ238" s="118"/>
      <c r="AK238" s="118"/>
      <c r="AL238" s="118"/>
      <c r="AM238" s="118"/>
      <c r="AN238" s="118"/>
      <c r="AO238" s="118"/>
      <c r="AP238" s="118"/>
      <c r="AQ238" s="118"/>
      <c r="AR238" s="118"/>
      <c r="AS238" s="120"/>
    </row>
    <row r="239" spans="1:45" x14ac:dyDescent="0.25">
      <c r="A239" s="138" t="s">
        <v>281</v>
      </c>
      <c r="B239" s="94">
        <v>49.6</v>
      </c>
      <c r="C239" s="95">
        <v>55.6</v>
      </c>
      <c r="D239" s="95">
        <v>49.6</v>
      </c>
      <c r="E239" s="96">
        <v>45.1</v>
      </c>
      <c r="F239" s="94">
        <v>60.5</v>
      </c>
      <c r="G239" s="95">
        <v>10.8</v>
      </c>
      <c r="H239" s="95">
        <v>35.6</v>
      </c>
      <c r="I239" s="95">
        <v>27.9</v>
      </c>
      <c r="J239" s="95">
        <v>38.1</v>
      </c>
      <c r="K239" s="97">
        <v>0</v>
      </c>
      <c r="L239" s="94">
        <v>0</v>
      </c>
      <c r="M239" s="101">
        <v>4</v>
      </c>
      <c r="N239" s="170"/>
      <c r="O239" s="118"/>
      <c r="P239" s="118"/>
      <c r="Q239" s="118"/>
      <c r="R239" s="118"/>
      <c r="S239" s="118"/>
      <c r="T239" s="118"/>
      <c r="U239" s="118"/>
      <c r="V239" s="118"/>
      <c r="W239" s="118"/>
      <c r="X239" s="118"/>
      <c r="Y239" s="118"/>
      <c r="Z239" s="118"/>
      <c r="AA239" s="118"/>
      <c r="AB239" s="118"/>
      <c r="AC239" s="118"/>
      <c r="AD239" s="118"/>
      <c r="AE239" s="118"/>
      <c r="AF239" s="118"/>
      <c r="AG239" s="118"/>
      <c r="AH239" s="118"/>
      <c r="AI239" s="118"/>
      <c r="AJ239" s="118"/>
      <c r="AK239" s="118"/>
      <c r="AL239" s="118"/>
      <c r="AM239" s="118"/>
      <c r="AN239" s="118"/>
      <c r="AO239" s="118"/>
      <c r="AP239" s="118"/>
      <c r="AQ239" s="118"/>
      <c r="AR239" s="118"/>
      <c r="AS239" s="120"/>
    </row>
    <row r="240" spans="1:45" x14ac:dyDescent="0.25">
      <c r="A240" s="137" t="s">
        <v>281</v>
      </c>
      <c r="B240" s="41">
        <v>49.6</v>
      </c>
      <c r="C240" s="16">
        <v>55.6</v>
      </c>
      <c r="D240" s="16">
        <v>49.6</v>
      </c>
      <c r="E240" s="36">
        <v>45.1</v>
      </c>
      <c r="F240" s="41">
        <v>57.4</v>
      </c>
      <c r="G240" s="16">
        <v>10.8</v>
      </c>
      <c r="H240" s="16">
        <v>35.6</v>
      </c>
      <c r="I240" s="16">
        <v>27.9</v>
      </c>
      <c r="J240" s="16">
        <v>36.799999999999997</v>
      </c>
      <c r="K240" s="98">
        <v>0</v>
      </c>
      <c r="L240" s="41">
        <v>0</v>
      </c>
      <c r="M240" s="17">
        <v>3.9</v>
      </c>
      <c r="N240" s="170"/>
      <c r="O240" s="118"/>
      <c r="P240" s="118"/>
      <c r="Q240" s="118"/>
      <c r="R240" s="118"/>
      <c r="S240" s="118"/>
      <c r="T240" s="118"/>
      <c r="U240" s="118"/>
      <c r="V240" s="118"/>
      <c r="W240" s="118"/>
      <c r="X240" s="118"/>
      <c r="Y240" s="118"/>
      <c r="Z240" s="118"/>
      <c r="AA240" s="118"/>
      <c r="AB240" s="118"/>
      <c r="AC240" s="118"/>
      <c r="AD240" s="118"/>
      <c r="AE240" s="118"/>
      <c r="AF240" s="118"/>
      <c r="AG240" s="118"/>
      <c r="AH240" s="118"/>
      <c r="AI240" s="118"/>
      <c r="AJ240" s="118"/>
      <c r="AK240" s="118"/>
      <c r="AL240" s="118"/>
      <c r="AM240" s="118"/>
      <c r="AN240" s="118"/>
      <c r="AO240" s="118"/>
      <c r="AP240" s="118"/>
      <c r="AQ240" s="118"/>
      <c r="AR240" s="118"/>
      <c r="AS240" s="120"/>
    </row>
    <row r="241" spans="1:45" ht="13.8" thickBot="1" x14ac:dyDescent="0.3">
      <c r="A241" s="145" t="s">
        <v>281</v>
      </c>
      <c r="B241" s="99">
        <v>27.9</v>
      </c>
      <c r="C241" s="146">
        <v>31.2</v>
      </c>
      <c r="D241" s="146">
        <v>27.9</v>
      </c>
      <c r="E241" s="147">
        <v>25.4</v>
      </c>
      <c r="F241" s="99">
        <v>34.1</v>
      </c>
      <c r="G241" s="146">
        <v>6.2</v>
      </c>
      <c r="H241" s="146">
        <v>21.7</v>
      </c>
      <c r="I241" s="146">
        <v>15.2</v>
      </c>
      <c r="J241" s="146">
        <v>22.9</v>
      </c>
      <c r="K241" s="148">
        <v>0</v>
      </c>
      <c r="L241" s="99">
        <v>0</v>
      </c>
      <c r="M241" s="102">
        <v>2.2999999999999998</v>
      </c>
      <c r="N241" s="171"/>
      <c r="O241" s="122"/>
      <c r="P241" s="122"/>
      <c r="Q241" s="122"/>
      <c r="R241" s="122"/>
      <c r="S241" s="122"/>
      <c r="T241" s="122"/>
      <c r="U241" s="122"/>
      <c r="V241" s="122"/>
      <c r="W241" s="122"/>
      <c r="X241" s="122"/>
      <c r="Y241" s="122"/>
      <c r="Z241" s="122"/>
      <c r="AA241" s="122"/>
      <c r="AB241" s="122"/>
      <c r="AC241" s="122"/>
      <c r="AD241" s="122"/>
      <c r="AE241" s="122"/>
      <c r="AF241" s="122"/>
      <c r="AG241" s="122"/>
      <c r="AH241" s="122"/>
      <c r="AI241" s="122"/>
      <c r="AJ241" s="122"/>
      <c r="AK241" s="122"/>
      <c r="AL241" s="122"/>
      <c r="AM241" s="122"/>
      <c r="AN241" s="122"/>
      <c r="AO241" s="122"/>
      <c r="AP241" s="122"/>
      <c r="AQ241" s="122"/>
      <c r="AR241" s="122"/>
      <c r="AS241" s="123"/>
    </row>
  </sheetData>
  <sheetProtection algorithmName="SHA-512" hashValue="6A1n/EABFHKeuE+HTKxgHZYxg2cGARqeW9DplLBdTVzgIi9MiB+AsgkVa2fCCwaF1+zF2Myg4Q0jBlUJ5S1wlg==" saltValue="wIPmdGhG1912Nl/S9/Z3EQ==" spinCount="100000" sheet="1" objects="1" scenarios="1" selectLockedCells="1" sort="0" autoFilter="0" pivotTables="0" selectUnlockedCells="1"/>
  <pageMargins left="0.7" right="0.7" top="0.75" bottom="0.75" header="0.3" footer="0.3"/>
  <drawing r:id="rId7"/>
  <tableParts count="6">
    <tablePart r:id="rId8"/>
    <tablePart r:id="rId9"/>
    <tablePart r:id="rId10"/>
    <tablePart r:id="rId11"/>
    <tablePart r:id="rId12"/>
    <tablePart r:id="rId1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3D1BF-9A94-4C7F-9F4D-E63542A033D3}">
  <sheetPr>
    <tabColor theme="2" tint="-0.34998626667073579"/>
  </sheetPr>
  <dimension ref="A1:AR249"/>
  <sheetViews>
    <sheetView showGridLines="0" showRowColHeaders="0" zoomScale="60" zoomScaleNormal="60" workbookViewId="0">
      <selection activeCell="AA77" sqref="AA77"/>
    </sheetView>
  </sheetViews>
  <sheetFormatPr baseColWidth="10" defaultColWidth="8.88671875" defaultRowHeight="13.2" x14ac:dyDescent="0.25"/>
  <cols>
    <col min="1" max="1" width="28.21875" style="70" bestFit="1" customWidth="1"/>
    <col min="2" max="3" width="28.21875" style="70" customWidth="1"/>
    <col min="4" max="9" width="10.77734375" style="71" customWidth="1"/>
    <col min="10" max="10" width="11.21875" style="71" customWidth="1"/>
    <col min="11" max="27" width="10.77734375" style="71" customWidth="1"/>
    <col min="28" max="16384" width="8.88671875" style="72"/>
  </cols>
  <sheetData>
    <row r="1" spans="1:27" s="68" customFormat="1" ht="19.95" customHeight="1" x14ac:dyDescent="0.25"/>
    <row r="2" spans="1:27" s="69" customFormat="1" ht="19.95" customHeight="1" x14ac:dyDescent="0.25"/>
    <row r="3" spans="1:27" s="69" customFormat="1" ht="19.95" customHeight="1" x14ac:dyDescent="0.25"/>
    <row r="4" spans="1:27" ht="19.95" customHeight="1" x14ac:dyDescent="0.25"/>
    <row r="5" spans="1:27" ht="19.95" customHeight="1" x14ac:dyDescent="0.25"/>
    <row r="6" spans="1:27" ht="19.95" customHeight="1" x14ac:dyDescent="0.25"/>
    <row r="7" spans="1:27" ht="19.95" customHeight="1" x14ac:dyDescent="0.25"/>
    <row r="8" spans="1:27" ht="19.95" customHeight="1" x14ac:dyDescent="0.25"/>
    <row r="9" spans="1:27" ht="19.95" customHeight="1" x14ac:dyDescent="0.25">
      <c r="A9" s="72"/>
      <c r="B9" s="72"/>
      <c r="C9" s="72"/>
      <c r="D9" s="72"/>
      <c r="E9" s="72"/>
      <c r="F9" s="72"/>
      <c r="G9" s="72"/>
      <c r="H9" s="72"/>
      <c r="I9" s="72"/>
      <c r="J9" s="72"/>
      <c r="K9" s="72"/>
      <c r="L9" s="72"/>
      <c r="M9" s="72"/>
      <c r="N9" s="72"/>
      <c r="O9" s="72"/>
      <c r="P9" s="72"/>
      <c r="Q9" s="72"/>
      <c r="R9" s="72"/>
      <c r="S9" s="72"/>
      <c r="T9" s="72"/>
      <c r="U9" s="72"/>
      <c r="V9" s="72"/>
      <c r="W9" s="72"/>
      <c r="X9" s="72"/>
      <c r="Y9" s="72"/>
      <c r="Z9" s="72"/>
      <c r="AA9" s="72"/>
    </row>
    <row r="10" spans="1:27" ht="19.95" customHeight="1" x14ac:dyDescent="0.25">
      <c r="A10" s="72"/>
      <c r="B10" s="72"/>
      <c r="C10" s="72"/>
      <c r="D10" s="72"/>
      <c r="E10" s="72"/>
      <c r="F10" s="72"/>
      <c r="G10" s="72"/>
      <c r="H10" s="72"/>
      <c r="I10" s="72"/>
      <c r="J10" s="72"/>
      <c r="K10" s="72"/>
      <c r="L10" s="72"/>
      <c r="M10" s="72"/>
      <c r="N10" s="72"/>
      <c r="O10" s="72"/>
      <c r="P10" s="72"/>
      <c r="Q10" s="72"/>
      <c r="R10" s="72"/>
      <c r="S10" s="72"/>
      <c r="T10" s="72"/>
      <c r="U10" s="72"/>
      <c r="V10" s="72"/>
      <c r="W10" s="72"/>
      <c r="X10" s="72"/>
      <c r="Y10" s="72"/>
      <c r="Z10" s="72"/>
      <c r="AA10" s="72"/>
    </row>
    <row r="11" spans="1:27" ht="19.95" customHeight="1" x14ac:dyDescent="0.25">
      <c r="A11" s="189"/>
      <c r="B11" s="72"/>
      <c r="C11" s="72"/>
      <c r="D11" s="72"/>
      <c r="E11" s="72"/>
      <c r="F11" s="72"/>
      <c r="G11" s="72"/>
      <c r="H11" s="72"/>
      <c r="I11" s="72"/>
      <c r="J11" s="72"/>
      <c r="K11" s="72"/>
      <c r="L11" s="72"/>
      <c r="M11" s="72"/>
      <c r="N11" s="72"/>
      <c r="O11" s="72"/>
      <c r="P11" s="72"/>
      <c r="Q11" s="72"/>
      <c r="R11" s="72"/>
      <c r="S11" s="72"/>
      <c r="T11" s="72"/>
      <c r="U11" s="72"/>
      <c r="V11" s="72"/>
      <c r="W11" s="72"/>
      <c r="X11" s="72"/>
      <c r="Y11" s="72"/>
      <c r="Z11" s="72"/>
      <c r="AA11" s="72"/>
    </row>
    <row r="12" spans="1:27" ht="19.95" customHeight="1" x14ac:dyDescent="0.25">
      <c r="A12" s="72"/>
      <c r="B12" s="72"/>
      <c r="C12" s="72"/>
      <c r="D12" s="72"/>
      <c r="E12" s="72"/>
      <c r="F12" s="72"/>
      <c r="G12" s="72"/>
      <c r="H12" s="72"/>
      <c r="I12" s="72"/>
      <c r="J12" s="72"/>
      <c r="K12" s="72"/>
      <c r="L12" s="72"/>
      <c r="M12" s="72"/>
      <c r="N12" s="72"/>
      <c r="O12" s="72"/>
      <c r="P12" s="72"/>
      <c r="Q12" s="72"/>
      <c r="R12" s="72"/>
      <c r="S12" s="72"/>
      <c r="T12" s="72"/>
      <c r="U12" s="72"/>
      <c r="V12" s="72"/>
      <c r="W12" s="72"/>
      <c r="X12" s="72"/>
      <c r="Y12" s="72"/>
      <c r="Z12" s="72"/>
      <c r="AA12" s="72"/>
    </row>
    <row r="13" spans="1:27" ht="19.95" customHeight="1" x14ac:dyDescent="0.25">
      <c r="A13" s="72"/>
      <c r="B13" s="72"/>
      <c r="C13" s="72"/>
      <c r="D13" s="72"/>
      <c r="E13" s="72"/>
      <c r="F13" s="72"/>
      <c r="G13" s="72"/>
      <c r="H13" s="72"/>
      <c r="I13" s="72"/>
      <c r="J13" s="72"/>
      <c r="K13" s="72"/>
      <c r="L13" s="72"/>
      <c r="M13" s="72"/>
      <c r="N13" s="72"/>
      <c r="O13" s="72"/>
      <c r="P13" s="72"/>
      <c r="Q13" s="72"/>
      <c r="R13" s="72"/>
      <c r="S13" s="72"/>
      <c r="T13" s="72"/>
      <c r="U13" s="72"/>
      <c r="V13" s="72"/>
      <c r="W13" s="72"/>
      <c r="X13" s="72"/>
      <c r="Y13" s="72"/>
      <c r="Z13" s="72"/>
      <c r="AA13" s="72"/>
    </row>
    <row r="14" spans="1:27" ht="19.95" customHeight="1" x14ac:dyDescent="0.25">
      <c r="A14" s="72"/>
      <c r="B14" s="72"/>
      <c r="C14" s="72"/>
      <c r="D14" s="72"/>
      <c r="E14" s="72"/>
      <c r="F14" s="72"/>
      <c r="G14" s="72"/>
      <c r="H14" s="72"/>
      <c r="I14" s="72"/>
      <c r="J14" s="72"/>
      <c r="K14" s="72"/>
      <c r="L14" s="72"/>
      <c r="M14" s="72"/>
      <c r="N14" s="72"/>
      <c r="O14" s="72"/>
      <c r="P14" s="72"/>
      <c r="Q14" s="72"/>
      <c r="R14" s="72"/>
      <c r="S14" s="72"/>
      <c r="T14" s="72"/>
      <c r="U14" s="72"/>
      <c r="V14" s="72"/>
      <c r="W14" s="72"/>
      <c r="X14" s="72"/>
      <c r="Y14" s="72"/>
      <c r="Z14" s="72"/>
      <c r="AA14" s="72"/>
    </row>
    <row r="15" spans="1:27" ht="19.95" customHeight="1" x14ac:dyDescent="0.25">
      <c r="A15" s="72"/>
      <c r="B15" s="72"/>
      <c r="C15" s="72"/>
      <c r="D15" s="72"/>
      <c r="E15" s="72"/>
      <c r="F15" s="72"/>
      <c r="G15" s="72"/>
      <c r="H15" s="72"/>
      <c r="I15" s="72"/>
      <c r="J15" s="72"/>
      <c r="K15" s="72"/>
      <c r="L15" s="72"/>
      <c r="M15" s="72"/>
      <c r="N15" s="72"/>
      <c r="O15" s="72"/>
      <c r="P15" s="72"/>
      <c r="Q15" s="72"/>
      <c r="R15" s="72"/>
      <c r="S15" s="72"/>
      <c r="T15" s="72"/>
      <c r="U15" s="72"/>
      <c r="V15" s="72"/>
      <c r="W15" s="72"/>
      <c r="X15" s="72"/>
      <c r="Y15" s="72"/>
      <c r="Z15" s="72"/>
      <c r="AA15" s="72"/>
    </row>
    <row r="16" spans="1:27" ht="19.95" customHeight="1" x14ac:dyDescent="0.25">
      <c r="A16" s="72"/>
      <c r="B16" s="72"/>
      <c r="C16" s="72"/>
      <c r="D16" s="72"/>
      <c r="E16" s="72"/>
      <c r="F16" s="72"/>
      <c r="G16" s="72"/>
      <c r="H16" s="72"/>
      <c r="I16" s="72"/>
      <c r="J16" s="72"/>
      <c r="K16" s="72"/>
      <c r="L16" s="72"/>
      <c r="M16" s="72"/>
      <c r="N16" s="72"/>
      <c r="O16" s="72"/>
      <c r="P16" s="72"/>
      <c r="Q16" s="72"/>
      <c r="R16" s="72"/>
      <c r="S16" s="72"/>
      <c r="T16" s="72"/>
      <c r="U16" s="72"/>
      <c r="V16" s="72"/>
      <c r="W16" s="72"/>
      <c r="X16" s="72"/>
      <c r="Y16" s="72"/>
      <c r="Z16" s="72"/>
      <c r="AA16" s="72"/>
    </row>
    <row r="17" s="72" customFormat="1" ht="19.95" customHeight="1" x14ac:dyDescent="0.25"/>
    <row r="18" s="72" customFormat="1" ht="19.95" customHeight="1" x14ac:dyDescent="0.25"/>
    <row r="19" s="72" customFormat="1" ht="19.95" customHeight="1" x14ac:dyDescent="0.25"/>
    <row r="20" s="72" customFormat="1" ht="19.95" customHeight="1" x14ac:dyDescent="0.25"/>
    <row r="21" s="72" customFormat="1" ht="19.95" customHeight="1" x14ac:dyDescent="0.25"/>
    <row r="22" s="72" customFormat="1" ht="19.95" customHeight="1" x14ac:dyDescent="0.25"/>
    <row r="23" s="72" customFormat="1" ht="19.95" customHeight="1" x14ac:dyDescent="0.25"/>
    <row r="24" s="72" customFormat="1" ht="19.95" customHeight="1" x14ac:dyDescent="0.25"/>
    <row r="25" s="72" customFormat="1" ht="19.95" customHeight="1" x14ac:dyDescent="0.25"/>
    <row r="26" s="72" customFormat="1" ht="19.95" customHeight="1" x14ac:dyDescent="0.25"/>
    <row r="27" s="69" customFormat="1" x14ac:dyDescent="0.25"/>
    <row r="28" s="72" customFormat="1" ht="19.95" customHeight="1" x14ac:dyDescent="0.25"/>
    <row r="29" s="72" customFormat="1" ht="19.95" customHeight="1" x14ac:dyDescent="0.25"/>
    <row r="30" s="72" customFormat="1" ht="19.95" customHeight="1" x14ac:dyDescent="0.25"/>
    <row r="31" s="72" customFormat="1" ht="19.95" customHeight="1" x14ac:dyDescent="0.25"/>
    <row r="32" s="72" customFormat="1" ht="19.95" customHeight="1" x14ac:dyDescent="0.25"/>
    <row r="33" spans="43:44" s="72" customFormat="1" ht="19.95" customHeight="1" x14ac:dyDescent="0.25">
      <c r="AQ33"/>
    </row>
    <row r="34" spans="43:44" s="72" customFormat="1" ht="19.95" customHeight="1" x14ac:dyDescent="0.25"/>
    <row r="35" spans="43:44" s="69" customFormat="1" x14ac:dyDescent="0.25"/>
    <row r="36" spans="43:44" s="72" customFormat="1" ht="19.95" customHeight="1" x14ac:dyDescent="0.25"/>
    <row r="37" spans="43:44" s="72" customFormat="1" ht="19.95" customHeight="1" x14ac:dyDescent="0.25"/>
    <row r="38" spans="43:44" s="72" customFormat="1" ht="19.95" customHeight="1" x14ac:dyDescent="0.25"/>
    <row r="39" spans="43:44" s="72" customFormat="1" ht="19.95" customHeight="1" x14ac:dyDescent="0.25"/>
    <row r="40" spans="43:44" s="72" customFormat="1" ht="19.95" customHeight="1" x14ac:dyDescent="0.25"/>
    <row r="41" spans="43:44" s="72" customFormat="1" ht="19.95" customHeight="1" x14ac:dyDescent="0.25">
      <c r="AR41"/>
    </row>
    <row r="42" spans="43:44" s="72" customFormat="1" ht="19.95" customHeight="1" x14ac:dyDescent="0.25"/>
    <row r="43" spans="43:44" s="69" customFormat="1" x14ac:dyDescent="0.25"/>
    <row r="44" spans="43:44" s="72" customFormat="1" ht="19.95" customHeight="1" x14ac:dyDescent="0.25"/>
    <row r="45" spans="43:44" s="72" customFormat="1" ht="19.95" customHeight="1" x14ac:dyDescent="0.25"/>
    <row r="46" spans="43:44" s="69" customFormat="1" x14ac:dyDescent="0.25"/>
    <row r="47" spans="43:44" s="72" customFormat="1" ht="19.95" customHeight="1" x14ac:dyDescent="0.25"/>
    <row r="48" spans="43:44" s="72" customFormat="1" ht="19.95" customHeight="1" x14ac:dyDescent="0.25"/>
    <row r="49" spans="41:41" s="72" customFormat="1" ht="19.95" customHeight="1" x14ac:dyDescent="0.25"/>
    <row r="50" spans="41:41" s="69" customFormat="1" x14ac:dyDescent="0.25"/>
    <row r="51" spans="41:41" s="72" customFormat="1" ht="19.95" customHeight="1" x14ac:dyDescent="0.25"/>
    <row r="52" spans="41:41" s="72" customFormat="1" ht="19.95" customHeight="1" x14ac:dyDescent="0.25"/>
    <row r="53" spans="41:41" s="69" customFormat="1" x14ac:dyDescent="0.25"/>
    <row r="54" spans="41:41" s="69" customFormat="1" x14ac:dyDescent="0.25"/>
    <row r="55" spans="41:41" s="69" customFormat="1" x14ac:dyDescent="0.25"/>
    <row r="56" spans="41:41" s="73" customFormat="1" x14ac:dyDescent="0.25"/>
    <row r="57" spans="41:41" s="72" customFormat="1" ht="19.95" customHeight="1" x14ac:dyDescent="0.25"/>
    <row r="58" spans="41:41" s="72" customFormat="1" ht="19.95" customHeight="1" x14ac:dyDescent="0.25">
      <c r="AO58"/>
    </row>
    <row r="59" spans="41:41" s="72" customFormat="1" ht="19.95" customHeight="1" x14ac:dyDescent="0.25"/>
    <row r="60" spans="41:41" s="72" customFormat="1" ht="19.95" customHeight="1" x14ac:dyDescent="0.25"/>
    <row r="61" spans="41:41" s="72" customFormat="1" ht="19.95" customHeight="1" x14ac:dyDescent="0.25"/>
    <row r="62" spans="41:41" s="72" customFormat="1" ht="19.95" customHeight="1" x14ac:dyDescent="0.25"/>
    <row r="63" spans="41:41" s="72" customFormat="1" ht="19.95" customHeight="1" x14ac:dyDescent="0.25"/>
    <row r="64" spans="41:41" s="72" customFormat="1" ht="19.95" customHeight="1" x14ac:dyDescent="0.25"/>
    <row r="65" s="72" customFormat="1" ht="19.95" customHeight="1" x14ac:dyDescent="0.25"/>
    <row r="66" s="72" customFormat="1" ht="19.95" customHeight="1" x14ac:dyDescent="0.25"/>
    <row r="67" s="72" customFormat="1" ht="19.95" customHeight="1" x14ac:dyDescent="0.25"/>
    <row r="68" s="72" customFormat="1" ht="19.95" customHeight="1" x14ac:dyDescent="0.25"/>
    <row r="69" s="69" customFormat="1" x14ac:dyDescent="0.25"/>
    <row r="70" s="72" customFormat="1" ht="19.95" customHeight="1" x14ac:dyDescent="0.25"/>
    <row r="71" s="72" customFormat="1" ht="19.95" customHeight="1" x14ac:dyDescent="0.25"/>
    <row r="72" s="72" customFormat="1" ht="19.95" customHeight="1" x14ac:dyDescent="0.25"/>
    <row r="73" s="72" customFormat="1" ht="19.95" customHeight="1" x14ac:dyDescent="0.25"/>
    <row r="74" s="72" customFormat="1" ht="19.95" customHeight="1" x14ac:dyDescent="0.25"/>
    <row r="75" s="72" customFormat="1" ht="19.95" customHeight="1" x14ac:dyDescent="0.25"/>
    <row r="76" s="72" customFormat="1" ht="19.95" customHeight="1" x14ac:dyDescent="0.25"/>
    <row r="77" s="72" customFormat="1" ht="19.95" customHeight="1" x14ac:dyDescent="0.25"/>
    <row r="78" s="72" customFormat="1" ht="19.95" customHeight="1" x14ac:dyDescent="0.25"/>
    <row r="79" s="72" customFormat="1" ht="19.95" customHeight="1" x14ac:dyDescent="0.25"/>
    <row r="80" s="72" customFormat="1" ht="19.95" customHeight="1" x14ac:dyDescent="0.25"/>
    <row r="81" spans="7:9" s="72" customFormat="1" ht="19.95" customHeight="1" x14ac:dyDescent="0.25"/>
    <row r="82" spans="7:9" s="72" customFormat="1" ht="19.95" customHeight="1" x14ac:dyDescent="0.25"/>
    <row r="83" spans="7:9" s="72" customFormat="1" ht="19.95" customHeight="1" x14ac:dyDescent="0.25"/>
    <row r="84" spans="7:9" s="72" customFormat="1" ht="19.95" customHeight="1" x14ac:dyDescent="0.25"/>
    <row r="85" spans="7:9" s="72" customFormat="1" ht="19.95" customHeight="1" x14ac:dyDescent="0.25"/>
    <row r="86" spans="7:9" s="72" customFormat="1" ht="19.95" customHeight="1" x14ac:dyDescent="0.25"/>
    <row r="87" spans="7:9" s="72" customFormat="1" ht="19.95" customHeight="1" x14ac:dyDescent="0.25">
      <c r="G87" s="193" t="s">
        <v>488</v>
      </c>
      <c r="H87" s="193"/>
      <c r="I87" s="193"/>
    </row>
    <row r="88" spans="7:9" s="72" customFormat="1" ht="19.95" customHeight="1" x14ac:dyDescent="0.25">
      <c r="G88" s="193"/>
      <c r="H88" s="193"/>
      <c r="I88" s="193"/>
    </row>
    <row r="89" spans="7:9" s="72" customFormat="1" ht="19.95" customHeight="1" x14ac:dyDescent="0.25"/>
    <row r="90" spans="7:9" s="72" customFormat="1" ht="19.95" customHeight="1" x14ac:dyDescent="0.25"/>
    <row r="91" spans="7:9" s="72" customFormat="1" ht="19.95" customHeight="1" x14ac:dyDescent="0.25"/>
    <row r="92" spans="7:9" s="72" customFormat="1" ht="19.95" customHeight="1" x14ac:dyDescent="0.25"/>
    <row r="93" spans="7:9" s="72" customFormat="1" ht="19.95" customHeight="1" x14ac:dyDescent="0.25"/>
    <row r="94" spans="7:9" s="72" customFormat="1" ht="19.95" customHeight="1" x14ac:dyDescent="0.25"/>
    <row r="95" spans="7:9" s="72" customFormat="1" ht="19.95" customHeight="1" x14ac:dyDescent="0.25"/>
    <row r="96" spans="7:9" s="72" customFormat="1" ht="19.95" customHeight="1" x14ac:dyDescent="0.25"/>
    <row r="97" s="72" customFormat="1" ht="19.95" customHeight="1" x14ac:dyDescent="0.25"/>
    <row r="98" s="72" customFormat="1" ht="19.95" customHeight="1" x14ac:dyDescent="0.25"/>
    <row r="99" s="72" customFormat="1" ht="19.95" customHeight="1" x14ac:dyDescent="0.25"/>
    <row r="100" s="72" customFormat="1" ht="19.95" customHeight="1" x14ac:dyDescent="0.25"/>
    <row r="101" s="72" customFormat="1" ht="19.95" customHeight="1" x14ac:dyDescent="0.25"/>
    <row r="102" s="72" customFormat="1" ht="19.95" customHeight="1" x14ac:dyDescent="0.25"/>
    <row r="103" s="72" customFormat="1" ht="19.95" customHeight="1" x14ac:dyDescent="0.25"/>
    <row r="104" s="72" customFormat="1" ht="19.95" customHeight="1" x14ac:dyDescent="0.25"/>
    <row r="105" s="72" customFormat="1" ht="19.95" customHeight="1" x14ac:dyDescent="0.25"/>
    <row r="106" s="72" customFormat="1" ht="19.95" customHeight="1" x14ac:dyDescent="0.25"/>
    <row r="107" s="72" customFormat="1" ht="19.95" customHeight="1" x14ac:dyDescent="0.25"/>
    <row r="108" s="72" customFormat="1" ht="19.95" customHeight="1" x14ac:dyDescent="0.25"/>
    <row r="109" s="72" customFormat="1" ht="19.95" customHeight="1" x14ac:dyDescent="0.25"/>
    <row r="110" s="72" customFormat="1" ht="19.95" customHeight="1" x14ac:dyDescent="0.25"/>
    <row r="111" s="73" customFormat="1" x14ac:dyDescent="0.25"/>
    <row r="112" s="72" customFormat="1" ht="19.95" customHeight="1" x14ac:dyDescent="0.25"/>
    <row r="113" s="72" customFormat="1" ht="19.95" customHeight="1" x14ac:dyDescent="0.25"/>
    <row r="114" s="72" customFormat="1" ht="19.95" customHeight="1" x14ac:dyDescent="0.25"/>
    <row r="115" s="72" customFormat="1" ht="19.95" customHeight="1" x14ac:dyDescent="0.25"/>
    <row r="116" s="72" customFormat="1" ht="19.95" customHeight="1" x14ac:dyDescent="0.25"/>
    <row r="117" s="72" customFormat="1" ht="19.95" customHeight="1" x14ac:dyDescent="0.25"/>
    <row r="118" s="72" customFormat="1" ht="19.95" customHeight="1" x14ac:dyDescent="0.25"/>
    <row r="119" s="72" customFormat="1" ht="19.95" customHeight="1" x14ac:dyDescent="0.25"/>
    <row r="120" s="72" customFormat="1" ht="19.95" customHeight="1" x14ac:dyDescent="0.25"/>
    <row r="121" s="72" customFormat="1" ht="19.95" customHeight="1" x14ac:dyDescent="0.25"/>
    <row r="122" s="72" customFormat="1" ht="19.95" customHeight="1" x14ac:dyDescent="0.25"/>
    <row r="123" s="72" customFormat="1" ht="19.95" customHeight="1" x14ac:dyDescent="0.25"/>
    <row r="124" s="72" customFormat="1" ht="19.95" customHeight="1" x14ac:dyDescent="0.25"/>
    <row r="125" s="72" customFormat="1" ht="19.95" customHeight="1" x14ac:dyDescent="0.25"/>
    <row r="126" s="72" customFormat="1" ht="19.95" customHeight="1" x14ac:dyDescent="0.25"/>
    <row r="127" s="72" customFormat="1" ht="19.95" customHeight="1" x14ac:dyDescent="0.25"/>
    <row r="128" s="72" customFormat="1" ht="19.95" customHeight="1" x14ac:dyDescent="0.25"/>
    <row r="129" s="72" customFormat="1" ht="19.95" customHeight="1" x14ac:dyDescent="0.25"/>
    <row r="130" s="72" customFormat="1" ht="19.95" customHeight="1" x14ac:dyDescent="0.25"/>
    <row r="131" s="72" customFormat="1" ht="19.95" customHeight="1" x14ac:dyDescent="0.25"/>
    <row r="132" s="72" customFormat="1" ht="19.95" customHeight="1" x14ac:dyDescent="0.25"/>
    <row r="133" s="72" customFormat="1" ht="19.95" customHeight="1" x14ac:dyDescent="0.25"/>
    <row r="134" s="72" customFormat="1" ht="19.95" customHeight="1" x14ac:dyDescent="0.25"/>
    <row r="135" s="72" customFormat="1" ht="19.95" customHeight="1" x14ac:dyDescent="0.25"/>
    <row r="136" s="72" customFormat="1" ht="19.95" customHeight="1" x14ac:dyDescent="0.25"/>
    <row r="137" s="72" customFormat="1" ht="19.95" customHeight="1" x14ac:dyDescent="0.25"/>
    <row r="138" s="72" customFormat="1" ht="19.95" customHeight="1" x14ac:dyDescent="0.25"/>
    <row r="139" s="72" customFormat="1" ht="19.95" customHeight="1" x14ac:dyDescent="0.25"/>
    <row r="140" s="72" customFormat="1" ht="19.95" customHeight="1" x14ac:dyDescent="0.25"/>
    <row r="141" s="72" customFormat="1" ht="19.95" customHeight="1" x14ac:dyDescent="0.25"/>
    <row r="142" s="72" customFormat="1" ht="19.95" customHeight="1" x14ac:dyDescent="0.25"/>
    <row r="143" s="72" customFormat="1" ht="19.95" customHeight="1" x14ac:dyDescent="0.25"/>
    <row r="144" s="72" customFormat="1" ht="19.95" customHeight="1" x14ac:dyDescent="0.25"/>
    <row r="145" s="72" customFormat="1" ht="19.95" customHeight="1" x14ac:dyDescent="0.25"/>
    <row r="146" s="72" customFormat="1" ht="19.95" customHeight="1" x14ac:dyDescent="0.25"/>
    <row r="147" s="72" customFormat="1" ht="19.95" customHeight="1" x14ac:dyDescent="0.25"/>
    <row r="148" s="72" customFormat="1" ht="19.95" customHeight="1" x14ac:dyDescent="0.25"/>
    <row r="149" s="72" customFormat="1" ht="19.95" customHeight="1" x14ac:dyDescent="0.25"/>
    <row r="150" s="72" customFormat="1" ht="19.95" customHeight="1" x14ac:dyDescent="0.25"/>
    <row r="151" s="72" customFormat="1" ht="19.95" customHeight="1" x14ac:dyDescent="0.25"/>
    <row r="152" s="72" customFormat="1" ht="19.95" customHeight="1" x14ac:dyDescent="0.25"/>
    <row r="153" s="72" customFormat="1" ht="19.95" customHeight="1" x14ac:dyDescent="0.25"/>
    <row r="154" s="72" customFormat="1" ht="19.95" customHeight="1" x14ac:dyDescent="0.25"/>
    <row r="155" s="72" customFormat="1" ht="19.95" customHeight="1" x14ac:dyDescent="0.25"/>
    <row r="156" s="72" customFormat="1" ht="19.95" customHeight="1" x14ac:dyDescent="0.25"/>
    <row r="157" s="72" customFormat="1" ht="19.95" customHeight="1" x14ac:dyDescent="0.25"/>
    <row r="158" s="72" customFormat="1" ht="19.95" customHeight="1" x14ac:dyDescent="0.25"/>
    <row r="159" s="72" customFormat="1" ht="19.95" customHeight="1" x14ac:dyDescent="0.25"/>
    <row r="160" s="72" customFormat="1" ht="19.95" customHeight="1" x14ac:dyDescent="0.25"/>
    <row r="161" s="72" customFormat="1" ht="19.95" customHeight="1" x14ac:dyDescent="0.25"/>
    <row r="162" s="72" customFormat="1" ht="19.95" customHeight="1" x14ac:dyDescent="0.25"/>
    <row r="163" s="72" customFormat="1" ht="19.95" customHeight="1" x14ac:dyDescent="0.25"/>
    <row r="164" s="72" customFormat="1" ht="19.95" customHeight="1" x14ac:dyDescent="0.25"/>
    <row r="165" s="72" customFormat="1" ht="19.95" customHeight="1" x14ac:dyDescent="0.25"/>
    <row r="166" s="72" customFormat="1" ht="19.95" customHeight="1" x14ac:dyDescent="0.25"/>
    <row r="167" s="72" customFormat="1" ht="19.95" customHeight="1" x14ac:dyDescent="0.25"/>
    <row r="168" s="72" customFormat="1" ht="19.95" customHeight="1" x14ac:dyDescent="0.25"/>
    <row r="169" s="72" customFormat="1" ht="19.95" customHeight="1" x14ac:dyDescent="0.25"/>
    <row r="170" s="72" customFormat="1" ht="19.95" customHeight="1" x14ac:dyDescent="0.25"/>
    <row r="171" s="72" customFormat="1" ht="19.95" customHeight="1" x14ac:dyDescent="0.25"/>
    <row r="172" s="72" customFormat="1" ht="19.95" customHeight="1" x14ac:dyDescent="0.25"/>
    <row r="173" s="72" customFormat="1" ht="19.95" customHeight="1" x14ac:dyDescent="0.25"/>
    <row r="174" s="72" customFormat="1" ht="19.95" customHeight="1" x14ac:dyDescent="0.25"/>
    <row r="175" s="72" customFormat="1" ht="19.95" customHeight="1" x14ac:dyDescent="0.25"/>
    <row r="176" s="72" customFormat="1" ht="19.95" customHeight="1" x14ac:dyDescent="0.25"/>
    <row r="177" s="72" customFormat="1" ht="19.95" customHeight="1" x14ac:dyDescent="0.25"/>
    <row r="178" s="72" customFormat="1" ht="19.95" customHeight="1" x14ac:dyDescent="0.25"/>
    <row r="179" s="72" customFormat="1" ht="19.95" customHeight="1" x14ac:dyDescent="0.25"/>
    <row r="180" s="72" customFormat="1" ht="19.95" customHeight="1" x14ac:dyDescent="0.25"/>
    <row r="181" s="72" customFormat="1" ht="19.95" customHeight="1" x14ac:dyDescent="0.25"/>
    <row r="182" s="72" customFormat="1" ht="19.95" customHeight="1" x14ac:dyDescent="0.25"/>
    <row r="183" s="72" customFormat="1" ht="19.95" customHeight="1" x14ac:dyDescent="0.25"/>
    <row r="184" s="72" customFormat="1" ht="19.95" customHeight="1" x14ac:dyDescent="0.25"/>
    <row r="185" s="72" customFormat="1" ht="19.95" customHeight="1" x14ac:dyDescent="0.25"/>
    <row r="186" s="72" customFormat="1" ht="19.95" customHeight="1" x14ac:dyDescent="0.25"/>
    <row r="187" s="72" customFormat="1" ht="19.95" customHeight="1" x14ac:dyDescent="0.25"/>
    <row r="188" s="72" customFormat="1" ht="19.95" customHeight="1" x14ac:dyDescent="0.25"/>
    <row r="189" s="72" customFormat="1" ht="19.95" customHeight="1" x14ac:dyDescent="0.25"/>
    <row r="190" s="72" customFormat="1" ht="19.95" customHeight="1" x14ac:dyDescent="0.25"/>
    <row r="191" s="72" customFormat="1" ht="19.95" customHeight="1" x14ac:dyDescent="0.25"/>
    <row r="192" s="72" customFormat="1" ht="19.95" customHeight="1" x14ac:dyDescent="0.25"/>
    <row r="193" s="72" customFormat="1" ht="19.95" customHeight="1" x14ac:dyDescent="0.25"/>
    <row r="194" s="72" customFormat="1" ht="19.95" customHeight="1" x14ac:dyDescent="0.25"/>
    <row r="195" s="72" customFormat="1" ht="19.95" customHeight="1" x14ac:dyDescent="0.25"/>
    <row r="196" s="72" customFormat="1" ht="19.95" customHeight="1" x14ac:dyDescent="0.25"/>
    <row r="197" s="72" customFormat="1" ht="19.95" customHeight="1" x14ac:dyDescent="0.25"/>
    <row r="198" s="72" customFormat="1" ht="19.95" customHeight="1" x14ac:dyDescent="0.25"/>
    <row r="199" s="72" customFormat="1" ht="19.95" customHeight="1" x14ac:dyDescent="0.25"/>
    <row r="200" s="72" customFormat="1" ht="19.95" customHeight="1" x14ac:dyDescent="0.25"/>
    <row r="201" s="72" customFormat="1" ht="19.95" customHeight="1" x14ac:dyDescent="0.25"/>
    <row r="202" s="72" customFormat="1" ht="19.95" customHeight="1" x14ac:dyDescent="0.25"/>
    <row r="203" s="72" customFormat="1" ht="19.95" customHeight="1" x14ac:dyDescent="0.25"/>
    <row r="204" s="72" customFormat="1" ht="19.95" customHeight="1" x14ac:dyDescent="0.25"/>
    <row r="205" s="72" customFormat="1" ht="19.95" customHeight="1" x14ac:dyDescent="0.25"/>
    <row r="206" s="72" customFormat="1" ht="19.95" customHeight="1" x14ac:dyDescent="0.25"/>
    <row r="207" s="72" customFormat="1" ht="19.95" customHeight="1" x14ac:dyDescent="0.25"/>
    <row r="208" s="72" customFormat="1" ht="19.95" customHeight="1" x14ac:dyDescent="0.25"/>
    <row r="209" s="72" customFormat="1" ht="19.95" customHeight="1" x14ac:dyDescent="0.25"/>
    <row r="210" s="72" customFormat="1" ht="19.95" customHeight="1" x14ac:dyDescent="0.25"/>
    <row r="211" s="72" customFormat="1" ht="19.95" customHeight="1" x14ac:dyDescent="0.25"/>
    <row r="212" s="72" customFormat="1" ht="19.95" customHeight="1" x14ac:dyDescent="0.25"/>
    <row r="213" s="72" customFormat="1" ht="19.95" customHeight="1" x14ac:dyDescent="0.25"/>
    <row r="214" s="72" customFormat="1" ht="19.95" customHeight="1" x14ac:dyDescent="0.25"/>
    <row r="215" s="72" customFormat="1" ht="19.95" customHeight="1" x14ac:dyDescent="0.25"/>
    <row r="216" s="72" customFormat="1" ht="19.95" customHeight="1" x14ac:dyDescent="0.25"/>
    <row r="217" s="72" customFormat="1" ht="19.95" customHeight="1" x14ac:dyDescent="0.25"/>
    <row r="218" s="72" customFormat="1" ht="19.95" customHeight="1" x14ac:dyDescent="0.25"/>
    <row r="219" s="72" customFormat="1" ht="19.95" customHeight="1" x14ac:dyDescent="0.25"/>
    <row r="220" s="72" customFormat="1" ht="19.95" customHeight="1" x14ac:dyDescent="0.25"/>
    <row r="221" s="72" customFormat="1" ht="19.95" customHeight="1" x14ac:dyDescent="0.25"/>
    <row r="222" s="72" customFormat="1" ht="19.95" customHeight="1" x14ac:dyDescent="0.25"/>
    <row r="223" s="72" customFormat="1" ht="19.95" customHeight="1" x14ac:dyDescent="0.25"/>
    <row r="224" s="72" customFormat="1" ht="19.95" customHeight="1" x14ac:dyDescent="0.25"/>
    <row r="225" s="72" customFormat="1" ht="19.95" customHeight="1" x14ac:dyDescent="0.25"/>
    <row r="226" s="72" customFormat="1" ht="19.95" customHeight="1" x14ac:dyDescent="0.25"/>
    <row r="227" s="72" customFormat="1" ht="19.95" customHeight="1" x14ac:dyDescent="0.25"/>
    <row r="228" s="72" customFormat="1" ht="19.95" customHeight="1" x14ac:dyDescent="0.25"/>
    <row r="229" s="72" customFormat="1" ht="19.95" customHeight="1" x14ac:dyDescent="0.25"/>
    <row r="230" s="72" customFormat="1" ht="19.95" customHeight="1" x14ac:dyDescent="0.25"/>
    <row r="231" s="72" customFormat="1" ht="19.95" customHeight="1" x14ac:dyDescent="0.25"/>
    <row r="232" s="72" customFormat="1" ht="19.95" customHeight="1" x14ac:dyDescent="0.25"/>
    <row r="233" s="72" customFormat="1" ht="19.95" customHeight="1" x14ac:dyDescent="0.25"/>
    <row r="234" s="72" customFormat="1" ht="19.95" customHeight="1" x14ac:dyDescent="0.25"/>
    <row r="235" s="72" customFormat="1" ht="19.95" customHeight="1" x14ac:dyDescent="0.25"/>
    <row r="236" s="72" customFormat="1" ht="19.95" customHeight="1" x14ac:dyDescent="0.25"/>
    <row r="237" s="72" customFormat="1" ht="19.95" customHeight="1" x14ac:dyDescent="0.25"/>
    <row r="238" s="72" customFormat="1" ht="19.95" customHeight="1" x14ac:dyDescent="0.25"/>
    <row r="239" s="72" customFormat="1" ht="19.95" customHeight="1" x14ac:dyDescent="0.25"/>
    <row r="240" s="72" customFormat="1" ht="19.95" customHeight="1" x14ac:dyDescent="0.25"/>
    <row r="241" s="72" customFormat="1" ht="19.95" customHeight="1" x14ac:dyDescent="0.25"/>
    <row r="242" s="72" customFormat="1" x14ac:dyDescent="0.25"/>
    <row r="243" s="72" customFormat="1" x14ac:dyDescent="0.25"/>
    <row r="244" s="72" customFormat="1" x14ac:dyDescent="0.25"/>
    <row r="245" s="72" customFormat="1" x14ac:dyDescent="0.25"/>
    <row r="246" s="72" customFormat="1" x14ac:dyDescent="0.25"/>
    <row r="247" s="72" customFormat="1" x14ac:dyDescent="0.25"/>
    <row r="248" s="72" customFormat="1" x14ac:dyDescent="0.25"/>
    <row r="249" s="72" customFormat="1" x14ac:dyDescent="0.25"/>
  </sheetData>
  <sheetProtection algorithmName="SHA-512" hashValue="RpDDGuBa8wIbxZi/DIfgtK7SRGfQZiAw4yB7PzT6mEs+9tIc/KbneMA1AE6fqZVC1g+pPB3/vl1eqlOzqwNucw==" saltValue="3XYaXHheCj2dvIYzGIeCWQ==" spinCount="100000" sheet="1" scenarios="1" selectLockedCells="1" sort="0" autoFilter="0" pivotTables="0" selectUnlockedCells="1"/>
  <mergeCells count="1">
    <mergeCell ref="G87:I8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B773D-0092-4117-8D3B-5FCFB6BA5BF1}">
  <sheetPr>
    <tabColor theme="9" tint="-0.249977111117893"/>
  </sheetPr>
  <dimension ref="V28:V39"/>
  <sheetViews>
    <sheetView showGridLines="0" showRowColHeaders="0" zoomScale="60" zoomScaleNormal="60" workbookViewId="0">
      <selection activeCell="Y28" sqref="Y28"/>
    </sheetView>
  </sheetViews>
  <sheetFormatPr baseColWidth="10" defaultColWidth="11.5546875" defaultRowHeight="13.2" x14ac:dyDescent="0.25"/>
  <sheetData>
    <row r="28" spans="22:22" x14ac:dyDescent="0.25">
      <c r="V28" s="194"/>
    </row>
    <row r="29" spans="22:22" x14ac:dyDescent="0.25">
      <c r="V29" s="195"/>
    </row>
    <row r="30" spans="22:22" x14ac:dyDescent="0.25">
      <c r="V30" s="196"/>
    </row>
    <row r="31" spans="22:22" x14ac:dyDescent="0.25">
      <c r="V31" s="196"/>
    </row>
    <row r="32" spans="22:22" x14ac:dyDescent="0.25">
      <c r="V32" s="196"/>
    </row>
    <row r="33" spans="22:22" x14ac:dyDescent="0.25">
      <c r="V33" s="196"/>
    </row>
    <row r="34" spans="22:22" x14ac:dyDescent="0.25">
      <c r="V34" s="197"/>
    </row>
    <row r="35" spans="22:22" x14ac:dyDescent="0.25">
      <c r="V35" s="198"/>
    </row>
    <row r="36" spans="22:22" x14ac:dyDescent="0.25">
      <c r="V36" s="199"/>
    </row>
    <row r="37" spans="22:22" x14ac:dyDescent="0.25">
      <c r="V37" s="200"/>
    </row>
    <row r="38" spans="22:22" x14ac:dyDescent="0.25">
      <c r="V38" s="201"/>
    </row>
    <row r="39" spans="22:22" x14ac:dyDescent="0.25">
      <c r="V39" s="202"/>
    </row>
  </sheetData>
  <pageMargins left="0.7" right="0.7" top="0.75" bottom="0.75" header="0.3" footer="0.3"/>
  <drawing r:id="rId1"/>
  <pictur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Armor Menu</vt:lpstr>
      <vt:lpstr>Armor Pieces Table</vt:lpstr>
      <vt:lpstr>Armor Set Pivot Table</vt:lpstr>
      <vt:lpstr>Armor Set Stats Chart</vt:lpstr>
      <vt:lpstr>Armor Set Pivot 2</vt:lpstr>
      <vt:lpstr>Armor Set Stats Comparison</vt:lpstr>
      <vt:lpstr>Armor Set Table (Transpose)</vt:lpstr>
      <vt:lpstr>Armor Set Pivot H.</vt:lpstr>
      <vt:lpstr>Armor Set Chart (Stats)</vt:lpstr>
      <vt:lpstr>Armor Type Table</vt:lpstr>
      <vt:lpstr>Pivot Table Armor Type Table</vt:lpstr>
      <vt:lpstr>Armor Type Chart</vt:lpstr>
      <vt:lpstr>Set Armor Pictures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aldo vidal abreu</dc:creator>
  <cp:lastModifiedBy>Aldo V.A.</cp:lastModifiedBy>
  <dcterms:created xsi:type="dcterms:W3CDTF">2025-04-10T04:35:55Z</dcterms:created>
  <dcterms:modified xsi:type="dcterms:W3CDTF">2025-11-01T18:31:59Z</dcterms:modified>
</cp:coreProperties>
</file>