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814 Berlin-Neuköln v17.06.04\"/>
    </mc:Choice>
  </mc:AlternateContent>
  <xr:revisionPtr revIDLastSave="0" documentId="13_ncr:1_{C9F63357-5AF5-4A71-87E4-D646019F5B5D}" xr6:coauthVersionLast="47" xr6:coauthVersionMax="47" xr10:uidLastSave="{00000000-0000-0000-0000-000000000000}"/>
  <bookViews>
    <workbookView xWindow="-120" yWindow="-120" windowWidth="29040" windowHeight="158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3" i="30" l="1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30" i="30"/>
  <c r="A138" i="30"/>
  <c r="A150" i="30"/>
  <c r="A162" i="30"/>
  <c r="A170" i="30"/>
  <c r="A178" i="30"/>
  <c r="A186" i="30"/>
  <c r="A194" i="30"/>
  <c r="A202" i="30"/>
  <c r="A131" i="30"/>
  <c r="A139" i="30"/>
  <c r="A151" i="30"/>
  <c r="A163" i="30"/>
  <c r="A171" i="30"/>
  <c r="A179" i="30"/>
  <c r="A187" i="30"/>
  <c r="A195" i="30"/>
  <c r="A203" i="30"/>
  <c r="A156" i="30"/>
  <c r="A134" i="30"/>
  <c r="A142" i="30"/>
  <c r="A158" i="30"/>
  <c r="A166" i="30"/>
  <c r="A174" i="30"/>
  <c r="A182" i="30"/>
  <c r="A190" i="30"/>
  <c r="A198" i="30"/>
  <c r="A206" i="30"/>
  <c r="A20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M9" i="44" s="1"/>
  <c r="N9" i="44" s="1"/>
  <c r="F9" i="44"/>
  <c r="E10" i="44"/>
  <c r="M10" i="44" s="1"/>
  <c r="N10" i="44" s="1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L18" i="44" s="1"/>
  <c r="F18" i="44"/>
  <c r="E19" i="44"/>
  <c r="M19" i="44" s="1"/>
  <c r="N19" i="44" s="1"/>
  <c r="F19" i="44"/>
  <c r="E20" i="44"/>
  <c r="F20" i="44"/>
  <c r="E21" i="44"/>
  <c r="M21" i="44" s="1"/>
  <c r="N21" i="44" s="1"/>
  <c r="F21" i="44"/>
  <c r="E22" i="44"/>
  <c r="F22" i="44"/>
  <c r="E23" i="44"/>
  <c r="F23" i="44"/>
  <c r="E24" i="44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M28" i="44" s="1"/>
  <c r="N28" i="44" s="1"/>
  <c r="F28" i="44"/>
  <c r="E29" i="44"/>
  <c r="L29" i="44" s="1"/>
  <c r="F29" i="44"/>
  <c r="E30" i="44"/>
  <c r="F30" i="44"/>
  <c r="E31" i="44"/>
  <c r="F31" i="44"/>
  <c r="E32" i="44"/>
  <c r="F32" i="44"/>
  <c r="E33" i="44"/>
  <c r="F33" i="44"/>
  <c r="E34" i="44"/>
  <c r="M34" i="44" s="1"/>
  <c r="N34" i="44" s="1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C33" i="44"/>
  <c r="I33" i="44" s="1"/>
  <c r="C34" i="44"/>
  <c r="I34" i="44" s="1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H34" i="44"/>
  <c r="G34" i="44"/>
  <c r="B34" i="44"/>
  <c r="M33" i="44"/>
  <c r="N33" i="44" s="1"/>
  <c r="L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I29" i="44"/>
  <c r="H29" i="44"/>
  <c r="G29" i="44"/>
  <c r="B29" i="44"/>
  <c r="L28" i="44"/>
  <c r="H28" i="44"/>
  <c r="G28" i="44"/>
  <c r="B28" i="44"/>
  <c r="I27" i="44"/>
  <c r="H27" i="44"/>
  <c r="G27" i="44"/>
  <c r="B27" i="44"/>
  <c r="I26" i="44"/>
  <c r="H26" i="44"/>
  <c r="G26" i="44"/>
  <c r="B26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L10" i="44"/>
  <c r="I10" i="44"/>
  <c r="H10" i="44"/>
  <c r="G10" i="44"/>
  <c r="B10" i="44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33"/>
  <c r="A318" i="33"/>
  <c r="A320" i="33"/>
  <c r="E21" i="3"/>
  <c r="A318" i="50"/>
  <c r="A314" i="33"/>
  <c r="E23" i="3"/>
  <c r="A316" i="33"/>
  <c r="A312" i="50"/>
  <c r="E22" i="3"/>
  <c r="E25" i="3"/>
  <c r="A316" i="50"/>
  <c r="A314" i="50"/>
  <c r="A320" i="50"/>
  <c r="L34" i="44" l="1"/>
  <c r="L25" i="44"/>
  <c r="L26" i="44"/>
  <c r="L27" i="44"/>
  <c r="L21" i="44"/>
  <c r="L1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28" i="30" l="1"/>
  <c r="A126" i="30"/>
  <c r="A127" i="30"/>
  <c r="A112" i="30"/>
  <c r="A110" i="30"/>
  <c r="A111" i="30"/>
  <c r="A116" i="30"/>
  <c r="A115" i="30"/>
  <c r="A114" i="30"/>
  <c r="A120" i="30"/>
  <c r="A119" i="30"/>
  <c r="A118" i="30"/>
  <c r="A124" i="30"/>
  <c r="A123" i="30"/>
  <c r="A122" i="30"/>
  <c r="A92" i="30"/>
  <c r="A90" i="30"/>
  <c r="A91" i="30"/>
  <c r="A96" i="30"/>
  <c r="A95" i="30"/>
  <c r="A94" i="30"/>
  <c r="A100" i="30"/>
  <c r="A98" i="30"/>
  <c r="A99" i="30"/>
  <c r="A104" i="30"/>
  <c r="A103" i="30"/>
  <c r="A102" i="30"/>
  <c r="A108" i="30"/>
  <c r="A106" i="30"/>
  <c r="A107" i="30"/>
  <c r="A72" i="30"/>
  <c r="A71" i="30"/>
  <c r="A76" i="30"/>
  <c r="A75" i="30"/>
  <c r="A74" i="30"/>
  <c r="A80" i="30"/>
  <c r="A78" i="30"/>
  <c r="A79" i="30"/>
  <c r="A84" i="30"/>
  <c r="A82" i="30"/>
  <c r="A83" i="30"/>
  <c r="A88" i="30"/>
  <c r="A87" i="30"/>
  <c r="A86" i="30"/>
  <c r="A52" i="30"/>
  <c r="A50" i="30"/>
  <c r="A51" i="30"/>
  <c r="A56" i="30"/>
  <c r="A54" i="30"/>
  <c r="A55" i="30"/>
  <c r="A60" i="30"/>
  <c r="A59" i="30"/>
  <c r="A58" i="30"/>
  <c r="A64" i="30"/>
  <c r="A63" i="30"/>
  <c r="A62" i="30"/>
  <c r="A68" i="30"/>
  <c r="A67" i="30"/>
  <c r="A66" i="30"/>
  <c r="A70" i="30" s="1"/>
  <c r="A32" i="30"/>
  <c r="A30" i="30"/>
  <c r="A31" i="30"/>
  <c r="A36" i="30"/>
  <c r="A34" i="30"/>
  <c r="A35" i="30"/>
  <c r="A40" i="30"/>
  <c r="A39" i="30"/>
  <c r="A38" i="30"/>
  <c r="A44" i="30"/>
  <c r="A42" i="30"/>
  <c r="A43" i="30"/>
  <c r="A48" i="30"/>
  <c r="A47" i="30"/>
  <c r="A46" i="30"/>
  <c r="A16" i="30"/>
  <c r="A14" i="30"/>
  <c r="A15" i="30"/>
  <c r="A12" i="30"/>
  <c r="A10" i="30"/>
  <c r="A11" i="30"/>
  <c r="A20" i="30"/>
  <c r="A19" i="30"/>
  <c r="A18" i="30"/>
  <c r="A24" i="30"/>
  <c r="A22" i="30"/>
  <c r="A23" i="30"/>
  <c r="A28" i="30"/>
  <c r="A26" i="30"/>
  <c r="A27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<sst xmlns="http://schemas.openxmlformats.org/spreadsheetml/2006/main" count="2422" uniqueCount="1604">
  <si>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</si>
  <si>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</si>
  <si>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</si>
  <si>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</si>
  <si>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</si>
  <si>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</si>
  <si>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</si>
  <si>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</si>
  <si>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</si>
  <si>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</si>
  <si>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</si>
  <si>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</si>
  <si>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</si>
  <si>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</si>
  <si>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</si>
  <si>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</si>
  <si>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</si>
  <si>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</si>
  <si>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</si>
  <si>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</si>
  <si>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</si>
  <si>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</si>
  <si>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</si>
  <si>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</si>
  <si>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</si>
  <si>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</si>
  <si>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</si>
  <si>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</si>
  <si>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</si>
  <si>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</si>
  <si>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</si>
  <si>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</si>
  <si>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</si>
  <si>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</si>
  <si>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</si>
  <si>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</si>
  <si>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</si>
  <si>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</si>
  <si>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</si>
  <si>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</si>
  <si>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</si>
  <si>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</si>
  <si>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</si>
  <si>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</si>
  <si>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</si>
  <si>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</si>
  <si>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</si>
  <si>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</si>
  <si>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</si>
  <si>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</si>
  <si>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</si>
  <si>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</si>
  <si>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</si>
  <si>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</si>
  <si>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</si>
  <si>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</si>
  <si>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</si>
  <si>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</si>
  <si>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</si>
  <si>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</si>
  <si>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</si>
  <si>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</si>
  <si>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</si>
  <si>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</si>
  <si>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</si>
  <si>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</si>
  <si>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</si>
  <si>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</si>
  <si>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</si>
  <si>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</si>
  <si>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</si>
  <si>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</si>
  <si>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</si>
  <si>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</si>
  <si>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</si>
  <si>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</si>
  <si>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</si>
  <si>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</si>
  <si>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</si>
  <si>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</si>
  <si>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</si>
  <si>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</si>
  <si>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</si>
  <si>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</si>
  <si>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</si>
  <si>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</si>
  <si>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</si>
  <si>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</si>
  <si>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</si>
  <si>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</si>
  <si>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</si>
  <si>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</si>
  <si>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</si>
  <si>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</si>
  <si>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</si>
  <si>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</si>
  <si>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</si>
  <si>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</si>
  <si>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</si>
  <si>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</si>
  <si>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</si>
  <si>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</si>
  <si>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</si>
  <si>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</si>
  <si>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</si>
  <si>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</si>
  <si>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</si>
  <si>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</si>
  <si>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</si>
  <si>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</si>
  <si>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</si>
  <si>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</si>
  <si>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</si>
  <si>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</si>
  <si>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</si>
  <si>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</si>
  <si>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</si>
  <si>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</si>
  <si>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</si>
  <si>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</si>
  <si>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</si>
  <si>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</si>
  <si>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</si>
  <si>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</si>
  <si>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</si>
  <si>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</si>
  <si>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</si>
  <si>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</si>
  <si>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</si>
  <si>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</si>
  <si>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</si>
  <si>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</si>
  <si>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</si>
  <si>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</si>
  <si>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</si>
  <si>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</si>
  <si>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</si>
  <si>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</si>
  <si>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</si>
  <si>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</si>
  <si>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</si>
  <si>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</si>
  <si>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</si>
  <si>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</si>
  <si>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</si>
  <si>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</si>
  <si>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</si>
  <si>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</si>
  <si>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</si>
  <si>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</si>
  <si>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</si>
  <si>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</si>
  <si>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</si>
  <si>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</si>
  <si>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</si>
  <si>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</si>
  <si>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</si>
  <si>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</si>
  <si>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</si>
  <si>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</si>
  <si>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</si>
  <si>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</si>
  <si>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</si>
  <si>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</si>
  <si>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</si>
  <si>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</si>
  <si>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</si>
  <si>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</si>
  <si>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</si>
  <si>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</si>
  <si>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</si>
  <si>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</si>
  <si>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</si>
  <si>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</si>
  <si>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</si>
  <si>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</si>
  <si>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</si>
  <si>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</si>
  <si>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</si>
  <si>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</si>
  <si>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</si>
  <si>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</si>
  <si>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</si>
  <si>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</si>
  <si>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</si>
  <si>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</si>
  <si>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</si>
  <si>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</si>
  <si>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</si>
  <si>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</si>
  <si>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</si>
  <si>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</si>
  <si>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</si>
  <si>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</si>
  <si>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</si>
  <si>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</si>
  <si>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</si>
  <si>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</si>
  <si>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</si>
  <si>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</si>
  <si>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</si>
  <si>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</si>
  <si>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</si>
  <si>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</si>
  <si>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</si>
  <si>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</si>
  <si>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</si>
  <si>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</si>
  <si>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</si>
  <si>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</si>
  <si>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</si>
  <si>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</si>
  <si>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</si>
  <si>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</si>
  <si>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</si>
  <si>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</si>
  <si>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</si>
  <si>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</si>
  <si>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</si>
  <si>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</si>
  <si>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</si>
  <si>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</si>
  <si>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</si>
  <si>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</si>
  <si>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</si>
  <si>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</si>
  <si>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</si>
  <si>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</si>
  <si>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</si>
  <si>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</si>
  <si>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</si>
  <si>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</si>
  <si>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</si>
  <si>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</si>
  <si>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</si>
  <si>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</si>
  <si>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</si>
  <si>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</si>
  <si>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</si>
  <si>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</si>
  <si>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</si>
  <si>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</si>
  <si>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</si>
  <si>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</si>
  <si>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</si>
  <si>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</si>
  <si>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</si>
  <si>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</si>
  <si>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</si>
  <si>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</si>
  <si>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</si>
  <si>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</si>
  <si>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</si>
  <si>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</si>
  <si>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</si>
  <si>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</si>
  <si>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</si>
  <si>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</si>
  <si>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</si>
  <si>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</si>
  <si>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</si>
  <si>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</si>
  <si>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</si>
  <si>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</si>
  <si>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</si>
  <si>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</si>
  <si>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</si>
  <si>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</si>
  <si>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</si>
  <si>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</si>
  <si>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</si>
  <si>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</si>
  <si>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</si>
  <si>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</si>
  <si>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</si>
  <si>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</si>
  <si>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</si>
  <si>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</si>
  <si>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</si>
  <si>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</si>
  <si>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</si>
  <si>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</si>
  <si>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</si>
  <si>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</si>
  <si>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</si>
  <si>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</si>
  <si>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</si>
  <si>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</si>
  <si>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</si>
  <si>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</si>
  <si>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</si>
  <si>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</si>
  <si>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</si>
  <si>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</si>
  <si>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</si>
  <si>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</si>
  <si>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</si>
  <si>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</si>
  <si>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</si>
  <si>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</si>
  <si>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</si>
  <si>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</si>
  <si>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</si>
  <si>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</si>
  <si>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</si>
  <si>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</si>
  <si>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</si>
  <si>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</si>
  <si>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</si>
  <si>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</si>
  <si>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</si>
  <si>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</si>
  <si>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</si>
  <si>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</si>
  <si>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</si>
  <si>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</si>
  <si>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</si>
  <si>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</si>
  <si>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</si>
  <si>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</si>
  <si>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</si>
  <si>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</si>
  <si>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</si>
  <si>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</si>
  <si>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</si>
  <si>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</si>
  <si>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</si>
  <si>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</si>
  <si>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</si>
  <si>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</si>
  <si>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</si>
  <si>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</si>
  <si>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</si>
  <si>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</si>
  <si>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</si>
  <si>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</si>
  <si>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</si>
  <si>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</si>
  <si>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</si>
  <si>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</si>
  <si>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</si>
  <si>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</si>
  <si>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</si>
  <si>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</si>
  <si>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</si>
  <si>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</si>
  <si>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</si>
  <si>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</si>
  <si>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</si>
  <si>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</si>
  <si>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</si>
  <si>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</si>
  <si>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</si>
  <si>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</si>
  <si>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</si>
  <si>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</si>
  <si>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</si>
  <si>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</si>
  <si>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</si>
  <si>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</si>
  <si>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</si>
  <si>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</si>
  <si>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</si>
  <si>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</si>
  <si>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</si>
  <si>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</si>
  <si>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</si>
  <si>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</si>
  <si>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</si>
  <si>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</si>
  <si>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</si>
  <si>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</si>
  <si>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</si>
  <si>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</si>
  <si>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</si>
  <si>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</si>
  <si>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</si>
  <si>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</si>
  <si>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</si>
  <si>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</si>
  <si>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</si>
  <si>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</si>
  <si>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</si>
  <si>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</si>
  <si>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</si>
  <si>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</si>
  <si>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</si>
  <si>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</si>
  <si>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</si>
  <si>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</si>
  <si>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</si>
  <si>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</si>
  <si>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</si>
  <si>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</si>
  <si>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</si>
  <si>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</si>
  <si>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</si>
  <si>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</si>
  <si>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</si>
  <si>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</si>
  <si>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</si>
  <si>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</si>
  <si>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</si>
  <si>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</si>
  <si>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</si>
  <si>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</si>
  <si>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</si>
  <si>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</si>
  <si>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</si>
  <si>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</si>
  <si>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</si>
  <si>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</si>
  <si>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</si>
  <si>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</si>
  <si>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</si>
  <si>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</si>
  <si>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</si>
  <si>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</si>
  <si>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</si>
  <si>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</si>
  <si>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</si>
  <si>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</si>
  <si>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</si>
  <si>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</si>
  <si>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</si>
  <si>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</si>
  <si>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</si>
  <si>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</si>
  <si>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</si>
  <si>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</si>
  <si>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</si>
  <si>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</si>
  <si>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</si>
  <si>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</si>
  <si>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</si>
  <si>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</si>
  <si>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</si>
  <si>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</si>
  <si>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</si>
  <si>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</si>
  <si>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</si>
  <si>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</si>
  <si>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</si>
  <si>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</si>
  <si>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</si>
  <si>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</si>
  <si>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</si>
  <si>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</si>
  <si>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</si>
  <si>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</si>
  <si>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</si>
  <si>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</si>
  <si>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</si>
  <si>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</si>
  <si>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</si>
  <si>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</si>
  <si>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</si>
  <si>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</si>
  <si>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</si>
  <si>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</si>
  <si>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</si>
  <si>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</si>
  <si>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</si>
  <si>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</si>
  <si>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</si>
  <si>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</si>
  <si>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</si>
  <si>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</si>
  <si>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</si>
  <si>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</si>
  <si>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</si>
  <si>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</si>
  <si>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</si>
  <si>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</si>
  <si>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</si>
  <si>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</si>
  <si>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</si>
  <si>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</si>
  <si>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</si>
  <si>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</si>
  <si>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</si>
  <si>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</si>
  <si>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</si>
  <si>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</si>
  <si>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</si>
  <si>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</si>
  <si>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</si>
  <si>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</si>
  <si>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</si>
  <si>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</si>
  <si>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</si>
  <si>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</si>
  <si>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</si>
  <si>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</si>
  <si>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</si>
  <si>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</si>
  <si>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</si>
  <si>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</si>
  <si>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</si>
  <si>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</si>
  <si>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</si>
  <si>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</si>
  <si>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</si>
  <si>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</si>
  <si>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</si>
  <si>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</si>
  <si>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</si>
  <si>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</si>
  <si>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</si>
  <si>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</si>
  <si>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</si>
  <si>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</si>
  <si>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</si>
  <si>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</si>
  <si>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</si>
  <si>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</si>
  <si>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</si>
  <si>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</si>
  <si>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</si>
  <si>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</si>
  <si>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</si>
  <si>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</si>
  <si>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</si>
  <si>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</si>
  <si>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</si>
  <si>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</si>
  <si>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</si>
  <si>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</si>
  <si>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</si>
  <si>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</si>
  <si>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</si>
  <si>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</si>
  <si>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</si>
  <si>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</si>
  <si>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</si>
  <si>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</si>
  <si>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</si>
  <si>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</si>
  <si>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</si>
  <si>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</si>
  <si>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</si>
  <si>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</si>
  <si>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</si>
  <si>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</si>
  <si>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</si>
  <si>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</si>
  <si>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</si>
  <si>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</si>
  <si>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</si>
  <si>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</si>
  <si>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</si>
  <si>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</si>
  <si>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</si>
  <si>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</si>
  <si>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</si>
  <si>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</si>
  <si>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</si>
  <si>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</si>
  <si>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</si>
  <si>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</si>
  <si>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</si>
  <si>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</si>
  <si>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</si>
  <si>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</si>
  <si>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</si>
  <si>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</si>
  <si>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</si>
  <si>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</si>
  <si>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</si>
  <si>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</si>
  <si>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</si>
  <si>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</si>
  <si>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</si>
  <si>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</si>
  <si>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</si>
  <si>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</si>
  <si>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</si>
  <si>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</si>
  <si>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</si>
  <si>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</si>
  <si>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</si>
  <si>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</si>
  <si>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</si>
  <si>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</si>
  <si>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</si>
  <si>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</si>
  <si>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</si>
  <si>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</si>
  <si>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</si>
  <si>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</si>
  <si>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</si>
  <si>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</si>
  <si>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</si>
  <si>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</si>
  <si>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</si>
  <si>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</si>
  <si>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</si>
  <si>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</si>
  <si>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</si>
  <si>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</si>
  <si>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</si>
  <si>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</si>
  <si>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</si>
  <si>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</si>
  <si>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</si>
  <si>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</si>
  <si>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</si>
  <si>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</si>
  <si>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</si>
  <si>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</si>
  <si>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</si>
  <si>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</si>
  <si>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</si>
  <si>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</si>
  <si>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</si>
  <si>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</si>
  <si>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</si>
  <si>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</si>
  <si>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</si>
  <si>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</si>
  <si>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</si>
  <si>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</si>
  <si>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</si>
  <si>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</si>
  <si>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</si>
  <si>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</si>
  <si>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</si>
  <si>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</si>
  <si>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</si>
  <si>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</si>
  <si>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</si>
  <si>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</si>
  <si>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</si>
  <si>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</si>
  <si>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</si>
  <si>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</si>
  <si>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</si>
  <si>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</si>
  <si>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</si>
  <si>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</si>
  <si>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</si>
  <si>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</si>
  <si>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</si>
  <si>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</si>
  <si>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</si>
  <si>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</si>
  <si>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</si>
  <si>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</si>
  <si>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</si>
  <si>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</si>
  <si>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</si>
  <si>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</si>
  <si>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</si>
  <si>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</si>
  <si>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</si>
  <si>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</si>
  <si>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</si>
  <si>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</si>
  <si>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</si>
  <si>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</si>
  <si>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</si>
  <si>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</si>
  <si>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</si>
  <si>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</si>
  <si>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</si>
  <si>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</si>
  <si>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</si>
  <si>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</si>
  <si>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</si>
  <si>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</si>
  <si>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</si>
  <si>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</si>
  <si>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</si>
  <si>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</si>
  <si>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</si>
  <si>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</si>
  <si>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</si>
  <si>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</si>
  <si>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</si>
  <si>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</si>
  <si>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</si>
  <si>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</si>
  <si>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</si>
  <si>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</si>
  <si>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</si>
  <si>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</si>
  <si>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</si>
  <si>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</si>
  <si>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</si>
  <si>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</si>
  <si>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</si>
  <si>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</si>
  <si>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</si>
  <si>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</si>
  <si>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</si>
  <si>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</si>
  <si>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</si>
  <si>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</si>
  <si>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</si>
  <si>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</si>
  <si>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</si>
  <si>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</si>
  <si>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</si>
  <si>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</si>
  <si>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</si>
  <si>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</si>
  <si>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</si>
  <si>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</si>
  <si>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</si>
  <si>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</si>
  <si>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</si>
  <si>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</si>
  <si>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</si>
  <si>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</si>
  <si>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</si>
  <si>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</si>
  <si>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</si>
  <si>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</si>
  <si>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</si>
  <si>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</si>
  <si>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</si>
  <si>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</si>
  <si>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</si>
  <si>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</si>
  <si>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</si>
  <si>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</si>
  <si>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</si>
  <si>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</si>
  <si>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</si>
  <si>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</si>
  <si>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</si>
  <si>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</si>
  <si>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</si>
  <si>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</si>
  <si>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</si>
  <si>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</si>
  <si>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</si>
  <si>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</si>
  <si>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</si>
  <si>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</si>
  <si>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</si>
  <si>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</si>
  <si>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</si>
  <si>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</si>
  <si>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</si>
  <si>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</si>
  <si>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</si>
  <si>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</si>
  <si>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</si>
  <si>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</si>
  <si>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</si>
  <si>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</si>
  <si>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</si>
  <si>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</si>
  <si>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</si>
  <si>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</si>
  <si>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</si>
  <si>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</si>
  <si>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</si>
  <si>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</si>
  <si>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</si>
  <si>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</si>
  <si>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</si>
  <si>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</si>
  <si>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</si>
  <si>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</si>
  <si>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</si>
  <si>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</si>
  <si>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</si>
  <si>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</si>
  <si>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</si>
  <si>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</si>
  <si>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</si>
  <si>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</si>
  <si>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</si>
  <si>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</si>
  <si>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</si>
  <si>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</si>
  <si>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</si>
  <si>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</si>
  <si>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</si>
  <si>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</si>
  <si>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</si>
  <si>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</si>
  <si>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</si>
  <si>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</si>
  <si>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</si>
  <si>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</si>
  <si>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</si>
  <si>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</si>
  <si>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</si>
  <si>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</si>
  <si>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</si>
  <si>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</si>
  <si>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</si>
  <si>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</si>
  <si>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</si>
  <si>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</si>
  <si>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</si>
  <si>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</si>
  <si>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</si>
  <si>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</si>
  <si>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</si>
  <si>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</si>
  <si>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</si>
  <si>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</si>
  <si>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</si>
  <si>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</si>
  <si>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</si>
  <si>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</si>
  <si>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</si>
  <si>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</si>
  <si>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</si>
  <si>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</si>
  <si>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</si>
  <si>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</si>
  <si>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</si>
  <si>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</si>
  <si>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</si>
  <si>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</si>
  <si>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</si>
  <si>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</si>
  <si>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</si>
  <si>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</si>
  <si>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</si>
  <si>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</si>
  <si>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</si>
  <si>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</si>
  <si>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</si>
  <si>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</si>
  <si>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</si>
  <si>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</si>
  <si>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</si>
  <si>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</si>
  <si>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</si>
  <si>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</si>
  <si>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</si>
  <si>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</si>
  <si>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</si>
  <si>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</si>
  <si>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</si>
  <si>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</si>
  <si>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</si>
  <si>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</si>
  <si>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</si>
  <si>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</si>
  <si>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</si>
  <si>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</si>
  <si>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</si>
  <si>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</si>
  <si>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</si>
  <si>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</si>
  <si>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</si>
  <si>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</si>
  <si>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</si>
  <si>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</si>
  <si>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</si>
  <si>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</si>
  <si>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</si>
  <si>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</si>
  <si>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</si>
  <si>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</si>
  <si>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</si>
  <si>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</si>
  <si>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</si>
  <si>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</si>
  <si>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</si>
  <si>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</si>
  <si>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</si>
  <si>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</si>
  <si>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</si>
  <si>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</si>
  <si>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</si>
  <si>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</si>
  <si>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</si>
  <si>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</si>
  <si>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</si>
  <si>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</si>
  <si>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</si>
  <si>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</si>
  <si>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</si>
  <si>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</si>
  <si>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</si>
  <si>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</si>
  <si>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</si>
  <si>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</si>
  <si>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</si>
  <si>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</si>
  <si>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</si>
  <si>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</si>
  <si>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</si>
  <si>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</si>
  <si>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</si>
  <si>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</si>
  <si>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</si>
  <si>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</si>
  <si>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</si>
  <si>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</si>
  <si>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</si>
  <si>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</si>
  <si>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</si>
  <si>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</si>
  <si>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</si>
  <si>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</si>
  <si>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</si>
  <si>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</si>
  <si>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</si>
  <si>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</si>
  <si>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</si>
  <si>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</si>
  <si>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</si>
  <si>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</si>
  <si>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</si>
  <si>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</si>
  <si>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</si>
  <si>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</si>
  <si>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</si>
  <si>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</si>
  <si>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</si>
  <si>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</si>
  <si>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</si>
  <si>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</si>
  <si>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</si>
  <si>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</si>
  <si>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</si>
  <si>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</si>
  <si>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</si>
  <si>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</si>
  <si>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</si>
  <si>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</si>
  <si>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</si>
  <si>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</si>
  <si>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</si>
  <si>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</si>
  <si>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</si>
  <si>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</si>
  <si>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</si>
  <si>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</si>
  <si>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</si>
  <si>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</si>
  <si>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</si>
  <si>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</si>
  <si>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</si>
  <si>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</si>
  <si>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</si>
  <si>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</si>
  <si>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</si>
  <si>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</si>
  <si>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</si>
  <si>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</si>
  <si>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</si>
  <si>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</si>
  <si>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</si>
  <si>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</si>
  <si>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</si>
  <si>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</si>
  <si>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</si>
  <si>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</si>
  <si>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</si>
  <si>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</si>
  <si>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</si>
  <si>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</si>
  <si>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</si>
  <si>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</si>
  <si>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</si>
  <si>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</si>
  <si>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</si>
  <si>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</si>
  <si>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</si>
  <si>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</si>
  <si>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</si>
  <si>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</si>
  <si>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</si>
  <si>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</si>
  <si>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</si>
  <si>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</si>
  <si>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</si>
  <si>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</si>
  <si>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</si>
  <si>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</si>
  <si>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</si>
  <si>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</si>
  <si>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</si>
  <si>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</si>
  <si>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</si>
  <si>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</si>
  <si>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</si>
  <si>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</si>
  <si>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</si>
  <si>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</si>
  <si>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</si>
  <si>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</si>
  <si>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</si>
  <si>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</si>
  <si>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</si>
  <si>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</si>
  <si>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</si>
  <si>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</si>
  <si>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</si>
  <si>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</si>
  <si>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</si>
  <si>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</si>
  <si>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</si>
  <si>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</si>
  <si>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</si>
  <si>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</si>
  <si>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</si>
  <si>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</si>
  <si>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</si>
  <si>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</si>
  <si>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</si>
  <si>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</si>
  <si>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</si>
  <si>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</si>
  <si>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</si>
  <si>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</si>
  <si>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</si>
  <si>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</si>
  <si>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</si>
  <si>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</si>
  <si>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</si>
  <si>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</si>
  <si>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</si>
  <si>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</si>
  <si>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</si>
  <si>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</si>
  <si>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</si>
  <si>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</si>
  <si>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</si>
  <si>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</si>
  <si>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</si>
  <si>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</si>
  <si>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</si>
  <si>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</si>
  <si>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</si>
  <si>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</si>
  <si>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</si>
  <si>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</si>
  <si>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</si>
  <si>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</si>
  <si>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</si>
  <si>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</si>
  <si>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</si>
  <si>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</si>
  <si>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</si>
  <si>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</si>
  <si>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</si>
  <si>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</si>
  <si>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</si>
  <si>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</si>
  <si>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</si>
  <si>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</si>
  <si>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</si>
  <si>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</si>
  <si>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</si>
  <si>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</si>
  <si>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</si>
  <si>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</si>
  <si>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</si>
  <si>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</si>
  <si>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</si>
  <si>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</si>
  <si>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</si>
  <si>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</si>
  <si>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</si>
  <si>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</si>
  <si>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</si>
  <si>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</si>
  <si>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</si>
  <si>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</si>
  <si>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</si>
  <si>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</si>
  <si>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</si>
  <si>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</si>
  <si>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</si>
  <si>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</si>
  <si>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</si>
  <si>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</si>
  <si>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</si>
  <si>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</si>
  <si>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</si>
  <si>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</si>
  <si>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</si>
  <si>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</si>
  <si>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</si>
  <si>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</si>
  <si>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</si>
  <si>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</si>
  <si>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</si>
  <si>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</si>
  <si>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</si>
  <si>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</si>
  <si>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</si>
  <si>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</si>
  <si>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</si>
  <si>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</si>
  <si>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</si>
  <si>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</si>
  <si>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</si>
  <si>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</si>
  <si>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</si>
  <si>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</si>
  <si>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</si>
  <si>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</si>
  <si>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</si>
  <si>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</si>
  <si>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</si>
  <si>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</si>
  <si>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</si>
  <si>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</si>
  <si>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</si>
  <si>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</si>
  <si>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</si>
  <si>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</si>
  <si>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</si>
  <si>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</si>
  <si>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</si>
  <si>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</si>
  <si>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</si>
  <si>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</si>
  <si>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</si>
  <si>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</si>
  <si>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</si>
  <si>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</si>
  <si>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</si>
  <si>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</si>
  <si>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</si>
  <si>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</si>
  <si>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</si>
  <si>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</si>
  <si>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</si>
  <si>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</si>
  <si>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</si>
  <si>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</si>
  <si>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</si>
  <si>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</si>
  <si>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</si>
  <si>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</si>
  <si>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</si>
  <si>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</si>
  <si>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</si>
  <si>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</si>
  <si>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</si>
  <si>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</si>
  <si>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</si>
  <si>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</si>
  <si>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</si>
  <si>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</si>
  <si>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</si>
  <si>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</si>
  <si>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</si>
  <si>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</si>
  <si>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</si>
  <si>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</si>
  <si>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</si>
  <si>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</si>
  <si>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</si>
  <si>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</si>
  <si>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</si>
  <si>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</si>
  <si>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</si>
  <si>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</si>
  <si>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</si>
  <si>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</si>
  <si>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</si>
  <si>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</si>
  <si>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</si>
  <si>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</si>
  <si>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</si>
  <si>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</si>
  <si>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</si>
  <si>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</si>
  <si>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</si>
  <si>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</si>
  <si>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</si>
  <si>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</si>
  <si>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</si>
  <si>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</si>
  <si>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</si>
  <si>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</si>
  <si>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</si>
  <si>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</si>
  <si>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</si>
  <si>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</si>
  <si>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</si>
  <si>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</si>
  <si>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</si>
  <si>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</si>
  <si>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</si>
  <si>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</si>
  <si>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</si>
  <si>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</si>
  <si>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</si>
  <si>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</si>
  <si>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</si>
  <si>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</si>
  <si>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</si>
  <si>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</si>
  <si>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</si>
  <si>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</si>
  <si>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</si>
  <si>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</si>
  <si>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</si>
  <si>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</si>
  <si>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</si>
  <si>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</si>
  <si>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</si>
  <si>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</si>
  <si>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</si>
  <si>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</si>
  <si>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</si>
  <si>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</si>
  <si>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</si>
  <si>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</si>
  <si>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</si>
  <si>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</si>
  <si>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</si>
  <si>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</si>
  <si>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</si>
  <si>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</si>
  <si>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</si>
  <si>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</si>
  <si>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</si>
  <si>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</si>
  <si>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</si>
  <si>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</si>
  <si>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</si>
  <si>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</si>
  <si>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</si>
  <si>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</si>
  <si>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</si>
  <si>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</si>
  <si>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</si>
  <si>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</si>
  <si>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</si>
  <si>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</si>
  <si>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</si>
  <si>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</si>
  <si>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</si>
  <si>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</si>
  <si>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</si>
  <si>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</si>
  <si>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</si>
  <si>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</si>
  <si>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</si>
  <si>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</si>
  <si>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</si>
  <si>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</si>
  <si>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</si>
  <si>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</si>
  <si>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</si>
  <si>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</si>
  <si>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</si>
  <si>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</si>
  <si>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</si>
  <si>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</si>
  <si>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</si>
  <si>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</si>
  <si>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</si>
  <si>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</si>
  <si>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</si>
  <si>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</si>
  <si>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</si>
  <si>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</si>
  <si>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</si>
  <si>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</si>
  <si>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</si>
  <si>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</si>
  <si>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</si>
  <si>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</si>
  <si>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</si>
  <si>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</si>
  <si>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</si>
  <si>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</si>
  <si>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</si>
  <si>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</si>
  <si>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</si>
  <si>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</si>
  <si>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</si>
  <si>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</si>
  <si>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</si>
  <si>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</si>
  <si>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</si>
  <si>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</si>
  <si>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</si>
  <si>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</si>
  <si>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</si>
  <si>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</si>
  <si>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</si>
  <si>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</si>
  <si>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</si>
  <si>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</si>
  <si>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</si>
  <si>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</si>
  <si>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</si>
  <si>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</si>
  <si>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</si>
  <si>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</si>
  <si>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</si>
  <si>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</si>
  <si>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</si>
  <si>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</si>
  <si>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</si>
  <si>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</si>
  <si>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</si>
  <si>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</si>
  <si>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</si>
  <si>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</si>
  <si>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</si>
  <si>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</si>
  <si>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</si>
  <si>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</si>
  <si>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</si>
  <si>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</si>
  <si>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</si>
  <si>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</si>
  <si>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</si>
  <si>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</si>
  <si>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</si>
  <si>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</si>
  <si>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</si>
  <si>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</si>
  <si>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</si>
  <si>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</si>
  <si>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</si>
  <si>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</si>
  <si>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</si>
  <si>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</si>
  <si>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</si>
  <si>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</si>
  <si>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</si>
  <si>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</si>
  <si>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</si>
  <si>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</si>
  <si>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</si>
  <si>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</si>
  <si>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</si>
  <si>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</si>
  <si>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</si>
  <si>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</si>
  <si>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</si>
  <si>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</si>
  <si>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</si>
  <si>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</si>
  <si>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</si>
  <si>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</si>
  <si>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</si>
  <si>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</si>
  <si>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</si>
  <si>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</si>
  <si>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</si>
  <si>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</si>
  <si>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</si>
  <si>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</si>
  <si>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</si>
  <si>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</si>
  <si>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</si>
  <si>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</si>
  <si>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</si>
  <si>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</si>
  <si>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</si>
  <si>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</si>
  <si>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</si>
  <si>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</si>
  <si>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</si>
  <si>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</si>
  <si>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</si>
  <si>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</si>
  <si>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</si>
  <si>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</si>
  <si>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</si>
  <si>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</si>
  <si>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</si>
  <si>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</si>
  <si>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</si>
  <si>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</si>
  <si>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</si>
  <si>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</si>
  <si>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</si>
  <si>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</si>
  <si>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</si>
  <si>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</si>
  <si>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</si>
  <si>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</si>
  <si>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</si>
  <si>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</si>
  <si>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</si>
  <si>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</si>
  <si>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</si>
  <si>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</si>
  <si>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</si>
  <si>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</si>
  <si>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</si>
  <si>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</si>
  <si>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</si>
  <si>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</si>
  <si>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</si>
  <si>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</si>
  <si>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</si>
  <si>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</si>
  <si>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</si>
  <si>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</si>
  <si>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</si>
  <si>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</si>
  <si>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</si>
  <si>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</si>
  <si>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</si>
  <si>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</si>
  <si>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</si>
  <si>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</si>
  <si>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</si>
  <si>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</si>
  <si>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</si>
  <si>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</si>
  <si>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</si>
  <si>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</si>
  <si>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</si>
  <si>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</si>
  <si>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</si>
  <si>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</si>
  <si>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</si>
  <si>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</si>
  <si>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</si>
  <si>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</si>
  <si>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</si>
  <si>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</si>
  <si>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</si>
  <si>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</si>
  <si>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</si>
  <si>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</si>
  <si>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</si>
  <si>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</si>
  <si>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</si>
  <si>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</si>
  <si>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</si>
  <si>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</si>
  <si>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</si>
  <si>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</si>
  <si>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</si>
  <si>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</si>
  <si>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</si>
  <si>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</si>
  <si>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</si>
  <si>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</si>
  <si>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</si>
  <si>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</si>
  <si>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</si>
  <si>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</si>
  <si>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</si>
  <si>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</si>
  <si>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</si>
  <si>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</si>
  <si>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</si>
  <si>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</si>
  <si>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</si>
  <si>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</si>
  <si>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</si>
  <si>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</si>
  <si>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</si>
  <si>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</si>
  <si>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</si>
  <si>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</si>
  <si>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</si>
  <si>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</si>
  <si>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</si>
  <si>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</si>
  <si>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</si>
  <si>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</si>
  <si>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</si>
  <si>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</si>
  <si>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</si>
  <si>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</si>
  <si>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</si>
  <si>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</si>
  <si>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</si>
  <si>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</si>
  <si>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</si>
  <si>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</si>
  <si>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</si>
  <si>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</si>
  <si>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</si>
  <si>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</si>
  <si>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</si>
  <si>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</si>
  <si>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</si>
  <si>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</si>
  <si>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</si>
  <si>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</si>
  <si>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</si>
  <si>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</si>
  <si>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</si>
  <si>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</si>
  <si>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</si>
  <si>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</si>
  <si>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</si>
  <si>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</si>
  <si>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</si>
  <si>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</si>
  <si>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</si>
  <si>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</si>
  <si>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</si>
  <si>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</si>
  <si>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</si>
  <si>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</si>
  <si>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</si>
  <si>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</si>
  <si>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</si>
  <si>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</si>
  <si>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</si>
  <si>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</si>
  <si>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</si>
  <si>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</si>
  <si>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</si>
  <si>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</si>
  <si>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</si>
  <si>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</si>
  <si>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</si>
  <si>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</si>
  <si>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</si>
  <si>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</si>
  <si>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</si>
  <si>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</si>
  <si>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</si>
  <si>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</si>
  <si>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</si>
  <si>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</si>
  <si>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</si>
  <si>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</si>
  <si>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</si>
  <si>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</si>
  <si>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</si>
  <si>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Skript-Gen-Version 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</si>
  <si>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</si>
  <si>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</si>
  <si>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</si>
  <si>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</si>
  <si>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</si>
  <si>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</si>
  <si>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</si>
  <si>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jA1YzJmYWIwMDUzYjFlOGZl</t>
  </si>
  <si>
    <t>10.33.93.101</t>
  </si>
  <si>
    <t>FCW2650Y7A7</t>
  </si>
  <si>
    <t>24D79C3F9CF8</t>
  </si>
  <si>
    <t>FCW2650Y78Z</t>
  </si>
  <si>
    <t>24D79C3F9CD4</t>
  </si>
  <si>
    <t>FCW2650Y79U</t>
  </si>
  <si>
    <t>24D79C3EE254</t>
  </si>
  <si>
    <t>FCW2650Y790</t>
  </si>
  <si>
    <t>24D79C3F9678</t>
  </si>
  <si>
    <t>FCW2650Y7AB</t>
  </si>
  <si>
    <t>24D79C3F9BF0</t>
  </si>
  <si>
    <t>FGL2649LKBL</t>
  </si>
  <si>
    <t>34B8831501E0</t>
  </si>
  <si>
    <t>FCW2643YEGM</t>
  </si>
  <si>
    <t>889CAD4CB958</t>
  </si>
  <si>
    <t>FCW2643YEGD</t>
  </si>
  <si>
    <t>889CAD4C3DDC</t>
  </si>
  <si>
    <t>FCW2643YEGL</t>
  </si>
  <si>
    <t>889CAD4CB784</t>
  </si>
  <si>
    <t>FCW2643YEGQ</t>
  </si>
  <si>
    <t>889CAD4CC6D4</t>
  </si>
  <si>
    <t>FCW2643YEEF</t>
  </si>
  <si>
    <t>889CAD4CCAEC</t>
  </si>
  <si>
    <t>FCW2642ZAKK</t>
  </si>
  <si>
    <t>889CAD496FC4</t>
  </si>
  <si>
    <t>FCW2642ZAP2</t>
  </si>
  <si>
    <t>889CAD4970AC</t>
  </si>
  <si>
    <t>FCW2642ZAHD</t>
  </si>
  <si>
    <t>889CAD495F64</t>
  </si>
  <si>
    <t>FCW2642ZANR</t>
  </si>
  <si>
    <t>889CAD497134</t>
  </si>
  <si>
    <t>FCW2642ZAQ8</t>
  </si>
  <si>
    <t>889CAD497658</t>
  </si>
  <si>
    <t>FCW2643YEB1</t>
  </si>
  <si>
    <t>889CAD4CA588</t>
  </si>
  <si>
    <t>FCW2643YEEL</t>
  </si>
  <si>
    <t>889CAD4CBB14</t>
  </si>
  <si>
    <t>FCW2643YED7</t>
  </si>
  <si>
    <t>889CAD4CC740</t>
  </si>
  <si>
    <t>FCW2643YE8L</t>
  </si>
  <si>
    <t>889CAD4C9608</t>
  </si>
  <si>
    <t>FCW2643YEAR</t>
  </si>
  <si>
    <t>889CAD4CA430</t>
  </si>
  <si>
    <t>FCW2650Y6ZG</t>
  </si>
  <si>
    <t>24D79C3F7D50</t>
  </si>
  <si>
    <t>FCW2650Y6V4</t>
  </si>
  <si>
    <t>24D79C3F7AB0</t>
  </si>
  <si>
    <t>FCW2650Y6Y5</t>
  </si>
  <si>
    <t>24D79C3F9880</t>
  </si>
  <si>
    <t>FCW2650Y74P</t>
  </si>
  <si>
    <t>24D79C3F9554</t>
  </si>
  <si>
    <t>FCW2650Y6V7</t>
  </si>
  <si>
    <t>24D79C037460</t>
  </si>
  <si>
    <t>FCW2642ZD32</t>
  </si>
  <si>
    <t>889CAD49A628</t>
  </si>
  <si>
    <t>FCW2642ZCXB</t>
  </si>
  <si>
    <t>889CAD499A48</t>
  </si>
  <si>
    <t>FCW2642ZD1C</t>
  </si>
  <si>
    <t>889CAD49ACF4</t>
  </si>
  <si>
    <t>FCW2642ZD2N</t>
  </si>
  <si>
    <t>889CAD4991B8</t>
  </si>
  <si>
    <t>FGL2649LKX6</t>
  </si>
  <si>
    <t>34B883150BDC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</si>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</sst>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workbookViewId="0">
      <pane ySplit="8" topLeftCell="A9" activePane="bottomLeft" state="frozen"/>
      <selection pane="bottomLeft" activeCell="B15" sqref="B15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1507</v>
      </c>
      <c r="B1" s="120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1530</v>
      </c>
      <c r="B9" s="119"/>
    </row>
    <row r="10" spans="1:2">
      <c r="A10" s="104" t="s">
        <v>1345</v>
      </c>
      <c r="B10" s="105" t="s">
        <v>1532</v>
      </c>
    </row>
    <row r="11" spans="1:2">
      <c r="A11" s="104" t="s">
        <v>1344</v>
      </c>
      <c r="B11" s="112" t="s">
        <v>1535</v>
      </c>
    </row>
    <row r="12" spans="1:2">
      <c r="A12" s="104" t="s">
        <v>1343</v>
      </c>
      <c r="B12" s="105" t="s">
        <v>1533</v>
      </c>
    </row>
    <row r="13" spans="1:2">
      <c r="A13" s="104" t="s">
        <v>1343</v>
      </c>
      <c r="B13" s="112" t="s">
        <v>1536</v>
      </c>
    </row>
    <row r="14" spans="1:2">
      <c r="A14" s="104" t="s">
        <v>1343</v>
      </c>
      <c r="B14" s="112" t="s">
        <v>1537</v>
      </c>
    </row>
    <row r="15" spans="1:2">
      <c r="A15" s="104" t="s">
        <v>1343</v>
      </c>
      <c r="B15" s="112" t="s">
        <v>1538</v>
      </c>
    </row>
    <row r="16" spans="1:2">
      <c r="A16" s="104"/>
      <c r="B16" s="112"/>
    </row>
    <row r="17" spans="1:2">
      <c r="A17" s="104"/>
      <c r="B17" s="112"/>
    </row>
    <row r="18" spans="1:2" ht="18.75">
      <c r="A18" s="119" t="s">
        <v>1522</v>
      </c>
      <c r="B18" s="119"/>
    </row>
    <row r="19" spans="1:2">
      <c r="A19" s="104" t="s">
        <v>1345</v>
      </c>
      <c r="B19" s="105" t="s">
        <v>1523</v>
      </c>
    </row>
    <row r="20" spans="1:2">
      <c r="A20" s="104" t="s">
        <v>1343</v>
      </c>
      <c r="B20" s="112" t="s">
        <v>1527</v>
      </c>
    </row>
    <row r="21" spans="1:2">
      <c r="A21" s="104"/>
      <c r="B21" s="112"/>
    </row>
    <row r="23" spans="1:2">
      <c r="A23" s="104"/>
      <c r="B23" s="112"/>
    </row>
    <row r="24" spans="1:2" ht="18.75">
      <c r="A24" s="119" t="s">
        <v>1517</v>
      </c>
      <c r="B24" s="119"/>
    </row>
    <row r="25" spans="1:2">
      <c r="A25" s="104" t="s">
        <v>1345</v>
      </c>
      <c r="B25" s="105" t="s">
        <v>1518</v>
      </c>
    </row>
    <row r="26" spans="1:2">
      <c r="A26" s="104" t="s">
        <v>1343</v>
      </c>
      <c r="B26" s="112" t="s">
        <v>1521</v>
      </c>
    </row>
    <row r="27" spans="1:2">
      <c r="A27" s="104"/>
      <c r="B27" s="112"/>
    </row>
    <row r="28" spans="1:2" ht="18.75">
      <c r="A28" s="119" t="s">
        <v>1513</v>
      </c>
      <c r="B28" s="119"/>
    </row>
    <row r="29" spans="1:2">
      <c r="A29" s="104" t="s">
        <v>1343</v>
      </c>
      <c r="B29" s="105" t="s">
        <v>1514</v>
      </c>
    </row>
    <row r="31" spans="1:2" ht="18.75">
      <c r="A31" s="119" t="s">
        <v>1515</v>
      </c>
      <c r="B31" s="119"/>
    </row>
    <row r="32" spans="1:2">
      <c r="A32" s="104"/>
      <c r="B32" s="105"/>
    </row>
    <row r="34" spans="1:2" ht="18.75">
      <c r="A34" s="119" t="s">
        <v>1459</v>
      </c>
      <c r="B34" s="119"/>
    </row>
    <row r="35" spans="1:2">
      <c r="A35" s="104" t="s">
        <v>1343</v>
      </c>
      <c r="B35" s="105" t="s">
        <v>1499</v>
      </c>
    </row>
    <row r="36" spans="1:2">
      <c r="A36" s="104" t="s">
        <v>1344</v>
      </c>
      <c r="B36" s="105" t="s">
        <v>1504</v>
      </c>
    </row>
    <row r="37" spans="1:2">
      <c r="A37" s="104" t="s">
        <v>1343</v>
      </c>
      <c r="B37" s="105" t="s">
        <v>1497</v>
      </c>
    </row>
    <row r="38" spans="1:2">
      <c r="A38" s="104" t="s">
        <v>1344</v>
      </c>
      <c r="B38" s="105" t="s">
        <v>1498</v>
      </c>
    </row>
    <row r="39" spans="1:2">
      <c r="A39" s="104" t="s">
        <v>1505</v>
      </c>
      <c r="B39" s="105" t="s">
        <v>1506</v>
      </c>
    </row>
    <row r="40" spans="1:2">
      <c r="A40" s="104" t="s">
        <v>1505</v>
      </c>
      <c r="B40" s="105" t="s">
        <v>1508</v>
      </c>
    </row>
    <row r="41" spans="1:2">
      <c r="A41" s="104" t="s">
        <v>1344</v>
      </c>
      <c r="B41" s="105" t="s">
        <v>1509</v>
      </c>
    </row>
    <row r="42" spans="1:2">
      <c r="A42" s="104" t="s">
        <v>1344</v>
      </c>
      <c r="B42" s="105" t="s">
        <v>1512</v>
      </c>
    </row>
    <row r="43" spans="1:2">
      <c r="A43" s="104" t="s">
        <v>1343</v>
      </c>
      <c r="B43" s="105" t="s">
        <v>1511</v>
      </c>
    </row>
    <row r="45" spans="1:2" ht="18.75">
      <c r="A45" s="119" t="s">
        <v>1389</v>
      </c>
      <c r="B45" s="119"/>
    </row>
    <row r="46" spans="1:2">
      <c r="A46" s="104" t="s">
        <v>1383</v>
      </c>
      <c r="B46" s="105" t="s">
        <v>1391</v>
      </c>
    </row>
    <row r="47" spans="1:2">
      <c r="A47" s="104" t="s">
        <v>1343</v>
      </c>
      <c r="B47" s="105" t="s">
        <v>1390</v>
      </c>
    </row>
    <row r="48" spans="1:2">
      <c r="A48" s="104" t="s">
        <v>1457</v>
      </c>
      <c r="B48" s="105" t="s">
        <v>1458</v>
      </c>
    </row>
    <row r="50" spans="1:2" ht="18.75">
      <c r="A50" s="119" t="s">
        <v>1342</v>
      </c>
      <c r="B50" s="119"/>
    </row>
    <row r="51" spans="1:2">
      <c r="A51" s="104" t="s">
        <v>1343</v>
      </c>
      <c r="B51" s="105" t="s">
        <v>1377</v>
      </c>
    </row>
    <row r="52" spans="1:2">
      <c r="A52" s="104" t="s">
        <v>1344</v>
      </c>
      <c r="B52" s="105" t="s">
        <v>1365</v>
      </c>
    </row>
    <row r="53" spans="1:2">
      <c r="A53" s="104" t="s">
        <v>1345</v>
      </c>
      <c r="B53" s="105" t="s">
        <v>1354</v>
      </c>
    </row>
    <row r="54" spans="1:2">
      <c r="A54" s="104" t="s">
        <v>1344</v>
      </c>
      <c r="B54" s="105" t="s">
        <v>1371</v>
      </c>
    </row>
    <row r="55" spans="1:2">
      <c r="A55" s="104" t="s">
        <v>1344</v>
      </c>
      <c r="B55" s="105" t="s">
        <v>1372</v>
      </c>
    </row>
    <row r="56" spans="1:2">
      <c r="A56" s="104" t="s">
        <v>1343</v>
      </c>
      <c r="B56" s="105" t="s">
        <v>1376</v>
      </c>
    </row>
    <row r="57" spans="1:2">
      <c r="A57" s="104" t="s">
        <v>1343</v>
      </c>
      <c r="B57" s="105" t="s">
        <v>1379</v>
      </c>
    </row>
    <row r="58" spans="1:2">
      <c r="A58" s="104" t="s">
        <v>1343</v>
      </c>
      <c r="B58" s="105" t="s">
        <v>1382</v>
      </c>
    </row>
    <row r="59" spans="1:2">
      <c r="A59" s="104" t="s">
        <v>1343</v>
      </c>
      <c r="B59" s="106" t="s">
        <v>1388</v>
      </c>
    </row>
    <row r="60" spans="1:2">
      <c r="A60" s="104" t="s">
        <v>1383</v>
      </c>
      <c r="B60" s="105" t="s">
        <v>1384</v>
      </c>
    </row>
    <row r="61" spans="1:2">
      <c r="A61" s="104" t="s">
        <v>1383</v>
      </c>
      <c r="B61" s="105" t="s">
        <v>1385</v>
      </c>
    </row>
    <row r="62" spans="1:2">
      <c r="A62" s="104" t="s">
        <v>1383</v>
      </c>
      <c r="B62" s="105" t="s">
        <v>1386</v>
      </c>
    </row>
    <row r="63" spans="1:2">
      <c r="A63" s="104" t="s">
        <v>1383</v>
      </c>
      <c r="B63" s="105" t="s">
        <v>1387</v>
      </c>
    </row>
    <row r="64" spans="1:2">
      <c r="A64" s="121"/>
      <c r="B64" s="121"/>
    </row>
    <row r="65" spans="1:2" ht="18.75">
      <c r="A65" s="119" t="s">
        <v>1502</v>
      </c>
      <c r="B65" s="119"/>
    </row>
    <row r="66" spans="1:2">
      <c r="A66" s="104" t="s">
        <v>1345</v>
      </c>
      <c r="B66" s="105" t="s">
        <v>1341</v>
      </c>
    </row>
    <row r="67" spans="1:2">
      <c r="A67" s="116" t="s">
        <v>1343</v>
      </c>
      <c r="B67" s="105" t="s">
        <v>1355</v>
      </c>
    </row>
    <row r="68" spans="1:2">
      <c r="A68" s="117"/>
      <c r="B68" s="105" t="s">
        <v>1348</v>
      </c>
    </row>
    <row r="69" spans="1:2">
      <c r="A69" s="117"/>
      <c r="B69" s="105" t="s">
        <v>1349</v>
      </c>
    </row>
    <row r="70" spans="1:2">
      <c r="A70" s="117"/>
      <c r="B70" s="105" t="s">
        <v>1350</v>
      </c>
    </row>
    <row r="71" spans="1:2">
      <c r="A71" s="117"/>
      <c r="B71" s="106" t="s">
        <v>1357</v>
      </c>
    </row>
    <row r="72" spans="1:2">
      <c r="A72" s="117"/>
      <c r="B72" s="105" t="s">
        <v>1353</v>
      </c>
    </row>
    <row r="73" spans="1:2">
      <c r="A73" s="117"/>
      <c r="B73" s="105" t="s">
        <v>1354</v>
      </c>
    </row>
    <row r="74" spans="1:2">
      <c r="A74" s="117"/>
      <c r="B74" s="105" t="s">
        <v>1351</v>
      </c>
    </row>
    <row r="75" spans="1:2">
      <c r="A75" s="117"/>
      <c r="B75" s="105" t="s">
        <v>1352</v>
      </c>
    </row>
    <row r="76" spans="1:2">
      <c r="A76" s="117"/>
      <c r="B76" s="105" t="s">
        <v>1346</v>
      </c>
    </row>
    <row r="77" spans="1:2">
      <c r="A77" s="118"/>
      <c r="B77" s="105" t="s">
        <v>1347</v>
      </c>
    </row>
    <row r="78" spans="1:2">
      <c r="A78" s="104" t="s">
        <v>1344</v>
      </c>
      <c r="B78" s="105" t="s">
        <v>1356</v>
      </c>
    </row>
    <row r="80" spans="1:2" ht="18.75">
      <c r="A80" s="119" t="s">
        <v>1503</v>
      </c>
      <c r="B80" s="119"/>
    </row>
    <row r="81" spans="1:2">
      <c r="A81" s="116" t="s">
        <v>1344</v>
      </c>
      <c r="B81" s="105" t="s">
        <v>1295</v>
      </c>
    </row>
    <row r="82" spans="1:2">
      <c r="A82" s="117"/>
      <c r="B82" s="105" t="s">
        <v>1296</v>
      </c>
    </row>
    <row r="83" spans="1:2">
      <c r="A83" s="118"/>
      <c r="B83" s="105" t="s">
        <v>1297</v>
      </c>
    </row>
    <row r="84" spans="1:2">
      <c r="A84" s="122"/>
      <c r="B84" s="122"/>
    </row>
    <row r="85" spans="1:2">
      <c r="A85" s="121"/>
      <c r="B85" s="121"/>
    </row>
    <row r="89" spans="1:2">
      <c r="A89" s="122"/>
      <c r="B89" s="122"/>
    </row>
    <row r="90" spans="1:2">
      <c r="A90" s="121"/>
      <c r="B90" s="121"/>
    </row>
    <row r="91" spans="1:2">
      <c r="A91" s="121"/>
      <c r="B91" s="121"/>
    </row>
    <row r="92" spans="1:2">
      <c r="A92" s="121"/>
      <c r="B92" s="121"/>
    </row>
    <row r="93" spans="1:2">
      <c r="B93" s="99"/>
    </row>
    <row r="95" spans="1:2">
      <c r="A95" s="122"/>
      <c r="B95" s="122"/>
    </row>
    <row r="96" spans="1:2">
      <c r="A96" s="121"/>
      <c r="B96" s="121"/>
    </row>
    <row r="97" spans="1:2">
      <c r="B97" s="99"/>
    </row>
    <row r="98" spans="1:2">
      <c r="B98" s="99"/>
    </row>
    <row r="99" spans="1:2">
      <c r="B99" s="99"/>
    </row>
    <row r="100" spans="1:2">
      <c r="A100" s="121"/>
      <c r="B100" s="121"/>
    </row>
    <row r="101" spans="1:2">
      <c r="A101" s="121"/>
      <c r="B101" s="121"/>
    </row>
    <row r="102" spans="1:2">
      <c r="A102" s="121"/>
      <c r="B102" s="121"/>
    </row>
    <row r="103" spans="1:2">
      <c r="A103" s="121"/>
      <c r="B103" s="121"/>
    </row>
    <row r="106" spans="1:2">
      <c r="A106" s="1" t="s">
        <v>1063</v>
      </c>
    </row>
  </sheetData>
  <mergeCells count="26">
    <mergeCell ref="A92:B92"/>
    <mergeCell ref="A84:B84"/>
    <mergeCell ref="A89:B89"/>
    <mergeCell ref="A85:B85"/>
    <mergeCell ref="A90:B90"/>
    <mergeCell ref="A91:B91"/>
    <mergeCell ref="A103:B103"/>
    <mergeCell ref="A95:B95"/>
    <mergeCell ref="A96:B96"/>
    <mergeCell ref="A100:B100"/>
    <mergeCell ref="A101:B101"/>
    <mergeCell ref="A102:B102"/>
    <mergeCell ref="A67:A77"/>
    <mergeCell ref="A81:A83"/>
    <mergeCell ref="A80:B80"/>
    <mergeCell ref="A50:B50"/>
    <mergeCell ref="A1:B1"/>
    <mergeCell ref="A65:B65"/>
    <mergeCell ref="A45:B45"/>
    <mergeCell ref="A34:B34"/>
    <mergeCell ref="A64:B64"/>
    <mergeCell ref="A31:B31"/>
    <mergeCell ref="A28:B28"/>
    <mergeCell ref="A24:B24"/>
    <mergeCell ref="A18:B18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'c9800_init_814-confg'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c9800_rollout_814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10.251.48.195 255.255.255.0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10.251.48.1</v>
      </c>
    </row>
    <row r="14" spans="1:1">
      <c r="A14" s="6" t="str">
        <f>CONCATENATE("ip route 0.0.0.0 0.0.0.0 ",var_gw_v1)</f>
        <v>ip route 0.0.0.0 0.0.0.0 10.251.48.1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D3" sqref="D3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172.16.48.11 10.49.150.68</v>
      </c>
    </row>
    <row r="10" spans="1:1">
      <c r="A10" s="85" t="str">
        <f>CONCATENATE("ntp server ",var_ip_ntp)</f>
        <v>ntp server 172.16.48.11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de0814swlc20002</v>
      </c>
    </row>
    <row r="16" spans="1:1">
      <c r="A16" s="85" t="str">
        <f>CONCATENATE("wireless mobility group name de0",var_nl)</f>
        <v>wireless mobility group name de0814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de0814</v>
      </c>
    </row>
    <row r="19" spans="1:1">
      <c r="A19" s="85" t="str">
        <f>CONCATENATE("wireless mobility multicast ipv4 ",var_mcast_wlc2)</f>
        <v>wireless mobility multicast ipv4 239.251.48.195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tftp://10.49.110.80/bauhaus/rollout_c9800_17.6.4/814/server.pfx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13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jA1YzJmYWIwMDUzYjFlOGZl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172.16.48.11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de0814swlc20002 10.251.48.195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0 $814Smar7hau$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19" activePane="bottomLeft" state="frozen"/>
      <selection pane="bottomLeft" activeCell="A2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24D79C3F9BF0 mac</v>
      </c>
    </row>
    <row r="5" spans="1:1">
      <c r="A5" s="85" t="str">
        <f>IF('AP-LIST_c9800'!E5&lt;&gt;"",CONCATENATE("username ",UPPER('AP-LIST_c9800'!E5)," mac"),"# no MAC")</f>
        <v>username 24D79C3F9678 mac</v>
      </c>
    </row>
    <row r="6" spans="1:1">
      <c r="A6" s="85" t="str">
        <f>IF('AP-LIST_c9800'!E6&lt;&gt;"",CONCATENATE("username ",UPPER('AP-LIST_c9800'!E6)," mac"),"# no MAC")</f>
        <v>username 34B8831501E0 mac</v>
      </c>
    </row>
    <row r="7" spans="1:1">
      <c r="A7" s="85" t="str">
        <f>IF('AP-LIST_c9800'!E7&lt;&gt;"",CONCATENATE("username ",UPPER('AP-LIST_c9800'!E7)," mac"),"# no MAC")</f>
        <v>username 24D79C3EE254 mac</v>
      </c>
    </row>
    <row r="8" spans="1:1">
      <c r="A8" s="85" t="str">
        <f>IF('AP-LIST_c9800'!E8&lt;&gt;"",CONCATENATE("username ",UPPER('AP-LIST_c9800'!E8)," mac"),"# no MAC")</f>
        <v>username 24D79C3F9CD4 mac</v>
      </c>
    </row>
    <row r="9" spans="1:1">
      <c r="A9" s="85" t="str">
        <f>IF('AP-LIST_c9800'!E9&lt;&gt;"",CONCATENATE("username ",UPPER('AP-LIST_c9800'!E9)," mac"),"# no MAC")</f>
        <v>username 24D79C3F9CF8 mac</v>
      </c>
    </row>
    <row r="10" spans="1:1">
      <c r="A10" s="85" t="str">
        <f>IF('AP-LIST_c9800'!E10&lt;&gt;"",CONCATENATE("username ",UPPER('AP-LIST_c9800'!E10)," mac"),"# no MAC")</f>
        <v>username 889CAD4CCAEC mac</v>
      </c>
    </row>
    <row r="11" spans="1:1">
      <c r="A11" s="85" t="str">
        <f>IF('AP-LIST_c9800'!E11&lt;&gt;"",CONCATENATE("username ",UPPER('AP-LIST_c9800'!E11)," mac"),"# no MAC")</f>
        <v>username 889CAD4CC6D4 mac</v>
      </c>
    </row>
    <row r="12" spans="1:1">
      <c r="A12" s="85" t="str">
        <f>IF('AP-LIST_c9800'!E12&lt;&gt;"",CONCATENATE("username ",UPPER('AP-LIST_c9800'!E12)," mac"),"# no MAC")</f>
        <v>username 889CAD4CB784 mac</v>
      </c>
    </row>
    <row r="13" spans="1:1">
      <c r="A13" s="85" t="str">
        <f>IF('AP-LIST_c9800'!E13&lt;&gt;"",CONCATENATE("username ",UPPER('AP-LIST_c9800'!E13)," mac"),"# no MAC")</f>
        <v>username 889CAD4C3DDC mac</v>
      </c>
    </row>
    <row r="14" spans="1:1">
      <c r="A14" s="85" t="str">
        <f>IF('AP-LIST_c9800'!E14&lt;&gt;"",CONCATENATE("username ",UPPER('AP-LIST_c9800'!E14)," mac"),"# no MAC")</f>
        <v>username 889CAD4CB958 mac</v>
      </c>
    </row>
    <row r="15" spans="1:1">
      <c r="A15" s="85" t="str">
        <f>IF('AP-LIST_c9800'!E15&lt;&gt;"",CONCATENATE("username ",UPPER('AP-LIST_c9800'!E15)," mac"),"# no MAC")</f>
        <v>username 889CAD497658 mac</v>
      </c>
    </row>
    <row r="16" spans="1:1">
      <c r="A16" s="85" t="str">
        <f>IF('AP-LIST_c9800'!E16&lt;&gt;"",CONCATENATE("username ",UPPER('AP-LIST_c9800'!E16)," mac"),"# no MAC")</f>
        <v>username 889CAD497134 mac</v>
      </c>
    </row>
    <row r="17" spans="1:1">
      <c r="A17" s="85" t="str">
        <f>IF('AP-LIST_c9800'!E17&lt;&gt;"",CONCATENATE("username ",UPPER('AP-LIST_c9800'!E17)," mac"),"# no MAC")</f>
        <v>username 889CAD495F64 mac</v>
      </c>
    </row>
    <row r="18" spans="1:1">
      <c r="A18" s="85" t="str">
        <f>IF('AP-LIST_c9800'!E18&lt;&gt;"",CONCATENATE("username ",UPPER('AP-LIST_c9800'!E18)," mac"),"# no MAC")</f>
        <v>username 889CAD4970AC mac</v>
      </c>
    </row>
    <row r="19" spans="1:1">
      <c r="A19" s="85" t="str">
        <f>IF('AP-LIST_c9800'!E19&lt;&gt;"",CONCATENATE("username ",UPPER('AP-LIST_c9800'!E19)," mac"),"# no MAC")</f>
        <v>username 889CAD496FC4 mac</v>
      </c>
    </row>
    <row r="20" spans="1:1">
      <c r="A20" s="85" t="str">
        <f>IF('AP-LIST_c9800'!E20&lt;&gt;"",CONCATENATE("username ",UPPER('AP-LIST_c9800'!E20)," mac"),"# no MAC")</f>
        <v>username 889CAD4CA430 mac</v>
      </c>
    </row>
    <row r="21" spans="1:1">
      <c r="A21" s="85" t="str">
        <f>IF('AP-LIST_c9800'!E21&lt;&gt;"",CONCATENATE("username ",UPPER('AP-LIST_c9800'!E21)," mac"),"# no MAC")</f>
        <v>username 889CAD4C9608 mac</v>
      </c>
    </row>
    <row r="22" spans="1:1">
      <c r="A22" s="85" t="str">
        <f>IF('AP-LIST_c9800'!E22&lt;&gt;"",CONCATENATE("username ",UPPER('AP-LIST_c9800'!E22)," mac"),"# no MAC")</f>
        <v>username 889CAD4CC740 mac</v>
      </c>
    </row>
    <row r="23" spans="1:1">
      <c r="A23" s="85" t="str">
        <f>IF('AP-LIST_c9800'!E23&lt;&gt;"",CONCATENATE("username ",UPPER('AP-LIST_c9800'!E23)," mac"),"# no MAC")</f>
        <v>username 889CAD4CBB14 mac</v>
      </c>
    </row>
    <row r="24" spans="1:1">
      <c r="A24" s="85" t="str">
        <f>IF('AP-LIST_c9800'!E24&lt;&gt;"",CONCATENATE("username ",UPPER('AP-LIST_c9800'!E24)," mac"),"# no MAC")</f>
        <v>username 889CAD4CA588 mac</v>
      </c>
    </row>
    <row r="25" spans="1:1">
      <c r="A25" s="85" t="str">
        <f>IF('AP-LIST_c9800'!E25&lt;&gt;"",CONCATENATE("username ",UPPER('AP-LIST_c9800'!E25)," mac"),"# no MAC")</f>
        <v>username 24D79C037460 mac</v>
      </c>
    </row>
    <row r="26" spans="1:1">
      <c r="A26" s="85" t="str">
        <f>IF('AP-LIST_c9800'!E26&lt;&gt;"",CONCATENATE("username ",UPPER('AP-LIST_c9800'!E26)," mac"),"# no MAC")</f>
        <v>username 24D79C3F9554 mac</v>
      </c>
    </row>
    <row r="27" spans="1:1">
      <c r="A27" s="85" t="str">
        <f>IF('AP-LIST_c9800'!E27&lt;&gt;"",CONCATENATE("username ",UPPER('AP-LIST_c9800'!E27)," mac"),"# no MAC")</f>
        <v>username 24D79C3F9880 mac</v>
      </c>
    </row>
    <row r="28" spans="1:1">
      <c r="A28" s="85" t="str">
        <f>IF('AP-LIST_c9800'!E28&lt;&gt;"",CONCATENATE("username ",UPPER('AP-LIST_c9800'!E28)," mac"),"# no MAC")</f>
        <v>username 24D79C3F7AB0 mac</v>
      </c>
    </row>
    <row r="29" spans="1:1">
      <c r="A29" s="85" t="str">
        <f>IF('AP-LIST_c9800'!E29&lt;&gt;"",CONCATENATE("username ",UPPER('AP-LIST_c9800'!E29)," mac"),"# no MAC")</f>
        <v>username 24D79C3F7D50 mac</v>
      </c>
    </row>
    <row r="30" spans="1:1">
      <c r="A30" s="85" t="str">
        <f>IF('AP-LIST_c9800'!E30&lt;&gt;"",CONCATENATE("username ",UPPER('AP-LIST_c9800'!E30)," mac"),"# no MAC")</f>
        <v>username 889CAD4991B8 mac</v>
      </c>
    </row>
    <row r="31" spans="1:1">
      <c r="A31" s="85" t="str">
        <f>IF('AP-LIST_c9800'!E31&lt;&gt;"",CONCATENATE("username ",UPPER('AP-LIST_c9800'!E31)," mac"),"# no MAC")</f>
        <v>username 889CAD49ACF4 mac</v>
      </c>
    </row>
    <row r="32" spans="1:1">
      <c r="A32" s="85" t="str">
        <f>IF('AP-LIST_c9800'!E32&lt;&gt;"",CONCATENATE("username ",UPPER('AP-LIST_c9800'!E32)," mac"),"# no MAC")</f>
        <v>username 889CAD499A48 mac</v>
      </c>
    </row>
    <row r="33" spans="1:1">
      <c r="A33" s="85" t="str">
        <f>IF('AP-LIST_c9800'!E33&lt;&gt;"",CONCATENATE("username ",UPPER('AP-LIST_c9800'!E33)," mac"),"# no MAC")</f>
        <v>username 889CAD49A628 mac</v>
      </c>
    </row>
    <row r="34" spans="1:1">
      <c r="A34" s="85" t="str">
        <f>IF('AP-LIST_c9800'!E34&lt;&gt;"",CONCATENATE("username ",UPPER('AP-LIST_c9800'!E34)," mac"),"# no MAC")</f>
        <v>username 34B883150BDC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366" activePane="bottomLeft" state="frozen"/>
      <selection pane="bottomLeft" activeCell="A2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1493</v>
      </c>
      <c r="B1" s="3"/>
      <c r="C1" s="102" t="s">
        <v>1534</v>
      </c>
    </row>
    <row r="2" spans="1:3">
      <c r="A2" s="69" t="s">
        <v>1298</v>
      </c>
      <c r="B2" s="3"/>
    </row>
    <row r="3" spans="1:3">
      <c r="A3" s="6" t="s">
        <v>1491</v>
      </c>
      <c r="B3" s="3"/>
    </row>
    <row r="4" spans="1:3" ht="15.75" thickBot="1">
      <c r="A4" s="4" t="s">
        <v>1461</v>
      </c>
      <c r="B4" s="3"/>
    </row>
    <row r="5" spans="1:3">
      <c r="A5" s="110" t="str">
        <f>IF('AP-LIST_c9800'!D4="","",CONCATENATE("ap ",'AP-LIST_c9800'!N4))</f>
        <v>ap 24d7.9c3f.9bf0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</v>
      </c>
      <c r="B6" s="3"/>
      <c r="C6" s="122"/>
    </row>
    <row r="7" spans="1:3">
      <c r="A7" s="85" t="str">
        <f>IF(A5="","",CONCATENATE("rf-tag ",'AP-LIST_c9800'!I4))</f>
        <v>rf-tag indoor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24d7.9c3f.9678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</v>
      </c>
      <c r="B10" s="3"/>
      <c r="C10" s="122"/>
    </row>
    <row r="11" spans="1:3">
      <c r="A11" s="85" t="str">
        <f>IF(A9="","",CONCATENATE("rf-tag ",'AP-LIST_c9800'!I5))</f>
        <v>rf-tag indoor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34b8.8315.01e0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24d7.9c3e.e254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</v>
      </c>
      <c r="B18" s="3"/>
      <c r="C18" s="122"/>
    </row>
    <row r="19" spans="1:3">
      <c r="A19" s="85" t="str">
        <f>IF(A17="","",CONCATENATE("rf-tag ",'AP-LIST_c9800'!I7))</f>
        <v>rf-tag indoor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24d7.9c3f.9cd4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</v>
      </c>
      <c r="B22" s="3"/>
      <c r="C22" s="122"/>
    </row>
    <row r="23" spans="1:3">
      <c r="A23" s="85" t="str">
        <f>IF(A21="","",CONCATENATE("rf-tag ",'AP-LIST_c9800'!I8))</f>
        <v>rf-tag indoor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24d7.9c3f.9cf8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</v>
      </c>
      <c r="B26" s="3"/>
      <c r="C26" s="122"/>
    </row>
    <row r="27" spans="1:3">
      <c r="A27" s="85" t="str">
        <f>IF(A25="","",CONCATENATE("rf-tag ",'AP-LIST_c9800'!I9))</f>
        <v>rf-tag indoor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889c.ad4c.caec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</v>
      </c>
      <c r="B30" s="3"/>
      <c r="C30" s="122"/>
    </row>
    <row r="31" spans="1:3">
      <c r="A31" s="85" t="str">
        <f>IF(A29="","",CONCATENATE("rf-tag ",'AP-LIST_c9800'!I10))</f>
        <v>rf-tag indoor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889c.ad4c.c6d4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</v>
      </c>
      <c r="B34" s="3"/>
      <c r="C34" s="122"/>
    </row>
    <row r="35" spans="1:3">
      <c r="A35" s="85" t="str">
        <f>IF(A33="","",CONCATENATE("rf-tag ",'AP-LIST_c9800'!I11))</f>
        <v>rf-tag indoor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889c.ad4c.b784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889c.ad4c.3ddc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889c.ad4c.b958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889c.ad49.7658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889c.ad49.7134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889c.ad49.5f64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889c.ad49.70ac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889c.ad49.6fc4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889c.ad4c.a430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</v>
      </c>
      <c r="B70" s="3"/>
      <c r="C70" s="122"/>
    </row>
    <row r="71" spans="1:3">
      <c r="A71" s="85" t="str">
        <f>IF(A69="","",CONCATENATE("rf-tag ",'AP-LIST_c9800'!I20))</f>
        <v>rf-tag indoor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889c.ad4c.9608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</v>
      </c>
      <c r="B74" s="3"/>
      <c r="C74" s="122"/>
    </row>
    <row r="75" spans="1:3">
      <c r="A75" s="85" t="str">
        <f>IF(A73="","",CONCATENATE("rf-tag ",'AP-LIST_c9800'!I21))</f>
        <v>rf-tag indoor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889c.ad4c.c740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</v>
      </c>
      <c r="B78" s="3"/>
      <c r="C78" s="122"/>
    </row>
    <row r="79" spans="1:3">
      <c r="A79" s="85" t="str">
        <f>IF(A77="","",CONCATENATE("rf-tag ",'AP-LIST_c9800'!I22))</f>
        <v>rf-tag indoor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889c.ad4c.bb14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</v>
      </c>
      <c r="B82" s="3"/>
      <c r="C82" s="122"/>
    </row>
    <row r="83" spans="1:3">
      <c r="A83" s="85" t="str">
        <f>IF(A81="","",CONCATENATE("rf-tag ",'AP-LIST_c9800'!I23))</f>
        <v>rf-tag indoor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889c.ad4c.a588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</v>
      </c>
      <c r="B86" s="3"/>
      <c r="C86" s="122"/>
    </row>
    <row r="87" spans="1:3">
      <c r="A87" s="85" t="str">
        <f>IF(A85="","",CONCATENATE("rf-tag ",'AP-LIST_c9800'!I24))</f>
        <v>rf-tag indoor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24d7.9c03.7460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</v>
      </c>
      <c r="B90" s="3"/>
      <c r="C90" s="122"/>
    </row>
    <row r="91" spans="1:3">
      <c r="A91" s="85" t="str">
        <f>IF(A89="","",CONCATENATE("rf-tag ",'AP-LIST_c9800'!I25))</f>
        <v>rf-tag indoor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24d7.9c3f.9554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</v>
      </c>
      <c r="B94" s="3"/>
      <c r="C94" s="122"/>
    </row>
    <row r="95" spans="1:3">
      <c r="A95" s="85" t="str">
        <f>IF(A93="","",CONCATENATE("rf-tag ",'AP-LIST_c9800'!I26))</f>
        <v>rf-tag indoor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24d7.9c3f.9880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</v>
      </c>
      <c r="B98" s="3"/>
      <c r="C98" s="122"/>
    </row>
    <row r="99" spans="1:3">
      <c r="A99" s="85" t="str">
        <f>IF(A97="","",CONCATENATE("rf-tag ",'AP-LIST_c9800'!I27))</f>
        <v>rf-tag indoor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24d7.9c3f.7ab0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24d7.9c3f.7d50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889c.ad49.91b8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889c.ad49.acf4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889c.ad49.9a48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889c.ad49.a628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34b8.8315.0bdc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</v>
      </c>
      <c r="B126" s="3"/>
      <c r="C126" s="122"/>
    </row>
    <row r="127" spans="1:3">
      <c r="A127" s="85" t="str">
        <f>IF(A125="","",CONCATENATE("rf-tag ",'AP-LIST_c9800'!I34))</f>
        <v>rf-tag outdoor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/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/>
      </c>
      <c r="B130" s="3"/>
      <c r="C130" s="122"/>
    </row>
    <row r="131" spans="1:3">
      <c r="A131" s="85" t="str">
        <f>IF(A129="","",CONCATENATE("rf-tag ",'AP-LIST_c9800'!I35))</f>
        <v/>
      </c>
      <c r="B131" s="3"/>
      <c r="C131" s="122"/>
    </row>
    <row r="132" spans="1:3" ht="15.75" thickBot="1">
      <c r="A132" s="111" t="str">
        <f>IF(A129="","",CONCATENATE("site-tag ",tag_site_default))</f>
        <v/>
      </c>
      <c r="B132" s="3"/>
      <c r="C132" s="122"/>
    </row>
    <row r="133" spans="1:3">
      <c r="A133" s="110" t="str">
        <f>IF('AP-LIST_c9800'!D36="","",CONCATENATE("ap ",'AP-LIST_c9800'!N36))</f>
        <v/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/>
      </c>
      <c r="B134" s="3"/>
      <c r="C134" s="122"/>
    </row>
    <row r="135" spans="1:3">
      <c r="A135" s="85" t="str">
        <f>IF(A133="","",CONCATENATE("rf-tag ",'AP-LIST_c9800'!I36))</f>
        <v/>
      </c>
      <c r="B135" s="3"/>
      <c r="C135" s="122"/>
    </row>
    <row r="136" spans="1:3" ht="15.75" thickBot="1">
      <c r="A136" s="111" t="str">
        <f>IF(A133="","",CONCATENATE("site-tag ",tag_site_default))</f>
        <v/>
      </c>
      <c r="B136" s="3"/>
      <c r="C136" s="122"/>
    </row>
    <row r="137" spans="1:3">
      <c r="A137" s="110" t="str">
        <f>IF('AP-LIST_c9800'!D37="","",CONCATENATE("ap ",'AP-LIST_c9800'!N37))</f>
        <v/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22"/>
    </row>
    <row r="139" spans="1:3">
      <c r="A139" s="85" t="str">
        <f>IF(A137="","",CONCATENATE("rf-tag ",'AP-LIST_c9800'!I37))</f>
        <v/>
      </c>
      <c r="B139" s="3"/>
      <c r="C139" s="122"/>
    </row>
    <row r="140" spans="1:3" ht="15.75" thickBot="1">
      <c r="A140" s="111" t="str">
        <f>IF(A137="","",CONCATENATE("site-tag ",tag_site_default))</f>
        <v/>
      </c>
      <c r="B140" s="3"/>
      <c r="C140" s="122"/>
    </row>
    <row r="141" spans="1:3">
      <c r="A141" s="110" t="str">
        <f>IF('AP-LIST_c9800'!D38="","",CONCATENATE("ap ",'AP-LIST_c9800'!N38))</f>
        <v/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22"/>
    </row>
    <row r="143" spans="1:3">
      <c r="A143" s="85" t="str">
        <f>IF(A141="","",CONCATENATE("rf-tag ",'AP-LIST_c9800'!I38))</f>
        <v/>
      </c>
      <c r="B143" s="3"/>
      <c r="C143" s="122"/>
    </row>
    <row r="144" spans="1:3" ht="15.75" thickBot="1">
      <c r="A144" s="111" t="str">
        <f>IF(A141="","",CONCATENATE("site-tag ",tag_site_default))</f>
        <v/>
      </c>
      <c r="B144" s="3"/>
      <c r="C144" s="122"/>
    </row>
    <row r="145" spans="1:3">
      <c r="A145" s="110" t="str">
        <f>IF('AP-LIST_c9800'!D39="","",CONCATENATE("ap ",'AP-LIST_c9800'!N39))</f>
        <v/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22"/>
    </row>
    <row r="147" spans="1:3">
      <c r="A147" s="85" t="str">
        <f>IF(A145="","",CONCATENATE("rf-tag ",'AP-LIST_c9800'!I39))</f>
        <v/>
      </c>
      <c r="B147" s="3"/>
      <c r="C147" s="122"/>
    </row>
    <row r="148" spans="1:3" ht="15.75" thickBot="1">
      <c r="A148" s="111" t="str">
        <f>IF(A145="","",CONCATENATE("site-tag ",tag_site_default))</f>
        <v/>
      </c>
      <c r="B148" s="3"/>
      <c r="C148" s="122"/>
    </row>
    <row r="149" spans="1:3">
      <c r="A149" s="110" t="str">
        <f>IF('AP-LIST_c9800'!D40="","",CONCATENATE("ap ",'AP-LIST_c9800'!N40))</f>
        <v/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22"/>
    </row>
    <row r="151" spans="1:3">
      <c r="A151" s="85" t="str">
        <f>IF(A149="","",CONCATENATE("rf-tag ",'AP-LIST_c9800'!I40))</f>
        <v/>
      </c>
      <c r="B151" s="3"/>
      <c r="C151" s="122"/>
    </row>
    <row r="152" spans="1:3" ht="15.75" thickBot="1">
      <c r="A152" s="111" t="str">
        <f>IF(A149="","",CONCATENATE("site-tag ",tag_site_default))</f>
        <v/>
      </c>
      <c r="B152" s="3"/>
      <c r="C152" s="122"/>
    </row>
    <row r="153" spans="1:3">
      <c r="A153" s="110" t="str">
        <f>IF('AP-LIST_c9800'!D41="","",CONCATENATE("ap ",'AP-LIST_c9800'!N41))</f>
        <v/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22"/>
    </row>
    <row r="155" spans="1:3">
      <c r="A155" s="85" t="str">
        <f>IF(A153="","",CONCATENATE("rf-tag ",'AP-LIST_c9800'!I41))</f>
        <v/>
      </c>
      <c r="B155" s="3"/>
      <c r="C155" s="122"/>
    </row>
    <row r="156" spans="1:3" ht="15.75" thickBot="1">
      <c r="A156" s="111" t="str">
        <f>IF(A153="","",CONCATENATE("site-tag ",tag_site_default))</f>
        <v/>
      </c>
      <c r="B156" s="3"/>
      <c r="C156" s="122"/>
    </row>
    <row r="157" spans="1:3">
      <c r="A157" s="110" t="str">
        <f>IF('AP-LIST_c9800'!D42="","",CONCATENATE("ap ",'AP-LIST_c9800'!N42))</f>
        <v/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22"/>
    </row>
    <row r="159" spans="1:3">
      <c r="A159" s="85" t="str">
        <f>IF(A157="","",CONCATENATE("rf-tag ",'AP-LIST_c9800'!I42))</f>
        <v/>
      </c>
      <c r="B159" s="3"/>
      <c r="C159" s="122"/>
    </row>
    <row r="160" spans="1:3" ht="15.75" thickBot="1">
      <c r="A160" s="111" t="str">
        <f>IF(A157="","",CONCATENATE("site-tag ",tag_site_default))</f>
        <v/>
      </c>
      <c r="B160" s="3"/>
      <c r="C160" s="122"/>
    </row>
    <row r="161" spans="1:3">
      <c r="A161" s="110" t="str">
        <f>IF('AP-LIST_c9800'!D43="","",CONCATENATE("ap ",'AP-LIST_c9800'!N43))</f>
        <v/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>
      <c r="A163" s="85" t="str">
        <f>IF(A161="","",CONCATENATE("rf-tag ",'AP-LIST_c9800'!I43))</f>
        <v/>
      </c>
      <c r="B163" s="3"/>
      <c r="C163" s="122"/>
    </row>
    <row r="164" spans="1:3" ht="15.75" thickBot="1">
      <c r="A164" s="111" t="str">
        <f>IF(A161="","",CONCATENATE("site-tag ",tag_site_default))</f>
        <v/>
      </c>
      <c r="B164" s="3"/>
      <c r="C164" s="122"/>
    </row>
    <row r="165" spans="1:3">
      <c r="A165" s="110" t="str">
        <f>IF('AP-LIST_c9800'!D44="","",CONCATENATE("ap ",'AP-LIST_c9800'!N44))</f>
        <v/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>
      <c r="A167" s="85" t="str">
        <f>IF(A165="","",CONCATENATE("rf-tag ",'AP-LIST_c9800'!I44))</f>
        <v/>
      </c>
      <c r="B167" s="3"/>
      <c r="C167" s="122"/>
    </row>
    <row r="168" spans="1:3" ht="15.75" thickBot="1">
      <c r="A168" s="111" t="str">
        <f>IF(A165="","",CONCATENATE("site-tag ",tag_site_default))</f>
        <v/>
      </c>
      <c r="B168" s="3"/>
      <c r="C168" s="122"/>
    </row>
    <row r="169" spans="1:3">
      <c r="A169" s="110" t="str">
        <f>IF('AP-LIST_c9800'!D45="","",CONCATENATE("ap ",'AP-LIST_c9800'!N45))</f>
        <v/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>
      <c r="A171" s="85" t="str">
        <f>IF(A169="","",CONCATENATE("rf-tag ",'AP-LIST_c9800'!I45))</f>
        <v/>
      </c>
      <c r="B171" s="3"/>
      <c r="C171" s="122"/>
    </row>
    <row r="172" spans="1:3" ht="15.75" thickBot="1">
      <c r="A172" s="111" t="str">
        <f>IF(A169="","",CONCATENATE("site-tag ",tag_site_default))</f>
        <v/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tftp://10.49.110.80/bauhaus/rollout_c9800_17.6.4/814/814_c9800-CL_17.06.04_v0.1.cfg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tftp://10.49.110.80/bauhaus/rollout_c9800_17.6.4/814/814_c9800-CL_17.06.04_v1.0.cfg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38" activePane="bottomLeft" state="frozen"/>
      <selection pane="bottomLeft" activeCell="A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172.16.48.11 10.49.150.68</v>
      </c>
    </row>
    <row r="10" spans="1:1">
      <c r="A10" s="85" t="str">
        <f>CONCATENATE("ntp server ",var_ip_ntp)</f>
        <v>ntp server 172.16.48.11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de0814swlc20002</v>
      </c>
    </row>
    <row r="19" spans="1:1">
      <c r="A19" s="85" t="str">
        <f>CONCATENATE("wireless mobility group name de0",var_nl)</f>
        <v>wireless mobility group name de0814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de0814</v>
      </c>
    </row>
    <row r="22" spans="1:1">
      <c r="A22" s="85" t="str">
        <f>CONCATENATE("wireless mobility multicast ipv4 ",var_mcast_wlc2)</f>
        <v>wireless mobility multicast ipv4 239.251.48.195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tftp://10.33.93.101/bauhaus/rollout_c9800_17.6.4/814/server.pfx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11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jA1YzJmYWIwMDUzYjFlOGZl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172.16.48.11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de0814swlc20002 10.251.48.195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1525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3" t="s">
        <v>1526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0 $814Smar7hau$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1510</v>
      </c>
    </row>
    <row r="3" spans="1:21">
      <c r="A3" s="125"/>
      <c r="B3" s="125" t="s">
        <v>1074</v>
      </c>
      <c r="C3" s="125"/>
      <c r="D3" s="128" t="s">
        <v>1077</v>
      </c>
      <c r="E3" s="129" t="s">
        <v>1397</v>
      </c>
      <c r="F3" s="130"/>
      <c r="G3" s="125" t="s">
        <v>1091</v>
      </c>
      <c r="H3" s="11" t="s">
        <v>1090</v>
      </c>
      <c r="I3" s="126" t="s">
        <v>1089</v>
      </c>
      <c r="J3" s="126" t="s">
        <v>1392</v>
      </c>
      <c r="K3" s="126" t="s">
        <v>1393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1398</v>
      </c>
      <c r="F4" s="11" t="s">
        <v>1395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20" activePane="bottomLeft" state="frozen"/>
      <selection pane="bottomLeft" activeCell="A2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AP24D7.9C3F.9BF0 name de0814ncap20001</v>
      </c>
    </row>
    <row r="5" spans="1:1">
      <c r="A5" s="85" t="str">
        <f>IF('AP-LIST_c9800'!E5="","#",CONCATENATE("ap name AP",'AP-LIST_c9800'!M5," name ",'AP-LIST_c9800'!B5))</f>
        <v>ap name AP24D7.9C3F.9678 name de0814ncap20002</v>
      </c>
    </row>
    <row r="6" spans="1:1">
      <c r="A6" s="85" t="str">
        <f>IF('AP-LIST_c9800'!E6="","#",CONCATENATE("ap name AP",'AP-LIST_c9800'!M6," name ",'AP-LIST_c9800'!B6))</f>
        <v>ap name AP34B8.8315.01E0 name de0814ncap20003</v>
      </c>
    </row>
    <row r="7" spans="1:1">
      <c r="A7" s="85" t="str">
        <f>IF('AP-LIST_c9800'!E7="","#",CONCATENATE("ap name AP",'AP-LIST_c9800'!M7," name ",'AP-LIST_c9800'!B7))</f>
        <v>ap name AP24D7.9C3E.E254 name de0814ncap20004</v>
      </c>
    </row>
    <row r="8" spans="1:1">
      <c r="A8" s="85" t="str">
        <f>IF('AP-LIST_c9800'!E8="","#",CONCATENATE("ap name AP",'AP-LIST_c9800'!M8," name ",'AP-LIST_c9800'!B8))</f>
        <v>ap name AP24D7.9C3F.9CD4 name de0814ncap20005</v>
      </c>
    </row>
    <row r="9" spans="1:1">
      <c r="A9" s="85" t="str">
        <f>IF('AP-LIST_c9800'!E9="","#",CONCATENATE("ap name AP",'AP-LIST_c9800'!M9," name ",'AP-LIST_c9800'!B9))</f>
        <v>ap name AP24D7.9C3F.9CF8 name de0814ncap20006</v>
      </c>
    </row>
    <row r="10" spans="1:1">
      <c r="A10" s="85" t="str">
        <f>IF('AP-LIST_c9800'!E10="","#",CONCATENATE("ap name AP",'AP-LIST_c9800'!M10," name ",'AP-LIST_c9800'!B10))</f>
        <v>ap name AP889C.AD4C.CAEC name de0814ncap20007</v>
      </c>
    </row>
    <row r="11" spans="1:1">
      <c r="A11" s="85" t="str">
        <f>IF('AP-LIST_c9800'!E11="","#",CONCATENATE("ap name AP",'AP-LIST_c9800'!M11," name ",'AP-LIST_c9800'!B11))</f>
        <v>ap name AP889C.AD4C.C6D4 name de0814ncap20008</v>
      </c>
    </row>
    <row r="12" spans="1:1">
      <c r="A12" s="85" t="str">
        <f>IF('AP-LIST_c9800'!E12="","#",CONCATENATE("ap name AP",'AP-LIST_c9800'!M12," name ",'AP-LIST_c9800'!B12))</f>
        <v>ap name AP889C.AD4C.B784 name de0814ncap20009</v>
      </c>
    </row>
    <row r="13" spans="1:1">
      <c r="A13" s="85" t="str">
        <f>IF('AP-LIST_c9800'!E13="","#",CONCATENATE("ap name AP",'AP-LIST_c9800'!M13," name ",'AP-LIST_c9800'!B13))</f>
        <v>ap name AP889C.AD4C.3DDC name de0814ncap20010</v>
      </c>
    </row>
    <row r="14" spans="1:1">
      <c r="A14" s="85" t="str">
        <f>IF('AP-LIST_c9800'!E14="","#",CONCATENATE("ap name AP",'AP-LIST_c9800'!M14," name ",'AP-LIST_c9800'!B14))</f>
        <v>ap name AP889C.AD4C.B958 name de0814ncap20011</v>
      </c>
    </row>
    <row r="15" spans="1:1">
      <c r="A15" s="85" t="str">
        <f>IF('AP-LIST_c9800'!E15="","#",CONCATENATE("ap name AP",'AP-LIST_c9800'!M15," name ",'AP-LIST_c9800'!B15))</f>
        <v>ap name AP889C.AD49.7658 name de0814ncap20012</v>
      </c>
    </row>
    <row r="16" spans="1:1">
      <c r="A16" s="85" t="str">
        <f>IF('AP-LIST_c9800'!E16="","#",CONCATENATE("ap name AP",'AP-LIST_c9800'!M16," name ",'AP-LIST_c9800'!B16))</f>
        <v>ap name AP889C.AD49.7134 name de0814ncap20013</v>
      </c>
    </row>
    <row r="17" spans="1:1">
      <c r="A17" s="85" t="str">
        <f>IF('AP-LIST_c9800'!E17="","#",CONCATENATE("ap name AP",'AP-LIST_c9800'!M17," name ",'AP-LIST_c9800'!B17))</f>
        <v>ap name AP889C.AD49.5F64 name de0814ncap20014</v>
      </c>
    </row>
    <row r="18" spans="1:1">
      <c r="A18" s="85" t="str">
        <f>IF('AP-LIST_c9800'!E18="","#",CONCATENATE("ap name AP",'AP-LIST_c9800'!M18," name ",'AP-LIST_c9800'!B18))</f>
        <v>ap name AP889C.AD49.70AC name de0814ncap20015</v>
      </c>
    </row>
    <row r="19" spans="1:1">
      <c r="A19" s="85" t="str">
        <f>IF('AP-LIST_c9800'!E19="","#",CONCATENATE("ap name AP",'AP-LIST_c9800'!M19," name ",'AP-LIST_c9800'!B19))</f>
        <v>ap name AP889C.AD49.6FC4 name de0814ncap20016</v>
      </c>
    </row>
    <row r="20" spans="1:1">
      <c r="A20" s="85" t="str">
        <f>IF('AP-LIST_c9800'!E20="","#",CONCATENATE("ap name AP",'AP-LIST_c9800'!M20," name ",'AP-LIST_c9800'!B20))</f>
        <v>ap name AP889C.AD4C.A430 name de0814ncap20017</v>
      </c>
    </row>
    <row r="21" spans="1:1">
      <c r="A21" s="85" t="str">
        <f>IF('AP-LIST_c9800'!E21="","#",CONCATENATE("ap name AP",'AP-LIST_c9800'!M21," name ",'AP-LIST_c9800'!B21))</f>
        <v>ap name AP889C.AD4C.9608 name de0814ncap20018</v>
      </c>
    </row>
    <row r="22" spans="1:1">
      <c r="A22" s="85" t="str">
        <f>IF('AP-LIST_c9800'!E22="","#",CONCATENATE("ap name AP",'AP-LIST_c9800'!M22," name ",'AP-LIST_c9800'!B22))</f>
        <v>ap name AP889C.AD4C.C740 name de0814ncap20019</v>
      </c>
    </row>
    <row r="23" spans="1:1">
      <c r="A23" s="85" t="str">
        <f>IF('AP-LIST_c9800'!E23="","#",CONCATENATE("ap name AP",'AP-LIST_c9800'!M23," name ",'AP-LIST_c9800'!B23))</f>
        <v>ap name AP889C.AD4C.BB14 name de0814ncap20020</v>
      </c>
    </row>
    <row r="24" spans="1:1">
      <c r="A24" s="85" t="str">
        <f>IF('AP-LIST_c9800'!E24="","#",CONCATENATE("ap name AP",'AP-LIST_c9800'!M24," name ",'AP-LIST_c9800'!B24))</f>
        <v>ap name AP889C.AD4C.A588 name de0814ncap20021</v>
      </c>
    </row>
    <row r="25" spans="1:1">
      <c r="A25" s="85" t="str">
        <f>IF('AP-LIST_c9800'!E25="","#",CONCATENATE("ap name AP",'AP-LIST_c9800'!M25," name ",'AP-LIST_c9800'!B25))</f>
        <v>ap name AP24D7.9C03.7460 name de0814ncap20022</v>
      </c>
    </row>
    <row r="26" spans="1:1">
      <c r="A26" s="85" t="str">
        <f>IF('AP-LIST_c9800'!E26="","#",CONCATENATE("ap name AP",'AP-LIST_c9800'!M26," name ",'AP-LIST_c9800'!B26))</f>
        <v>ap name AP24D7.9C3F.9554 name de0814ncap20023</v>
      </c>
    </row>
    <row r="27" spans="1:1">
      <c r="A27" s="85" t="str">
        <f>IF('AP-LIST_c9800'!E27="","#",CONCATENATE("ap name AP",'AP-LIST_c9800'!M27," name ",'AP-LIST_c9800'!B27))</f>
        <v>ap name AP24D7.9C3F.9880 name de0814ncap20024</v>
      </c>
    </row>
    <row r="28" spans="1:1">
      <c r="A28" s="85" t="str">
        <f>IF('AP-LIST_c9800'!E28="","#",CONCATENATE("ap name AP",'AP-LIST_c9800'!M28," name ",'AP-LIST_c9800'!B28))</f>
        <v>ap name AP24D7.9C3F.7AB0 name de0814ncap20025</v>
      </c>
    </row>
    <row r="29" spans="1:1">
      <c r="A29" s="85" t="str">
        <f>IF('AP-LIST_c9800'!E29="","#",CONCATENATE("ap name AP",'AP-LIST_c9800'!M29," name ",'AP-LIST_c9800'!B29))</f>
        <v>ap name AP24D7.9C3F.7D50 name de0814ncap20026</v>
      </c>
    </row>
    <row r="30" spans="1:1">
      <c r="A30" s="85" t="str">
        <f>IF('AP-LIST_c9800'!E30="","#",CONCATENATE("ap name AP",'AP-LIST_c9800'!M30," name ",'AP-LIST_c9800'!B30))</f>
        <v>ap name AP889C.AD49.91B8 name de0814ncap20027</v>
      </c>
    </row>
    <row r="31" spans="1:1">
      <c r="A31" s="85" t="str">
        <f>IF('AP-LIST_c9800'!E31="","#",CONCATENATE("ap name AP",'AP-LIST_c9800'!M31," name ",'AP-LIST_c9800'!B31))</f>
        <v>ap name AP889C.AD49.ACF4 name de0814ncap20028</v>
      </c>
    </row>
    <row r="32" spans="1:1">
      <c r="A32" s="85" t="str">
        <f>IF('AP-LIST_c9800'!E32="","#",CONCATENATE("ap name AP",'AP-LIST_c9800'!M32," name ",'AP-LIST_c9800'!B32))</f>
        <v>ap name AP889C.AD49.9A48 name de0814ncap20029</v>
      </c>
    </row>
    <row r="33" spans="1:1">
      <c r="A33" s="85" t="str">
        <f>IF('AP-LIST_c9800'!E33="","#",CONCATENATE("ap name AP",'AP-LIST_c9800'!M33," name ",'AP-LIST_c9800'!B33))</f>
        <v>ap name AP889C.AD49.A628 name de0814ncap20030</v>
      </c>
    </row>
    <row r="34" spans="1:1">
      <c r="A34" s="85" t="str">
        <f>IF('AP-LIST_c9800'!E34="","#",CONCATENATE("ap name AP",'AP-LIST_c9800'!M34," name ",'AP-LIST_c9800'!B34))</f>
        <v>ap name AP34B8.8315.0BDC name de0814ncap20031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62" activePane="bottomLeft" state="frozen"/>
      <selection pane="bottomLeft" activeCell="A2" sqref="A2:A199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de0814ncap20001 static-ip ip-address 10.251.48.201 netmask 255.255.255.0 gateway 10.251.48.1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de0814ncap20002 static-ip ip-address 10.251.48.202 netmask 255.255.255.0 gateway 10.251.48.1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de0814ncap20003 static-ip ip-address 10.251.48.203 netmask 255.255.255.0 gateway 10.251.48.1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de0814ncap20004 static-ip ip-address 10.251.48.204 netmask 255.255.255.0 gateway 10.251.48.1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de0814ncap20005 static-ip ip-address 10.251.48.205 netmask 255.255.255.0 gateway 10.251.48.1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de0814ncap20006 static-ip ip-address 10.251.48.206 netmask 255.255.255.0 gateway 10.251.48.1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de0814ncap20007 static-ip ip-address 10.251.48.207 netmask 255.255.255.0 gateway 10.251.48.1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de0814ncap20008 static-ip ip-address 10.251.48.208 netmask 255.255.255.0 gateway 10.251.48.1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de0814ncap20009 static-ip ip-address 10.251.48.209 netmask 255.255.255.0 gateway 10.251.48.1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de0814ncap20010 static-ip ip-address 10.251.48.210 netmask 255.255.255.0 gateway 10.251.48.1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de0814ncap20011 static-ip ip-address 10.251.48.211 netmask 255.255.255.0 gateway 10.251.48.1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de0814ncap20012 static-ip ip-address 10.251.48.212 netmask 255.255.255.0 gateway 10.251.48.1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de0814ncap20013 static-ip ip-address 10.251.48.213 netmask 255.255.255.0 gateway 10.251.48.1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de0814ncap20014 static-ip ip-address 10.251.48.214 netmask 255.255.255.0 gateway 10.251.48.1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de0814ncap20015 static-ip ip-address 10.251.48.215 netmask 255.255.255.0 gateway 10.251.48.1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de0814ncap20016 static-ip ip-address 10.251.48.216 netmask 255.255.255.0 gateway 10.251.48.1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de0814ncap20017 static-ip ip-address 10.251.48.217 netmask 255.255.255.0 gateway 10.251.48.1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de0814ncap20018 static-ip ip-address 10.251.48.218 netmask 255.255.255.0 gateway 10.251.48.1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de0814ncap20019 static-ip ip-address 10.251.48.219 netmask 255.255.255.0 gateway 10.251.48.1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de0814ncap20020 static-ip ip-address 10.251.48.220 netmask 255.255.255.0 gateway 10.251.48.1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de0814ncap20021 static-ip ip-address 10.251.48.221 netmask 255.255.255.0 gateway 10.251.48.1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de0814ncap20022 static-ip ip-address 10.251.48.222 netmask 255.255.255.0 gateway 10.251.48.1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de0814ncap20023 static-ip ip-address 10.251.48.223 netmask 255.255.255.0 gateway 10.251.48.1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de0814ncap20024 static-ip ip-address 10.251.48.224 netmask 255.255.255.0 gateway 10.251.48.1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de0814ncap20025 static-ip ip-address 10.251.48.225 netmask 255.255.255.0 gateway 10.251.48.1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de0814ncap20026 static-ip ip-address 10.251.48.226 netmask 255.255.255.0 gateway 10.251.48.1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de0814ncap20027 static-ip ip-address 10.251.48.227 netmask 255.255.255.0 gateway 10.251.48.1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de0814ncap20028 static-ip ip-address 10.251.48.228 netmask 255.255.255.0 gateway 10.251.48.1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de0814ncap20029 static-ip ip-address 10.251.48.229 netmask 255.255.255.0 gateway 10.251.48.1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de0814ncap20030 static-ip ip-address 10.251.48.230 netmask 255.255.255.0 gateway 10.251.48.1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de0814ncap20031 static-ip ip-address 10.251.48.231 netmask 255.255.255.0 gateway 10.251.48.1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de0814ncap20032 static-ip ip-address 10.251.48.232 netmask 255.255.255.0 gateway 10.251.48.1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de0814ncap20033 static-ip ip-address 10.251.48.233 netmask 255.255.255.0 gateway 10.251.48.1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de0814ncap20034 static-ip ip-address 10.251.48.234 netmask 255.255.255.0 gateway 10.251.48.1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de0814ncap20035 static-ip ip-address 10.251.48.235 netmask 255.255.255.0 gateway 10.251.48.1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de0814ncap20036 static-ip ip-address 10.251.48.236 netmask 255.255.255.0 gateway 10.251.48.1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de0814ncap20037 static-ip ip-address 10.251.48.237 netmask 255.255.255.0 gateway 10.251.48.1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de0814ncap20038 static-ip ip-address 10.251.48.238 netmask 255.255.255.0 gateway 10.251.48.1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de0814ncap20039 static-ip ip-address 10.251.48.239 netmask 255.255.255.0 gateway 10.251.48.1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de0814ncap20040 static-ip ip-address 10.251.48.240 netmask 255.255.255.0 gateway 10.251.48.1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de0814ncap20041 static-ip ip-address 10.251.48.241 netmask 255.255.255.0 gateway 10.251.48.1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de0814ncap20042 static-ip ip-address 10.251.48.242 netmask 255.255.255.0 gateway 10.251.48.1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de0814ncap20043 static-ip ip-address 10.251.48.243 netmask 255.255.255.0 gateway 10.251.48.1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de0814ncap20044 static-ip ip-address 10.251.48.244 netmask 255.255.255.0 gateway 10.251.48.1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de0814ncap20045 static-ip ip-address 10.251.48.245 netmask 255.255.255.0 gateway 10.251.48.1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de0814ncap20046 static-ip ip-address 10.251.48.246 netmask 255.255.255.0 gateway 10.251.48.1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de0814ncap20047 static-ip ip-address 10.251.48.247 netmask 255.255.255.0 gateway 10.251.48.1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de0814ncap20048 static-ip ip-address 10.251.48.248 netmask 255.255.255.0 gateway 10.251.48.1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de0814ncap20049 static-ip ip-address 10.251.48.249 netmask 255.255.255.0 gateway 10.251.48.1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de0814ncap20050 static-ip ip-address 10.251.48.250 netmask 255.255.255.0 gateway 10.251.48.1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de0814ncap20051 static-ip ip-address 10.251.48.251 netmask 255.255.255.0 gateway 10.251.48.1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de0814ncap20052 static-ip ip-address 10.251.48.252 netmask 255.255.255.0 gateway 10.251.48.1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de0814ncap20053 static-ip ip-address 10.251.48.253 netmask 255.255.255.0 gateway 10.251.48.1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de0814ncap20054 static-ip ip-address 10.251.48.254 netmask 255.255.255.0 gateway 10.251.48.1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de0814ncap20055 static-ip ip-address 10.251.48.21 netmask 255.255.255.0 gateway 10.251.48.1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de0814ncap20056 static-ip ip-address 10.251.48.22 netmask 255.255.255.0 gateway 10.251.48.1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de0814ncap20057 static-ip ip-address 10.251.48.23 netmask 255.255.255.0 gateway 10.251.48.1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de0814ncap20058 static-ip ip-address 10.251.48.24 netmask 255.255.255.0 gateway 10.251.48.1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de0814ncap20059 static-ip ip-address 10.251.48.25 netmask 255.255.255.0 gateway 10.251.48.1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de0814ncap20060 static-ip ip-address 10.251.48.26 netmask 255.255.255.0 gateway 10.251.48.1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de0814ncap20061 static-ip ip-address 10.251.48.27 netmask 255.255.255.0 gateway 10.251.48.1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de0814ncap20062 static-ip ip-address 10.251.48.28 netmask 255.255.255.0 gateway 10.251.48.1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de0814ncap20063 static-ip ip-address 10.251.48.29 netmask 255.255.255.0 gateway 10.251.48.1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de0814ncap20064 static-ip ip-address 10.251.48.30 netmask 255.255.255.0 gateway 10.251.48.1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de0814ncap20065 static-ip ip-address 10.251.48.31 netmask 255.255.255.0 gateway 10.251.48.1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de0814ncap20066 static-ip ip-address 10.251.48.32 netmask 255.255.255.0 gateway 10.251.48.1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de0814ncap20067 static-ip ip-address 10.251.48.33 netmask 255.255.255.0 gateway 10.251.48.1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de0814ncap20068 static-ip ip-address 10.251.48.34 netmask 255.255.255.0 gateway 10.251.48.1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de0814ncap20069 static-ip ip-address 10.251.48.35 netmask 255.255.255.0 gateway 10.251.48.1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de0814ncap20070 static-ip ip-address 10.251.48.36 netmask 255.255.255.0 gateway 10.251.48.1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de0814ncap20071 static-ip ip-address 10.251.48.37 netmask 255.255.255.0 gateway 10.251.48.1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de0814ncap20072 static-ip ip-address 10.251.48.38 netmask 255.255.255.0 gateway 10.251.48.1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de0814ncap20073 static-ip ip-address 10.251.48.39 netmask 255.255.255.0 gateway 10.251.48.1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de0814ncap20074 static-ip ip-address 10.251.48.40 netmask 255.255.255.0 gateway 10.251.48.1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de0814ncap20075 static-ip ip-address 10.251.48.41 netmask 255.255.255.0 gateway 10.251.48.1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de0814ncap20076 static-ip ip-address 10.251.48.42 netmask 255.255.255.0 gateway 10.251.48.1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de0814ncap20077 static-ip ip-address 10.251.48.43 netmask 255.255.255.0 gateway 10.251.48.1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de0814ncap20078 static-ip ip-address 10.251.48.44 netmask 255.255.255.0 gateway 10.251.48.1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de0814ncap20079 static-ip ip-address 10.251.48.45 netmask 255.255.255.0 gateway 10.251.48.1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de0814ncap20080 static-ip ip-address 10.251.48.46 netmask 255.255.255.0 gateway 10.251.48.1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de0814ncap20081 static-ip ip-address 10.251.48.47 netmask 255.255.255.0 gateway 10.251.48.1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de0814ncap20082 static-ip ip-address 10.251.48.48 netmask 255.255.255.0 gateway 10.251.48.1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de0814ncap20083 static-ip ip-address 10.251.48.49 netmask 255.255.255.0 gateway 10.251.48.1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de0814ncap20084 static-ip ip-address 10.251.48.50 netmask 255.255.255.0 gateway 10.251.48.1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de0814ncap20085 static-ip ip-address 10.251.48.51 netmask 255.255.255.0 gateway 10.251.48.1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de0814ncap20086 static-ip ip-address 10.251.48.52 netmask 255.255.255.0 gateway 10.251.48.1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de0814ncap20087 static-ip ip-address 10.251.48.53 netmask 255.255.255.0 gateway 10.251.48.1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de0814ncap20088 static-ip ip-address 10.251.48.54 netmask 255.255.255.0 gateway 10.251.48.1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de0814ncap20089 static-ip ip-address 10.251.48.55 netmask 255.255.255.0 gateway 10.251.48.1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de0814ncap20090 static-ip ip-address 10.251.48.56 netmask 255.255.255.0 gateway 10.251.48.1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de0814ncap20091 static-ip ip-address 10.251.48.57 netmask 255.255.255.0 gateway 10.251.48.1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de0814ncap20092 static-ip ip-address 10.251.48.58 netmask 255.255.255.0 gateway 10.251.48.1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de0814ncap20093 static-ip ip-address 10.251.48.59 netmask 255.255.255.0 gateway 10.251.48.1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de0814ncap20094 static-ip ip-address 10.251.48.60 netmask 255.255.255.0 gateway 10.251.48.1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de0814ncap20095 static-ip ip-address 10.251.48.61 netmask 255.255.255.0 gateway 10.251.48.1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de0814ncap20096 static-ip ip-address 10.251.48.62 netmask 255.255.255.0 gateway 10.251.48.1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de0814ncap20097 static-ip ip-address 10.251.48.63 netmask 255.255.255.0 gateway 10.251.48.1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de0814ncap20098 static-ip ip-address 10.251.48.64 netmask 255.255.255.0 gateway 10.251.48.1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topLeftCell="A76" workbookViewId="0">
      <selection activeCell="A2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de0814ncap20001 controller primary de0814swlc20002 10.251.48.195</v>
      </c>
    </row>
    <row r="5" spans="1:1">
      <c r="A5" s="6" t="str">
        <f>CONCATENATE("ap name ",'AP-LIST_c9800'!B5," controller primary ",var_dns_wlc2," ",var_ip_wlc2)</f>
        <v>ap name de0814ncap20002 controller primary de0814swlc20002 10.251.48.195</v>
      </c>
    </row>
    <row r="6" spans="1:1">
      <c r="A6" s="6" t="str">
        <f>CONCATENATE("ap name ",'AP-LIST_c9800'!B6," controller primary ",var_dns_wlc2," ",var_ip_wlc2)</f>
        <v>ap name de0814ncap20003 controller primary de0814swlc20002 10.251.48.195</v>
      </c>
    </row>
    <row r="7" spans="1:1">
      <c r="A7" s="6" t="str">
        <f>CONCATENATE("ap name ",'AP-LIST_c9800'!B7," controller primary ",var_dns_wlc2," ",var_ip_wlc2)</f>
        <v>ap name de0814ncap20004 controller primary de0814swlc20002 10.251.48.195</v>
      </c>
    </row>
    <row r="8" spans="1:1">
      <c r="A8" s="6" t="str">
        <f>CONCATENATE("ap name ",'AP-LIST_c9800'!B8," controller primary ",var_dns_wlc2," ",var_ip_wlc2)</f>
        <v>ap name de0814ncap20005 controller primary de0814swlc20002 10.251.48.195</v>
      </c>
    </row>
    <row r="9" spans="1:1">
      <c r="A9" s="6" t="str">
        <f>CONCATENATE("ap name ",'AP-LIST_c9800'!B9," controller primary ",var_dns_wlc2," ",var_ip_wlc2)</f>
        <v>ap name de0814ncap20006 controller primary de0814swlc20002 10.251.48.195</v>
      </c>
    </row>
    <row r="10" spans="1:1">
      <c r="A10" s="6" t="str">
        <f>CONCATENATE("ap name ",'AP-LIST_c9800'!B10," controller primary ",var_dns_wlc2," ",var_ip_wlc2)</f>
        <v>ap name de0814ncap20007 controller primary de0814swlc20002 10.251.48.195</v>
      </c>
    </row>
    <row r="11" spans="1:1">
      <c r="A11" s="6" t="str">
        <f>CONCATENATE("ap name ",'AP-LIST_c9800'!B11," controller primary ",var_dns_wlc2," ",var_ip_wlc2)</f>
        <v>ap name de0814ncap20008 controller primary de0814swlc20002 10.251.48.195</v>
      </c>
    </row>
    <row r="12" spans="1:1">
      <c r="A12" s="6" t="str">
        <f>CONCATENATE("ap name ",'AP-LIST_c9800'!B12," controller primary ",var_dns_wlc2," ",var_ip_wlc2)</f>
        <v>ap name de0814ncap20009 controller primary de0814swlc20002 10.251.48.195</v>
      </c>
    </row>
    <row r="13" spans="1:1">
      <c r="A13" s="6" t="str">
        <f>CONCATENATE("ap name ",'AP-LIST_c9800'!B13," controller primary ",var_dns_wlc2," ",var_ip_wlc2)</f>
        <v>ap name de0814ncap20010 controller primary de0814swlc20002 10.251.48.195</v>
      </c>
    </row>
    <row r="14" spans="1:1">
      <c r="A14" s="6" t="str">
        <f>CONCATENATE("ap name ",'AP-LIST_c9800'!B14," controller primary ",var_dns_wlc2," ",var_ip_wlc2)</f>
        <v>ap name de0814ncap20011 controller primary de0814swlc20002 10.251.48.195</v>
      </c>
    </row>
    <row r="15" spans="1:1">
      <c r="A15" s="6" t="str">
        <f>CONCATENATE("ap name ",'AP-LIST_c9800'!B15," controller primary ",var_dns_wlc2," ",var_ip_wlc2)</f>
        <v>ap name de0814ncap20012 controller primary de0814swlc20002 10.251.48.195</v>
      </c>
    </row>
    <row r="16" spans="1:1">
      <c r="A16" s="6" t="str">
        <f>CONCATENATE("ap name ",'AP-LIST_c9800'!B16," controller primary ",var_dns_wlc2," ",var_ip_wlc2)</f>
        <v>ap name de0814ncap20013 controller primary de0814swlc20002 10.251.48.195</v>
      </c>
    </row>
    <row r="17" spans="1:1">
      <c r="A17" s="6" t="str">
        <f>CONCATENATE("ap name ",'AP-LIST_c9800'!B17," controller primary ",var_dns_wlc2," ",var_ip_wlc2)</f>
        <v>ap name de0814ncap20014 controller primary de0814swlc20002 10.251.48.195</v>
      </c>
    </row>
    <row r="18" spans="1:1">
      <c r="A18" s="6" t="str">
        <f>CONCATENATE("ap name ",'AP-LIST_c9800'!B18," controller primary ",var_dns_wlc2," ",var_ip_wlc2)</f>
        <v>ap name de0814ncap20015 controller primary de0814swlc20002 10.251.48.195</v>
      </c>
    </row>
    <row r="19" spans="1:1">
      <c r="A19" s="6" t="str">
        <f>CONCATENATE("ap name ",'AP-LIST_c9800'!B19," controller primary ",var_dns_wlc2," ",var_ip_wlc2)</f>
        <v>ap name de0814ncap20016 controller primary de0814swlc20002 10.251.48.195</v>
      </c>
    </row>
    <row r="20" spans="1:1">
      <c r="A20" s="6" t="str">
        <f>CONCATENATE("ap name ",'AP-LIST_c9800'!B20," controller primary ",var_dns_wlc2," ",var_ip_wlc2)</f>
        <v>ap name de0814ncap20017 controller primary de0814swlc20002 10.251.48.195</v>
      </c>
    </row>
    <row r="21" spans="1:1">
      <c r="A21" s="6" t="str">
        <f>CONCATENATE("ap name ",'AP-LIST_c9800'!B21," controller primary ",var_dns_wlc2," ",var_ip_wlc2)</f>
        <v>ap name de0814ncap20018 controller primary de0814swlc20002 10.251.48.195</v>
      </c>
    </row>
    <row r="22" spans="1:1">
      <c r="A22" s="6" t="str">
        <f>CONCATENATE("ap name ",'AP-LIST_c9800'!B22," controller primary ",var_dns_wlc2," ",var_ip_wlc2)</f>
        <v>ap name de0814ncap20019 controller primary de0814swlc20002 10.251.48.195</v>
      </c>
    </row>
    <row r="23" spans="1:1">
      <c r="A23" s="6" t="str">
        <f>CONCATENATE("ap name ",'AP-LIST_c9800'!B23," controller primary ",var_dns_wlc2," ",var_ip_wlc2)</f>
        <v>ap name de0814ncap20020 controller primary de0814swlc20002 10.251.48.195</v>
      </c>
    </row>
    <row r="24" spans="1:1">
      <c r="A24" s="6" t="str">
        <f>CONCATENATE("ap name ",'AP-LIST_c9800'!B24," controller primary ",var_dns_wlc2," ",var_ip_wlc2)</f>
        <v>ap name de0814ncap20021 controller primary de0814swlc20002 10.251.48.195</v>
      </c>
    </row>
    <row r="25" spans="1:1">
      <c r="A25" s="6" t="str">
        <f>CONCATENATE("ap name ",'AP-LIST_c9800'!B25," controller primary ",var_dns_wlc2," ",var_ip_wlc2)</f>
        <v>ap name de0814ncap20022 controller primary de0814swlc20002 10.251.48.195</v>
      </c>
    </row>
    <row r="26" spans="1:1">
      <c r="A26" s="6" t="str">
        <f>CONCATENATE("ap name ",'AP-LIST_c9800'!B26," controller primary ",var_dns_wlc2," ",var_ip_wlc2)</f>
        <v>ap name de0814ncap20023 controller primary de0814swlc20002 10.251.48.195</v>
      </c>
    </row>
    <row r="27" spans="1:1">
      <c r="A27" s="6" t="str">
        <f>CONCATENATE("ap name ",'AP-LIST_c9800'!B27," controller primary ",var_dns_wlc2," ",var_ip_wlc2)</f>
        <v>ap name de0814ncap20024 controller primary de0814swlc20002 10.251.48.195</v>
      </c>
    </row>
    <row r="28" spans="1:1">
      <c r="A28" s="6" t="str">
        <f>CONCATENATE("ap name ",'AP-LIST_c9800'!B28," controller primary ",var_dns_wlc2," ",var_ip_wlc2)</f>
        <v>ap name de0814ncap20025 controller primary de0814swlc20002 10.251.48.195</v>
      </c>
    </row>
    <row r="29" spans="1:1">
      <c r="A29" s="6" t="str">
        <f>CONCATENATE("ap name ",'AP-LIST_c9800'!B29," controller primary ",var_dns_wlc2," ",var_ip_wlc2)</f>
        <v>ap name de0814ncap20026 controller primary de0814swlc20002 10.251.48.195</v>
      </c>
    </row>
    <row r="30" spans="1:1">
      <c r="A30" s="6" t="str">
        <f>CONCATENATE("ap name ",'AP-LIST_c9800'!B30," controller primary ",var_dns_wlc2," ",var_ip_wlc2)</f>
        <v>ap name de0814ncap20027 controller primary de0814swlc20002 10.251.48.195</v>
      </c>
    </row>
    <row r="31" spans="1:1">
      <c r="A31" s="6" t="str">
        <f>CONCATENATE("ap name ",'AP-LIST_c9800'!B31," controller primary ",var_dns_wlc2," ",var_ip_wlc2)</f>
        <v>ap name de0814ncap20028 controller primary de0814swlc20002 10.251.48.195</v>
      </c>
    </row>
    <row r="32" spans="1:1">
      <c r="A32" s="6" t="str">
        <f>CONCATENATE("ap name ",'AP-LIST_c9800'!B32," controller primary ",var_dns_wlc2," ",var_ip_wlc2)</f>
        <v>ap name de0814ncap20029 controller primary de0814swlc20002 10.251.48.195</v>
      </c>
    </row>
    <row r="33" spans="1:1">
      <c r="A33" s="6" t="str">
        <f>CONCATENATE("ap name ",'AP-LIST_c9800'!B33," controller primary ",var_dns_wlc2," ",var_ip_wlc2)</f>
        <v>ap name de0814ncap20030 controller primary de0814swlc20002 10.251.48.195</v>
      </c>
    </row>
    <row r="34" spans="1:1">
      <c r="A34" s="6" t="str">
        <f>CONCATENATE("ap name ",'AP-LIST_c9800'!B34," controller primary ",var_dns_wlc2," ",var_ip_wlc2)</f>
        <v>ap name de0814ncap20031 controller primary de0814swlc20002 10.251.48.195</v>
      </c>
    </row>
    <row r="35" spans="1:1">
      <c r="A35" s="6" t="str">
        <f>CONCATENATE("ap name ",'AP-LIST_c9800'!B35," controller primary ",var_dns_wlc2," ",var_ip_wlc2)</f>
        <v>ap name de0814ncap20032 controller primary de0814swlc20002 10.251.48.195</v>
      </c>
    </row>
    <row r="36" spans="1:1">
      <c r="A36" s="6" t="str">
        <f>CONCATENATE("ap name ",'AP-LIST_c9800'!B36," controller primary ",var_dns_wlc2," ",var_ip_wlc2)</f>
        <v>ap name de0814ncap20033 controller primary de0814swlc20002 10.251.48.195</v>
      </c>
    </row>
    <row r="37" spans="1:1">
      <c r="A37" s="6" t="str">
        <f>CONCATENATE("ap name ",'AP-LIST_c9800'!B37," controller primary ",var_dns_wlc2," ",var_ip_wlc2)</f>
        <v>ap name de0814ncap20034 controller primary de0814swlc20002 10.251.48.195</v>
      </c>
    </row>
    <row r="38" spans="1:1">
      <c r="A38" s="6" t="str">
        <f>CONCATENATE("ap name ",'AP-LIST_c9800'!B38," controller primary ",var_dns_wlc2," ",var_ip_wlc2)</f>
        <v>ap name de0814ncap20035 controller primary de0814swlc20002 10.251.48.195</v>
      </c>
    </row>
    <row r="39" spans="1:1">
      <c r="A39" s="6" t="str">
        <f>CONCATENATE("ap name ",'AP-LIST_c9800'!B39," controller primary ",var_dns_wlc2," ",var_ip_wlc2)</f>
        <v>ap name de0814ncap20036 controller primary de0814swlc20002 10.251.48.195</v>
      </c>
    </row>
    <row r="40" spans="1:1">
      <c r="A40" s="6" t="str">
        <f>CONCATENATE("ap name ",'AP-LIST_c9800'!B40," controller primary ",var_dns_wlc2," ",var_ip_wlc2)</f>
        <v>ap name de0814ncap20037 controller primary de0814swlc20002 10.251.48.195</v>
      </c>
    </row>
    <row r="41" spans="1:1">
      <c r="A41" s="6" t="str">
        <f>CONCATENATE("ap name ",'AP-LIST_c9800'!B41," controller primary ",var_dns_wlc2," ",var_ip_wlc2)</f>
        <v>ap name de0814ncap20038 controller primary de0814swlc20002 10.251.48.195</v>
      </c>
    </row>
    <row r="42" spans="1:1">
      <c r="A42" s="6" t="str">
        <f>CONCATENATE("ap name ",'AP-LIST_c9800'!B42," controller primary ",var_dns_wlc2," ",var_ip_wlc2)</f>
        <v>ap name de0814ncap20039 controller primary de0814swlc20002 10.251.48.195</v>
      </c>
    </row>
    <row r="43" spans="1:1">
      <c r="A43" s="6" t="str">
        <f>CONCATENATE("ap name ",'AP-LIST_c9800'!B43," controller primary ",var_dns_wlc2," ",var_ip_wlc2)</f>
        <v>ap name de0814ncap20040 controller primary de0814swlc20002 10.251.48.195</v>
      </c>
    </row>
    <row r="44" spans="1:1">
      <c r="A44" s="6" t="str">
        <f>CONCATENATE("ap name ",'AP-LIST_c9800'!B44," controller primary ",var_dns_wlc2," ",var_ip_wlc2)</f>
        <v>ap name de0814ncap20041 controller primary de0814swlc20002 10.251.48.195</v>
      </c>
    </row>
    <row r="45" spans="1:1">
      <c r="A45" s="6" t="str">
        <f>CONCATENATE("ap name ",'AP-LIST_c9800'!B45," controller primary ",var_dns_wlc2," ",var_ip_wlc2)</f>
        <v>ap name de0814ncap20042 controller primary de0814swlc20002 10.251.48.195</v>
      </c>
    </row>
    <row r="46" spans="1:1">
      <c r="A46" s="6" t="str">
        <f>CONCATENATE("ap name ",'AP-LIST_c9800'!B46," controller primary ",var_dns_wlc2," ",var_ip_wlc2)</f>
        <v>ap name de0814ncap20043 controller primary de0814swlc20002 10.251.48.195</v>
      </c>
    </row>
    <row r="47" spans="1:1">
      <c r="A47" s="6" t="str">
        <f>CONCATENATE("ap name ",'AP-LIST_c9800'!B47," controller primary ",var_dns_wlc2," ",var_ip_wlc2)</f>
        <v>ap name de0814ncap20044 controller primary de0814swlc20002 10.251.48.195</v>
      </c>
    </row>
    <row r="48" spans="1:1">
      <c r="A48" s="6" t="str">
        <f>CONCATENATE("ap name ",'AP-LIST_c9800'!B48," controller primary ",var_dns_wlc2," ",var_ip_wlc2)</f>
        <v>ap name de0814ncap20045 controller primary de0814swlc20002 10.251.48.195</v>
      </c>
    </row>
    <row r="49" spans="1:1">
      <c r="A49" s="6" t="str">
        <f>CONCATENATE("ap name ",'AP-LIST_c9800'!B49," controller primary ",var_dns_wlc2," ",var_ip_wlc2)</f>
        <v>ap name de0814ncap20046 controller primary de0814swlc20002 10.251.48.195</v>
      </c>
    </row>
    <row r="50" spans="1:1">
      <c r="A50" s="6" t="str">
        <f>CONCATENATE("ap name ",'AP-LIST_c9800'!B50," controller primary ",var_dns_wlc2," ",var_ip_wlc2)</f>
        <v>ap name de0814ncap20047 controller primary de0814swlc20002 10.251.48.195</v>
      </c>
    </row>
    <row r="51" spans="1:1">
      <c r="A51" s="6" t="str">
        <f>CONCATENATE("ap name ",'AP-LIST_c9800'!B51," controller primary ",var_dns_wlc2," ",var_ip_wlc2)</f>
        <v>ap name de0814ncap20048 controller primary de0814swlc20002 10.251.48.195</v>
      </c>
    </row>
    <row r="52" spans="1:1">
      <c r="A52" s="6" t="str">
        <f>CONCATENATE("ap name ",'AP-LIST_c9800'!B52," controller primary ",var_dns_wlc2," ",var_ip_wlc2)</f>
        <v>ap name de0814ncap20049 controller primary de0814swlc20002 10.251.48.195</v>
      </c>
    </row>
    <row r="53" spans="1:1">
      <c r="A53" s="6" t="str">
        <f>CONCATENATE("ap name ",'AP-LIST_c9800'!B53," controller primary ",var_dns_wlc2," ",var_ip_wlc2)</f>
        <v>ap name de0814ncap20050 controller primary de0814swlc20002 10.251.48.195</v>
      </c>
    </row>
    <row r="54" spans="1:1">
      <c r="A54" s="6" t="str">
        <f>CONCATENATE("ap name ",'AP-LIST_c9800'!B54," controller primary ",var_dns_wlc2," ",var_ip_wlc2)</f>
        <v>ap name de0814ncap20051 controller primary de0814swlc20002 10.251.48.195</v>
      </c>
    </row>
    <row r="55" spans="1:1">
      <c r="A55" s="6" t="str">
        <f>CONCATENATE("ap name ",'AP-LIST_c9800'!B55," controller primary ",var_dns_wlc2," ",var_ip_wlc2)</f>
        <v>ap name de0814ncap20052 controller primary de0814swlc20002 10.251.48.195</v>
      </c>
    </row>
    <row r="56" spans="1:1">
      <c r="A56" s="6" t="str">
        <f>CONCATENATE("ap name ",'AP-LIST_c9800'!B56," controller primary ",var_dns_wlc2," ",var_ip_wlc2)</f>
        <v>ap name de0814ncap20053 controller primary de0814swlc20002 10.251.48.195</v>
      </c>
    </row>
    <row r="57" spans="1:1">
      <c r="A57" s="6" t="str">
        <f>CONCATENATE("ap name ",'AP-LIST_c9800'!B57," controller primary ",var_dns_wlc2," ",var_ip_wlc2)</f>
        <v>ap name de0814ncap20054 controller primary de0814swlc20002 10.251.48.195</v>
      </c>
    </row>
    <row r="58" spans="1:1">
      <c r="A58" s="6" t="str">
        <f>CONCATENATE("ap name ",'AP-LIST_c9800'!B58," controller primary ",var_dns_wlc2," ",var_ip_wlc2)</f>
        <v>ap name de0814ncap20055 controller primary de0814swlc20002 10.251.48.195</v>
      </c>
    </row>
    <row r="59" spans="1:1">
      <c r="A59" s="6" t="str">
        <f>CONCATENATE("ap name ",'AP-LIST_c9800'!B59," controller primary ",var_dns_wlc2," ",var_ip_wlc2)</f>
        <v>ap name de0814ncap20056 controller primary de0814swlc20002 10.251.48.195</v>
      </c>
    </row>
    <row r="60" spans="1:1">
      <c r="A60" s="6" t="str">
        <f>CONCATENATE("ap name ",'AP-LIST_c9800'!B60," controller primary ",var_dns_wlc2," ",var_ip_wlc2)</f>
        <v>ap name de0814ncap20057 controller primary de0814swlc20002 10.251.48.195</v>
      </c>
    </row>
    <row r="61" spans="1:1">
      <c r="A61" s="6" t="str">
        <f>CONCATENATE("ap name ",'AP-LIST_c9800'!B61," controller primary ",var_dns_wlc2," ",var_ip_wlc2)</f>
        <v>ap name de0814ncap20058 controller primary de0814swlc20002 10.251.48.195</v>
      </c>
    </row>
    <row r="62" spans="1:1">
      <c r="A62" s="6" t="str">
        <f>CONCATENATE("ap name ",'AP-LIST_c9800'!B62," controller primary ",var_dns_wlc2," ",var_ip_wlc2)</f>
        <v>ap name de0814ncap20059 controller primary de0814swlc20002 10.251.48.195</v>
      </c>
    </row>
    <row r="63" spans="1:1">
      <c r="A63" s="6" t="str">
        <f>CONCATENATE("ap name ",'AP-LIST_c9800'!B63," controller primary ",var_dns_wlc2," ",var_ip_wlc2)</f>
        <v>ap name de0814ncap20060 controller primary de0814swlc20002 10.251.48.195</v>
      </c>
    </row>
    <row r="64" spans="1:1">
      <c r="A64" s="6" t="str">
        <f>CONCATENATE("ap name ",'AP-LIST_c9800'!B64," controller primary ",var_dns_wlc2," ",var_ip_wlc2)</f>
        <v>ap name de0814ncap20061 controller primary de0814swlc20002 10.251.48.195</v>
      </c>
    </row>
    <row r="65" spans="1:1">
      <c r="A65" s="6" t="str">
        <f>CONCATENATE("ap name ",'AP-LIST_c9800'!B65," controller primary ",var_dns_wlc2," ",var_ip_wlc2)</f>
        <v>ap name de0814ncap20062 controller primary de0814swlc20002 10.251.48.195</v>
      </c>
    </row>
    <row r="66" spans="1:1">
      <c r="A66" s="6" t="str">
        <f>CONCATENATE("ap name ",'AP-LIST_c9800'!B66," controller primary ",var_dns_wlc2," ",var_ip_wlc2)</f>
        <v>ap name de0814ncap20063 controller primary de0814swlc20002 10.251.48.195</v>
      </c>
    </row>
    <row r="67" spans="1:1">
      <c r="A67" s="6" t="str">
        <f>CONCATENATE("ap name ",'AP-LIST_c9800'!B67," controller primary ",var_dns_wlc2," ",var_ip_wlc2)</f>
        <v>ap name de0814ncap20064 controller primary de0814swlc20002 10.251.48.195</v>
      </c>
    </row>
    <row r="68" spans="1:1">
      <c r="A68" s="6" t="str">
        <f>CONCATENATE("ap name ",'AP-LIST_c9800'!B68," controller primary ",var_dns_wlc2," ",var_ip_wlc2)</f>
        <v>ap name de0814ncap20065 controller primary de0814swlc20002 10.251.48.195</v>
      </c>
    </row>
    <row r="69" spans="1:1">
      <c r="A69" s="6" t="str">
        <f>CONCATENATE("ap name ",'AP-LIST_c9800'!B69," controller primary ",var_dns_wlc2," ",var_ip_wlc2)</f>
        <v>ap name de0814ncap20066 controller primary de0814swlc20002 10.251.48.195</v>
      </c>
    </row>
    <row r="70" spans="1:1">
      <c r="A70" s="6" t="str">
        <f>CONCATENATE("ap name ",'AP-LIST_c9800'!B70," controller primary ",var_dns_wlc2," ",var_ip_wlc2)</f>
        <v>ap name de0814ncap20067 controller primary de0814swlc20002 10.251.48.195</v>
      </c>
    </row>
    <row r="71" spans="1:1">
      <c r="A71" s="6" t="str">
        <f>CONCATENATE("ap name ",'AP-LIST_c9800'!B71," controller primary ",var_dns_wlc2," ",var_ip_wlc2)</f>
        <v>ap name de0814ncap20068 controller primary de0814swlc20002 10.251.48.195</v>
      </c>
    </row>
    <row r="72" spans="1:1">
      <c r="A72" s="6" t="str">
        <f>CONCATENATE("ap name ",'AP-LIST_c9800'!B72," controller primary ",var_dns_wlc2," ",var_ip_wlc2)</f>
        <v>ap name de0814ncap20069 controller primary de0814swlc20002 10.251.48.195</v>
      </c>
    </row>
    <row r="73" spans="1:1">
      <c r="A73" s="6" t="str">
        <f>CONCATENATE("ap name ",'AP-LIST_c9800'!B73," controller primary ",var_dns_wlc2," ",var_ip_wlc2)</f>
        <v>ap name de0814ncap20070 controller primary de0814swlc20002 10.251.48.195</v>
      </c>
    </row>
    <row r="74" spans="1:1">
      <c r="A74" s="6" t="str">
        <f>CONCATENATE("ap name ",'AP-LIST_c9800'!B74," controller primary ",var_dns_wlc2," ",var_ip_wlc2)</f>
        <v>ap name de0814ncap20071 controller primary de0814swlc20002 10.251.48.195</v>
      </c>
    </row>
    <row r="75" spans="1:1">
      <c r="A75" s="6" t="str">
        <f>CONCATENATE("ap name ",'AP-LIST_c9800'!B75," controller primary ",var_dns_wlc2," ",var_ip_wlc2)</f>
        <v>ap name de0814ncap20072 controller primary de0814swlc20002 10.251.48.195</v>
      </c>
    </row>
    <row r="76" spans="1:1">
      <c r="A76" s="6" t="str">
        <f>CONCATENATE("ap name ",'AP-LIST_c9800'!B76," controller primary ",var_dns_wlc2," ",var_ip_wlc2)</f>
        <v>ap name de0814ncap20073 controller primary de0814swlc20002 10.251.48.195</v>
      </c>
    </row>
    <row r="77" spans="1:1">
      <c r="A77" s="6" t="str">
        <f>CONCATENATE("ap name ",'AP-LIST_c9800'!B77," controller primary ",var_dns_wlc2," ",var_ip_wlc2)</f>
        <v>ap name de0814ncap20074 controller primary de0814swlc20002 10.251.48.195</v>
      </c>
    </row>
    <row r="78" spans="1:1">
      <c r="A78" s="6" t="str">
        <f>CONCATENATE("ap name ",'AP-LIST_c9800'!B78," controller primary ",var_dns_wlc2," ",var_ip_wlc2)</f>
        <v>ap name de0814ncap20075 controller primary de0814swlc20002 10.251.48.195</v>
      </c>
    </row>
    <row r="79" spans="1:1">
      <c r="A79" s="6" t="str">
        <f>CONCATENATE("ap name ",'AP-LIST_c9800'!B79," controller primary ",var_dns_wlc2," ",var_ip_wlc2)</f>
        <v>ap name de0814ncap20076 controller primary de0814swlc20002 10.251.48.195</v>
      </c>
    </row>
    <row r="80" spans="1:1">
      <c r="A80" s="6" t="str">
        <f>CONCATENATE("ap name ",'AP-LIST_c9800'!B80," controller primary ",var_dns_wlc2," ",var_ip_wlc2)</f>
        <v>ap name de0814ncap20077 controller primary de0814swlc20002 10.251.48.195</v>
      </c>
    </row>
    <row r="81" spans="1:1">
      <c r="A81" s="6" t="str">
        <f>CONCATENATE("ap name ",'AP-LIST_c9800'!B81," controller primary ",var_dns_wlc2," ",var_ip_wlc2)</f>
        <v>ap name de0814ncap20078 controller primary de0814swlc20002 10.251.48.195</v>
      </c>
    </row>
    <row r="82" spans="1:1">
      <c r="A82" s="6" t="str">
        <f>CONCATENATE("ap name ",'AP-LIST_c9800'!B82," controller primary ",var_dns_wlc2," ",var_ip_wlc2)</f>
        <v>ap name de0814ncap20079 controller primary de0814swlc20002 10.251.48.195</v>
      </c>
    </row>
    <row r="83" spans="1:1">
      <c r="A83" s="6" t="str">
        <f>CONCATENATE("ap name ",'AP-LIST_c9800'!B83," controller primary ",var_dns_wlc2," ",var_ip_wlc2)</f>
        <v>ap name de0814ncap20080 controller primary de0814swlc20002 10.251.48.195</v>
      </c>
    </row>
    <row r="84" spans="1:1">
      <c r="A84" s="6" t="str">
        <f>CONCATENATE("ap name ",'AP-LIST_c9800'!B84," controller primary ",var_dns_wlc2," ",var_ip_wlc2)</f>
        <v>ap name de0814ncap20081 controller primary de0814swlc20002 10.251.48.195</v>
      </c>
    </row>
    <row r="85" spans="1:1">
      <c r="A85" s="6" t="str">
        <f>CONCATENATE("ap name ",'AP-LIST_c9800'!B85," controller primary ",var_dns_wlc2," ",var_ip_wlc2)</f>
        <v>ap name de0814ncap20082 controller primary de0814swlc20002 10.251.48.195</v>
      </c>
    </row>
    <row r="86" spans="1:1">
      <c r="A86" s="6" t="str">
        <f>CONCATENATE("ap name ",'AP-LIST_c9800'!B86," controller primary ",var_dns_wlc2," ",var_ip_wlc2)</f>
        <v>ap name de0814ncap20083 controller primary de0814swlc20002 10.251.48.195</v>
      </c>
    </row>
    <row r="87" spans="1:1">
      <c r="A87" s="6" t="str">
        <f>CONCATENATE("ap name ",'AP-LIST_c9800'!B87," controller primary ",var_dns_wlc2," ",var_ip_wlc2)</f>
        <v>ap name de0814ncap20084 controller primary de0814swlc20002 10.251.48.195</v>
      </c>
    </row>
    <row r="88" spans="1:1">
      <c r="A88" s="6" t="str">
        <f>CONCATENATE("ap name ",'AP-LIST_c9800'!B88," controller primary ",var_dns_wlc2," ",var_ip_wlc2)</f>
        <v>ap name de0814ncap20085 controller primary de0814swlc20002 10.251.48.195</v>
      </c>
    </row>
    <row r="89" spans="1:1">
      <c r="A89" s="6" t="str">
        <f>CONCATENATE("ap name ",'AP-LIST_c9800'!B89," controller primary ",var_dns_wlc2," ",var_ip_wlc2)</f>
        <v>ap name de0814ncap20086 controller primary de0814swlc20002 10.251.48.195</v>
      </c>
    </row>
    <row r="90" spans="1:1">
      <c r="A90" s="6" t="str">
        <f>CONCATENATE("ap name ",'AP-LIST_c9800'!B90," controller primary ",var_dns_wlc2," ",var_ip_wlc2)</f>
        <v>ap name de0814ncap20087 controller primary de0814swlc20002 10.251.48.195</v>
      </c>
    </row>
    <row r="91" spans="1:1">
      <c r="A91" s="6" t="str">
        <f>CONCATENATE("ap name ",'AP-LIST_c9800'!B91," controller primary ",var_dns_wlc2," ",var_ip_wlc2)</f>
        <v>ap name de0814ncap20088 controller primary de0814swlc20002 10.251.48.195</v>
      </c>
    </row>
    <row r="92" spans="1:1">
      <c r="A92" s="6" t="str">
        <f>CONCATENATE("ap name ",'AP-LIST_c9800'!B92," controller primary ",var_dns_wlc2," ",var_ip_wlc2)</f>
        <v>ap name de0814ncap20089 controller primary de0814swlc20002 10.251.48.195</v>
      </c>
    </row>
    <row r="93" spans="1:1">
      <c r="A93" s="6" t="str">
        <f>CONCATENATE("ap name ",'AP-LIST_c9800'!B93," controller primary ",var_dns_wlc2," ",var_ip_wlc2)</f>
        <v>ap name de0814ncap20090 controller primary de0814swlc20002 10.251.48.195</v>
      </c>
    </row>
    <row r="94" spans="1:1">
      <c r="A94" s="6" t="str">
        <f>CONCATENATE("ap name ",'AP-LIST_c9800'!B94," controller primary ",var_dns_wlc2," ",var_ip_wlc2)</f>
        <v>ap name de0814ncap20091 controller primary de0814swlc20002 10.251.48.195</v>
      </c>
    </row>
    <row r="95" spans="1:1">
      <c r="A95" s="6" t="str">
        <f>CONCATENATE("ap name ",'AP-LIST_c9800'!B95," controller primary ",var_dns_wlc2," ",var_ip_wlc2)</f>
        <v>ap name de0814ncap20092 controller primary de0814swlc20002 10.251.48.195</v>
      </c>
    </row>
    <row r="96" spans="1:1">
      <c r="A96" s="6" t="str">
        <f>CONCATENATE("ap name ",'AP-LIST_c9800'!B96," controller primary ",var_dns_wlc2," ",var_ip_wlc2)</f>
        <v>ap name de0814ncap20093 controller primary de0814swlc20002 10.251.48.195</v>
      </c>
    </row>
    <row r="97" spans="1:1">
      <c r="A97" s="6" t="str">
        <f>CONCATENATE("ap name ",'AP-LIST_c9800'!B97," controller primary ",var_dns_wlc2," ",var_ip_wlc2)</f>
        <v>ap name de0814ncap20094 controller primary de0814swlc20002 10.251.48.195</v>
      </c>
    </row>
    <row r="98" spans="1:1">
      <c r="A98" s="6" t="str">
        <f>CONCATENATE("ap name ",'AP-LIST_c9800'!B98," controller primary ",var_dns_wlc2," ",var_ip_wlc2)</f>
        <v>ap name de0814ncap20095 controller primary de0814swlc20002 10.251.48.195</v>
      </c>
    </row>
    <row r="99" spans="1:1">
      <c r="A99" s="6" t="str">
        <f>CONCATENATE("ap name ",'AP-LIST_c9800'!B99," controller primary ",var_dns_wlc2," ",var_ip_wlc2)</f>
        <v>ap name de0814ncap20096 controller primary de0814swlc20002 10.251.48.195</v>
      </c>
    </row>
    <row r="100" spans="1:1">
      <c r="A100" s="6" t="str">
        <f>CONCATENATE("ap name ",'AP-LIST_c9800'!B100," controller primary ",var_dns_wlc2," ",var_ip_wlc2)</f>
        <v>ap name de0814ncap20097 controller primary de0814swlc20002 10.251.48.195</v>
      </c>
    </row>
    <row r="101" spans="1:1">
      <c r="A101" s="6" t="str">
        <f>CONCATENATE("ap name ",'AP-LIST_c9800'!B101," controller primary ",var_dns_wlc2," ",var_ip_wlc2)</f>
        <v>ap name de0814ncap20098 controller primary de0814swlc20002 10.251.48.195</v>
      </c>
    </row>
    <row r="102" spans="1:1">
      <c r="A102" s="6" t="str">
        <f>CONCATENATE("ap name ",'AP-LIST_c9800'!B102," controller primary ",var_dns_wlc2," ",var_ip_wlc2)</f>
        <v>ap name de0814ncap20099 controller primary de0814swlc20002 10.251.48.195</v>
      </c>
    </row>
    <row r="103" spans="1:1">
      <c r="A103" s="6" t="str">
        <f>CONCATENATE("ap name ",'AP-LIST_c9800'!B103," controller primary ",var_dns_wlc2," ",var_ip_wlc2)</f>
        <v>ap name de0814ncap20100 controller primary de0814swlc20002 10.251.48.195</v>
      </c>
    </row>
    <row r="104" spans="1:1">
      <c r="A104" s="6" t="str">
        <f>CONCATENATE("ap name ",'AP-LIST_c9800'!B104," controller primary ",var_dns_wlc2," ",var_ip_wlc2)</f>
        <v>ap name de0814ncap20101 controller primary de0814swlc20002 10.251.48.195</v>
      </c>
    </row>
    <row r="105" spans="1:1">
      <c r="A105" s="6" t="str">
        <f>CONCATENATE("ap name ",'AP-LIST_c9800'!B105," controller primary ",var_dns_wlc2," ",var_ip_wlc2)</f>
        <v>ap name de0814ncap20102 controller primary de0814swlc20002 10.251.48.195</v>
      </c>
    </row>
    <row r="106" spans="1:1">
      <c r="A106" s="6" t="str">
        <f>CONCATENATE("ap name ",'AP-LIST_c9800'!B106," controller primary ",var_dns_wlc2," ",var_ip_wlc2)</f>
        <v>ap name de0814ncap20103 controller primary de0814swlc20002 10.251.48.195</v>
      </c>
    </row>
    <row r="107" spans="1:1">
      <c r="A107" s="6" t="str">
        <f>CONCATENATE("ap name ",'AP-LIST_c9800'!B107," controller primary ",var_dns_wlc2," ",var_ip_wlc2)</f>
        <v>ap name # no free IP controller primary de0814swlc20002 10.251.48.195</v>
      </c>
    </row>
    <row r="108" spans="1:1">
      <c r="A108" s="6" t="str">
        <f>CONCATENATE("ap name ",'AP-LIST_c9800'!B108," controller primary ",var_dns_wlc2," ",var_ip_wlc2)</f>
        <v>ap name # no free IP controller primary de0814swlc20002 10.251.48.195</v>
      </c>
    </row>
    <row r="109" spans="1:1">
      <c r="A109" s="6" t="str">
        <f>CONCATENATE("ap name ",'AP-LIST_c9800'!B109," controller primary ",var_dns_wlc2," ",var_ip_wlc2)</f>
        <v>ap name # no free IP controller primary de0814swlc20002 10.251.48.195</v>
      </c>
    </row>
    <row r="110" spans="1:1">
      <c r="A110" s="6" t="str">
        <f>CONCATENATE("ap name ",'AP-LIST_c9800'!B110," controller primary ",var_dns_wlc2," ",var_ip_wlc2)</f>
        <v>ap name # no free IP controller primary de0814swlc20002 10.251.48.195</v>
      </c>
    </row>
    <row r="111" spans="1:1">
      <c r="A111" s="6" t="str">
        <f>CONCATENATE("ap name ",'AP-LIST_c9800'!B111," controller primary ",var_dns_wlc2," ",var_ip_wlc2)</f>
        <v>ap name # no free IP controller primary de0814swlc20002 10.251.48.195</v>
      </c>
    </row>
    <row r="112" spans="1:1">
      <c r="A112" s="6" t="str">
        <f>CONCATENATE("ap name ",'AP-LIST_c9800'!B112," controller primary ",var_dns_wlc2," ",var_ip_wlc2)</f>
        <v>ap name # no free IP controller primary de0814swlc20002 10.251.48.195</v>
      </c>
    </row>
    <row r="113" spans="1:1">
      <c r="A113" s="6" t="str">
        <f>CONCATENATE("ap name ",'AP-LIST_c9800'!B113," controller primary ",var_dns_wlc2," ",var_ip_wlc2)</f>
        <v>ap name # no free IP controller primary de0814swlc20002 10.251.48.195</v>
      </c>
    </row>
    <row r="114" spans="1:1">
      <c r="A114" s="6" t="str">
        <f>CONCATENATE("ap name ",'AP-LIST_c9800'!B114," controller primary ",var_dns_wlc2," ",var_ip_wlc2)</f>
        <v>ap name # no free IP controller primary de0814swlc20002 10.251.48.195</v>
      </c>
    </row>
    <row r="115" spans="1:1">
      <c r="A115" s="6" t="str">
        <f>CONCATENATE("ap name ",'AP-LIST_c9800'!B115," controller primary ",var_dns_wlc2," ",var_ip_wlc2)</f>
        <v>ap name # no free IP controller primary de0814swlc20002 10.251.48.195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topLeftCell="A62" workbookViewId="0">
      <selection activeCell="A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de0814ncap20001 static-ip domain fc.de.bauhaus.intra</v>
      </c>
    </row>
    <row r="5" spans="1:1">
      <c r="A5" s="6" t="str">
        <f>CONCATENATE("ap name ",'AP-LIST_c9800'!B5," static-ip domain ",var_domain_nl)</f>
        <v>ap name de0814ncap20002 static-ip domain fc.de.bauhaus.intra</v>
      </c>
    </row>
    <row r="6" spans="1:1">
      <c r="A6" s="6" t="str">
        <f>CONCATENATE("ap name ",'AP-LIST_c9800'!B6," static-ip domain ",var_domain_nl)</f>
        <v>ap name de0814ncap20003 static-ip domain fc.de.bauhaus.intra</v>
      </c>
    </row>
    <row r="7" spans="1:1">
      <c r="A7" s="6" t="str">
        <f>CONCATENATE("ap name ",'AP-LIST_c9800'!B7," static-ip domain ",var_domain_nl)</f>
        <v>ap name de0814ncap20004 static-ip domain fc.de.bauhaus.intra</v>
      </c>
    </row>
    <row r="8" spans="1:1">
      <c r="A8" s="6" t="str">
        <f>CONCATENATE("ap name ",'AP-LIST_c9800'!B8," static-ip domain ",var_domain_nl)</f>
        <v>ap name de0814ncap20005 static-ip domain fc.de.bauhaus.intra</v>
      </c>
    </row>
    <row r="9" spans="1:1">
      <c r="A9" s="6" t="str">
        <f>CONCATENATE("ap name ",'AP-LIST_c9800'!B9," static-ip domain ",var_domain_nl)</f>
        <v>ap name de0814ncap20006 static-ip domain fc.de.bauhaus.intra</v>
      </c>
    </row>
    <row r="10" spans="1:1">
      <c r="A10" s="6" t="str">
        <f>CONCATENATE("ap name ",'AP-LIST_c9800'!B10," static-ip domain ",var_domain_nl)</f>
        <v>ap name de0814ncap20007 static-ip domain fc.de.bauhaus.intra</v>
      </c>
    </row>
    <row r="11" spans="1:1">
      <c r="A11" s="6" t="str">
        <f>CONCATENATE("ap name ",'AP-LIST_c9800'!B11," static-ip domain ",var_domain_nl)</f>
        <v>ap name de0814ncap20008 static-ip domain fc.de.bauhaus.intra</v>
      </c>
    </row>
    <row r="12" spans="1:1">
      <c r="A12" s="6" t="str">
        <f>CONCATENATE("ap name ",'AP-LIST_c9800'!B12," static-ip domain ",var_domain_nl)</f>
        <v>ap name de0814ncap20009 static-ip domain fc.de.bauhaus.intra</v>
      </c>
    </row>
    <row r="13" spans="1:1">
      <c r="A13" s="6" t="str">
        <f>CONCATENATE("ap name ",'AP-LIST_c9800'!B13," static-ip domain ",var_domain_nl)</f>
        <v>ap name de0814ncap20010 static-ip domain fc.de.bauhaus.intra</v>
      </c>
    </row>
    <row r="14" spans="1:1">
      <c r="A14" s="6" t="str">
        <f>CONCATENATE("ap name ",'AP-LIST_c9800'!B14," static-ip domain ",var_domain_nl)</f>
        <v>ap name de0814ncap20011 static-ip domain fc.de.bauhaus.intra</v>
      </c>
    </row>
    <row r="15" spans="1:1">
      <c r="A15" s="6" t="str">
        <f>CONCATENATE("ap name ",'AP-LIST_c9800'!B15," static-ip domain ",var_domain_nl)</f>
        <v>ap name de0814ncap20012 static-ip domain fc.de.bauhaus.intra</v>
      </c>
    </row>
    <row r="16" spans="1:1">
      <c r="A16" s="6" t="str">
        <f>CONCATENATE("ap name ",'AP-LIST_c9800'!B16," static-ip domain ",var_domain_nl)</f>
        <v>ap name de0814ncap20013 static-ip domain fc.de.bauhaus.intra</v>
      </c>
    </row>
    <row r="17" spans="1:1">
      <c r="A17" s="6" t="str">
        <f>CONCATENATE("ap name ",'AP-LIST_c9800'!B17," static-ip domain ",var_domain_nl)</f>
        <v>ap name de0814ncap20014 static-ip domain fc.de.bauhaus.intra</v>
      </c>
    </row>
    <row r="18" spans="1:1">
      <c r="A18" s="6" t="str">
        <f>CONCATENATE("ap name ",'AP-LIST_c9800'!B18," static-ip domain ",var_domain_nl)</f>
        <v>ap name de0814ncap20015 static-ip domain fc.de.bauhaus.intra</v>
      </c>
    </row>
    <row r="19" spans="1:1">
      <c r="A19" s="6" t="str">
        <f>CONCATENATE("ap name ",'AP-LIST_c9800'!B19," static-ip domain ",var_domain_nl)</f>
        <v>ap name de0814ncap20016 static-ip domain fc.de.bauhaus.intra</v>
      </c>
    </row>
    <row r="20" spans="1:1">
      <c r="A20" s="6" t="str">
        <f>CONCATENATE("ap name ",'AP-LIST_c9800'!B20," static-ip domain ",var_domain_nl)</f>
        <v>ap name de0814ncap20017 static-ip domain fc.de.bauhaus.intra</v>
      </c>
    </row>
    <row r="21" spans="1:1">
      <c r="A21" s="6" t="str">
        <f>CONCATENATE("ap name ",'AP-LIST_c9800'!B21," static-ip domain ",var_domain_nl)</f>
        <v>ap name de0814ncap20018 static-ip domain fc.de.bauhaus.intra</v>
      </c>
    </row>
    <row r="22" spans="1:1">
      <c r="A22" s="6" t="str">
        <f>CONCATENATE("ap name ",'AP-LIST_c9800'!B22," static-ip domain ",var_domain_nl)</f>
        <v>ap name de0814ncap20019 static-ip domain fc.de.bauhaus.intra</v>
      </c>
    </row>
    <row r="23" spans="1:1">
      <c r="A23" s="6" t="str">
        <f>CONCATENATE("ap name ",'AP-LIST_c9800'!B23," static-ip domain ",var_domain_nl)</f>
        <v>ap name de0814ncap20020 static-ip domain fc.de.bauhaus.intra</v>
      </c>
    </row>
    <row r="24" spans="1:1">
      <c r="A24" s="6" t="str">
        <f>CONCATENATE("ap name ",'AP-LIST_c9800'!B24," static-ip domain ",var_domain_nl)</f>
        <v>ap name de0814ncap20021 static-ip domain fc.de.bauhaus.intra</v>
      </c>
    </row>
    <row r="25" spans="1:1">
      <c r="A25" s="6" t="str">
        <f>CONCATENATE("ap name ",'AP-LIST_c9800'!B25," static-ip domain ",var_domain_nl)</f>
        <v>ap name de0814ncap20022 static-ip domain fc.de.bauhaus.intra</v>
      </c>
    </row>
    <row r="26" spans="1:1">
      <c r="A26" s="6" t="str">
        <f>CONCATENATE("ap name ",'AP-LIST_c9800'!B26," static-ip domain ",var_domain_nl)</f>
        <v>ap name de0814ncap20023 static-ip domain fc.de.bauhaus.intra</v>
      </c>
    </row>
    <row r="27" spans="1:1">
      <c r="A27" s="6" t="str">
        <f>CONCATENATE("ap name ",'AP-LIST_c9800'!B27," static-ip domain ",var_domain_nl)</f>
        <v>ap name de0814ncap20024 static-ip domain fc.de.bauhaus.intra</v>
      </c>
    </row>
    <row r="28" spans="1:1">
      <c r="A28" s="6" t="str">
        <f>CONCATENATE("ap name ",'AP-LIST_c9800'!B28," static-ip domain ",var_domain_nl)</f>
        <v>ap name de0814ncap20025 static-ip domain fc.de.bauhaus.intra</v>
      </c>
    </row>
    <row r="29" spans="1:1">
      <c r="A29" s="6" t="str">
        <f>CONCATENATE("ap name ",'AP-LIST_c9800'!B29," static-ip domain ",var_domain_nl)</f>
        <v>ap name de0814ncap20026 static-ip domain fc.de.bauhaus.intra</v>
      </c>
    </row>
    <row r="30" spans="1:1">
      <c r="A30" s="6" t="str">
        <f>CONCATENATE("ap name ",'AP-LIST_c9800'!B30," static-ip domain ",var_domain_nl)</f>
        <v>ap name de0814ncap20027 static-ip domain fc.de.bauhaus.intra</v>
      </c>
    </row>
    <row r="31" spans="1:1">
      <c r="A31" s="6" t="str">
        <f>CONCATENATE("ap name ",'AP-LIST_c9800'!B31," static-ip domain ",var_domain_nl)</f>
        <v>ap name de0814ncap20028 static-ip domain fc.de.bauhaus.intra</v>
      </c>
    </row>
    <row r="32" spans="1:1">
      <c r="A32" s="6" t="str">
        <f>CONCATENATE("ap name ",'AP-LIST_c9800'!B32," static-ip domain ",var_domain_nl)</f>
        <v>ap name de0814ncap20029 static-ip domain fc.de.bauhaus.intra</v>
      </c>
    </row>
    <row r="33" spans="1:1">
      <c r="A33" s="6" t="str">
        <f>CONCATENATE("ap name ",'AP-LIST_c9800'!B33," static-ip domain ",var_domain_nl)</f>
        <v>ap name de0814ncap20030 static-ip domain fc.de.bauhaus.intra</v>
      </c>
    </row>
    <row r="34" spans="1:1">
      <c r="A34" s="6" t="str">
        <f>CONCATENATE("ap name ",'AP-LIST_c9800'!B34," static-ip domain ",var_domain_nl)</f>
        <v>ap name de0814ncap20031 static-ip domain fc.de.bauhaus.intra</v>
      </c>
    </row>
    <row r="35" spans="1:1">
      <c r="A35" s="6" t="str">
        <f>CONCATENATE("ap name ",'AP-LIST_c9800'!B35," static-ip domain ",var_domain_nl)</f>
        <v>ap name de0814ncap20032 static-ip domain fc.de.bauhaus.intra</v>
      </c>
    </row>
    <row r="36" spans="1:1">
      <c r="A36" s="6" t="str">
        <f>CONCATENATE("ap name ",'AP-LIST_c9800'!B36," static-ip domain ",var_domain_nl)</f>
        <v>ap name de0814ncap20033 static-ip domain fc.de.bauhaus.intra</v>
      </c>
    </row>
    <row r="37" spans="1:1">
      <c r="A37" s="6" t="str">
        <f>CONCATENATE("ap name ",'AP-LIST_c9800'!B37," static-ip domain ",var_domain_nl)</f>
        <v>ap name de0814ncap20034 static-ip domain fc.de.bauhaus.intra</v>
      </c>
    </row>
    <row r="38" spans="1:1">
      <c r="A38" s="6" t="str">
        <f>CONCATENATE("ap name ",'AP-LIST_c9800'!B38," static-ip domain ",var_domain_nl)</f>
        <v>ap name de0814ncap20035 static-ip domain fc.de.bauhaus.intra</v>
      </c>
    </row>
    <row r="39" spans="1:1">
      <c r="A39" s="6" t="str">
        <f>CONCATENATE("ap name ",'AP-LIST_c9800'!B39," static-ip domain ",var_domain_nl)</f>
        <v>ap name de0814ncap20036 static-ip domain fc.de.bauhaus.intra</v>
      </c>
    </row>
    <row r="40" spans="1:1">
      <c r="A40" s="6" t="str">
        <f>CONCATENATE("ap name ",'AP-LIST_c9800'!B40," static-ip domain ",var_domain_nl)</f>
        <v>ap name de0814ncap20037 static-ip domain fc.de.bauhaus.intra</v>
      </c>
    </row>
    <row r="41" spans="1:1">
      <c r="A41" s="6" t="str">
        <f>CONCATENATE("ap name ",'AP-LIST_c9800'!B41," static-ip domain ",var_domain_nl)</f>
        <v>ap name de0814ncap20038 static-ip domain fc.de.bauhaus.intra</v>
      </c>
    </row>
    <row r="42" spans="1:1">
      <c r="A42" s="6" t="str">
        <f>CONCATENATE("ap name ",'AP-LIST_c9800'!B42," static-ip domain ",var_domain_nl)</f>
        <v>ap name de0814ncap20039 static-ip domain fc.de.bauhaus.intra</v>
      </c>
    </row>
    <row r="43" spans="1:1">
      <c r="A43" s="6" t="str">
        <f>CONCATENATE("ap name ",'AP-LIST_c9800'!B43," static-ip domain ",var_domain_nl)</f>
        <v>ap name de0814ncap20040 static-ip domain fc.de.bauhaus.intra</v>
      </c>
    </row>
    <row r="44" spans="1:1">
      <c r="A44" s="6" t="str">
        <f>CONCATENATE("ap name ",'AP-LIST_c9800'!B44," static-ip domain ",var_domain_nl)</f>
        <v>ap name de0814ncap20041 static-ip domain fc.de.bauhaus.intra</v>
      </c>
    </row>
    <row r="45" spans="1:1">
      <c r="A45" s="6" t="str">
        <f>CONCATENATE("ap name ",'AP-LIST_c9800'!B45," static-ip domain ",var_domain_nl)</f>
        <v>ap name de0814ncap20042 static-ip domain fc.de.bauhaus.intra</v>
      </c>
    </row>
    <row r="46" spans="1:1">
      <c r="A46" s="6" t="str">
        <f>CONCATENATE("ap name ",'AP-LIST_c9800'!B46," static-ip domain ",var_domain_nl)</f>
        <v>ap name de0814ncap20043 static-ip domain fc.de.bauhaus.intra</v>
      </c>
    </row>
    <row r="47" spans="1:1">
      <c r="A47" s="6" t="str">
        <f>CONCATENATE("ap name ",'AP-LIST_c9800'!B47," static-ip domain ",var_domain_nl)</f>
        <v>ap name de0814ncap20044 static-ip domain fc.de.bauhaus.intra</v>
      </c>
    </row>
    <row r="48" spans="1:1">
      <c r="A48" s="6" t="str">
        <f>CONCATENATE("ap name ",'AP-LIST_c9800'!B48," static-ip domain ",var_domain_nl)</f>
        <v>ap name de0814ncap20045 static-ip domain fc.de.bauhaus.intra</v>
      </c>
    </row>
    <row r="49" spans="1:1">
      <c r="A49" s="6" t="str">
        <f>CONCATENATE("ap name ",'AP-LIST_c9800'!B49," static-ip domain ",var_domain_nl)</f>
        <v>ap name de0814ncap20046 static-ip domain fc.de.bauhaus.intra</v>
      </c>
    </row>
    <row r="50" spans="1:1">
      <c r="A50" s="6" t="str">
        <f>CONCATENATE("ap name ",'AP-LIST_c9800'!B50," static-ip domain ",var_domain_nl)</f>
        <v>ap name de0814ncap20047 static-ip domain fc.de.bauhaus.intra</v>
      </c>
    </row>
    <row r="51" spans="1:1">
      <c r="A51" s="6" t="str">
        <f>CONCATENATE("ap name ",'AP-LIST_c9800'!B51," static-ip domain ",var_domain_nl)</f>
        <v>ap name de0814ncap20048 static-ip domain fc.de.bauhaus.intra</v>
      </c>
    </row>
    <row r="52" spans="1:1">
      <c r="A52" s="6" t="str">
        <f>CONCATENATE("ap name ",'AP-LIST_c9800'!B52," static-ip domain ",var_domain_nl)</f>
        <v>ap name de0814ncap20049 static-ip domain fc.de.bauhaus.intra</v>
      </c>
    </row>
    <row r="53" spans="1:1">
      <c r="A53" s="6" t="str">
        <f>CONCATENATE("ap name ",'AP-LIST_c9800'!B53," static-ip domain ",var_domain_nl)</f>
        <v>ap name de0814ncap20050 static-ip domain fc.de.bauhaus.intra</v>
      </c>
    </row>
    <row r="54" spans="1:1">
      <c r="A54" s="6" t="str">
        <f>CONCATENATE("ap name ",'AP-LIST_c9800'!B54," static-ip domain ",var_domain_nl)</f>
        <v>ap name de0814ncap20051 static-ip domain fc.de.bauhaus.intra</v>
      </c>
    </row>
    <row r="55" spans="1:1">
      <c r="A55" s="6" t="str">
        <f>CONCATENATE("ap name ",'AP-LIST_c9800'!B55," static-ip domain ",var_domain_nl)</f>
        <v>ap name de0814ncap20052 static-ip domain fc.de.bauhaus.intra</v>
      </c>
    </row>
    <row r="56" spans="1:1">
      <c r="A56" s="6" t="str">
        <f>CONCATENATE("ap name ",'AP-LIST_c9800'!B56," static-ip domain ",var_domain_nl)</f>
        <v>ap name de0814ncap20053 static-ip domain fc.de.bauhaus.intra</v>
      </c>
    </row>
    <row r="57" spans="1:1">
      <c r="A57" s="6" t="str">
        <f>CONCATENATE("ap name ",'AP-LIST_c9800'!B57," static-ip domain ",var_domain_nl)</f>
        <v>ap name de0814ncap20054 static-ip domain fc.de.bauhaus.intra</v>
      </c>
    </row>
    <row r="58" spans="1:1">
      <c r="A58" s="6" t="str">
        <f>CONCATENATE("ap name ",'AP-LIST_c9800'!B58," static-ip domain ",var_domain_nl)</f>
        <v>ap name de0814ncap20055 static-ip domain fc.de.bauhaus.intra</v>
      </c>
    </row>
    <row r="59" spans="1:1">
      <c r="A59" s="6" t="str">
        <f>CONCATENATE("ap name ",'AP-LIST_c9800'!B59," static-ip domain ",var_domain_nl)</f>
        <v>ap name de0814ncap20056 static-ip domain fc.de.bauhaus.intra</v>
      </c>
    </row>
    <row r="60" spans="1:1">
      <c r="A60" s="6" t="str">
        <f>CONCATENATE("ap name ",'AP-LIST_c9800'!B60," static-ip domain ",var_domain_nl)</f>
        <v>ap name de0814ncap20057 static-ip domain fc.de.bauhaus.intra</v>
      </c>
    </row>
    <row r="61" spans="1:1">
      <c r="A61" s="6" t="str">
        <f>CONCATENATE("ap name ",'AP-LIST_c9800'!B61," static-ip domain ",var_domain_nl)</f>
        <v>ap name de0814ncap20058 static-ip domain fc.de.bauhaus.intra</v>
      </c>
    </row>
    <row r="62" spans="1:1">
      <c r="A62" s="6" t="str">
        <f>CONCATENATE("ap name ",'AP-LIST_c9800'!B62," static-ip domain ",var_domain_nl)</f>
        <v>ap name de0814ncap20059 static-ip domain fc.de.bauhaus.intra</v>
      </c>
    </row>
    <row r="63" spans="1:1">
      <c r="A63" s="6" t="str">
        <f>CONCATENATE("ap name ",'AP-LIST_c9800'!B63," static-ip domain ",var_domain_nl)</f>
        <v>ap name de0814ncap20060 static-ip domain fc.de.bauhaus.intra</v>
      </c>
    </row>
    <row r="64" spans="1:1">
      <c r="A64" s="6" t="str">
        <f>CONCATENATE("ap name ",'AP-LIST_c9800'!B64," static-ip domain ",var_domain_nl)</f>
        <v>ap name de0814ncap20061 static-ip domain fc.de.bauhaus.intra</v>
      </c>
    </row>
    <row r="65" spans="1:1">
      <c r="A65" s="6" t="str">
        <f>CONCATENATE("ap name ",'AP-LIST_c9800'!B65," static-ip domain ",var_domain_nl)</f>
        <v>ap name de0814ncap20062 static-ip domain fc.de.bauhaus.intra</v>
      </c>
    </row>
    <row r="66" spans="1:1">
      <c r="A66" s="6" t="str">
        <f>CONCATENATE("ap name ",'AP-LIST_c9800'!B66," static-ip domain ",var_domain_nl)</f>
        <v>ap name de0814ncap20063 static-ip domain fc.de.bauhaus.intra</v>
      </c>
    </row>
    <row r="67" spans="1:1">
      <c r="A67" s="6" t="str">
        <f>CONCATENATE("ap name ",'AP-LIST_c9800'!B67," static-ip domain ",var_domain_nl)</f>
        <v>ap name de0814ncap20064 static-ip domain fc.de.bauhaus.intra</v>
      </c>
    </row>
    <row r="68" spans="1:1">
      <c r="A68" s="6" t="str">
        <f>CONCATENATE("ap name ",'AP-LIST_c9800'!B68," static-ip domain ",var_domain_nl)</f>
        <v>ap name de0814ncap20065 static-ip domain fc.de.bauhaus.intra</v>
      </c>
    </row>
    <row r="69" spans="1:1">
      <c r="A69" s="6" t="str">
        <f>CONCATENATE("ap name ",'AP-LIST_c9800'!B69," static-ip domain ",var_domain_nl)</f>
        <v>ap name de0814ncap20066 static-ip domain fc.de.bauhaus.intra</v>
      </c>
    </row>
    <row r="70" spans="1:1">
      <c r="A70" s="6" t="str">
        <f>CONCATENATE("ap name ",'AP-LIST_c9800'!B70," static-ip domain ",var_domain_nl)</f>
        <v>ap name de0814ncap20067 static-ip domain fc.de.bauhaus.intra</v>
      </c>
    </row>
    <row r="71" spans="1:1">
      <c r="A71" s="6" t="str">
        <f>CONCATENATE("ap name ",'AP-LIST_c9800'!B71," static-ip domain ",var_domain_nl)</f>
        <v>ap name de0814ncap20068 static-ip domain fc.de.bauhaus.intra</v>
      </c>
    </row>
    <row r="72" spans="1:1">
      <c r="A72" s="6" t="str">
        <f>CONCATENATE("ap name ",'AP-LIST_c9800'!B72," static-ip domain ",var_domain_nl)</f>
        <v>ap name de0814ncap20069 static-ip domain fc.de.bauhaus.intra</v>
      </c>
    </row>
    <row r="73" spans="1:1">
      <c r="A73" s="6" t="str">
        <f>CONCATENATE("ap name ",'AP-LIST_c9800'!B73," static-ip domain ",var_domain_nl)</f>
        <v>ap name de0814ncap20070 static-ip domain fc.de.bauhaus.intra</v>
      </c>
    </row>
    <row r="74" spans="1:1">
      <c r="A74" s="6" t="str">
        <f>CONCATENATE("ap name ",'AP-LIST_c9800'!B74," static-ip domain ",var_domain_nl)</f>
        <v>ap name de0814ncap20071 static-ip domain fc.de.bauhaus.intra</v>
      </c>
    </row>
    <row r="75" spans="1:1">
      <c r="A75" s="6" t="str">
        <f>CONCATENATE("ap name ",'AP-LIST_c9800'!B75," static-ip domain ",var_domain_nl)</f>
        <v>ap name de0814ncap20072 static-ip domain fc.de.bauhaus.intra</v>
      </c>
    </row>
    <row r="76" spans="1:1">
      <c r="A76" s="6" t="str">
        <f>CONCATENATE("ap name ",'AP-LIST_c9800'!B76," static-ip domain ",var_domain_nl)</f>
        <v>ap name de0814ncap20073 static-ip domain fc.de.bauhaus.intra</v>
      </c>
    </row>
    <row r="77" spans="1:1">
      <c r="A77" s="6" t="str">
        <f>CONCATENATE("ap name ",'AP-LIST_c9800'!B77," static-ip domain ",var_domain_nl)</f>
        <v>ap name de0814ncap20074 static-ip domain fc.de.bauhaus.intra</v>
      </c>
    </row>
    <row r="78" spans="1:1">
      <c r="A78" s="6" t="str">
        <f>CONCATENATE("ap name ",'AP-LIST_c9800'!B78," static-ip domain ",var_domain_nl)</f>
        <v>ap name de0814ncap20075 static-ip domain fc.de.bauhaus.intra</v>
      </c>
    </row>
    <row r="79" spans="1:1">
      <c r="A79" s="6" t="str">
        <f>CONCATENATE("ap name ",'AP-LIST_c9800'!B79," static-ip domain ",var_domain_nl)</f>
        <v>ap name de0814ncap20076 static-ip domain fc.de.bauhaus.intra</v>
      </c>
    </row>
    <row r="80" spans="1:1">
      <c r="A80" s="6" t="str">
        <f>CONCATENATE("ap name ",'AP-LIST_c9800'!B80," static-ip domain ",var_domain_nl)</f>
        <v>ap name de0814ncap20077 static-ip domain fc.de.bauhaus.intra</v>
      </c>
    </row>
    <row r="81" spans="1:1">
      <c r="A81" s="6" t="str">
        <f>CONCATENATE("ap name ",'AP-LIST_c9800'!B81," static-ip domain ",var_domain_nl)</f>
        <v>ap name de0814ncap20078 static-ip domain fc.de.bauhaus.intra</v>
      </c>
    </row>
    <row r="82" spans="1:1">
      <c r="A82" s="6" t="str">
        <f>CONCATENATE("ap name ",'AP-LIST_c9800'!B82," static-ip domain ",var_domain_nl)</f>
        <v>ap name de0814ncap20079 static-ip domain fc.de.bauhaus.intra</v>
      </c>
    </row>
    <row r="83" spans="1:1">
      <c r="A83" s="6" t="str">
        <f>CONCATENATE("ap name ",'AP-LIST_c9800'!B83," static-ip domain ",var_domain_nl)</f>
        <v>ap name de0814ncap20080 static-ip domain fc.de.bauhaus.intra</v>
      </c>
    </row>
    <row r="84" spans="1:1">
      <c r="A84" s="6" t="str">
        <f>CONCATENATE("ap name ",'AP-LIST_c9800'!B84," static-ip domain ",var_domain_nl)</f>
        <v>ap name de0814ncap20081 static-ip domain fc.de.bauhaus.intra</v>
      </c>
    </row>
    <row r="85" spans="1:1">
      <c r="A85" s="6" t="str">
        <f>CONCATENATE("ap name ",'AP-LIST_c9800'!B85," static-ip domain ",var_domain_nl)</f>
        <v>ap name de0814ncap20082 static-ip domain fc.de.bauhaus.intra</v>
      </c>
    </row>
    <row r="86" spans="1:1">
      <c r="A86" s="6" t="str">
        <f>CONCATENATE("ap name ",'AP-LIST_c9800'!B86," static-ip domain ",var_domain_nl)</f>
        <v>ap name de0814ncap20083 static-ip domain fc.de.bauhaus.intra</v>
      </c>
    </row>
    <row r="87" spans="1:1">
      <c r="A87" s="6" t="str">
        <f>CONCATENATE("ap name ",'AP-LIST_c9800'!B87," static-ip domain ",var_domain_nl)</f>
        <v>ap name de0814ncap20084 static-ip domain fc.de.bauhaus.intra</v>
      </c>
    </row>
    <row r="88" spans="1:1">
      <c r="A88" s="6" t="str">
        <f>CONCATENATE("ap name ",'AP-LIST_c9800'!B88," static-ip domain ",var_domain_nl)</f>
        <v>ap name de0814ncap20085 static-ip domain fc.de.bauhaus.intra</v>
      </c>
    </row>
    <row r="89" spans="1:1">
      <c r="A89" s="6" t="str">
        <f>CONCATENATE("ap name ",'AP-LIST_c9800'!B89," static-ip domain ",var_domain_nl)</f>
        <v>ap name de0814ncap20086 static-ip domain fc.de.bauhaus.intra</v>
      </c>
    </row>
    <row r="90" spans="1:1">
      <c r="A90" s="6" t="str">
        <f>CONCATENATE("ap name ",'AP-LIST_c9800'!B90," static-ip domain ",var_domain_nl)</f>
        <v>ap name de0814ncap20087 static-ip domain fc.de.bauhaus.intra</v>
      </c>
    </row>
    <row r="91" spans="1:1">
      <c r="A91" s="6" t="str">
        <f>CONCATENATE("ap name ",'AP-LIST_c9800'!B91," static-ip domain ",var_domain_nl)</f>
        <v>ap name de0814ncap20088 static-ip domain fc.de.bauhaus.intra</v>
      </c>
    </row>
    <row r="92" spans="1:1">
      <c r="A92" s="6" t="str">
        <f>CONCATENATE("ap name ",'AP-LIST_c9800'!B92," static-ip domain ",var_domain_nl)</f>
        <v>ap name de0814ncap20089 static-ip domain fc.de.bauhaus.intra</v>
      </c>
    </row>
    <row r="93" spans="1:1">
      <c r="A93" s="6" t="str">
        <f>CONCATENATE("ap name ",'AP-LIST_c9800'!B93," static-ip domain ",var_domain_nl)</f>
        <v>ap name de0814ncap20090 static-ip domain fc.de.bauhaus.intra</v>
      </c>
    </row>
    <row r="94" spans="1:1">
      <c r="A94" s="6" t="str">
        <f>CONCATENATE("ap name ",'AP-LIST_c9800'!B94," static-ip domain ",var_domain_nl)</f>
        <v>ap name de0814ncap20091 static-ip domain fc.de.bauhaus.intra</v>
      </c>
    </row>
    <row r="95" spans="1:1">
      <c r="A95" s="6" t="str">
        <f>CONCATENATE("ap name ",'AP-LIST_c9800'!B95," static-ip domain ",var_domain_nl)</f>
        <v>ap name de0814ncap20092 static-ip domain fc.de.bauhaus.intra</v>
      </c>
    </row>
    <row r="96" spans="1:1">
      <c r="A96" s="6" t="str">
        <f>CONCATENATE("ap name ",'AP-LIST_c9800'!B96," static-ip domain ",var_domain_nl)</f>
        <v>ap name de0814ncap20093 static-ip domain fc.de.bauhaus.intra</v>
      </c>
    </row>
    <row r="97" spans="1:1">
      <c r="A97" s="6" t="str">
        <f>CONCATENATE("ap name ",'AP-LIST_c9800'!B97," static-ip domain ",var_domain_nl)</f>
        <v>ap name de0814ncap20094 static-ip domain fc.de.bauhaus.intra</v>
      </c>
    </row>
    <row r="98" spans="1:1">
      <c r="A98" s="6" t="str">
        <f>CONCATENATE("ap name ",'AP-LIST_c9800'!B98," static-ip domain ",var_domain_nl)</f>
        <v>ap name de0814ncap20095 static-ip domain fc.de.bauhaus.intra</v>
      </c>
    </row>
    <row r="99" spans="1:1">
      <c r="A99" s="6" t="str">
        <f>CONCATENATE("ap name ",'AP-LIST_c9800'!B99," static-ip domain ",var_domain_nl)</f>
        <v>ap name de0814ncap20096 static-ip domain fc.de.bauhaus.intra</v>
      </c>
    </row>
    <row r="100" spans="1:1">
      <c r="A100" s="6" t="str">
        <f>CONCATENATE("ap name ",'AP-LIST_c9800'!B100," static-ip domain ",var_domain_nl)</f>
        <v>ap name de0814ncap20097 static-ip domain fc.de.bauhaus.intra</v>
      </c>
    </row>
    <row r="101" spans="1:1">
      <c r="A101" s="6" t="str">
        <f>CONCATENATE("ap name ",'AP-LIST_c9800'!B101," static-ip domain ",var_domain_nl)</f>
        <v>ap name de0814ncap20098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opLeftCell="A62" workbookViewId="0">
      <selection activeCell="A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de0814ncap20001 static-ip nameserver 172.16.48.11</v>
      </c>
    </row>
    <row r="5" spans="1:1">
      <c r="A5" s="6" t="str">
        <f>CONCATENATE("ap name ",'AP-LIST_c9800'!B5," static-ip nameserver ",var_ip_dns1)</f>
        <v>ap name de0814ncap20002 static-ip nameserver 172.16.48.11</v>
      </c>
    </row>
    <row r="6" spans="1:1">
      <c r="A6" s="6" t="str">
        <f>CONCATENATE("ap name ",'AP-LIST_c9800'!B6," static-ip nameserver ",var_ip_dns1)</f>
        <v>ap name de0814ncap20003 static-ip nameserver 172.16.48.11</v>
      </c>
    </row>
    <row r="7" spans="1:1">
      <c r="A7" s="6" t="str">
        <f>CONCATENATE("ap name ",'AP-LIST_c9800'!B7," static-ip nameserver ",var_ip_dns1)</f>
        <v>ap name de0814ncap20004 static-ip nameserver 172.16.48.11</v>
      </c>
    </row>
    <row r="8" spans="1:1">
      <c r="A8" s="6" t="str">
        <f>CONCATENATE("ap name ",'AP-LIST_c9800'!B8," static-ip nameserver ",var_ip_dns1)</f>
        <v>ap name de0814ncap20005 static-ip nameserver 172.16.48.11</v>
      </c>
    </row>
    <row r="9" spans="1:1">
      <c r="A9" s="6" t="str">
        <f>CONCATENATE("ap name ",'AP-LIST_c9800'!B9," static-ip nameserver ",var_ip_dns1)</f>
        <v>ap name de0814ncap20006 static-ip nameserver 172.16.48.11</v>
      </c>
    </row>
    <row r="10" spans="1:1">
      <c r="A10" s="6" t="str">
        <f>CONCATENATE("ap name ",'AP-LIST_c9800'!B10," static-ip nameserver ",var_ip_dns1)</f>
        <v>ap name de0814ncap20007 static-ip nameserver 172.16.48.11</v>
      </c>
    </row>
    <row r="11" spans="1:1">
      <c r="A11" s="6" t="str">
        <f>CONCATENATE("ap name ",'AP-LIST_c9800'!B11," static-ip nameserver ",var_ip_dns1)</f>
        <v>ap name de0814ncap20008 static-ip nameserver 172.16.48.11</v>
      </c>
    </row>
    <row r="12" spans="1:1">
      <c r="A12" s="6" t="str">
        <f>CONCATENATE("ap name ",'AP-LIST_c9800'!B12," static-ip nameserver ",var_ip_dns1)</f>
        <v>ap name de0814ncap20009 static-ip nameserver 172.16.48.11</v>
      </c>
    </row>
    <row r="13" spans="1:1">
      <c r="A13" s="6" t="str">
        <f>CONCATENATE("ap name ",'AP-LIST_c9800'!B13," static-ip nameserver ",var_ip_dns1)</f>
        <v>ap name de0814ncap20010 static-ip nameserver 172.16.48.11</v>
      </c>
    </row>
    <row r="14" spans="1:1">
      <c r="A14" s="6" t="str">
        <f>CONCATENATE("ap name ",'AP-LIST_c9800'!B14," static-ip nameserver ",var_ip_dns1)</f>
        <v>ap name de0814ncap20011 static-ip nameserver 172.16.48.11</v>
      </c>
    </row>
    <row r="15" spans="1:1">
      <c r="A15" s="6" t="str">
        <f>CONCATENATE("ap name ",'AP-LIST_c9800'!B15," static-ip nameserver ",var_ip_dns1)</f>
        <v>ap name de0814ncap20012 static-ip nameserver 172.16.48.11</v>
      </c>
    </row>
    <row r="16" spans="1:1">
      <c r="A16" s="6" t="str">
        <f>CONCATENATE("ap name ",'AP-LIST_c9800'!B16," static-ip nameserver ",var_ip_dns1)</f>
        <v>ap name de0814ncap20013 static-ip nameserver 172.16.48.11</v>
      </c>
    </row>
    <row r="17" spans="1:1">
      <c r="A17" s="6" t="str">
        <f>CONCATENATE("ap name ",'AP-LIST_c9800'!B17," static-ip nameserver ",var_ip_dns1)</f>
        <v>ap name de0814ncap20014 static-ip nameserver 172.16.48.11</v>
      </c>
    </row>
    <row r="18" spans="1:1">
      <c r="A18" s="6" t="str">
        <f>CONCATENATE("ap name ",'AP-LIST_c9800'!B18," static-ip nameserver ",var_ip_dns1)</f>
        <v>ap name de0814ncap20015 static-ip nameserver 172.16.48.11</v>
      </c>
    </row>
    <row r="19" spans="1:1">
      <c r="A19" s="6" t="str">
        <f>CONCATENATE("ap name ",'AP-LIST_c9800'!B19," static-ip nameserver ",var_ip_dns1)</f>
        <v>ap name de0814ncap20016 static-ip nameserver 172.16.48.11</v>
      </c>
    </row>
    <row r="20" spans="1:1">
      <c r="A20" s="6" t="str">
        <f>CONCATENATE("ap name ",'AP-LIST_c9800'!B20," static-ip nameserver ",var_ip_dns1)</f>
        <v>ap name de0814ncap20017 static-ip nameserver 172.16.48.11</v>
      </c>
    </row>
    <row r="21" spans="1:1">
      <c r="A21" s="6" t="str">
        <f>CONCATENATE("ap name ",'AP-LIST_c9800'!B21," static-ip nameserver ",var_ip_dns1)</f>
        <v>ap name de0814ncap20018 static-ip nameserver 172.16.48.11</v>
      </c>
    </row>
    <row r="22" spans="1:1">
      <c r="A22" s="6" t="str">
        <f>CONCATENATE("ap name ",'AP-LIST_c9800'!B22," static-ip nameserver ",var_ip_dns1)</f>
        <v>ap name de0814ncap20019 static-ip nameserver 172.16.48.11</v>
      </c>
    </row>
    <row r="23" spans="1:1">
      <c r="A23" s="6" t="str">
        <f>CONCATENATE("ap name ",'AP-LIST_c9800'!B23," static-ip nameserver ",var_ip_dns1)</f>
        <v>ap name de0814ncap20020 static-ip nameserver 172.16.48.11</v>
      </c>
    </row>
    <row r="24" spans="1:1">
      <c r="A24" s="6" t="str">
        <f>CONCATENATE("ap name ",'AP-LIST_c9800'!B24," static-ip nameserver ",var_ip_dns1)</f>
        <v>ap name de0814ncap20021 static-ip nameserver 172.16.48.11</v>
      </c>
    </row>
    <row r="25" spans="1:1">
      <c r="A25" s="6" t="str">
        <f>CONCATENATE("ap name ",'AP-LIST_c9800'!B25," static-ip nameserver ",var_ip_dns1)</f>
        <v>ap name de0814ncap20022 static-ip nameserver 172.16.48.11</v>
      </c>
    </row>
    <row r="26" spans="1:1">
      <c r="A26" s="6" t="str">
        <f>CONCATENATE("ap name ",'AP-LIST_c9800'!B26," static-ip nameserver ",var_ip_dns1)</f>
        <v>ap name de0814ncap20023 static-ip nameserver 172.16.48.11</v>
      </c>
    </row>
    <row r="27" spans="1:1">
      <c r="A27" s="6" t="str">
        <f>CONCATENATE("ap name ",'AP-LIST_c9800'!B27," static-ip nameserver ",var_ip_dns1)</f>
        <v>ap name de0814ncap20024 static-ip nameserver 172.16.48.11</v>
      </c>
    </row>
    <row r="28" spans="1:1">
      <c r="A28" s="6" t="str">
        <f>CONCATENATE("ap name ",'AP-LIST_c9800'!B28," static-ip nameserver ",var_ip_dns1)</f>
        <v>ap name de0814ncap20025 static-ip nameserver 172.16.48.11</v>
      </c>
    </row>
    <row r="29" spans="1:1">
      <c r="A29" s="6" t="str">
        <f>CONCATENATE("ap name ",'AP-LIST_c9800'!B29," static-ip nameserver ",var_ip_dns1)</f>
        <v>ap name de0814ncap20026 static-ip nameserver 172.16.48.11</v>
      </c>
    </row>
    <row r="30" spans="1:1">
      <c r="A30" s="6" t="str">
        <f>CONCATENATE("ap name ",'AP-LIST_c9800'!B30," static-ip nameserver ",var_ip_dns1)</f>
        <v>ap name de0814ncap20027 static-ip nameserver 172.16.48.11</v>
      </c>
    </row>
    <row r="31" spans="1:1">
      <c r="A31" s="6" t="str">
        <f>CONCATENATE("ap name ",'AP-LIST_c9800'!B31," static-ip nameserver ",var_ip_dns1)</f>
        <v>ap name de0814ncap20028 static-ip nameserver 172.16.48.11</v>
      </c>
    </row>
    <row r="32" spans="1:1">
      <c r="A32" s="6" t="str">
        <f>CONCATENATE("ap name ",'AP-LIST_c9800'!B32," static-ip nameserver ",var_ip_dns1)</f>
        <v>ap name de0814ncap20029 static-ip nameserver 172.16.48.11</v>
      </c>
    </row>
    <row r="33" spans="1:1">
      <c r="A33" s="6" t="str">
        <f>CONCATENATE("ap name ",'AP-LIST_c9800'!B33," static-ip nameserver ",var_ip_dns1)</f>
        <v>ap name de0814ncap20030 static-ip nameserver 172.16.48.11</v>
      </c>
    </row>
    <row r="34" spans="1:1">
      <c r="A34" s="6" t="str">
        <f>CONCATENATE("ap name ",'AP-LIST_c9800'!B34," static-ip nameserver ",var_ip_dns1)</f>
        <v>ap name de0814ncap20031 static-ip nameserver 172.16.48.11</v>
      </c>
    </row>
    <row r="35" spans="1:1">
      <c r="A35" s="6" t="str">
        <f>CONCATENATE("ap name ",'AP-LIST_c9800'!B35," static-ip nameserver ",var_ip_dns1)</f>
        <v>ap name de0814ncap20032 static-ip nameserver 172.16.48.11</v>
      </c>
    </row>
    <row r="36" spans="1:1">
      <c r="A36" s="6" t="str">
        <f>CONCATENATE("ap name ",'AP-LIST_c9800'!B36," static-ip nameserver ",var_ip_dns1)</f>
        <v>ap name de0814ncap20033 static-ip nameserver 172.16.48.11</v>
      </c>
    </row>
    <row r="37" spans="1:1">
      <c r="A37" s="6" t="str">
        <f>CONCATENATE("ap name ",'AP-LIST_c9800'!B37," static-ip nameserver ",var_ip_dns1)</f>
        <v>ap name de0814ncap20034 static-ip nameserver 172.16.48.11</v>
      </c>
    </row>
    <row r="38" spans="1:1">
      <c r="A38" s="6" t="str">
        <f>CONCATENATE("ap name ",'AP-LIST_c9800'!B38," static-ip nameserver ",var_ip_dns1)</f>
        <v>ap name de0814ncap20035 static-ip nameserver 172.16.48.11</v>
      </c>
    </row>
    <row r="39" spans="1:1">
      <c r="A39" s="6" t="str">
        <f>CONCATENATE("ap name ",'AP-LIST_c9800'!B39," static-ip nameserver ",var_ip_dns1)</f>
        <v>ap name de0814ncap20036 static-ip nameserver 172.16.48.11</v>
      </c>
    </row>
    <row r="40" spans="1:1">
      <c r="A40" s="6" t="str">
        <f>CONCATENATE("ap name ",'AP-LIST_c9800'!B40," static-ip nameserver ",var_ip_dns1)</f>
        <v>ap name de0814ncap20037 static-ip nameserver 172.16.48.11</v>
      </c>
    </row>
    <row r="41" spans="1:1">
      <c r="A41" s="6" t="str">
        <f>CONCATENATE("ap name ",'AP-LIST_c9800'!B41," static-ip nameserver ",var_ip_dns1)</f>
        <v>ap name de0814ncap20038 static-ip nameserver 172.16.48.11</v>
      </c>
    </row>
    <row r="42" spans="1:1">
      <c r="A42" s="6" t="str">
        <f>CONCATENATE("ap name ",'AP-LIST_c9800'!B42," static-ip nameserver ",var_ip_dns1)</f>
        <v>ap name de0814ncap20039 static-ip nameserver 172.16.48.11</v>
      </c>
    </row>
    <row r="43" spans="1:1">
      <c r="A43" s="6" t="str">
        <f>CONCATENATE("ap name ",'AP-LIST_c9800'!B43," static-ip nameserver ",var_ip_dns1)</f>
        <v>ap name de0814ncap20040 static-ip nameserver 172.16.48.11</v>
      </c>
    </row>
    <row r="44" spans="1:1">
      <c r="A44" s="6" t="str">
        <f>CONCATENATE("ap name ",'AP-LIST_c9800'!B44," static-ip nameserver ",var_ip_dns1)</f>
        <v>ap name de0814ncap20041 static-ip nameserver 172.16.48.11</v>
      </c>
    </row>
    <row r="45" spans="1:1">
      <c r="A45" s="6" t="str">
        <f>CONCATENATE("ap name ",'AP-LIST_c9800'!B45," static-ip nameserver ",var_ip_dns1)</f>
        <v>ap name de0814ncap20042 static-ip nameserver 172.16.48.11</v>
      </c>
    </row>
    <row r="46" spans="1:1">
      <c r="A46" s="6" t="str">
        <f>CONCATENATE("ap name ",'AP-LIST_c9800'!B46," static-ip nameserver ",var_ip_dns1)</f>
        <v>ap name de0814ncap20043 static-ip nameserver 172.16.48.11</v>
      </c>
    </row>
    <row r="47" spans="1:1">
      <c r="A47" s="6" t="str">
        <f>CONCATENATE("ap name ",'AP-LIST_c9800'!B47," static-ip nameserver ",var_ip_dns1)</f>
        <v>ap name de0814ncap20044 static-ip nameserver 172.16.48.11</v>
      </c>
    </row>
    <row r="48" spans="1:1">
      <c r="A48" s="6" t="str">
        <f>CONCATENATE("ap name ",'AP-LIST_c9800'!B48," static-ip nameserver ",var_ip_dns1)</f>
        <v>ap name de0814ncap20045 static-ip nameserver 172.16.48.11</v>
      </c>
    </row>
    <row r="49" spans="1:1">
      <c r="A49" s="6" t="str">
        <f>CONCATENATE("ap name ",'AP-LIST_c9800'!B49," static-ip nameserver ",var_ip_dns1)</f>
        <v>ap name de0814ncap20046 static-ip nameserver 172.16.48.11</v>
      </c>
    </row>
    <row r="50" spans="1:1">
      <c r="A50" s="6" t="str">
        <f>CONCATENATE("ap name ",'AP-LIST_c9800'!B50," static-ip nameserver ",var_ip_dns1)</f>
        <v>ap name de0814ncap20047 static-ip nameserver 172.16.48.11</v>
      </c>
    </row>
    <row r="51" spans="1:1">
      <c r="A51" s="6" t="str">
        <f>CONCATENATE("ap name ",'AP-LIST_c9800'!B51," static-ip nameserver ",var_ip_dns1)</f>
        <v>ap name de0814ncap20048 static-ip nameserver 172.16.48.11</v>
      </c>
    </row>
    <row r="52" spans="1:1">
      <c r="A52" s="6" t="str">
        <f>CONCATENATE("ap name ",'AP-LIST_c9800'!B52," static-ip nameserver ",var_ip_dns1)</f>
        <v>ap name de0814ncap20049 static-ip nameserver 172.16.48.11</v>
      </c>
    </row>
    <row r="53" spans="1:1">
      <c r="A53" s="6" t="str">
        <f>CONCATENATE("ap name ",'AP-LIST_c9800'!B53," static-ip nameserver ",var_ip_dns1)</f>
        <v>ap name de0814ncap20050 static-ip nameserver 172.16.48.11</v>
      </c>
    </row>
    <row r="54" spans="1:1">
      <c r="A54" s="6" t="str">
        <f>CONCATENATE("ap name ",'AP-LIST_c9800'!B54," static-ip nameserver ",var_ip_dns1)</f>
        <v>ap name de0814ncap20051 static-ip nameserver 172.16.48.11</v>
      </c>
    </row>
    <row r="55" spans="1:1">
      <c r="A55" s="6" t="str">
        <f>CONCATENATE("ap name ",'AP-LIST_c9800'!B55," static-ip nameserver ",var_ip_dns1)</f>
        <v>ap name de0814ncap20052 static-ip nameserver 172.16.48.11</v>
      </c>
    </row>
    <row r="56" spans="1:1">
      <c r="A56" s="6" t="str">
        <f>CONCATENATE("ap name ",'AP-LIST_c9800'!B56," static-ip nameserver ",var_ip_dns1)</f>
        <v>ap name de0814ncap20053 static-ip nameserver 172.16.48.11</v>
      </c>
    </row>
    <row r="57" spans="1:1">
      <c r="A57" s="6" t="str">
        <f>CONCATENATE("ap name ",'AP-LIST_c9800'!B57," static-ip nameserver ",var_ip_dns1)</f>
        <v>ap name de0814ncap20054 static-ip nameserver 172.16.48.11</v>
      </c>
    </row>
    <row r="58" spans="1:1">
      <c r="A58" s="6" t="str">
        <f>CONCATENATE("ap name ",'AP-LIST_c9800'!B58," static-ip nameserver ",var_ip_dns1)</f>
        <v>ap name de0814ncap20055 static-ip nameserver 172.16.48.11</v>
      </c>
    </row>
    <row r="59" spans="1:1">
      <c r="A59" s="6" t="str">
        <f>CONCATENATE("ap name ",'AP-LIST_c9800'!B59," static-ip nameserver ",var_ip_dns1)</f>
        <v>ap name de0814ncap20056 static-ip nameserver 172.16.48.11</v>
      </c>
    </row>
    <row r="60" spans="1:1">
      <c r="A60" s="6" t="str">
        <f>CONCATENATE("ap name ",'AP-LIST_c9800'!B60," static-ip nameserver ",var_ip_dns1)</f>
        <v>ap name de0814ncap20057 static-ip nameserver 172.16.48.11</v>
      </c>
    </row>
    <row r="61" spans="1:1">
      <c r="A61" s="6" t="str">
        <f>CONCATENATE("ap name ",'AP-LIST_c9800'!B61," static-ip nameserver ",var_ip_dns1)</f>
        <v>ap name de0814ncap20058 static-ip nameserver 172.16.48.11</v>
      </c>
    </row>
    <row r="62" spans="1:1">
      <c r="A62" s="6" t="str">
        <f>CONCATENATE("ap name ",'AP-LIST_c9800'!B62," static-ip nameserver ",var_ip_dns1)</f>
        <v>ap name de0814ncap20059 static-ip nameserver 172.16.48.11</v>
      </c>
    </row>
    <row r="63" spans="1:1">
      <c r="A63" s="6" t="str">
        <f>CONCATENATE("ap name ",'AP-LIST_c9800'!B63," static-ip nameserver ",var_ip_dns1)</f>
        <v>ap name de0814ncap20060 static-ip nameserver 172.16.48.11</v>
      </c>
    </row>
    <row r="64" spans="1:1">
      <c r="A64" s="6" t="str">
        <f>CONCATENATE("ap name ",'AP-LIST_c9800'!B64," static-ip nameserver ",var_ip_dns1)</f>
        <v>ap name de0814ncap20061 static-ip nameserver 172.16.48.11</v>
      </c>
    </row>
    <row r="65" spans="1:1">
      <c r="A65" s="6" t="str">
        <f>CONCATENATE("ap name ",'AP-LIST_c9800'!B65," static-ip nameserver ",var_ip_dns1)</f>
        <v>ap name de0814ncap20062 static-ip nameserver 172.16.48.11</v>
      </c>
    </row>
    <row r="66" spans="1:1">
      <c r="A66" s="6" t="str">
        <f>CONCATENATE("ap name ",'AP-LIST_c9800'!B66," static-ip nameserver ",var_ip_dns1)</f>
        <v>ap name de0814ncap20063 static-ip nameserver 172.16.48.11</v>
      </c>
    </row>
    <row r="67" spans="1:1">
      <c r="A67" s="6" t="str">
        <f>CONCATENATE("ap name ",'AP-LIST_c9800'!B67," static-ip nameserver ",var_ip_dns1)</f>
        <v>ap name de0814ncap20064 static-ip nameserver 172.16.48.11</v>
      </c>
    </row>
    <row r="68" spans="1:1">
      <c r="A68" s="6" t="str">
        <f>CONCATENATE("ap name ",'AP-LIST_c9800'!B68," static-ip nameserver ",var_ip_dns1)</f>
        <v>ap name de0814ncap20065 static-ip nameserver 172.16.48.11</v>
      </c>
    </row>
    <row r="69" spans="1:1">
      <c r="A69" s="6" t="str">
        <f>CONCATENATE("ap name ",'AP-LIST_c9800'!B69," static-ip nameserver ",var_ip_dns1)</f>
        <v>ap name de0814ncap20066 static-ip nameserver 172.16.48.11</v>
      </c>
    </row>
    <row r="70" spans="1:1">
      <c r="A70" s="6" t="str">
        <f>CONCATENATE("ap name ",'AP-LIST_c9800'!B70," static-ip nameserver ",var_ip_dns1)</f>
        <v>ap name de0814ncap20067 static-ip nameserver 172.16.48.11</v>
      </c>
    </row>
    <row r="71" spans="1:1">
      <c r="A71" s="6" t="str">
        <f>CONCATENATE("ap name ",'AP-LIST_c9800'!B71," static-ip nameserver ",var_ip_dns1)</f>
        <v>ap name de0814ncap20068 static-ip nameserver 172.16.48.11</v>
      </c>
    </row>
    <row r="72" spans="1:1">
      <c r="A72" s="6" t="str">
        <f>CONCATENATE("ap name ",'AP-LIST_c9800'!B72," static-ip nameserver ",var_ip_dns1)</f>
        <v>ap name de0814ncap20069 static-ip nameserver 172.16.48.11</v>
      </c>
    </row>
    <row r="73" spans="1:1">
      <c r="A73" s="6" t="str">
        <f>CONCATENATE("ap name ",'AP-LIST_c9800'!B73," static-ip nameserver ",var_ip_dns1)</f>
        <v>ap name de0814ncap20070 static-ip nameserver 172.16.48.11</v>
      </c>
    </row>
    <row r="74" spans="1:1">
      <c r="A74" s="6" t="str">
        <f>CONCATENATE("ap name ",'AP-LIST_c9800'!B74," static-ip nameserver ",var_ip_dns1)</f>
        <v>ap name de0814ncap20071 static-ip nameserver 172.16.48.11</v>
      </c>
    </row>
    <row r="75" spans="1:1">
      <c r="A75" s="6" t="str">
        <f>CONCATENATE("ap name ",'AP-LIST_c9800'!B75," static-ip nameserver ",var_ip_dns1)</f>
        <v>ap name de0814ncap20072 static-ip nameserver 172.16.48.11</v>
      </c>
    </row>
    <row r="76" spans="1:1">
      <c r="A76" s="6" t="str">
        <f>CONCATENATE("ap name ",'AP-LIST_c9800'!B76," static-ip nameserver ",var_ip_dns1)</f>
        <v>ap name de0814ncap20073 static-ip nameserver 172.16.48.11</v>
      </c>
    </row>
    <row r="77" spans="1:1">
      <c r="A77" s="6" t="str">
        <f>CONCATENATE("ap name ",'AP-LIST_c9800'!B77," static-ip nameserver ",var_ip_dns1)</f>
        <v>ap name de0814ncap20074 static-ip nameserver 172.16.48.11</v>
      </c>
    </row>
    <row r="78" spans="1:1">
      <c r="A78" s="6" t="str">
        <f>CONCATENATE("ap name ",'AP-LIST_c9800'!B78," static-ip nameserver ",var_ip_dns1)</f>
        <v>ap name de0814ncap20075 static-ip nameserver 172.16.48.11</v>
      </c>
    </row>
    <row r="79" spans="1:1">
      <c r="A79" s="6" t="str">
        <f>CONCATENATE("ap name ",'AP-LIST_c9800'!B79," static-ip nameserver ",var_ip_dns1)</f>
        <v>ap name de0814ncap20076 static-ip nameserver 172.16.48.11</v>
      </c>
    </row>
    <row r="80" spans="1:1">
      <c r="A80" s="6" t="str">
        <f>CONCATENATE("ap name ",'AP-LIST_c9800'!B80," static-ip nameserver ",var_ip_dns1)</f>
        <v>ap name de0814ncap20077 static-ip nameserver 172.16.48.11</v>
      </c>
    </row>
    <row r="81" spans="1:1">
      <c r="A81" s="6" t="str">
        <f>CONCATENATE("ap name ",'AP-LIST_c9800'!B81," static-ip nameserver ",var_ip_dns1)</f>
        <v>ap name de0814ncap20078 static-ip nameserver 172.16.48.11</v>
      </c>
    </row>
    <row r="82" spans="1:1">
      <c r="A82" s="6" t="str">
        <f>CONCATENATE("ap name ",'AP-LIST_c9800'!B82," static-ip nameserver ",var_ip_dns1)</f>
        <v>ap name de0814ncap20079 static-ip nameserver 172.16.48.11</v>
      </c>
    </row>
    <row r="83" spans="1:1">
      <c r="A83" s="6" t="str">
        <f>CONCATENATE("ap name ",'AP-LIST_c9800'!B83," static-ip nameserver ",var_ip_dns1)</f>
        <v>ap name de0814ncap20080 static-ip nameserver 172.16.48.11</v>
      </c>
    </row>
    <row r="84" spans="1:1">
      <c r="A84" s="6" t="str">
        <f>CONCATENATE("ap name ",'AP-LIST_c9800'!B84," static-ip nameserver ",var_ip_dns1)</f>
        <v>ap name de0814ncap20081 static-ip nameserver 172.16.48.11</v>
      </c>
    </row>
    <row r="85" spans="1:1">
      <c r="A85" s="6" t="str">
        <f>CONCATENATE("ap name ",'AP-LIST_c9800'!B85," static-ip nameserver ",var_ip_dns1)</f>
        <v>ap name de0814ncap20082 static-ip nameserver 172.16.48.11</v>
      </c>
    </row>
    <row r="86" spans="1:1">
      <c r="A86" s="6" t="str">
        <f>CONCATENATE("ap name ",'AP-LIST_c9800'!B86," static-ip nameserver ",var_ip_dns1)</f>
        <v>ap name de0814ncap20083 static-ip nameserver 172.16.48.11</v>
      </c>
    </row>
    <row r="87" spans="1:1">
      <c r="A87" s="6" t="str">
        <f>CONCATENATE("ap name ",'AP-LIST_c9800'!B87," static-ip nameserver ",var_ip_dns1)</f>
        <v>ap name de0814ncap20084 static-ip nameserver 172.16.48.11</v>
      </c>
    </row>
    <row r="88" spans="1:1">
      <c r="A88" s="6" t="str">
        <f>CONCATENATE("ap name ",'AP-LIST_c9800'!B88," static-ip nameserver ",var_ip_dns1)</f>
        <v>ap name de0814ncap20085 static-ip nameserver 172.16.48.11</v>
      </c>
    </row>
    <row r="89" spans="1:1">
      <c r="A89" s="6" t="str">
        <f>CONCATENATE("ap name ",'AP-LIST_c9800'!B89," static-ip nameserver ",var_ip_dns1)</f>
        <v>ap name de0814ncap20086 static-ip nameserver 172.16.48.11</v>
      </c>
    </row>
    <row r="90" spans="1:1">
      <c r="A90" s="6" t="str">
        <f>CONCATENATE("ap name ",'AP-LIST_c9800'!B90," static-ip nameserver ",var_ip_dns1)</f>
        <v>ap name de0814ncap20087 static-ip nameserver 172.16.48.11</v>
      </c>
    </row>
    <row r="91" spans="1:1">
      <c r="A91" s="6" t="str">
        <f>CONCATENATE("ap name ",'AP-LIST_c9800'!B91," static-ip nameserver ",var_ip_dns1)</f>
        <v>ap name de0814ncap20088 static-ip nameserver 172.16.48.11</v>
      </c>
    </row>
    <row r="92" spans="1:1">
      <c r="A92" s="6" t="str">
        <f>CONCATENATE("ap name ",'AP-LIST_c9800'!B92," static-ip nameserver ",var_ip_dns1)</f>
        <v>ap name de0814ncap20089 static-ip nameserver 172.16.48.11</v>
      </c>
    </row>
    <row r="93" spans="1:1">
      <c r="A93" s="6" t="str">
        <f>CONCATENATE("ap name ",'AP-LIST_c9800'!B93," static-ip nameserver ",var_ip_dns1)</f>
        <v>ap name de0814ncap20090 static-ip nameserver 172.16.48.11</v>
      </c>
    </row>
    <row r="94" spans="1:1">
      <c r="A94" s="6" t="str">
        <f>CONCATENATE("ap name ",'AP-LIST_c9800'!B94," static-ip nameserver ",var_ip_dns1)</f>
        <v>ap name de0814ncap20091 static-ip nameserver 172.16.48.11</v>
      </c>
    </row>
    <row r="95" spans="1:1">
      <c r="A95" s="6" t="str">
        <f>CONCATENATE("ap name ",'AP-LIST_c9800'!B95," static-ip nameserver ",var_ip_dns1)</f>
        <v>ap name de0814ncap20092 static-ip nameserver 172.16.48.11</v>
      </c>
    </row>
    <row r="96" spans="1:1">
      <c r="A96" s="6" t="str">
        <f>CONCATENATE("ap name ",'AP-LIST_c9800'!B96," static-ip nameserver ",var_ip_dns1)</f>
        <v>ap name de0814ncap20093 static-ip nameserver 172.16.48.11</v>
      </c>
    </row>
    <row r="97" spans="1:1">
      <c r="A97" s="6" t="str">
        <f>CONCATENATE("ap name ",'AP-LIST_c9800'!B97," static-ip nameserver ",var_ip_dns1)</f>
        <v>ap name de0814ncap20094 static-ip nameserver 172.16.48.11</v>
      </c>
    </row>
    <row r="98" spans="1:1">
      <c r="A98" s="6" t="str">
        <f>CONCATENATE("ap name ",'AP-LIST_c9800'!B98," static-ip nameserver ",var_ip_dns1)</f>
        <v>ap name de0814ncap20095 static-ip nameserver 172.16.48.11</v>
      </c>
    </row>
    <row r="99" spans="1:1">
      <c r="A99" s="6" t="str">
        <f>CONCATENATE("ap name ",'AP-LIST_c9800'!B99," static-ip nameserver ",var_ip_dns1)</f>
        <v>ap name de0814ncap20096 static-ip nameserver 172.16.48.11</v>
      </c>
    </row>
    <row r="100" spans="1:1">
      <c r="A100" s="6" t="str">
        <f>CONCATENATE("ap name ",'AP-LIST_c9800'!B100," static-ip nameserver ",var_ip_dns1)</f>
        <v>ap name de0814ncap20097 static-ip nameserver 172.16.48.11</v>
      </c>
    </row>
    <row r="101" spans="1:1">
      <c r="A101" s="6" t="str">
        <f>CONCATENATE("ap name ",'AP-LIST_c9800'!B101," static-ip nameserver ",var_ip_dns1)</f>
        <v>ap name de0814ncap20098 static-ip nameserver 172.16.48.11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de0814swlc20002 de0814ncap20001 10.251.48.195</v>
      </c>
    </row>
    <row r="6" spans="1:1">
      <c r="A6" s="103" t="str">
        <f>CONCATENATE("config ap primary-base ",var_dns_wlc2," ",'AP-LIST_c9800'!B5," ",var_ip_wlc2)</f>
        <v>config ap primary-base de0814swlc20002 de0814ncap20002 10.251.48.195</v>
      </c>
    </row>
    <row r="7" spans="1:1">
      <c r="A7" s="103" t="str">
        <f>CONCATENATE("config ap primary-base ",var_dns_wlc2," ",'AP-LIST_c9800'!B6," ",var_ip_wlc2)</f>
        <v>config ap primary-base de0814swlc20002 de0814ncap20003 10.251.48.195</v>
      </c>
    </row>
    <row r="8" spans="1:1">
      <c r="A8" s="103" t="str">
        <f>CONCATENATE("config ap primary-base ",var_dns_wlc2," ",'AP-LIST_c9800'!B7," ",var_ip_wlc2)</f>
        <v>config ap primary-base de0814swlc20002 de0814ncap20004 10.251.48.195</v>
      </c>
    </row>
    <row r="9" spans="1:1">
      <c r="A9" s="103" t="str">
        <f>CONCATENATE("config ap primary-base ",var_dns_wlc2," ",'AP-LIST_c9800'!B8," ",var_ip_wlc2)</f>
        <v>config ap primary-base de0814swlc20002 de0814ncap20005 10.251.48.195</v>
      </c>
    </row>
    <row r="10" spans="1:1">
      <c r="A10" s="103" t="str">
        <f>CONCATENATE("config ap primary-base ",var_dns_wlc2," ",'AP-LIST_c9800'!B9," ",var_ip_wlc2)</f>
        <v>config ap primary-base de0814swlc20002 de0814ncap20006 10.251.48.195</v>
      </c>
    </row>
    <row r="11" spans="1:1">
      <c r="A11" s="103" t="str">
        <f>CONCATENATE("config ap primary-base ",var_dns_wlc2," ",'AP-LIST_c9800'!B10," ",var_ip_wlc2)</f>
        <v>config ap primary-base de0814swlc20002 de0814ncap20007 10.251.48.195</v>
      </c>
    </row>
    <row r="12" spans="1:1">
      <c r="A12" s="103" t="str">
        <f>CONCATENATE("config ap primary-base ",var_dns_wlc2," ",'AP-LIST_c9800'!B11," ",var_ip_wlc2)</f>
        <v>config ap primary-base de0814swlc20002 de0814ncap20008 10.251.48.195</v>
      </c>
    </row>
    <row r="13" spans="1:1">
      <c r="A13" s="103" t="str">
        <f>CONCATENATE("config ap primary-base ",var_dns_wlc2," ",'AP-LIST_c9800'!B12," ",var_ip_wlc2)</f>
        <v>config ap primary-base de0814swlc20002 de0814ncap20009 10.251.48.195</v>
      </c>
    </row>
    <row r="14" spans="1:1">
      <c r="A14" s="103" t="str">
        <f>CONCATENATE("config ap primary-base ",var_dns_wlc2," ",'AP-LIST_c9800'!B13," ",var_ip_wlc2)</f>
        <v>config ap primary-base de0814swlc20002 de0814ncap20010 10.251.48.195</v>
      </c>
    </row>
    <row r="15" spans="1:1">
      <c r="A15" s="103" t="str">
        <f>CONCATENATE("config ap primary-base ",var_dns_wlc2," ",'AP-LIST_c9800'!B14," ",var_ip_wlc2)</f>
        <v>config ap primary-base de0814swlc20002 de0814ncap20011 10.251.48.195</v>
      </c>
    </row>
    <row r="16" spans="1:1">
      <c r="A16" s="103" t="str">
        <f>CONCATENATE("config ap primary-base ",var_dns_wlc2," ",'AP-LIST_c9800'!B15," ",var_ip_wlc2)</f>
        <v>config ap primary-base de0814swlc20002 de0814ncap20012 10.251.48.195</v>
      </c>
    </row>
    <row r="17" spans="1:1">
      <c r="A17" s="103" t="str">
        <f>CONCATENATE("config ap primary-base ",var_dns_wlc2," ",'AP-LIST_c9800'!B16," ",var_ip_wlc2)</f>
        <v>config ap primary-base de0814swlc20002 de0814ncap20013 10.251.48.195</v>
      </c>
    </row>
    <row r="18" spans="1:1">
      <c r="A18" s="103" t="str">
        <f>CONCATENATE("config ap primary-base ",var_dns_wlc2," ",'AP-LIST_c9800'!B17," ",var_ip_wlc2)</f>
        <v>config ap primary-base de0814swlc20002 de0814ncap20014 10.251.48.195</v>
      </c>
    </row>
    <row r="19" spans="1:1">
      <c r="A19" s="103" t="str">
        <f>CONCATENATE("config ap primary-base ",var_dns_wlc2," ",'AP-LIST_c9800'!B18," ",var_ip_wlc2)</f>
        <v>config ap primary-base de0814swlc20002 de0814ncap20015 10.251.48.195</v>
      </c>
    </row>
    <row r="20" spans="1:1">
      <c r="A20" s="103" t="str">
        <f>CONCATENATE("config ap primary-base ",var_dns_wlc2," ",'AP-LIST_c9800'!B19," ",var_ip_wlc2)</f>
        <v>config ap primary-base de0814swlc20002 de0814ncap20016 10.251.48.195</v>
      </c>
    </row>
    <row r="21" spans="1:1">
      <c r="A21" s="103" t="str">
        <f>CONCATENATE("config ap primary-base ",var_dns_wlc2," ",'AP-LIST_c9800'!B20," ",var_ip_wlc2)</f>
        <v>config ap primary-base de0814swlc20002 de0814ncap20017 10.251.48.195</v>
      </c>
    </row>
    <row r="22" spans="1:1">
      <c r="A22" s="103" t="str">
        <f>CONCATENATE("config ap primary-base ",var_dns_wlc2," ",'AP-LIST_c9800'!B21," ",var_ip_wlc2)</f>
        <v>config ap primary-base de0814swlc20002 de0814ncap20018 10.251.48.195</v>
      </c>
    </row>
    <row r="23" spans="1:1">
      <c r="A23" s="103" t="str">
        <f>CONCATENATE("config ap primary-base ",var_dns_wlc2," ",'AP-LIST_c9800'!B22," ",var_ip_wlc2)</f>
        <v>config ap primary-base de0814swlc20002 de0814ncap20019 10.251.48.195</v>
      </c>
    </row>
    <row r="24" spans="1:1">
      <c r="A24" s="103" t="str">
        <f>CONCATENATE("config ap primary-base ",var_dns_wlc2," ",'AP-LIST_c9800'!B23," ",var_ip_wlc2)</f>
        <v>config ap primary-base de0814swlc20002 de0814ncap20020 10.251.48.195</v>
      </c>
    </row>
    <row r="25" spans="1:1">
      <c r="A25" s="103" t="str">
        <f>CONCATENATE("config ap primary-base ",var_dns_wlc2," ",'AP-LIST_c9800'!B24," ",var_ip_wlc2)</f>
        <v>config ap primary-base de0814swlc20002 de0814ncap20021 10.251.48.195</v>
      </c>
    </row>
    <row r="26" spans="1:1">
      <c r="A26" s="103" t="str">
        <f>CONCATENATE("config ap primary-base ",var_dns_wlc2," ",'AP-LIST_c9800'!B25," ",var_ip_wlc2)</f>
        <v>config ap primary-base de0814swlc20002 de0814ncap20022 10.251.48.195</v>
      </c>
    </row>
    <row r="27" spans="1:1">
      <c r="A27" s="103" t="str">
        <f>CONCATENATE("config ap primary-base ",var_dns_wlc2," ",'AP-LIST_c9800'!B26," ",var_ip_wlc2)</f>
        <v>config ap primary-base de0814swlc20002 de0814ncap20023 10.251.48.195</v>
      </c>
    </row>
    <row r="28" spans="1:1">
      <c r="A28" s="103" t="str">
        <f>CONCATENATE("config ap primary-base ",var_dns_wlc2," ",'AP-LIST_c9800'!B27," ",var_ip_wlc2)</f>
        <v>config ap primary-base de0814swlc20002 de0814ncap20024 10.251.48.195</v>
      </c>
    </row>
    <row r="29" spans="1:1">
      <c r="A29" s="103" t="str">
        <f>CONCATENATE("config ap primary-base ",var_dns_wlc2," ",'AP-LIST_c9800'!B28," ",var_ip_wlc2)</f>
        <v>config ap primary-base de0814swlc20002 de0814ncap20025 10.251.48.195</v>
      </c>
    </row>
    <row r="30" spans="1:1">
      <c r="A30" s="103" t="str">
        <f>CONCATENATE("config ap primary-base ",var_dns_wlc2," ",'AP-LIST_c9800'!B29," ",var_ip_wlc2)</f>
        <v>config ap primary-base de0814swlc20002 de0814ncap20026 10.251.48.195</v>
      </c>
    </row>
    <row r="31" spans="1:1">
      <c r="A31" s="103" t="str">
        <f>CONCATENATE("config ap primary-base ",var_dns_wlc2," ",'AP-LIST_c9800'!B30," ",var_ip_wlc2)</f>
        <v>config ap primary-base de0814swlc20002 de0814ncap20027 10.251.48.195</v>
      </c>
    </row>
    <row r="32" spans="1:1">
      <c r="A32" s="103" t="str">
        <f>CONCATENATE("config ap primary-base ",var_dns_wlc2," ",'AP-LIST_c9800'!B31," ",var_ip_wlc2)</f>
        <v>config ap primary-base de0814swlc20002 de0814ncap20028 10.251.48.195</v>
      </c>
    </row>
    <row r="33" spans="1:1">
      <c r="A33" s="103" t="str">
        <f>CONCATENATE("config ap primary-base ",var_dns_wlc2," ",'AP-LIST_c9800'!B32," ",var_ip_wlc2)</f>
        <v>config ap primary-base de0814swlc20002 de0814ncap20029 10.251.48.195</v>
      </c>
    </row>
    <row r="34" spans="1:1">
      <c r="A34" s="103" t="str">
        <f>CONCATENATE("config ap primary-base ",var_dns_wlc2," ",'AP-LIST_c9800'!B33," ",var_ip_wlc2)</f>
        <v>config ap primary-base de0814swlc20002 de0814ncap20030 10.251.48.195</v>
      </c>
    </row>
    <row r="35" spans="1:1">
      <c r="A35" s="103" t="str">
        <f>CONCATENATE("config ap primary-base ",var_dns_wlc2," ",'AP-LIST_c9800'!B34," ",var_ip_wlc2)</f>
        <v>config ap primary-base de0814swlc20002 de0814ncap20031 10.251.48.195</v>
      </c>
    </row>
    <row r="36" spans="1:1">
      <c r="A36" s="103" t="str">
        <f>CONCATENATE("config ap primary-base ",var_dns_wlc2," ",'AP-LIST_c9800'!B35," ",var_ip_wlc2)</f>
        <v>config ap primary-base de0814swlc20002 de0814ncap20032 10.251.48.195</v>
      </c>
    </row>
    <row r="37" spans="1:1">
      <c r="A37" s="103" t="str">
        <f>CONCATENATE("config ap primary-base ",var_dns_wlc2," ",'AP-LIST_c9800'!B36," ",var_ip_wlc2)</f>
        <v>config ap primary-base de0814swlc20002 de0814ncap20033 10.251.48.195</v>
      </c>
    </row>
    <row r="38" spans="1:1">
      <c r="A38" s="103" t="str">
        <f>CONCATENATE("config ap primary-base ",var_dns_wlc2," ",'AP-LIST_c9800'!B37," ",var_ip_wlc2)</f>
        <v>config ap primary-base de0814swlc20002 de0814ncap20034 10.251.48.195</v>
      </c>
    </row>
    <row r="39" spans="1:1">
      <c r="A39" s="103" t="str">
        <f>CONCATENATE("config ap primary-base ",var_dns_wlc2," ",'AP-LIST_c9800'!B38," ",var_ip_wlc2)</f>
        <v>config ap primary-base de0814swlc20002 de0814ncap20035 10.251.48.195</v>
      </c>
    </row>
    <row r="40" spans="1:1">
      <c r="A40" s="103" t="str">
        <f>CONCATENATE("config ap primary-base ",var_dns_wlc2," ",'AP-LIST_c9800'!B39," ",var_ip_wlc2)</f>
        <v>config ap primary-base de0814swlc20002 de0814ncap20036 10.251.48.195</v>
      </c>
    </row>
    <row r="41" spans="1:1">
      <c r="A41" s="103" t="str">
        <f>CONCATENATE("config ap primary-base ",var_dns_wlc2," ",'AP-LIST_c9800'!B40," ",var_ip_wlc2)</f>
        <v>config ap primary-base de0814swlc20002 de0814ncap20037 10.251.48.195</v>
      </c>
    </row>
    <row r="42" spans="1:1">
      <c r="A42" s="103" t="str">
        <f>CONCATENATE("config ap primary-base ",var_dns_wlc2," ",'AP-LIST_c9800'!B41," ",var_ip_wlc2)</f>
        <v>config ap primary-base de0814swlc20002 de0814ncap20038 10.251.48.195</v>
      </c>
    </row>
    <row r="43" spans="1:1">
      <c r="A43" s="103" t="str">
        <f>CONCATENATE("config ap primary-base ",var_dns_wlc2," ",'AP-LIST_c9800'!B42," ",var_ip_wlc2)</f>
        <v>config ap primary-base de0814swlc20002 de0814ncap20039 10.251.48.195</v>
      </c>
    </row>
    <row r="44" spans="1:1">
      <c r="A44" s="103" t="str">
        <f>CONCATENATE("config ap primary-base ",var_dns_wlc2," ",'AP-LIST_c9800'!B43," ",var_ip_wlc2)</f>
        <v>config ap primary-base de0814swlc20002 de0814ncap20040 10.251.48.195</v>
      </c>
    </row>
    <row r="45" spans="1:1">
      <c r="A45" s="103" t="str">
        <f>CONCATENATE("config ap primary-base ",var_dns_wlc2," ",'AP-LIST_c9800'!B44," ",var_ip_wlc2)</f>
        <v>config ap primary-base de0814swlc20002 de0814ncap20041 10.251.48.195</v>
      </c>
    </row>
    <row r="46" spans="1:1">
      <c r="A46" s="103" t="str">
        <f>CONCATENATE("config ap primary-base ",var_dns_wlc2," ",'AP-LIST_c9800'!B45," ",var_ip_wlc2)</f>
        <v>config ap primary-base de0814swlc20002 de0814ncap20042 10.251.48.195</v>
      </c>
    </row>
    <row r="47" spans="1:1">
      <c r="A47" s="103" t="str">
        <f>CONCATENATE("config ap primary-base ",var_dns_wlc2," ",'AP-LIST_c9800'!B46," ",var_ip_wlc2)</f>
        <v>config ap primary-base de0814swlc20002 de0814ncap20043 10.251.48.195</v>
      </c>
    </row>
    <row r="48" spans="1:1">
      <c r="A48" s="103" t="str">
        <f>CONCATENATE("config ap primary-base ",var_dns_wlc2," ",'AP-LIST_c9800'!B47," ",var_ip_wlc2)</f>
        <v>config ap primary-base de0814swlc20002 de0814ncap20044 10.251.48.195</v>
      </c>
    </row>
    <row r="49" spans="1:1">
      <c r="A49" s="103" t="str">
        <f>CONCATENATE("config ap primary-base ",var_dns_wlc2," ",'AP-LIST_c9800'!B48," ",var_ip_wlc2)</f>
        <v>config ap primary-base de0814swlc20002 de0814ncap20045 10.251.48.195</v>
      </c>
    </row>
    <row r="50" spans="1:1">
      <c r="A50" s="103" t="str">
        <f>CONCATENATE("config ap primary-base ",var_dns_wlc2," ",'AP-LIST_c9800'!B49," ",var_ip_wlc2)</f>
        <v>config ap primary-base de0814swlc20002 de0814ncap20046 10.251.48.195</v>
      </c>
    </row>
    <row r="51" spans="1:1">
      <c r="A51" s="103" t="str">
        <f>CONCATENATE("config ap primary-base ",var_dns_wlc2," ",'AP-LIST_c9800'!B50," ",var_ip_wlc2)</f>
        <v>config ap primary-base de0814swlc20002 de0814ncap20047 10.251.48.195</v>
      </c>
    </row>
    <row r="52" spans="1:1">
      <c r="A52" s="103" t="str">
        <f>CONCATENATE("config ap primary-base ",var_dns_wlc2," ",'AP-LIST_c9800'!B51," ",var_ip_wlc2)</f>
        <v>config ap primary-base de0814swlc20002 de0814ncap20048 10.251.48.195</v>
      </c>
    </row>
    <row r="53" spans="1:1">
      <c r="A53" s="103" t="str">
        <f>CONCATENATE("config ap primary-base ",var_dns_wlc2," ",'AP-LIST_c9800'!B52," ",var_ip_wlc2)</f>
        <v>config ap primary-base de0814swlc20002 de0814ncap20049 10.251.48.195</v>
      </c>
    </row>
    <row r="54" spans="1:1">
      <c r="A54" s="103" t="str">
        <f>CONCATENATE("config ap primary-base ",var_dns_wlc2," ",'AP-LIST_c9800'!B53," ",var_ip_wlc2)</f>
        <v>config ap primary-base de0814swlc20002 de0814ncap20050 10.251.48.195</v>
      </c>
    </row>
    <row r="55" spans="1:1">
      <c r="A55" s="103" t="str">
        <f>CONCATENATE("config ap primary-base ",var_dns_wlc2," ",'AP-LIST_c9800'!B54," ",var_ip_wlc2)</f>
        <v>config ap primary-base de0814swlc20002 de0814ncap20051 10.251.48.195</v>
      </c>
    </row>
    <row r="56" spans="1:1">
      <c r="A56" s="103" t="str">
        <f>CONCATENATE("config ap primary-base ",var_dns_wlc2," ",'AP-LIST_c9800'!B55," ",var_ip_wlc2)</f>
        <v>config ap primary-base de0814swlc20002 de0814ncap20052 10.251.48.195</v>
      </c>
    </row>
    <row r="57" spans="1:1">
      <c r="A57" s="103" t="str">
        <f>CONCATENATE("config ap primary-base ",var_dns_wlc2," ",'AP-LIST_c9800'!B56," ",var_ip_wlc2)</f>
        <v>config ap primary-base de0814swlc20002 de0814ncap20053 10.251.48.195</v>
      </c>
    </row>
    <row r="58" spans="1:1">
      <c r="A58" s="103" t="str">
        <f>CONCATENATE("config ap primary-base ",var_dns_wlc2," ",'AP-LIST_c9800'!B57," ",var_ip_wlc2)</f>
        <v>config ap primary-base de0814swlc20002 de0814ncap20054 10.251.48.195</v>
      </c>
    </row>
    <row r="59" spans="1:1">
      <c r="A59" s="103" t="str">
        <f>CONCATENATE("config ap primary-base ",var_dns_wlc2," ",'AP-LIST_c9800'!B58," ",var_ip_wlc2)</f>
        <v>config ap primary-base de0814swlc20002 de0814ncap20055 10.251.48.195</v>
      </c>
    </row>
    <row r="60" spans="1:1">
      <c r="A60" s="103" t="str">
        <f>CONCATENATE("config ap primary-base ",var_dns_wlc2," ",'AP-LIST_c9800'!B59," ",var_ip_wlc2)</f>
        <v>config ap primary-base de0814swlc20002 de0814ncap20056 10.251.48.195</v>
      </c>
    </row>
    <row r="61" spans="1:1">
      <c r="A61" s="103" t="str">
        <f>CONCATENATE("config ap primary-base ",var_dns_wlc2," ",'AP-LIST_c9800'!B60," ",var_ip_wlc2)</f>
        <v>config ap primary-base de0814swlc20002 de0814ncap20057 10.251.48.195</v>
      </c>
    </row>
    <row r="62" spans="1:1">
      <c r="A62" s="103" t="str">
        <f>CONCATENATE("config ap primary-base ",var_dns_wlc2," ",'AP-LIST_c9800'!B61," ",var_ip_wlc2)</f>
        <v>config ap primary-base de0814swlc20002 de0814ncap20058 10.251.48.195</v>
      </c>
    </row>
    <row r="63" spans="1:1">
      <c r="A63" s="103" t="str">
        <f>CONCATENATE("config ap primary-base ",var_dns_wlc2," ",'AP-LIST_c9800'!B62," ",var_ip_wlc2)</f>
        <v>config ap primary-base de0814swlc20002 de0814ncap20059 10.251.48.195</v>
      </c>
    </row>
    <row r="64" spans="1:1">
      <c r="A64" s="103" t="str">
        <f>CONCATENATE("config ap primary-base ",var_dns_wlc2," ",'AP-LIST_c9800'!B63," ",var_ip_wlc2)</f>
        <v>config ap primary-base de0814swlc20002 de0814ncap20060 10.251.48.195</v>
      </c>
    </row>
    <row r="65" spans="1:1">
      <c r="A65" s="103" t="str">
        <f>CONCATENATE("config ap primary-base ",var_dns_wlc2," ",'AP-LIST_c9800'!B64," ",var_ip_wlc2)</f>
        <v>config ap primary-base de0814swlc20002 de0814ncap20061 10.251.48.195</v>
      </c>
    </row>
    <row r="66" spans="1:1">
      <c r="A66" s="103" t="str">
        <f>CONCATENATE("config ap primary-base ",var_dns_wlc2," ",'AP-LIST_c9800'!B65," ",var_ip_wlc2)</f>
        <v>config ap primary-base de0814swlc20002 de0814ncap20062 10.251.48.195</v>
      </c>
    </row>
    <row r="67" spans="1:1">
      <c r="A67" s="103" t="str">
        <f>CONCATENATE("config ap primary-base ",var_dns_wlc2," ",'AP-LIST_c9800'!B66," ",var_ip_wlc2)</f>
        <v>config ap primary-base de0814swlc20002 de0814ncap20063 10.251.48.195</v>
      </c>
    </row>
    <row r="68" spans="1:1">
      <c r="A68" s="103" t="str">
        <f>CONCATENATE("config ap primary-base ",var_dns_wlc2," ",'AP-LIST_c9800'!B67," ",var_ip_wlc2)</f>
        <v>config ap primary-base de0814swlc20002 de0814ncap20064 10.251.48.195</v>
      </c>
    </row>
    <row r="69" spans="1:1">
      <c r="A69" s="103" t="str">
        <f>CONCATENATE("config ap primary-base ",var_dns_wlc2," ",'AP-LIST_c9800'!B68," ",var_ip_wlc2)</f>
        <v>config ap primary-base de0814swlc20002 de0814ncap20065 10.251.48.195</v>
      </c>
    </row>
    <row r="70" spans="1:1">
      <c r="A70" s="103" t="str">
        <f>CONCATENATE("config ap primary-base ",var_dns_wlc2," ",'AP-LIST_c9800'!B69," ",var_ip_wlc2)</f>
        <v>config ap primary-base de0814swlc20002 de0814ncap20066 10.251.48.195</v>
      </c>
    </row>
    <row r="71" spans="1:1">
      <c r="A71" s="103" t="str">
        <f>CONCATENATE("config ap primary-base ",var_dns_wlc2," ",'AP-LIST_c9800'!B70," ",var_ip_wlc2)</f>
        <v>config ap primary-base de0814swlc20002 de0814ncap20067 10.251.48.195</v>
      </c>
    </row>
    <row r="72" spans="1:1">
      <c r="A72" s="103" t="str">
        <f>CONCATENATE("config ap primary-base ",var_dns_wlc2," ",'AP-LIST_c9800'!B71," ",var_ip_wlc2)</f>
        <v>config ap primary-base de0814swlc20002 de0814ncap20068 10.251.48.195</v>
      </c>
    </row>
    <row r="73" spans="1:1">
      <c r="A73" s="103" t="str">
        <f>CONCATENATE("config ap primary-base ",var_dns_wlc2," ",'AP-LIST_c9800'!B72," ",var_ip_wlc2)</f>
        <v>config ap primary-base de0814swlc20002 de0814ncap20069 10.251.48.195</v>
      </c>
    </row>
    <row r="74" spans="1:1">
      <c r="A74" s="103" t="str">
        <f>CONCATENATE("config ap primary-base ",var_dns_wlc2," ",'AP-LIST_c9800'!B73," ",var_ip_wlc2)</f>
        <v>config ap primary-base de0814swlc20002 de0814ncap20070 10.251.48.195</v>
      </c>
    </row>
    <row r="75" spans="1:1">
      <c r="A75" s="103" t="str">
        <f>CONCATENATE("config ap primary-base ",var_dns_wlc2," ",'AP-LIST_c9800'!B74," ",var_ip_wlc2)</f>
        <v>config ap primary-base de0814swlc20002 de0814ncap20071 10.251.48.195</v>
      </c>
    </row>
    <row r="76" spans="1:1">
      <c r="A76" s="103" t="str">
        <f>CONCATENATE("config ap primary-base ",var_dns_wlc2," ",'AP-LIST_c9800'!B75," ",var_ip_wlc2)</f>
        <v>config ap primary-base de0814swlc20002 de0814ncap20072 10.251.48.195</v>
      </c>
    </row>
    <row r="77" spans="1:1">
      <c r="A77" s="103" t="str">
        <f>CONCATENATE("config ap primary-base ",var_dns_wlc2," ",'AP-LIST_c9800'!B76," ",var_ip_wlc2)</f>
        <v>config ap primary-base de0814swlc20002 de0814ncap20073 10.251.48.195</v>
      </c>
    </row>
    <row r="78" spans="1:1">
      <c r="A78" s="103" t="str">
        <f>CONCATENATE("config ap primary-base ",var_dns_wlc2," ",'AP-LIST_c9800'!B77," ",var_ip_wlc2)</f>
        <v>config ap primary-base de0814swlc20002 de0814ncap20074 10.251.48.195</v>
      </c>
    </row>
    <row r="79" spans="1:1">
      <c r="A79" s="103" t="str">
        <f>CONCATENATE("config ap primary-base ",var_dns_wlc2," ",'AP-LIST_c9800'!B78," ",var_ip_wlc2)</f>
        <v>config ap primary-base de0814swlc20002 de0814ncap20075 10.251.48.195</v>
      </c>
    </row>
    <row r="80" spans="1:1">
      <c r="A80" s="103" t="str">
        <f>CONCATENATE("config ap primary-base ",var_dns_wlc2," ",'AP-LIST_c9800'!B79," ",var_ip_wlc2)</f>
        <v>config ap primary-base de0814swlc20002 de0814ncap20076 10.251.48.195</v>
      </c>
    </row>
    <row r="81" spans="1:1">
      <c r="A81" s="103" t="str">
        <f>CONCATENATE("config ap primary-base ",var_dns_wlc2," ",'AP-LIST_c9800'!B80," ",var_ip_wlc2)</f>
        <v>config ap primary-base de0814swlc20002 de0814ncap20077 10.251.48.195</v>
      </c>
    </row>
    <row r="82" spans="1:1">
      <c r="A82" s="103" t="str">
        <f>CONCATENATE("config ap primary-base ",var_dns_wlc2," ",'AP-LIST_c9800'!B81," ",var_ip_wlc2)</f>
        <v>config ap primary-base de0814swlc20002 de0814ncap20078 10.251.48.195</v>
      </c>
    </row>
    <row r="83" spans="1:1">
      <c r="A83" s="103" t="str">
        <f>CONCATENATE("config ap primary-base ",var_dns_wlc2," ",'AP-LIST_c9800'!B82," ",var_ip_wlc2)</f>
        <v>config ap primary-base de0814swlc20002 de0814ncap20079 10.251.48.195</v>
      </c>
    </row>
    <row r="84" spans="1:1">
      <c r="A84" s="103" t="str">
        <f>CONCATENATE("config ap primary-base ",var_dns_wlc2," ",'AP-LIST_c9800'!B83," ",var_ip_wlc2)</f>
        <v>config ap primary-base de0814swlc20002 de0814ncap20080 10.251.48.195</v>
      </c>
    </row>
    <row r="85" spans="1:1">
      <c r="A85" s="103" t="str">
        <f>CONCATENATE("config ap primary-base ",var_dns_wlc2," ",'AP-LIST_c9800'!B84," ",var_ip_wlc2)</f>
        <v>config ap primary-base de0814swlc20002 de0814ncap20081 10.251.48.195</v>
      </c>
    </row>
    <row r="86" spans="1:1">
      <c r="A86" s="103" t="str">
        <f>CONCATENATE("config ap primary-base ",var_dns_wlc2," ",'AP-LIST_c9800'!B85," ",var_ip_wlc2)</f>
        <v>config ap primary-base de0814swlc20002 de0814ncap20082 10.251.48.195</v>
      </c>
    </row>
    <row r="87" spans="1:1">
      <c r="A87" s="103" t="str">
        <f>CONCATENATE("config ap primary-base ",var_dns_wlc2," ",'AP-LIST_c9800'!B86," ",var_ip_wlc2)</f>
        <v>config ap primary-base de0814swlc20002 de0814ncap20083 10.251.48.195</v>
      </c>
    </row>
    <row r="88" spans="1:1">
      <c r="A88" s="103" t="str">
        <f>CONCATENATE("config ap primary-base ",var_dns_wlc2," ",'AP-LIST_c9800'!B87," ",var_ip_wlc2)</f>
        <v>config ap primary-base de0814swlc20002 de0814ncap20084 10.251.48.195</v>
      </c>
    </row>
    <row r="89" spans="1:1">
      <c r="A89" s="103" t="str">
        <f>CONCATENATE("config ap primary-base ",var_dns_wlc2," ",'AP-LIST_c9800'!B88," ",var_ip_wlc2)</f>
        <v>config ap primary-base de0814swlc20002 de0814ncap20085 10.251.48.195</v>
      </c>
    </row>
    <row r="90" spans="1:1">
      <c r="A90" s="103" t="str">
        <f>CONCATENATE("config ap primary-base ",var_dns_wlc2," ",'AP-LIST_c9800'!B89," ",var_ip_wlc2)</f>
        <v>config ap primary-base de0814swlc20002 de0814ncap20086 10.251.48.195</v>
      </c>
    </row>
    <row r="91" spans="1:1">
      <c r="A91" s="103" t="str">
        <f>CONCATENATE("config ap primary-base ",var_dns_wlc2," ",'AP-LIST_c9800'!B90," ",var_ip_wlc2)</f>
        <v>config ap primary-base de0814swlc20002 de0814ncap20087 10.251.48.195</v>
      </c>
    </row>
    <row r="92" spans="1:1">
      <c r="A92" s="103" t="str">
        <f>CONCATENATE("config ap primary-base ",var_dns_wlc2," ",'AP-LIST_c9800'!B91," ",var_ip_wlc2)</f>
        <v>config ap primary-base de0814swlc20002 de0814ncap20088 10.251.48.195</v>
      </c>
    </row>
    <row r="93" spans="1:1">
      <c r="A93" s="103" t="str">
        <f>CONCATENATE("config ap primary-base ",var_dns_wlc2," ",'AP-LIST_c9800'!B92," ",var_ip_wlc2)</f>
        <v>config ap primary-base de0814swlc20002 de0814ncap20089 10.251.48.195</v>
      </c>
    </row>
    <row r="94" spans="1:1">
      <c r="A94" s="103" t="str">
        <f>CONCATENATE("config ap primary-base ",var_dns_wlc2," ",'AP-LIST_c9800'!B93," ",var_ip_wlc2)</f>
        <v>config ap primary-base de0814swlc20002 de0814ncap20090 10.251.48.195</v>
      </c>
    </row>
    <row r="95" spans="1:1">
      <c r="A95" s="103" t="str">
        <f>CONCATENATE("config ap primary-base ",var_dns_wlc2," ",'AP-LIST_c9800'!B94," ",var_ip_wlc2)</f>
        <v>config ap primary-base de0814swlc20002 de0814ncap20091 10.251.48.195</v>
      </c>
    </row>
    <row r="96" spans="1:1">
      <c r="A96" s="103" t="str">
        <f>CONCATENATE("config ap primary-base ",var_dns_wlc2," ",'AP-LIST_c9800'!B95," ",var_ip_wlc2)</f>
        <v>config ap primary-base de0814swlc20002 de0814ncap20092 10.251.48.195</v>
      </c>
    </row>
    <row r="97" spans="1:1">
      <c r="A97" s="103" t="str">
        <f>CONCATENATE("config ap primary-base ",var_dns_wlc2," ",'AP-LIST_c9800'!B96," ",var_ip_wlc2)</f>
        <v>config ap primary-base de0814swlc20002 de0814ncap20093 10.251.48.195</v>
      </c>
    </row>
    <row r="98" spans="1:1">
      <c r="A98" s="103" t="str">
        <f>CONCATENATE("config ap primary-base ",var_dns_wlc2," ",'AP-LIST_c9800'!B97," ",var_ip_wlc2)</f>
        <v>config ap primary-base de0814swlc20002 de0814ncap20094 10.251.48.195</v>
      </c>
    </row>
    <row r="99" spans="1:1">
      <c r="A99" s="103" t="str">
        <f>CONCATENATE("config ap primary-base ",var_dns_wlc2," ",'AP-LIST_c9800'!B98," ",var_ip_wlc2)</f>
        <v>config ap primary-base de0814swlc20002 de0814ncap20095 10.251.48.195</v>
      </c>
    </row>
    <row r="100" spans="1:1">
      <c r="A100" s="103" t="str">
        <f>CONCATENATE("config ap primary-base ",var_dns_wlc2," ",'AP-LIST_c9800'!B99," ",var_ip_wlc2)</f>
        <v>config ap primary-base de0814swlc20002 de0814ncap20096 10.251.48.195</v>
      </c>
    </row>
    <row r="101" spans="1:1">
      <c r="A101" s="103" t="str">
        <f>CONCATENATE("config ap primary-base ",var_dns_wlc2," ",'AP-LIST_c9800'!B100," ",var_ip_wlc2)</f>
        <v>config ap primary-base de0814swlc20002 de0814ncap20097 10.251.48.195</v>
      </c>
    </row>
    <row r="102" spans="1:1">
      <c r="A102" s="103" t="str">
        <f>CONCATENATE("config ap primary-base ",var_dns_wlc2," ",'AP-LIST_c9800'!B101," ",var_ip_wlc2)</f>
        <v>config ap primary-base de0814swlc20002 de0814ncap20098 10.251.48.195</v>
      </c>
    </row>
    <row r="103" spans="1:1">
      <c r="A103" s="103" t="str">
        <f>CONCATENATE("config ap primary-base ",var_dns_wlc2," ",'AP-LIST_c9800'!B102," ",var_ip_wlc2)</f>
        <v>config ap primary-base de0814swlc20002 de0814ncap20099 10.251.48.195</v>
      </c>
    </row>
    <row r="104" spans="1:1">
      <c r="A104" s="103" t="str">
        <f>CONCATENATE("config ap primary-base ",var_dns_wlc2," ",'AP-LIST_c9800'!B103," ",var_ip_wlc2)</f>
        <v>config ap primary-base de0814swlc20002 de0814ncap20100 10.251.48.195</v>
      </c>
    </row>
    <row r="105" spans="1:1">
      <c r="A105" s="103" t="str">
        <f>CONCATENATE("config ap primary-base ",var_dns_wlc2," ",'AP-LIST_c9800'!B104," ",var_ip_wlc2)</f>
        <v>config ap primary-base de0814swlc20002 de0814ncap20101 10.251.48.195</v>
      </c>
    </row>
    <row r="106" spans="1:1">
      <c r="A106" s="103" t="str">
        <f>CONCATENATE("config ap primary-base ",var_dns_wlc2," ",'AP-LIST_c9800'!B105," ",var_ip_wlc2)</f>
        <v>config ap primary-base de0814swlc20002 de0814ncap20102 10.251.48.195</v>
      </c>
    </row>
    <row r="107" spans="1:1">
      <c r="A107" s="103" t="str">
        <f>CONCATENATE("config ap primary-base ",var_dns_wlc2," ",'AP-LIST_c9800'!B106," ",var_ip_wlc2)</f>
        <v>config ap primary-base de0814swlc20002 de0814ncap20103 10.251.48.195</v>
      </c>
    </row>
    <row r="108" spans="1:1">
      <c r="A108" s="103" t="str">
        <f>CONCATENATE("config ap primary-base ",var_dns_wlc2," ",'AP-LIST_c9800'!B107," ",var_ip_wlc2)</f>
        <v>config ap primary-base de0814swlc20002 # no free IP 10.251.48.195</v>
      </c>
    </row>
    <row r="109" spans="1:1">
      <c r="A109" s="103" t="str">
        <f>CONCATENATE("config ap primary-base ",var_dns_wlc2," ",'AP-LIST_c9800'!B108," ",var_ip_wlc2)</f>
        <v>config ap primary-base de0814swlc20002 # no free IP 10.251.48.195</v>
      </c>
    </row>
    <row r="110" spans="1:1">
      <c r="A110" s="103" t="str">
        <f>CONCATENATE("config ap primary-base ",var_dns_wlc2," ",'AP-LIST_c9800'!B109," ",var_ip_wlc2)</f>
        <v>config ap primary-base de0814swlc20002 # no free IP 10.251.48.195</v>
      </c>
    </row>
    <row r="111" spans="1:1">
      <c r="A111" s="103" t="str">
        <f>CONCATENATE("config ap primary-base ",var_dns_wlc2," ",'AP-LIST_c9800'!B110," ",var_ip_wlc2)</f>
        <v>config ap primary-base de0814swlc20002 # no free IP 10.251.48.195</v>
      </c>
    </row>
    <row r="112" spans="1:1">
      <c r="A112" s="103" t="str">
        <f>CONCATENATE("config ap primary-base ",var_dns_wlc2," ",'AP-LIST_c9800'!B111," ",var_ip_wlc2)</f>
        <v>config ap primary-base de0814swlc20002 # no free IP 10.251.48.195</v>
      </c>
    </row>
    <row r="113" spans="1:1">
      <c r="A113" s="103" t="str">
        <f>CONCATENATE("config ap primary-base ",var_dns_wlc2," ",'AP-LIST_c9800'!B112," ",var_ip_wlc2)</f>
        <v>config ap primary-base de0814swlc20002 # no free IP 10.251.48.195</v>
      </c>
    </row>
    <row r="114" spans="1:1">
      <c r="A114" s="103" t="str">
        <f>CONCATENATE("config ap primary-base ",var_dns_wlc2," ",'AP-LIST_c9800'!B113," ",var_ip_wlc2)</f>
        <v>config ap primary-base de0814swlc20002 # no free IP 10.251.48.195</v>
      </c>
    </row>
    <row r="115" spans="1:1">
      <c r="A115" s="103" t="str">
        <f>CONCATENATE("config ap primary-base ",var_dns_wlc2," ",'AP-LIST_c9800'!B114," ",var_ip_wlc2)</f>
        <v>config ap primary-base de0814swlc20002 # no free IP 10.251.48.195</v>
      </c>
    </row>
    <row r="116" spans="1:1">
      <c r="A116" s="103" t="str">
        <f>CONCATENATE("config ap primary-base ",var_dns_wlc2," ",'AP-LIST_c9800'!B115," ",var_ip_wlc2)</f>
        <v>config ap primary-base de0814swlc20002 # no free IP 10.251.48.195</v>
      </c>
    </row>
    <row r="117" spans="1:1">
      <c r="A117" s="103" t="str">
        <f>CONCATENATE("config ap primary-base ",var_dns_wlc2," ",'AP-LIST_c9800'!B116," ",var_ip_wlc2)</f>
        <v>config ap primary-base de0814swlc20002 # no free IP 10.251.48.195</v>
      </c>
    </row>
    <row r="118" spans="1:1">
      <c r="A118" s="103" t="str">
        <f>CONCATENATE("config ap primary-base ",var_dns_wlc2," ",'AP-LIST_c9800'!B117," ",var_ip_wlc2)</f>
        <v>config ap primary-base de0814swlc20002 # no free IP 10.251.48.195</v>
      </c>
    </row>
    <row r="119" spans="1:1">
      <c r="A119" s="103" t="str">
        <f>CONCATENATE("config ap primary-base ",var_dns_wlc2," ",'AP-LIST_c9800'!B118," ",var_ip_wlc2)</f>
        <v>config ap primary-base de0814swlc20002 # no free IP 10.251.48.195</v>
      </c>
    </row>
    <row r="120" spans="1:1">
      <c r="A120" s="103" t="str">
        <f>CONCATENATE("config ap primary-base ",var_dns_wlc2," ",'AP-LIST_c9800'!B119," ",var_ip_wlc2)</f>
        <v>config ap primary-base de0814swlc20002 # no free IP 10.251.48.195</v>
      </c>
    </row>
    <row r="121" spans="1:1">
      <c r="A121" s="103" t="str">
        <f>CONCATENATE("config ap primary-base ",var_dns_wlc2," ",'AP-LIST_c9800'!B120," ",var_ip_wlc2)</f>
        <v>config ap primary-base de0814swlc20002 # no free IP 10.251.48.195</v>
      </c>
    </row>
    <row r="122" spans="1:1">
      <c r="A122" s="103" t="str">
        <f>CONCATENATE("config ap primary-base ",var_dns_wlc2," ",'AP-LIST_c9800'!B121," ",var_ip_wlc2)</f>
        <v>config ap primary-base de0814swlc20002 # no free IP 10.251.48.195</v>
      </c>
    </row>
    <row r="123" spans="1:1">
      <c r="A123" s="103" t="str">
        <f>CONCATENATE("config ap primary-base ",var_dns_wlc2," ",'AP-LIST_c9800'!B122," ",var_ip_wlc2)</f>
        <v>config ap primary-base de0814swlc20002 # no free IP 10.251.48.195</v>
      </c>
    </row>
    <row r="124" spans="1:1">
      <c r="A124" s="103" t="str">
        <f>CONCATENATE("config ap primary-base ",var_dns_wlc2," ",'AP-LIST_c9800'!B123," ",var_ip_wlc2)</f>
        <v>config ap primary-base de0814swlc20002 # no free IP 10.251.48.195</v>
      </c>
    </row>
    <row r="125" spans="1:1">
      <c r="A125" s="103" t="str">
        <f>CONCATENATE("config ap primary-base ",var_dns_wlc2," ",'AP-LIST_c9800'!B124," ",var_ip_wlc2)</f>
        <v>config ap primary-base de0814swlc20002 # no free IP 10.251.48.195</v>
      </c>
    </row>
    <row r="126" spans="1:1">
      <c r="A126" s="103" t="str">
        <f>CONCATENATE("config ap primary-base ",var_dns_wlc2," ",'AP-LIST_c9800'!B125," ",var_ip_wlc2)</f>
        <v>config ap primary-base de0814swlc20002 # no free IP 10.251.48.195</v>
      </c>
    </row>
    <row r="127" spans="1:1">
      <c r="A127" s="103" t="str">
        <f>CONCATENATE("config ap primary-base ",var_dns_wlc2," ",'AP-LIST_c9800'!B126," ",var_ip_wlc2)</f>
        <v>config ap primary-base de0814swlc20002 # no free IP 10.251.48.195</v>
      </c>
    </row>
    <row r="128" spans="1:1">
      <c r="A128" s="103" t="str">
        <f>CONCATENATE("config ap primary-base ",var_dns_wlc2," ",'AP-LIST_c9800'!B127," ",var_ip_wlc2)</f>
        <v>config ap primary-base de0814swlc20002 # no free IP 10.251.48.195</v>
      </c>
    </row>
    <row r="129" spans="1:1">
      <c r="A129" s="103" t="str">
        <f>CONCATENATE("config ap primary-base ",var_dns_wlc2," ",'AP-LIST_c9800'!B128," ",var_ip_wlc2)</f>
        <v>config ap primary-base de0814swlc20002 # no free IP 10.251.48.195</v>
      </c>
    </row>
    <row r="130" spans="1:1">
      <c r="A130" s="103" t="str">
        <f>CONCATENATE("config ap primary-base ",var_dns_wlc2," ",'AP-LIST_c9800'!B129," ",var_ip_wlc2)</f>
        <v>config ap primary-base de0814swlc20002 # no free IP 10.251.48.195</v>
      </c>
    </row>
    <row r="131" spans="1:1">
      <c r="A131" s="103" t="str">
        <f>CONCATENATE("config ap primary-base ",var_dns_wlc2," ",'AP-LIST_c9800'!B130," ",var_ip_wlc2)</f>
        <v>config ap primary-base de0814swlc20002 # no free IP 10.251.48.195</v>
      </c>
    </row>
    <row r="132" spans="1:1">
      <c r="A132" s="103" t="str">
        <f>CONCATENATE("config ap primary-base ",var_dns_wlc2," ",'AP-LIST_c9800'!B131," ",var_ip_wlc2)</f>
        <v>config ap primary-base de0814swlc20002 # no free IP 10.251.48.195</v>
      </c>
    </row>
    <row r="133" spans="1:1">
      <c r="A133" s="103" t="str">
        <f>CONCATENATE("config ap primary-base ",var_dns_wlc2," ",'AP-LIST_c9800'!B132," ",var_ip_wlc2)</f>
        <v>config ap primary-base de0814swlc20002 # no free IP 10.251.48.195</v>
      </c>
    </row>
    <row r="134" spans="1:1">
      <c r="A134" s="103" t="str">
        <f>CONCATENATE("config ap primary-base ",var_dns_wlc2," ",'AP-LIST_c9800'!B133," ",var_ip_wlc2)</f>
        <v>config ap primary-base de0814swlc20002 # no free IP 10.251.48.195</v>
      </c>
    </row>
    <row r="135" spans="1:1">
      <c r="A135" s="103" t="str">
        <f>CONCATENATE("config ap primary-base ",var_dns_wlc2," ",'AP-LIST_c9800'!B134," ",var_ip_wlc2)</f>
        <v>config ap primary-base de0814swlc20002 # no free IP 10.251.48.195</v>
      </c>
    </row>
    <row r="136" spans="1:1">
      <c r="A136" s="103" t="str">
        <f>CONCATENATE("config ap primary-base ",var_dns_wlc2," ",'AP-LIST_c9800'!B135," ",var_ip_wlc2)</f>
        <v>config ap primary-base de0814swlc20002 # no free IP 10.251.48.195</v>
      </c>
    </row>
    <row r="137" spans="1:1">
      <c r="A137" s="103" t="str">
        <f>CONCATENATE("config ap primary-base ",var_dns_wlc2," ",'AP-LIST_c9800'!B136," ",var_ip_wlc2)</f>
        <v>config ap primary-base de0814swlc20002 # no free IP 10.251.48.195</v>
      </c>
    </row>
    <row r="138" spans="1:1">
      <c r="A138" s="103" t="str">
        <f>CONCATENATE("config ap primary-base ",var_dns_wlc2," ",'AP-LIST_c9800'!B137," ",var_ip_wlc2)</f>
        <v>config ap primary-base de0814swlc20002 # no free IP 10.251.48.195</v>
      </c>
    </row>
    <row r="139" spans="1:1">
      <c r="A139" s="103" t="str">
        <f>CONCATENATE("config ap primary-base ",var_dns_wlc2," ",'AP-LIST_c9800'!B138," ",var_ip_wlc2)</f>
        <v>config ap primary-base de0814swlc20002 # no free IP 10.251.48.195</v>
      </c>
    </row>
    <row r="140" spans="1:1">
      <c r="A140" s="103" t="str">
        <f>CONCATENATE("config ap primary-base ",var_dns_wlc2," ",'AP-LIST_c9800'!B139," ",var_ip_wlc2)</f>
        <v>config ap primary-base de0814swlc20002 # no free IP 10.251.48.195</v>
      </c>
    </row>
    <row r="141" spans="1:1">
      <c r="A141" s="103" t="str">
        <f>CONCATENATE("config ap primary-base ",var_dns_wlc2," ",'AP-LIST_c9800'!B140," ",var_ip_wlc2)</f>
        <v>config ap primary-base de0814swlc20002 # no free IP 10.251.48.195</v>
      </c>
    </row>
    <row r="142" spans="1:1">
      <c r="A142" s="103" t="str">
        <f>CONCATENATE("config ap primary-base ",var_dns_wlc2," ",'AP-LIST_c9800'!B141," ",var_ip_wlc2)</f>
        <v>config ap primary-base de0814swlc20002 # no free IP 10.251.48.195</v>
      </c>
    </row>
    <row r="143" spans="1:1">
      <c r="A143" s="103" t="str">
        <f>CONCATENATE("config ap primary-base ",var_dns_wlc2," ",'AP-LIST_c9800'!B142," ",var_ip_wlc2)</f>
        <v>config ap primary-base de0814swlc20002 # no free IP 10.251.48.195</v>
      </c>
    </row>
    <row r="144" spans="1:1">
      <c r="A144" s="103" t="str">
        <f>CONCATENATE("config ap primary-base ",var_dns_wlc2," ",'AP-LIST_c9800'!B143," ",var_ip_wlc2)</f>
        <v>config ap primary-base de0814swlc20002 # no free IP 10.251.48.195</v>
      </c>
    </row>
    <row r="145" spans="1:1">
      <c r="A145" s="103" t="str">
        <f>CONCATENATE("config ap primary-base ",var_dns_wlc2," ",'AP-LIST_c9800'!B144," ",var_ip_wlc2)</f>
        <v>config ap primary-base de0814swlc20002 # no free IP 10.251.48.195</v>
      </c>
    </row>
    <row r="146" spans="1:1">
      <c r="A146" s="103" t="str">
        <f>CONCATENATE("config ap primary-base ",var_dns_wlc2," ",'AP-LIST_c9800'!B145," ",var_ip_wlc2)</f>
        <v>config ap primary-base de0814swlc20002 # no free IP 10.251.48.195</v>
      </c>
    </row>
    <row r="147" spans="1:1">
      <c r="A147" s="103" t="str">
        <f>CONCATENATE("config ap primary-base ",var_dns_wlc2," ",'AP-LIST_c9800'!B146," ",var_ip_wlc2)</f>
        <v>config ap primary-base de0814swlc20002 # no free IP 10.251.48.195</v>
      </c>
    </row>
    <row r="148" spans="1:1">
      <c r="A148" s="103" t="str">
        <f>CONCATENATE("config ap primary-base ",var_dns_wlc2," ",'AP-LIST_c9800'!B147," ",var_ip_wlc2)</f>
        <v>config ap primary-base de0814swlc20002 # no free IP 10.251.48.195</v>
      </c>
    </row>
    <row r="149" spans="1:1">
      <c r="A149" s="103" t="str">
        <f>CONCATENATE("config ap primary-base ",var_dns_wlc2," ",'AP-LIST_c9800'!B148," ",var_ip_wlc2)</f>
        <v>config ap primary-base de0814swlc20002 # no free IP 10.251.48.195</v>
      </c>
    </row>
    <row r="150" spans="1:1">
      <c r="A150" s="103" t="str">
        <f>CONCATENATE("config ap primary-base ",var_dns_wlc2," ",'AP-LIST_c9800'!B149," ",var_ip_wlc2)</f>
        <v>config ap primary-base de0814swlc20002 # no free IP 10.251.48.195</v>
      </c>
    </row>
    <row r="151" spans="1:1">
      <c r="A151" s="103" t="str">
        <f>CONCATENATE("config ap primary-base ",var_dns_wlc2," ",'AP-LIST_c9800'!B150," ",var_ip_wlc2)</f>
        <v>config ap primary-base de0814swlc20002 # no free IP 10.251.48.195</v>
      </c>
    </row>
    <row r="152" spans="1:1">
      <c r="A152" s="103" t="str">
        <f>CONCATENATE("config ap primary-base ",var_dns_wlc2," ",'AP-LIST_c9800'!B151," ",var_ip_wlc2)</f>
        <v>config ap primary-base de0814swlc20002 # no free IP 10.251.48.195</v>
      </c>
    </row>
    <row r="153" spans="1:1">
      <c r="A153" s="103" t="str">
        <f>CONCATENATE("config ap primary-base ",var_dns_wlc2," ",'AP-LIST_c9800'!B152," ",var_ip_wlc2)</f>
        <v>config ap primary-base de0814swlc20002 # no free IP 10.251.48.195</v>
      </c>
    </row>
    <row r="154" spans="1:1">
      <c r="A154" s="103" t="str">
        <f>CONCATENATE("config ap primary-base ",var_dns_wlc2," ",'AP-LIST_c9800'!B153," ",var_ip_wlc2)</f>
        <v>config ap primary-base de0814swlc20002 # no free IP 10.251.48.195</v>
      </c>
    </row>
    <row r="155" spans="1:1">
      <c r="A155" s="103" t="str">
        <f>CONCATENATE("config ap primary-base ",var_dns_wlc2," ",'AP-LIST_c9800'!B154," ",var_ip_wlc2)</f>
        <v>config ap primary-base de0814swlc20002 # no free IP 10.251.48.195</v>
      </c>
    </row>
    <row r="156" spans="1:1">
      <c r="A156" s="103" t="str">
        <f>CONCATENATE("config ap primary-base ",var_dns_wlc2," ",'AP-LIST_c9800'!B155," ",var_ip_wlc2)</f>
        <v>config ap primary-base de0814swlc20002 # no free IP 10.251.48.195</v>
      </c>
    </row>
    <row r="157" spans="1:1">
      <c r="A157" s="103" t="str">
        <f>CONCATENATE("config ap primary-base ",var_dns_wlc2," ",'AP-LIST_c9800'!B156," ",var_ip_wlc2)</f>
        <v>config ap primary-base de0814swlc20002 # no free IP 10.251.48.195</v>
      </c>
    </row>
    <row r="158" spans="1:1">
      <c r="A158" s="103" t="str">
        <f>CONCATENATE("config ap primary-base ",var_dns_wlc2," ",'AP-LIST_c9800'!B157," ",var_ip_wlc2)</f>
        <v>config ap primary-base de0814swlc20002 # no free IP 10.251.48.195</v>
      </c>
    </row>
    <row r="159" spans="1:1">
      <c r="A159" s="103" t="str">
        <f>CONCATENATE("config ap primary-base ",var_dns_wlc2," ",'AP-LIST_c9800'!B158," ",var_ip_wlc2)</f>
        <v>config ap primary-base de0814swlc20002 # no free IP 10.251.48.195</v>
      </c>
    </row>
    <row r="160" spans="1:1">
      <c r="A160" s="103" t="str">
        <f>CONCATENATE("config ap primary-base ",var_dns_wlc2," ",'AP-LIST_c9800'!B159," ",var_ip_wlc2)</f>
        <v>config ap primary-base de0814swlc20002 # no free IP 10.251.48.195</v>
      </c>
    </row>
    <row r="161" spans="1:1">
      <c r="A161" s="103" t="str">
        <f>CONCATENATE("config ap primary-base ",var_dns_wlc2," ",'AP-LIST_c9800'!B160," ",var_ip_wlc2)</f>
        <v>config ap primary-base de0814swlc20002 # no free IP 10.251.48.195</v>
      </c>
    </row>
    <row r="162" spans="1:1">
      <c r="A162" s="103" t="str">
        <f>CONCATENATE("config ap primary-base ",var_dns_wlc2," ",'AP-LIST_c9800'!B161," ",var_ip_wlc2)</f>
        <v>config ap primary-base de0814swlc20002 # no free IP 10.251.48.195</v>
      </c>
    </row>
    <row r="163" spans="1:1">
      <c r="A163" s="103" t="str">
        <f>CONCATENATE("config ap primary-base ",var_dns_wlc2," ",'AP-LIST_c9800'!B162," ",var_ip_wlc2)</f>
        <v>config ap primary-base de0814swlc20002 # no free IP 10.251.48.195</v>
      </c>
    </row>
    <row r="164" spans="1:1">
      <c r="A164" s="103" t="str">
        <f>CONCATENATE("config ap primary-base ",var_dns_wlc2," ",'AP-LIST_c9800'!B163," ",var_ip_wlc2)</f>
        <v>config ap primary-base de0814swlc20002 # no free IP 10.251.48.195</v>
      </c>
    </row>
    <row r="165" spans="1:1">
      <c r="A165" s="103" t="str">
        <f>CONCATENATE("config ap primary-base ",var_dns_wlc2," ",'AP-LIST_c9800'!B164," ",var_ip_wlc2)</f>
        <v>config ap primary-base de0814swlc20002 # no free IP 10.251.48.195</v>
      </c>
    </row>
    <row r="166" spans="1:1">
      <c r="A166" s="103" t="str">
        <f>CONCATENATE("config ap primary-base ",var_dns_wlc2," ",'AP-LIST_c9800'!B165," ",var_ip_wlc2)</f>
        <v>config ap primary-base de0814swlc20002 # no free IP 10.251.48.195</v>
      </c>
    </row>
    <row r="167" spans="1:1">
      <c r="A167" s="103" t="str">
        <f>CONCATENATE("config ap primary-base ",var_dns_wlc2," ",'AP-LIST_c9800'!B166," ",var_ip_wlc2)</f>
        <v>config ap primary-base de0814swlc20002 # no free IP 10.251.48.195</v>
      </c>
    </row>
    <row r="168" spans="1:1">
      <c r="A168" s="103" t="str">
        <f>CONCATENATE("config ap primary-base ",var_dns_wlc2," ",'AP-LIST_c9800'!B167," ",var_ip_wlc2)</f>
        <v>config ap primary-base de0814swlc20002 # no free IP 10.251.48.195</v>
      </c>
    </row>
    <row r="169" spans="1:1">
      <c r="A169" s="103" t="str">
        <f>CONCATENATE("config ap primary-base ",var_dns_wlc2," ",'AP-LIST_c9800'!B168," ",var_ip_wlc2)</f>
        <v>config ap primary-base de0814swlc20002 # no free IP 10.251.48.195</v>
      </c>
    </row>
    <row r="170" spans="1:1">
      <c r="A170" s="103" t="str">
        <f>CONCATENATE("config ap primary-base ",var_dns_wlc2," ",'AP-LIST_c9800'!B169," ",var_ip_wlc2)</f>
        <v>config ap primary-base de0814swlc20002 # no free IP 10.251.48.195</v>
      </c>
    </row>
    <row r="171" spans="1:1">
      <c r="A171" s="103" t="str">
        <f>CONCATENATE("config ap primary-base ",var_dns_wlc2," ",'AP-LIST_c9800'!B170," ",var_ip_wlc2)</f>
        <v>config ap primary-base de0814swlc20002 # no free IP 10.251.48.195</v>
      </c>
    </row>
    <row r="172" spans="1:1">
      <c r="A172" s="103" t="str">
        <f>CONCATENATE("config ap primary-base ",var_dns_wlc2," ",'AP-LIST_c9800'!B171," ",var_ip_wlc2)</f>
        <v>config ap primary-base de0814swlc20002 # no free IP 10.251.48.195</v>
      </c>
    </row>
    <row r="173" spans="1:1">
      <c r="A173" s="103" t="str">
        <f>CONCATENATE("config ap primary-base ",var_dns_wlc2," ",'AP-LIST_c9800'!B172," ",var_ip_wlc2)</f>
        <v>config ap primary-base de0814swlc20002 # no free IP 10.251.48.195</v>
      </c>
    </row>
    <row r="174" spans="1:1">
      <c r="A174" s="103" t="str">
        <f>CONCATENATE("config ap primary-base ",var_dns_wlc2," ",'AP-LIST_c9800'!B173," ",var_ip_wlc2)</f>
        <v>config ap primary-base de0814swlc20002 # no free IP 10.251.48.195</v>
      </c>
    </row>
    <row r="175" spans="1:1">
      <c r="A175" s="103" t="str">
        <f>CONCATENATE("config ap primary-base ",var_dns_wlc2," ",'AP-LIST_c9800'!B174," ",var_ip_wlc2)</f>
        <v>config ap primary-base de0814swlc20002 # no free IP 10.251.48.195</v>
      </c>
    </row>
    <row r="176" spans="1:1">
      <c r="A176" s="103" t="str">
        <f>CONCATENATE("config ap primary-base ",var_dns_wlc2," ",'AP-LIST_c9800'!B175," ",var_ip_wlc2)</f>
        <v>config ap primary-base de0814swlc20002 # no free IP 10.251.48.195</v>
      </c>
    </row>
    <row r="177" spans="1:1">
      <c r="A177" s="103" t="str">
        <f>CONCATENATE("config ap primary-base ",var_dns_wlc2," ",'AP-LIST_c9800'!B176," ",var_ip_wlc2)</f>
        <v>config ap primary-base de0814swlc20002 # no free IP 10.251.48.195</v>
      </c>
    </row>
    <row r="178" spans="1:1">
      <c r="A178" s="103" t="str">
        <f>CONCATENATE("config ap primary-base ",var_dns_wlc2," ",'AP-LIST_c9800'!B177," ",var_ip_wlc2)</f>
        <v>config ap primary-base de0814swlc20002 # no free IP 10.251.48.195</v>
      </c>
    </row>
    <row r="179" spans="1:1">
      <c r="A179" s="103" t="str">
        <f>CONCATENATE("config ap primary-base ",var_dns_wlc2," ",'AP-LIST_c9800'!B178," ",var_ip_wlc2)</f>
        <v>config ap primary-base de0814swlc20002 # no free IP 10.251.48.195</v>
      </c>
    </row>
    <row r="180" spans="1:1">
      <c r="A180" s="103" t="str">
        <f>CONCATENATE("config ap primary-base ",var_dns_wlc2," ",'AP-LIST_c9800'!B179," ",var_ip_wlc2)</f>
        <v>config ap primary-base de0814swlc20002 # no free IP 10.251.48.195</v>
      </c>
    </row>
    <row r="181" spans="1:1">
      <c r="A181" s="103" t="str">
        <f>CONCATENATE("config ap primary-base ",var_dns_wlc2," ",'AP-LIST_c9800'!B180," ",var_ip_wlc2)</f>
        <v>config ap primary-base de0814swlc20002 # no free IP 10.251.48.195</v>
      </c>
    </row>
    <row r="182" spans="1:1">
      <c r="A182" s="103" t="str">
        <f>CONCATENATE("config ap primary-base ",var_dns_wlc2," ",'AP-LIST_c9800'!B181," ",var_ip_wlc2)</f>
        <v>config ap primary-base de0814swlc20002 # no free IP 10.251.48.195</v>
      </c>
    </row>
    <row r="183" spans="1:1">
      <c r="A183" s="103" t="str">
        <f>CONCATENATE("config ap primary-base ",var_dns_wlc2," ",'AP-LIST_c9800'!B182," ",var_ip_wlc2)</f>
        <v>config ap primary-base de0814swlc20002 # no free IP 10.251.48.195</v>
      </c>
    </row>
    <row r="184" spans="1:1">
      <c r="A184" s="103" t="str">
        <f>CONCATENATE("config ap primary-base ",var_dns_wlc2," ",'AP-LIST_c9800'!B183," ",var_ip_wlc2)</f>
        <v>config ap primary-base de0814swlc20002 # no free IP 10.251.48.195</v>
      </c>
    </row>
    <row r="185" spans="1:1">
      <c r="A185" s="103" t="str">
        <f>CONCATENATE("config ap primary-base ",var_dns_wlc2," ",'AP-LIST_c9800'!B184," ",var_ip_wlc2)</f>
        <v>config ap primary-base de0814swlc20002 # no free IP 10.251.48.195</v>
      </c>
    </row>
    <row r="186" spans="1:1">
      <c r="A186" s="103" t="str">
        <f>CONCATENATE("config ap primary-base ",var_dns_wlc2," ",'AP-LIST_c9800'!B185," ",var_ip_wlc2)</f>
        <v>config ap primary-base de0814swlc20002 # no free IP 10.251.48.195</v>
      </c>
    </row>
    <row r="187" spans="1:1">
      <c r="A187" s="103" t="str">
        <f>CONCATENATE("config ap primary-base ",var_dns_wlc2," ",'AP-LIST_c9800'!B186," ",var_ip_wlc2)</f>
        <v>config ap primary-base de0814swlc20002 # no free IP 10.251.48.195</v>
      </c>
    </row>
    <row r="188" spans="1:1">
      <c r="A188" s="103" t="str">
        <f>CONCATENATE("config ap primary-base ",var_dns_wlc2," ",'AP-LIST_c9800'!B187," ",var_ip_wlc2)</f>
        <v>config ap primary-base de0814swlc20002 # no free IP 10.251.48.195</v>
      </c>
    </row>
    <row r="189" spans="1:1">
      <c r="A189" s="103" t="str">
        <f>CONCATENATE("config ap primary-base ",var_dns_wlc2," ",'AP-LIST_c9800'!B188," ",var_ip_wlc2)</f>
        <v>config ap primary-base de0814swlc20002 # no free IP 10.251.48.195</v>
      </c>
    </row>
    <row r="190" spans="1:1">
      <c r="A190" s="103" t="str">
        <f>CONCATENATE("config ap primary-base ",var_dns_wlc2," ",'AP-LIST_c9800'!B189," ",var_ip_wlc2)</f>
        <v>config ap primary-base de0814swlc20002 # no free IP 10.251.48.195</v>
      </c>
    </row>
    <row r="191" spans="1:1">
      <c r="A191" s="103" t="str">
        <f>CONCATENATE("config ap primary-base ",var_dns_wlc2," ",'AP-LIST_c9800'!B190," ",var_ip_wlc2)</f>
        <v>config ap primary-base de0814swlc20002 # no free IP 10.251.48.195</v>
      </c>
    </row>
    <row r="192" spans="1:1">
      <c r="A192" s="103" t="str">
        <f>CONCATENATE("config ap primary-base ",var_dns_wlc2," ",'AP-LIST_c9800'!B191," ",var_ip_wlc2)</f>
        <v>config ap primary-base de0814swlc20002 # no free IP 10.251.48.195</v>
      </c>
    </row>
    <row r="193" spans="1:1">
      <c r="A193" s="103" t="str">
        <f>CONCATENATE("config ap primary-base ",var_dns_wlc2," ",'AP-LIST_c9800'!B192," ",var_ip_wlc2)</f>
        <v>config ap primary-base de0814swlc20002 # no free IP 10.251.48.195</v>
      </c>
    </row>
    <row r="194" spans="1:1">
      <c r="A194" s="103" t="str">
        <f>CONCATENATE("config ap primary-base ",var_dns_wlc2," ",'AP-LIST_c9800'!B193," ",var_ip_wlc2)</f>
        <v>config ap primary-base de0814swlc20002 # no free IP 10.251.48.195</v>
      </c>
    </row>
    <row r="195" spans="1:1">
      <c r="A195" s="103" t="str">
        <f>CONCATENATE("config ap primary-base ",var_dns_wlc2," ",'AP-LIST_c9800'!B194," ",var_ip_wlc2)</f>
        <v>config ap primary-base de0814swlc20002 # no free IP 10.251.48.195</v>
      </c>
    </row>
    <row r="196" spans="1:1">
      <c r="A196" s="103" t="str">
        <f>CONCATENATE("config ap primary-base ",var_dns_wlc2," ",'AP-LIST_c9800'!B195," ",var_ip_wlc2)</f>
        <v>config ap primary-base de0814swlc20002 # no free IP 10.251.48.195</v>
      </c>
    </row>
    <row r="197" spans="1:1">
      <c r="A197" s="103" t="str">
        <f>CONCATENATE("config ap primary-base ",var_dns_wlc2," ",'AP-LIST_c9800'!B196," ",var_ip_wlc2)</f>
        <v>config ap primary-base de0814swlc20002 # no free IP 10.251.48.195</v>
      </c>
    </row>
    <row r="198" spans="1:1">
      <c r="A198" s="103" t="str">
        <f>CONCATENATE("config ap primary-base ",var_dns_wlc2," ",'AP-LIST_c9800'!B197," ",var_ip_wlc2)</f>
        <v>config ap primary-base de0814swlc20002 # no free IP 10.251.48.195</v>
      </c>
    </row>
    <row r="199" spans="1:1">
      <c r="A199" s="103" t="str">
        <f>CONCATENATE("config ap primary-base ",var_dns_wlc2," ",'AP-LIST_c9800'!B198," ",var_ip_wlc2)</f>
        <v>config ap primary-base de0814swlc20002 # no free IP 10.251.48.195</v>
      </c>
    </row>
    <row r="200" spans="1:1">
      <c r="A200" s="103" t="str">
        <f>CONCATENATE("config ap primary-base ",var_dns_wlc2," ",'AP-LIST_c9800'!B199," ",var_ip_wlc2)</f>
        <v>config ap primary-base de0814swlc20002 # no free IP 10.251.48.195</v>
      </c>
    </row>
    <row r="201" spans="1:1">
      <c r="A201" s="103" t="str">
        <f>CONCATENATE("config ap primary-base ",var_dns_wlc2," ",'AP-LIST_c9800'!B200," ",var_ip_wlc2)</f>
        <v>config ap primary-base de0814swlc20002 # no free IP 10.251.48.195</v>
      </c>
    </row>
    <row r="202" spans="1:1">
      <c r="A202" s="103" t="str">
        <f>CONCATENATE("config ap primary-base ",var_dns_wlc2," ",'AP-LIST_c9800'!B201," ",var_ip_wlc2)</f>
        <v>config ap primary-base de0814swlc20002 # no free IP 10.251.48.195</v>
      </c>
    </row>
    <row r="203" spans="1:1">
      <c r="A203" s="103" t="str">
        <f>CONCATENATE("config ap primary-base ",var_dns_wlc2," ",'AP-LIST_c9800'!B202," ",var_ip_wlc2)</f>
        <v>config ap primary-base de0814swlc20002 # no free IP 10.251.48.195</v>
      </c>
    </row>
    <row r="204" spans="1:1">
      <c r="A204" s="103" t="str">
        <f>CONCATENATE("config ap primary-base ",var_dns_wlc2," ",'AP-LIST_c9800'!B203," ",var_ip_wlc2)</f>
        <v>config ap primary-base de0814swlc20002 # no free IP 10.251.48.195</v>
      </c>
    </row>
    <row r="205" spans="1:1">
      <c r="A205" s="103" t="str">
        <f>CONCATENATE("config ap primary-base ",var_dns_wlc2," ",'AP-LIST_c9800'!B204," ",var_ip_wlc2)</f>
        <v>config ap primary-base de0814swlc20002 # no free IP 10.251.48.195</v>
      </c>
    </row>
    <row r="206" spans="1:1">
      <c r="A206" s="103" t="str">
        <f>CONCATENATE("config ap primary-base ",var_dns_wlc2," ",'AP-LIST_c9800'!B205," ",var_ip_wlc2)</f>
        <v>config ap primary-base de0814swlc20002 # no free IP 10.251.48.195</v>
      </c>
    </row>
    <row r="207" spans="1:1">
      <c r="A207" s="103" t="str">
        <f>CONCATENATE("config ap primary-base ",var_dns_wlc2," ",'AP-LIST_c9800'!B206," ",var_ip_wlc2)</f>
        <v>config ap primary-base de0814swlc20002 # no free IP 10.251.48.195</v>
      </c>
    </row>
    <row r="208" spans="1:1">
      <c r="A208" s="103" t="str">
        <f>CONCATENATE("config ap primary-base ",var_dns_wlc2," ",'AP-LIST_c9800'!B207," ",var_ip_wlc2)</f>
        <v>config ap primary-base de0814swlc20002 # no free IP 10.251.48.195</v>
      </c>
    </row>
    <row r="209" spans="1:1">
      <c r="A209" s="103" t="str">
        <f>CONCATENATE("config ap primary-base ",var_dns_wlc2," ",'AP-LIST_c9800'!B208," ",var_ip_wlc2)</f>
        <v>config ap primary-base de0814swlc20002 # no free IP 10.251.48.195</v>
      </c>
    </row>
    <row r="210" spans="1:1">
      <c r="A210" s="103" t="str">
        <f>CONCATENATE("config ap primary-base ",var_dns_wlc2," ",'AP-LIST_c9800'!B209," ",var_ip_wlc2)</f>
        <v>config ap primary-base de0814swlc20002 # no free IP 10.251.48.195</v>
      </c>
    </row>
    <row r="211" spans="1:1">
      <c r="A211" s="103" t="str">
        <f>CONCATENATE("config ap primary-base ",var_dns_wlc2," ",'AP-LIST_c9800'!B210," ",var_ip_wlc2)</f>
        <v>config ap primary-base de0814swlc20002 # no free IP 10.251.48.195</v>
      </c>
    </row>
    <row r="212" spans="1:1">
      <c r="A212" s="103" t="str">
        <f>CONCATENATE("config ap primary-base ",var_dns_wlc2," ",'AP-LIST_c9800'!B211," ",var_ip_wlc2)</f>
        <v>config ap primary-base de0814swlc20002 # no free IP 10.251.48.195</v>
      </c>
    </row>
    <row r="213" spans="1:1">
      <c r="A213" s="103" t="str">
        <f>CONCATENATE("config ap primary-base ",var_dns_wlc2," ",'AP-LIST_c9800'!B212," ",var_ip_wlc2)</f>
        <v>config ap primary-base de0814swlc20002 # no free IP 10.251.48.195</v>
      </c>
    </row>
    <row r="214" spans="1:1">
      <c r="A214" s="103" t="str">
        <f>CONCATENATE("config ap primary-base ",var_dns_wlc2," ",'AP-LIST_c9800'!B213," ",var_ip_wlc2)</f>
        <v>config ap primary-base de0814swlc20002 # no free IP 10.251.48.195</v>
      </c>
    </row>
    <row r="215" spans="1:1">
      <c r="A215" s="103" t="str">
        <f>CONCATENATE("config ap primary-base ",var_dns_wlc2," ",'AP-LIST_c9800'!B214," ",var_ip_wlc2)</f>
        <v>config ap primary-base de0814swlc20002 # no free IP 10.251.48.195</v>
      </c>
    </row>
    <row r="216" spans="1:1">
      <c r="A216" s="103" t="str">
        <f>CONCATENATE("config ap primary-base ",var_dns_wlc2," ",'AP-LIST_c9800'!B215," ",var_ip_wlc2)</f>
        <v>config ap primary-base de0814swlc20002 # no free IP 10.251.48.195</v>
      </c>
    </row>
    <row r="217" spans="1:1">
      <c r="A217" s="103" t="str">
        <f>CONCATENATE("config ap primary-base ",var_dns_wlc2," ",'AP-LIST_c9800'!B216," ",var_ip_wlc2)</f>
        <v>config ap primary-base de0814swlc20002 # no free IP 10.251.48.195</v>
      </c>
    </row>
    <row r="218" spans="1:1">
      <c r="A218" s="103" t="str">
        <f>CONCATENATE("config ap primary-base ",var_dns_wlc2," ",'AP-LIST_c9800'!B217," ",var_ip_wlc2)</f>
        <v>config ap primary-base de0814swlc20002 # no free IP 10.251.48.195</v>
      </c>
    </row>
    <row r="219" spans="1:1">
      <c r="A219" s="103" t="str">
        <f>CONCATENATE("config ap primary-base ",var_dns_wlc2," ",'AP-LIST_c9800'!B218," ",var_ip_wlc2)</f>
        <v>config ap primary-base de0814swlc20002 # no free IP 10.251.48.195</v>
      </c>
    </row>
    <row r="220" spans="1:1">
      <c r="A220" s="103" t="str">
        <f>CONCATENATE("config ap primary-base ",var_dns_wlc2," ",'AP-LIST_c9800'!B219," ",var_ip_wlc2)</f>
        <v>config ap primary-base de0814swlc20002 # no free IP 10.251.48.195</v>
      </c>
    </row>
    <row r="221" spans="1:1">
      <c r="A221" s="103" t="str">
        <f>CONCATENATE("config ap primary-base ",var_dns_wlc2," ",'AP-LIST_c9800'!B220," ",var_ip_wlc2)</f>
        <v>config ap primary-base de0814swlc20002 # no free IP 10.251.48.195</v>
      </c>
    </row>
    <row r="222" spans="1:1">
      <c r="A222" s="103" t="str">
        <f>CONCATENATE("config ap primary-base ",var_dns_wlc2," ",'AP-LIST_c9800'!B221," ",var_ip_wlc2)</f>
        <v>config ap primary-base de0814swlc20002 # no free IP 10.251.48.195</v>
      </c>
    </row>
    <row r="223" spans="1:1">
      <c r="A223" s="103" t="str">
        <f>CONCATENATE("config ap primary-base ",var_dns_wlc2," ",'AP-LIST_c9800'!B222," ",var_ip_wlc2)</f>
        <v>config ap primary-base de0814swlc20002 # no free IP 10.251.48.195</v>
      </c>
    </row>
    <row r="224" spans="1:1">
      <c r="A224" s="103" t="str">
        <f>CONCATENATE("config ap primary-base ",var_dns_wlc2," ",'AP-LIST_c9800'!B223," ",var_ip_wlc2)</f>
        <v>config ap primary-base de0814swlc20002 # no free IP 10.251.48.195</v>
      </c>
    </row>
    <row r="225" spans="1:1">
      <c r="A225" s="103" t="str">
        <f>CONCATENATE("config ap primary-base ",var_dns_wlc2," ",'AP-LIST_c9800'!B224," ",var_ip_wlc2)</f>
        <v>config ap primary-base de0814swlc20002 # no free IP 10.251.48.195</v>
      </c>
    </row>
    <row r="226" spans="1:1">
      <c r="A226" s="103" t="str">
        <f>CONCATENATE("config ap primary-base ",var_dns_wlc2," ",'AP-LIST_c9800'!B225," ",var_ip_wlc2)</f>
        <v>config ap primary-base de0814swlc20002 # no free IP 10.251.48.195</v>
      </c>
    </row>
    <row r="227" spans="1:1">
      <c r="A227" s="103" t="str">
        <f>CONCATENATE("config ap primary-base ",var_dns_wlc2," ",'AP-LIST_c9800'!B226," ",var_ip_wlc2)</f>
        <v>config ap primary-base de0814swlc20002 # no free IP 10.251.48.195</v>
      </c>
    </row>
    <row r="228" spans="1:1">
      <c r="A228" s="103" t="str">
        <f>CONCATENATE("config ap primary-base ",var_dns_wlc2," ",'AP-LIST_c9800'!B227," ",var_ip_wlc2)</f>
        <v>config ap primary-base de0814swlc20002 # no free IP 10.251.48.195</v>
      </c>
    </row>
    <row r="229" spans="1:1">
      <c r="A229" s="103" t="str">
        <f>CONCATENATE("config ap primary-base ",var_dns_wlc2," ",'AP-LIST_c9800'!B228," ",var_ip_wlc2)</f>
        <v>config ap primary-base de0814swlc20002 # no free IP 10.251.48.195</v>
      </c>
    </row>
    <row r="230" spans="1:1">
      <c r="A230" s="103" t="str">
        <f>CONCATENATE("config ap primary-base ",var_dns_wlc2," ",'AP-LIST_c9800'!B229," ",var_ip_wlc2)</f>
        <v>config ap primary-base de0814swlc20002 # no free IP 10.251.48.195</v>
      </c>
    </row>
    <row r="231" spans="1:1">
      <c r="A231" s="103" t="str">
        <f>CONCATENATE("config ap primary-base ",var_dns_wlc2," ",'AP-LIST_c9800'!B230," ",var_ip_wlc2)</f>
        <v>config ap primary-base de0814swlc20002 # no free IP 10.251.48.195</v>
      </c>
    </row>
    <row r="232" spans="1:1">
      <c r="A232" s="103" t="str">
        <f>CONCATENATE("config ap primary-base ",var_dns_wlc2," ",'AP-LIST_c9800'!B231," ",var_ip_wlc2)</f>
        <v>config ap primary-base de0814swlc20002 # no free IP 10.251.48.195</v>
      </c>
    </row>
    <row r="233" spans="1:1">
      <c r="A233" s="103" t="str">
        <f>CONCATENATE("config ap primary-base ",var_dns_wlc2," ",'AP-LIST_c9800'!B232," ",var_ip_wlc2)</f>
        <v>config ap primary-base de0814swlc20002 # no free IP 10.251.48.195</v>
      </c>
    </row>
    <row r="234" spans="1:1">
      <c r="A234" s="103" t="str">
        <f>CONCATENATE("config ap primary-base ",var_dns_wlc2," ",'AP-LIST_c9800'!B233," ",var_ip_wlc2)</f>
        <v>config ap primary-base de0814swlc20002 # no free IP 10.251.48.195</v>
      </c>
    </row>
    <row r="235" spans="1:1">
      <c r="A235" s="103" t="str">
        <f>CONCATENATE("config ap primary-base ",var_dns_wlc2," ",'AP-LIST_c9800'!B234," ",var_ip_wlc2)</f>
        <v>config ap primary-base de0814swlc20002 # no free IP 10.251.48.195</v>
      </c>
    </row>
    <row r="236" spans="1:1">
      <c r="A236" s="103" t="str">
        <f>CONCATENATE("config ap primary-base ",var_dns_wlc2," ",'AP-LIST_c9800'!B235," ",var_ip_wlc2)</f>
        <v>config ap primary-base de0814swlc20002 # no free IP 10.251.48.195</v>
      </c>
    </row>
    <row r="237" spans="1:1">
      <c r="A237" s="103" t="str">
        <f>CONCATENATE("config ap primary-base ",var_dns_wlc2," ",'AP-LIST_c9800'!B236," ",var_ip_wlc2)</f>
        <v>config ap primary-base de0814swlc20002 # no free IP 10.251.48.195</v>
      </c>
    </row>
    <row r="238" spans="1:1">
      <c r="A238" s="103" t="str">
        <f>CONCATENATE("config ap primary-base ",var_dns_wlc2," ",'AP-LIST_c9800'!B237," ",var_ip_wlc2)</f>
        <v>config ap primary-base de0814swlc20002 # no free IP 10.251.48.195</v>
      </c>
    </row>
    <row r="239" spans="1:1">
      <c r="A239" s="103" t="str">
        <f>CONCATENATE("config ap primary-base ",var_dns_wlc2," ",'AP-LIST_c9800'!B238," ",var_ip_wlc2)</f>
        <v>config ap primary-base de0814swlc20002 # no free IP 10.251.48.195</v>
      </c>
    </row>
    <row r="240" spans="1:1">
      <c r="A240" s="103" t="str">
        <f>CONCATENATE("config ap primary-base ",var_dns_wlc2," ",'AP-LIST_c9800'!B239," ",var_ip_wlc2)</f>
        <v>config ap primary-base de0814swlc20002 # no free IP 10.251.48.195</v>
      </c>
    </row>
    <row r="241" spans="1:1">
      <c r="A241" s="103" t="str">
        <f>CONCATENATE("config ap primary-base ",var_dns_wlc2," ",'AP-LIST_c9800'!B240," ",var_ip_wlc2)</f>
        <v>config ap primary-base de0814swlc20002 # no free IP 10.251.48.195</v>
      </c>
    </row>
    <row r="242" spans="1:1">
      <c r="A242" s="103" t="str">
        <f>CONCATENATE("config ap primary-base ",var_dns_wlc2," ",'AP-LIST_c9800'!B241," ",var_ip_wlc2)</f>
        <v>config ap primary-base de0814swlc20002 # no free IP 10.251.48.195</v>
      </c>
    </row>
    <row r="243" spans="1:1">
      <c r="A243" s="103" t="str">
        <f>CONCATENATE("config ap primary-base ",var_dns_wlc2," ",'AP-LIST_c9800'!B242," ",var_ip_wlc2)</f>
        <v>config ap primary-base de0814swlc20002 # no free IP 10.251.48.195</v>
      </c>
    </row>
    <row r="244" spans="1:1">
      <c r="A244" s="103" t="str">
        <f>CONCATENATE("config ap primary-base ",var_dns_wlc2," ",'AP-LIST_c9800'!B243," ",var_ip_wlc2)</f>
        <v>config ap primary-base de0814swlc20002 # no free IP 10.251.48.195</v>
      </c>
    </row>
    <row r="245" spans="1:1">
      <c r="A245" s="103" t="str">
        <f>CONCATENATE("config ap primary-base ",var_dns_wlc2," ",'AP-LIST_c9800'!B244," ",var_ip_wlc2)</f>
        <v>config ap primary-base de0814swlc20002 # no free IP 10.251.48.195</v>
      </c>
    </row>
    <row r="246" spans="1:1">
      <c r="A246" s="103" t="str">
        <f>CONCATENATE("config ap primary-base ",var_dns_wlc2," ",'AP-LIST_c9800'!B245," ",var_ip_wlc2)</f>
        <v>config ap primary-base de0814swlc20002 # no free IP 10.251.48.195</v>
      </c>
    </row>
    <row r="247" spans="1:1">
      <c r="A247" s="103" t="str">
        <f>CONCATENATE("config ap primary-base ",var_dns_wlc2," ",'AP-LIST_c9800'!B246," ",var_ip_wlc2)</f>
        <v>config ap primary-base de0814swlc20002 # no free IP 10.251.48.195</v>
      </c>
    </row>
    <row r="248" spans="1:1">
      <c r="A248" s="103" t="str">
        <f>CONCATENATE("config ap primary-base ",var_dns_wlc2," ",'AP-LIST_c9800'!B247," ",var_ip_wlc2)</f>
        <v>config ap primary-base de0814swlc20002 # no free IP 10.251.48.195</v>
      </c>
    </row>
    <row r="249" spans="1:1">
      <c r="A249" s="103" t="str">
        <f>CONCATENATE("config ap primary-base ",var_dns_wlc2," ",'AP-LIST_c9800'!B248," ",var_ip_wlc2)</f>
        <v>config ap primary-base de0814swlc20002 # no free IP 10.251.48.195</v>
      </c>
    </row>
    <row r="250" spans="1:1">
      <c r="A250" s="103" t="str">
        <f>CONCATENATE("config ap primary-base ",var_dns_wlc2," ",'AP-LIST_c9800'!B249," ",var_ip_wlc2)</f>
        <v>config ap primary-base de0814swlc20002 # no free IP 10.251.48.195</v>
      </c>
    </row>
    <row r="251" spans="1:1">
      <c r="A251" s="103" t="str">
        <f>CONCATENATE("config ap primary-base ",var_dns_wlc2," ",'AP-LIST_c9800'!B250," ",var_ip_wlc2)</f>
        <v>config ap primary-base de0814swlc20002 # no free IP 10.251.48.195</v>
      </c>
    </row>
    <row r="252" spans="1:1">
      <c r="A252" s="103" t="str">
        <f>CONCATENATE("config ap primary-base ",var_dns_wlc2," ",'AP-LIST_c9800'!B251," ",var_ip_wlc2)</f>
        <v>config ap primary-base de0814swlc20002 # no free IP 10.251.48.195</v>
      </c>
    </row>
    <row r="253" spans="1:1">
      <c r="A253" s="103" t="str">
        <f>CONCATENATE("config ap primary-base ",var_dns_wlc2," ",'AP-LIST_c9800'!B252," ",var_ip_wlc2)</f>
        <v>config ap primary-base de0814swlc20002 # no free IP 10.251.48.195</v>
      </c>
    </row>
    <row r="254" spans="1:1">
      <c r="A254" s="103" t="str">
        <f>CONCATENATE("config ap primary-base ",var_dns_wlc2," ",'AP-LIST_c9800'!B253," ",var_ip_wlc2)</f>
        <v>config ap primary-base de0814swlc20002 # no free IP 10.251.48.195</v>
      </c>
    </row>
    <row r="255" spans="1:1">
      <c r="A255" s="103" t="str">
        <f>CONCATENATE("config ap primary-base ",var_dns_wlc2," ",'AP-LIST_c9800'!B254," ",var_ip_wlc2)</f>
        <v>config ap primary-base de0814swlc20002 # no free IP 10.251.48.195</v>
      </c>
    </row>
    <row r="256" spans="1:1">
      <c r="A256" s="103" t="str">
        <f>CONCATENATE("config ap primary-base ",var_dns_wlc2," ",'AP-LIST_c9800'!B255," ",var_ip_wlc2)</f>
        <v>config ap primary-base de0814swlc20002 # no free IP 10.251.48.195</v>
      </c>
    </row>
    <row r="257" spans="1:1">
      <c r="A257" s="103" t="str">
        <f>CONCATENATE("config ap primary-base ",var_dns_wlc2," ",'AP-LIST_c9800'!B256," ",var_ip_wlc2)</f>
        <v>config ap primary-base de0814swlc20002 # no free IP 10.251.48.195</v>
      </c>
    </row>
    <row r="258" spans="1:1">
      <c r="A258" s="103" t="str">
        <f>CONCATENATE("config ap primary-base ",var_dns_wlc2," ",'AP-LIST_c9800'!B257," ",var_ip_wlc2)</f>
        <v>config ap primary-base de0814swlc20002 # no free IP 10.251.48.195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F44" sqref="F44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813</v>
      </c>
      <c r="E2" s="195"/>
      <c r="F2" s="195"/>
      <c r="G2" s="195"/>
      <c r="H2" s="195"/>
      <c r="I2" s="196"/>
      <c r="J2" s="61"/>
      <c r="K2" s="200" t="s">
        <v>1360</v>
      </c>
      <c r="L2" s="201"/>
      <c r="M2" s="201"/>
      <c r="N2" s="204" t="s">
        <v>1093</v>
      </c>
      <c r="O2" s="204"/>
      <c r="P2" s="205"/>
      <c r="Q2" s="88"/>
      <c r="R2" s="175" t="s">
        <v>1531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1358</v>
      </c>
      <c r="L3" s="145"/>
      <c r="M3" s="145"/>
      <c r="N3" s="202" t="s">
        <v>1516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1359</v>
      </c>
      <c r="L5" s="148"/>
      <c r="M5" s="153" t="s">
        <v>1361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1362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48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1312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1539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1308</v>
      </c>
      <c r="K25" s="173"/>
      <c r="L25" s="173"/>
      <c r="M25" s="173"/>
      <c r="N25" s="174"/>
      <c r="O25" s="94" t="s">
        <v>1068</v>
      </c>
      <c r="P25" s="169" t="str">
        <f>wlan_id33_psk</f>
        <v>$814Smar7hau$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1367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de0814sadc20001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1366</v>
      </c>
      <c r="L29" s="148"/>
      <c r="M29" s="148"/>
      <c r="N29" s="148" t="s">
        <v>1369</v>
      </c>
      <c r="O29" s="148"/>
      <c r="P29" s="148"/>
      <c r="Q29" s="214" t="s">
        <v>1524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de0814srad20001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1370</v>
      </c>
      <c r="O30" s="152"/>
      <c r="P30" s="152"/>
      <c r="Q30" s="216" t="str">
        <f>var_tftp_path_base_nl</f>
        <v>/rollout_c9800_17.6.4/814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de0814swlc20001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1363</v>
      </c>
      <c r="L31" s="211"/>
      <c r="M31" s="212"/>
      <c r="N31" s="223" t="s">
        <v>1251</v>
      </c>
      <c r="O31" s="224"/>
      <c r="P31" s="225"/>
      <c r="Q31" s="226" t="s">
        <v>1540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de0814swlc20002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1368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de0814ncap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1364</v>
      </c>
      <c r="L33" s="158"/>
      <c r="M33" s="206"/>
      <c r="N33" s="181" t="s">
        <v>1251</v>
      </c>
      <c r="O33" s="220"/>
      <c r="P33" s="189"/>
      <c r="Q33" s="153" t="s">
        <v>1373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de0814swws20001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1368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G58" sqref="G5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814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de0814ncap20001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10.251.48.201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de0814ncap20002</v>
      </c>
      <c r="C5" s="50"/>
      <c r="D5" s="46"/>
      <c r="E5" s="16"/>
      <c r="F5" s="47"/>
      <c r="G5" s="44" t="str">
        <f t="shared" si="1"/>
        <v>10.251.48.202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de0814ncap20003</v>
      </c>
      <c r="C6" s="50"/>
      <c r="D6" s="46"/>
      <c r="E6" s="16"/>
      <c r="F6" s="47"/>
      <c r="G6" s="44" t="str">
        <f t="shared" si="1"/>
        <v>10.251.48.203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de0814ncap20004</v>
      </c>
      <c r="C7" s="50"/>
      <c r="D7" s="46"/>
      <c r="E7" s="16"/>
      <c r="F7" s="47"/>
      <c r="G7" s="44" t="str">
        <f t="shared" si="1"/>
        <v>10.251.48.204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de0814ncap20005</v>
      </c>
      <c r="C8" s="50"/>
      <c r="D8" s="46"/>
      <c r="E8" s="16"/>
      <c r="F8" s="47"/>
      <c r="G8" s="44" t="str">
        <f t="shared" si="1"/>
        <v>10.251.48.205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de0814ncap20006</v>
      </c>
      <c r="C9" s="50"/>
      <c r="D9" s="46"/>
      <c r="E9" s="16"/>
      <c r="F9" s="47"/>
      <c r="G9" s="44" t="str">
        <f t="shared" si="1"/>
        <v>10.251.48.206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de0814ncap20007</v>
      </c>
      <c r="C10" s="50"/>
      <c r="D10" s="46"/>
      <c r="E10" s="16"/>
      <c r="F10" s="47"/>
      <c r="G10" s="44" t="str">
        <f t="shared" si="1"/>
        <v>10.251.48.207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de0814ncap20008</v>
      </c>
      <c r="C11" s="50"/>
      <c r="D11" s="46"/>
      <c r="E11" s="16"/>
      <c r="F11" s="47"/>
      <c r="G11" s="44" t="str">
        <f t="shared" si="1"/>
        <v>10.251.48.208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de0814ncap20009</v>
      </c>
      <c r="C12" s="50"/>
      <c r="D12" s="46"/>
      <c r="E12" s="16"/>
      <c r="F12" s="47"/>
      <c r="G12" s="44" t="str">
        <f t="shared" si="1"/>
        <v>10.251.48.209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de0814ncap20010</v>
      </c>
      <c r="C13" s="50"/>
      <c r="D13" s="46"/>
      <c r="E13" s="16"/>
      <c r="F13" s="47"/>
      <c r="G13" s="44" t="str">
        <f t="shared" si="1"/>
        <v>10.251.48.210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de0814ncap20011</v>
      </c>
      <c r="C14" s="50"/>
      <c r="D14" s="46"/>
      <c r="E14" s="16"/>
      <c r="F14" s="47"/>
      <c r="G14" s="44" t="str">
        <f t="shared" si="1"/>
        <v>10.251.48.211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de0814ncap20012</v>
      </c>
      <c r="C15" s="50"/>
      <c r="D15" s="46"/>
      <c r="E15" s="16"/>
      <c r="F15" s="47"/>
      <c r="G15" s="44" t="str">
        <f t="shared" si="1"/>
        <v>10.251.48.212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de0814ncap20013</v>
      </c>
      <c r="C16" s="50"/>
      <c r="D16" s="46"/>
      <c r="E16" s="16"/>
      <c r="F16" s="47"/>
      <c r="G16" s="44" t="str">
        <f t="shared" si="1"/>
        <v>10.251.48.213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de0814ncap20014</v>
      </c>
      <c r="C17" s="50"/>
      <c r="D17" s="46"/>
      <c r="E17" s="16"/>
      <c r="F17" s="47"/>
      <c r="G17" s="44" t="str">
        <f t="shared" si="1"/>
        <v>10.251.48.214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de0814ncap20015</v>
      </c>
      <c r="C18" s="50"/>
      <c r="D18" s="46"/>
      <c r="E18" s="16"/>
      <c r="F18" s="47"/>
      <c r="G18" s="44" t="str">
        <f t="shared" si="1"/>
        <v>10.251.48.215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de0814ncap20016</v>
      </c>
      <c r="C19" s="50"/>
      <c r="D19" s="46"/>
      <c r="E19" s="16"/>
      <c r="F19" s="47"/>
      <c r="G19" s="44" t="str">
        <f t="shared" si="1"/>
        <v>10.251.48.216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de0814ncap20017</v>
      </c>
      <c r="C20" s="50"/>
      <c r="D20" s="46"/>
      <c r="E20" s="16"/>
      <c r="F20" s="47"/>
      <c r="G20" s="44" t="str">
        <f t="shared" si="1"/>
        <v>10.251.48.217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de0814ncap20018</v>
      </c>
      <c r="C21" s="50"/>
      <c r="D21" s="46"/>
      <c r="E21" s="16"/>
      <c r="F21" s="47"/>
      <c r="G21" s="44" t="str">
        <f t="shared" si="1"/>
        <v>10.251.48.218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de0814ncap20019</v>
      </c>
      <c r="C22" s="50"/>
      <c r="D22" s="46"/>
      <c r="E22" s="16"/>
      <c r="F22" s="47"/>
      <c r="G22" s="44" t="str">
        <f t="shared" si="1"/>
        <v>10.251.48.219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de0814ncap20020</v>
      </c>
      <c r="C23" s="50"/>
      <c r="D23" s="46"/>
      <c r="E23" s="16"/>
      <c r="F23" s="47"/>
      <c r="G23" s="44" t="str">
        <f t="shared" si="1"/>
        <v>10.251.48.220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de0814ncap20021</v>
      </c>
      <c r="C24" s="50"/>
      <c r="D24" s="46"/>
      <c r="E24" s="16"/>
      <c r="F24" s="47"/>
      <c r="G24" s="44" t="str">
        <f t="shared" si="1"/>
        <v>10.251.48.221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de0814ncap20022</v>
      </c>
      <c r="C25" s="50"/>
      <c r="D25" s="46"/>
      <c r="E25" s="16"/>
      <c r="F25" s="47"/>
      <c r="G25" s="44" t="str">
        <f t="shared" si="1"/>
        <v>10.251.48.222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de0814ncap20023</v>
      </c>
      <c r="C26" s="50"/>
      <c r="D26" s="46"/>
      <c r="E26" s="16"/>
      <c r="F26" s="47"/>
      <c r="G26" s="44" t="str">
        <f t="shared" si="1"/>
        <v>10.251.48.223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de0814ncap20024</v>
      </c>
      <c r="C27" s="50"/>
      <c r="D27" s="46"/>
      <c r="E27" s="16"/>
      <c r="F27" s="47"/>
      <c r="G27" s="44" t="str">
        <f t="shared" si="1"/>
        <v>10.251.48.224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de0814ncap20025</v>
      </c>
      <c r="C28" s="50"/>
      <c r="D28" s="46"/>
      <c r="E28" s="16"/>
      <c r="F28" s="47"/>
      <c r="G28" s="44" t="str">
        <f t="shared" si="1"/>
        <v>10.251.48.225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de0814ncap20026</v>
      </c>
      <c r="C29" s="50"/>
      <c r="D29" s="46"/>
      <c r="E29" s="16"/>
      <c r="F29" s="47"/>
      <c r="G29" s="44" t="str">
        <f t="shared" si="1"/>
        <v>10.251.48.226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de0814ncap20027</v>
      </c>
      <c r="C30" s="50"/>
      <c r="D30" s="46"/>
      <c r="E30" s="16"/>
      <c r="F30" s="47"/>
      <c r="G30" s="44" t="str">
        <f t="shared" si="1"/>
        <v>10.251.48.227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de0814ncap20028</v>
      </c>
      <c r="C31" s="50"/>
      <c r="D31" s="46"/>
      <c r="E31" s="16"/>
      <c r="F31" s="47"/>
      <c r="G31" s="44" t="str">
        <f t="shared" si="1"/>
        <v>10.251.48.228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de0814ncap20029</v>
      </c>
      <c r="C32" s="50"/>
      <c r="D32" s="46"/>
      <c r="E32" s="16"/>
      <c r="F32" s="47"/>
      <c r="G32" s="44" t="str">
        <f t="shared" si="1"/>
        <v>10.251.48.229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de0814ncap20030</v>
      </c>
      <c r="C33" s="50"/>
      <c r="D33" s="46"/>
      <c r="E33" s="16"/>
      <c r="F33" s="47"/>
      <c r="G33" s="44" t="str">
        <f t="shared" si="1"/>
        <v>10.251.48.230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de0814ncap20031</v>
      </c>
      <c r="C34" s="50"/>
      <c r="D34" s="46"/>
      <c r="E34" s="16"/>
      <c r="F34" s="47"/>
      <c r="G34" s="44" t="str">
        <f t="shared" si="1"/>
        <v>10.251.48.231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de0814ncap20032</v>
      </c>
      <c r="C35" s="50"/>
      <c r="D35" s="46"/>
      <c r="E35" s="16"/>
      <c r="F35" s="47"/>
      <c r="G35" s="44" t="str">
        <f t="shared" si="1"/>
        <v>10.251.48.232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de0814ncap20033</v>
      </c>
      <c r="C36" s="50"/>
      <c r="D36" s="46"/>
      <c r="E36" s="16"/>
      <c r="F36" s="47"/>
      <c r="G36" s="44" t="str">
        <f t="shared" si="1"/>
        <v>10.251.48.233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de0814ncap20034</v>
      </c>
      <c r="C37" s="50"/>
      <c r="D37" s="46"/>
      <c r="E37" s="16"/>
      <c r="F37" s="47"/>
      <c r="G37" s="44" t="str">
        <f t="shared" si="1"/>
        <v>10.251.48.234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de0814ncap20035</v>
      </c>
      <c r="C38" s="50"/>
      <c r="D38" s="46"/>
      <c r="E38" s="16"/>
      <c r="F38" s="47"/>
      <c r="G38" s="44" t="str">
        <f t="shared" si="1"/>
        <v>10.251.48.235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de0814ncap20036</v>
      </c>
      <c r="C39" s="50"/>
      <c r="D39" s="46"/>
      <c r="E39" s="16"/>
      <c r="F39" s="47"/>
      <c r="G39" s="44" t="str">
        <f t="shared" si="1"/>
        <v>10.251.48.236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de0814ncap20037</v>
      </c>
      <c r="C40" s="50"/>
      <c r="D40" s="46"/>
      <c r="E40" s="16"/>
      <c r="F40" s="47"/>
      <c r="G40" s="44" t="str">
        <f t="shared" si="1"/>
        <v>10.251.48.237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de0814ncap20038</v>
      </c>
      <c r="C41" s="50"/>
      <c r="D41" s="46"/>
      <c r="E41" s="16"/>
      <c r="F41" s="47"/>
      <c r="G41" s="44" t="str">
        <f t="shared" si="1"/>
        <v>10.251.48.238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de0814ncap20039</v>
      </c>
      <c r="C42" s="50"/>
      <c r="D42" s="46"/>
      <c r="E42" s="16"/>
      <c r="F42" s="47"/>
      <c r="G42" s="44" t="str">
        <f t="shared" si="1"/>
        <v>10.251.48.239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de0814ncap20040</v>
      </c>
      <c r="C43" s="50"/>
      <c r="D43" s="46"/>
      <c r="E43" s="16"/>
      <c r="F43" s="47"/>
      <c r="G43" s="44" t="str">
        <f t="shared" si="1"/>
        <v>10.251.48.240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de0814ncap20041</v>
      </c>
      <c r="C44" s="50"/>
      <c r="D44" s="46"/>
      <c r="E44" s="16"/>
      <c r="F44" s="47"/>
      <c r="G44" s="44" t="str">
        <f t="shared" si="1"/>
        <v>10.251.48.241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de0814ncap20042</v>
      </c>
      <c r="C45" s="50"/>
      <c r="D45" s="46"/>
      <c r="E45" s="16"/>
      <c r="F45" s="47"/>
      <c r="G45" s="44" t="str">
        <f t="shared" si="1"/>
        <v>10.251.48.242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de0814ncap20043</v>
      </c>
      <c r="C46" s="50"/>
      <c r="D46" s="46"/>
      <c r="E46" s="16"/>
      <c r="F46" s="47"/>
      <c r="G46" s="44" t="str">
        <f t="shared" si="1"/>
        <v>10.251.48.243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de0814ncap20044</v>
      </c>
      <c r="C47" s="50"/>
      <c r="D47" s="46"/>
      <c r="E47" s="16"/>
      <c r="F47" s="47"/>
      <c r="G47" s="44" t="str">
        <f t="shared" si="1"/>
        <v>10.251.48.244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de0814ncap20045</v>
      </c>
      <c r="C48" s="50"/>
      <c r="D48" s="46"/>
      <c r="E48" s="16"/>
      <c r="F48" s="47"/>
      <c r="G48" s="44" t="str">
        <f t="shared" si="1"/>
        <v>10.251.48.245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de0814ncap20046</v>
      </c>
      <c r="C49" s="50"/>
      <c r="D49" s="46"/>
      <c r="E49" s="16"/>
      <c r="F49" s="47"/>
      <c r="G49" s="44" t="str">
        <f t="shared" si="1"/>
        <v>10.251.48.246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de0814ncap20047</v>
      </c>
      <c r="C50" s="50"/>
      <c r="D50" s="46"/>
      <c r="E50" s="16"/>
      <c r="F50" s="47"/>
      <c r="G50" s="44" t="str">
        <f t="shared" si="1"/>
        <v>10.251.48.247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de0814ncap20048</v>
      </c>
      <c r="C51" s="50"/>
      <c r="D51" s="46"/>
      <c r="E51" s="16"/>
      <c r="F51" s="47"/>
      <c r="G51" s="44" t="str">
        <f t="shared" si="1"/>
        <v>10.251.48.248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de0814ncap20049</v>
      </c>
      <c r="C52" s="50"/>
      <c r="D52" s="46"/>
      <c r="E52" s="16"/>
      <c r="F52" s="47"/>
      <c r="G52" s="44" t="str">
        <f t="shared" si="1"/>
        <v>10.251.48.249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de0814ncap20050</v>
      </c>
      <c r="C53" s="50"/>
      <c r="D53" s="46"/>
      <c r="E53" s="16"/>
      <c r="F53" s="47"/>
      <c r="G53" s="44" t="str">
        <f t="shared" si="1"/>
        <v>10.251.48.250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de0814ncap20051</v>
      </c>
      <c r="C54" s="50"/>
      <c r="D54" s="46"/>
      <c r="E54" s="16"/>
      <c r="F54" s="47"/>
      <c r="G54" s="44" t="str">
        <f t="shared" si="1"/>
        <v>10.251.48.251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de0814ncap20052</v>
      </c>
      <c r="C55" s="50"/>
      <c r="D55" s="46"/>
      <c r="E55" s="16"/>
      <c r="F55" s="47"/>
      <c r="G55" s="44" t="str">
        <f t="shared" si="1"/>
        <v>10.251.48.252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de0814ncap20053</v>
      </c>
      <c r="C56" s="50"/>
      <c r="D56" s="46"/>
      <c r="E56" s="16"/>
      <c r="F56" s="47"/>
      <c r="G56" s="44" t="str">
        <f t="shared" si="1"/>
        <v>10.251.48.253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de0814ncap20054</v>
      </c>
      <c r="C57" s="50"/>
      <c r="D57" s="46"/>
      <c r="E57" s="16"/>
      <c r="F57" s="47"/>
      <c r="G57" s="44" t="str">
        <f t="shared" si="1"/>
        <v>10.251.48.254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de0814ncap20055</v>
      </c>
      <c r="C58" s="50"/>
      <c r="D58" s="46"/>
      <c r="E58" s="16"/>
      <c r="F58" s="47"/>
      <c r="G58" s="44" t="str">
        <f t="shared" si="1"/>
        <v>10.251.48.21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de0814ncap20056</v>
      </c>
      <c r="C59" s="50"/>
      <c r="D59" s="46"/>
      <c r="E59" s="16"/>
      <c r="F59" s="47"/>
      <c r="G59" s="44" t="str">
        <f t="shared" si="1"/>
        <v>10.251.48.22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de0814ncap20057</v>
      </c>
      <c r="C60" s="50"/>
      <c r="D60" s="46"/>
      <c r="E60" s="16"/>
      <c r="F60" s="47"/>
      <c r="G60" s="44" t="str">
        <f t="shared" si="1"/>
        <v>10.251.48.23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de0814ncap20058</v>
      </c>
      <c r="C61" s="50"/>
      <c r="D61" s="46"/>
      <c r="E61" s="16"/>
      <c r="F61" s="47"/>
      <c r="G61" s="44" t="str">
        <f t="shared" si="1"/>
        <v>10.251.48.24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de0814ncap20059</v>
      </c>
      <c r="C62" s="50"/>
      <c r="D62" s="46"/>
      <c r="E62" s="16"/>
      <c r="F62" s="47"/>
      <c r="G62" s="44" t="str">
        <f t="shared" si="1"/>
        <v>10.251.48.25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de0814ncap20060</v>
      </c>
      <c r="C63" s="50"/>
      <c r="D63" s="46"/>
      <c r="E63" s="16"/>
      <c r="F63" s="47"/>
      <c r="G63" s="44" t="str">
        <f t="shared" si="1"/>
        <v>10.251.48.26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de0814ncap20061</v>
      </c>
      <c r="C64" s="50"/>
      <c r="D64" s="46"/>
      <c r="E64" s="16"/>
      <c r="F64" s="47"/>
      <c r="G64" s="44" t="str">
        <f t="shared" si="1"/>
        <v>10.251.48.27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de0814ncap20062</v>
      </c>
      <c r="C65" s="50"/>
      <c r="D65" s="46"/>
      <c r="E65" s="16"/>
      <c r="F65" s="47"/>
      <c r="G65" s="44" t="str">
        <f t="shared" si="1"/>
        <v>10.251.48.28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de0814ncap20063</v>
      </c>
      <c r="C66" s="50"/>
      <c r="D66" s="46"/>
      <c r="E66" s="16"/>
      <c r="F66" s="47"/>
      <c r="G66" s="44" t="str">
        <f t="shared" si="1"/>
        <v>10.251.48.29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de0814ncap20064</v>
      </c>
      <c r="C67" s="50"/>
      <c r="D67" s="46"/>
      <c r="E67" s="16"/>
      <c r="F67" s="47"/>
      <c r="G67" s="44" t="str">
        <f t="shared" si="1"/>
        <v>10.251.48.30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de0814ncap20065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de0814ncap20066</v>
      </c>
      <c r="C69" s="50"/>
      <c r="D69" s="46"/>
      <c r="E69" s="16"/>
      <c r="F69" s="47"/>
      <c r="G69" s="44" t="str">
        <f t="shared" si="8"/>
        <v>10.251.48.32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de0814ncap20067</v>
      </c>
      <c r="C70" s="50"/>
      <c r="D70" s="46"/>
      <c r="E70" s="16"/>
      <c r="F70" s="47"/>
      <c r="G70" s="44" t="str">
        <f t="shared" si="8"/>
        <v>10.251.48.33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de0814ncap20068</v>
      </c>
      <c r="C71" s="50"/>
      <c r="D71" s="46"/>
      <c r="E71" s="16"/>
      <c r="F71" s="47"/>
      <c r="G71" s="44" t="str">
        <f t="shared" si="8"/>
        <v>10.251.48.34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de0814ncap20069</v>
      </c>
      <c r="C72" s="50"/>
      <c r="D72" s="46"/>
      <c r="E72" s="16"/>
      <c r="F72" s="47"/>
      <c r="G72" s="44" t="str">
        <f t="shared" si="8"/>
        <v>10.251.48.35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de0814ncap20070</v>
      </c>
      <c r="C73" s="50"/>
      <c r="D73" s="46"/>
      <c r="E73" s="16"/>
      <c r="F73" s="47"/>
      <c r="G73" s="44" t="str">
        <f t="shared" si="8"/>
        <v>10.251.48.36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de0814ncap20071</v>
      </c>
      <c r="C74" s="50"/>
      <c r="D74" s="46"/>
      <c r="E74" s="16"/>
      <c r="F74" s="47"/>
      <c r="G74" s="44" t="str">
        <f t="shared" si="8"/>
        <v>10.251.48.37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de0814ncap20072</v>
      </c>
      <c r="C75" s="50"/>
      <c r="D75" s="46"/>
      <c r="E75" s="16"/>
      <c r="F75" s="47"/>
      <c r="G75" s="44" t="str">
        <f t="shared" si="8"/>
        <v>10.251.48.38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de0814ncap20073</v>
      </c>
      <c r="C76" s="50"/>
      <c r="D76" s="46"/>
      <c r="E76" s="16"/>
      <c r="F76" s="47"/>
      <c r="G76" s="44" t="str">
        <f t="shared" si="8"/>
        <v>10.251.48.39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de0814ncap20074</v>
      </c>
      <c r="C77" s="50"/>
      <c r="D77" s="46"/>
      <c r="E77" s="16"/>
      <c r="F77" s="47"/>
      <c r="G77" s="44" t="str">
        <f t="shared" si="8"/>
        <v>10.251.48.40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de0814ncap20075</v>
      </c>
      <c r="C78" s="50"/>
      <c r="D78" s="46"/>
      <c r="E78" s="16"/>
      <c r="F78" s="47"/>
      <c r="G78" s="44" t="str">
        <f t="shared" si="8"/>
        <v>10.251.48.41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de0814ncap20076</v>
      </c>
      <c r="C79" s="50"/>
      <c r="D79" s="46"/>
      <c r="E79" s="16"/>
      <c r="F79" s="47"/>
      <c r="G79" s="44" t="str">
        <f t="shared" si="8"/>
        <v>10.251.48.42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de0814ncap20077</v>
      </c>
      <c r="C80" s="50"/>
      <c r="D80" s="46"/>
      <c r="E80" s="16"/>
      <c r="F80" s="47"/>
      <c r="G80" s="44" t="str">
        <f t="shared" si="8"/>
        <v>10.251.48.43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de0814ncap20078</v>
      </c>
      <c r="C81" s="50"/>
      <c r="D81" s="46"/>
      <c r="E81" s="16"/>
      <c r="F81" s="47"/>
      <c r="G81" s="44" t="str">
        <f t="shared" si="8"/>
        <v>10.251.48.44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de0814ncap20079</v>
      </c>
      <c r="C82" s="50"/>
      <c r="D82" s="46"/>
      <c r="E82" s="16"/>
      <c r="F82" s="47"/>
      <c r="G82" s="44" t="str">
        <f t="shared" si="8"/>
        <v>10.251.48.45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de0814ncap20080</v>
      </c>
      <c r="C83" s="50"/>
      <c r="D83" s="46"/>
      <c r="E83" s="16"/>
      <c r="F83" s="47"/>
      <c r="G83" s="44" t="str">
        <f t="shared" si="8"/>
        <v>10.251.48.46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de0814ncap20081</v>
      </c>
      <c r="C84" s="50"/>
      <c r="D84" s="46"/>
      <c r="E84" s="16"/>
      <c r="F84" s="47"/>
      <c r="G84" s="44" t="str">
        <f t="shared" si="8"/>
        <v>10.251.48.47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de0814ncap20082</v>
      </c>
      <c r="C85" s="50"/>
      <c r="D85" s="46"/>
      <c r="E85" s="16"/>
      <c r="F85" s="47"/>
      <c r="G85" s="44" t="str">
        <f t="shared" si="8"/>
        <v>10.251.48.48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de0814ncap20083</v>
      </c>
      <c r="C86" s="50"/>
      <c r="D86" s="46"/>
      <c r="E86" s="16"/>
      <c r="F86" s="47"/>
      <c r="G86" s="44" t="str">
        <f t="shared" si="8"/>
        <v>10.251.48.49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de0814ncap20084</v>
      </c>
      <c r="C87" s="50"/>
      <c r="D87" s="46"/>
      <c r="E87" s="16"/>
      <c r="F87" s="47"/>
      <c r="G87" s="44" t="str">
        <f t="shared" si="8"/>
        <v>10.251.48.50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de0814ncap20085</v>
      </c>
      <c r="C88" s="50"/>
      <c r="D88" s="46"/>
      <c r="E88" s="16"/>
      <c r="F88" s="47"/>
      <c r="G88" s="44" t="str">
        <f t="shared" si="8"/>
        <v>10.251.48.51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de0814ncap20086</v>
      </c>
      <c r="C89" s="50"/>
      <c r="D89" s="46"/>
      <c r="E89" s="16"/>
      <c r="F89" s="47"/>
      <c r="G89" s="44" t="str">
        <f t="shared" si="8"/>
        <v>10.251.48.52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de0814ncap20087</v>
      </c>
      <c r="C90" s="50"/>
      <c r="D90" s="46"/>
      <c r="E90" s="16"/>
      <c r="F90" s="47"/>
      <c r="G90" s="44" t="str">
        <f t="shared" si="8"/>
        <v>10.251.48.53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de0814ncap20088</v>
      </c>
      <c r="C91" s="50"/>
      <c r="D91" s="46"/>
      <c r="E91" s="16"/>
      <c r="F91" s="47"/>
      <c r="G91" s="44" t="str">
        <f t="shared" si="8"/>
        <v>10.251.48.54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de0814ncap20089</v>
      </c>
      <c r="C92" s="50"/>
      <c r="D92" s="46"/>
      <c r="E92" s="16"/>
      <c r="F92" s="47"/>
      <c r="G92" s="44" t="str">
        <f t="shared" si="8"/>
        <v>10.251.48.55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de0814ncap20090</v>
      </c>
      <c r="C93" s="50"/>
      <c r="D93" s="46"/>
      <c r="E93" s="16"/>
      <c r="F93" s="47"/>
      <c r="G93" s="44" t="str">
        <f t="shared" si="8"/>
        <v>10.251.48.56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de0814ncap20091</v>
      </c>
      <c r="C94" s="50"/>
      <c r="D94" s="46"/>
      <c r="E94" s="16"/>
      <c r="F94" s="47"/>
      <c r="G94" s="44" t="str">
        <f t="shared" si="8"/>
        <v>10.251.48.57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de0814ncap20092</v>
      </c>
      <c r="C95" s="50"/>
      <c r="D95" s="46"/>
      <c r="E95" s="16"/>
      <c r="F95" s="47"/>
      <c r="G95" s="44" t="str">
        <f t="shared" si="8"/>
        <v>10.251.48.58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de0814ncap20093</v>
      </c>
      <c r="C96" s="50"/>
      <c r="D96" s="46"/>
      <c r="E96" s="16"/>
      <c r="F96" s="47"/>
      <c r="G96" s="44" t="str">
        <f t="shared" si="8"/>
        <v>10.251.48.59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de0814ncap20094</v>
      </c>
      <c r="C97" s="50"/>
      <c r="D97" s="46"/>
      <c r="E97" s="16"/>
      <c r="F97" s="47"/>
      <c r="G97" s="44" t="str">
        <f t="shared" si="8"/>
        <v>10.251.48.60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de0814ncap20095</v>
      </c>
      <c r="C98" s="50"/>
      <c r="D98" s="46"/>
      <c r="E98" s="16"/>
      <c r="F98" s="47"/>
      <c r="G98" s="44" t="str">
        <f t="shared" si="8"/>
        <v>10.251.48.61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de0814ncap20096</v>
      </c>
      <c r="C99" s="50"/>
      <c r="D99" s="46"/>
      <c r="E99" s="16"/>
      <c r="F99" s="47"/>
      <c r="G99" s="44" t="str">
        <f t="shared" si="8"/>
        <v>10.251.48.62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de0814ncap20097</v>
      </c>
      <c r="C100" s="50"/>
      <c r="D100" s="46"/>
      <c r="E100" s="16"/>
      <c r="F100" s="47"/>
      <c r="G100" s="44" t="str">
        <f t="shared" si="8"/>
        <v>10.251.48.63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de0814ncap20098</v>
      </c>
      <c r="C101" s="50"/>
      <c r="D101" s="46"/>
      <c r="E101" s="16"/>
      <c r="F101" s="47"/>
      <c r="G101" s="44" t="str">
        <f t="shared" si="8"/>
        <v>10.251.48.64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de0814ncap20099</v>
      </c>
      <c r="C102" s="50"/>
      <c r="D102" s="46"/>
      <c r="E102" s="16"/>
      <c r="F102" s="47"/>
      <c r="G102" s="44" t="str">
        <f t="shared" si="8"/>
        <v>10.251.48.65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de0814ncap20100</v>
      </c>
      <c r="C103" s="50"/>
      <c r="D103" s="46"/>
      <c r="E103" s="16"/>
      <c r="F103" s="47"/>
      <c r="G103" s="44" t="str">
        <f t="shared" si="8"/>
        <v>10.251.48.66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de0814ncap20101</v>
      </c>
      <c r="C104" s="50"/>
      <c r="D104" s="46"/>
      <c r="E104" s="16"/>
      <c r="F104" s="47"/>
      <c r="G104" s="44" t="str">
        <f t="shared" si="8"/>
        <v>10.251.48.67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de0814ncap20102</v>
      </c>
      <c r="C105" s="50"/>
      <c r="D105" s="46"/>
      <c r="E105" s="16"/>
      <c r="F105" s="47"/>
      <c r="G105" s="44" t="str">
        <f t="shared" si="8"/>
        <v>10.251.48.68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de0814ncap20103</v>
      </c>
      <c r="C106" s="50"/>
      <c r="D106" s="46"/>
      <c r="E106" s="16"/>
      <c r="F106" s="47"/>
      <c r="G106" s="44" t="str">
        <f t="shared" si="8"/>
        <v>10.251.48.69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F34" sqref="F3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814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de0814ncap20001</v>
      </c>
      <c r="C4" s="50" t="s">
        <v>1087</v>
      </c>
      <c r="D4" s="46" t="s">
        <v>1549</v>
      </c>
      <c r="E4" s="16" t="s">
        <v>1550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24:D7:9C:3F:9B:F0</v>
      </c>
      <c r="M4" s="5" t="str">
        <f t="shared" ref="M4:M35" si="5">UPPER(MID(E4,1,4)&amp;"."&amp;MID(E4,5,4)&amp;"."&amp;MID(E4,9,4))</f>
        <v>24D7.9C3F.9BF0</v>
      </c>
      <c r="N4" s="5" t="str">
        <f>LOWER(M4)</f>
        <v>24d7.9c3f.9bf0</v>
      </c>
    </row>
    <row r="5" spans="1:14">
      <c r="A5" s="44">
        <v>2</v>
      </c>
      <c r="B5" s="44" t="str">
        <f t="shared" si="0"/>
        <v>de0814ncap20002</v>
      </c>
      <c r="C5" s="50" t="s">
        <v>1087</v>
      </c>
      <c r="D5" s="46" t="s">
        <v>1547</v>
      </c>
      <c r="E5" s="16" t="s">
        <v>1548</v>
      </c>
      <c r="F5" s="47"/>
      <c r="G5" s="44" t="str">
        <f t="shared" si="1"/>
        <v>10.251.48.202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24:D7:9C:3F:96:78</v>
      </c>
      <c r="M5" s="5" t="str">
        <f t="shared" si="5"/>
        <v>24D7.9C3F.9678</v>
      </c>
      <c r="N5" s="5" t="str">
        <f t="shared" ref="N5:N57" si="6">LOWER(M5)</f>
        <v>24d7.9c3f.9678</v>
      </c>
    </row>
    <row r="6" spans="1:14">
      <c r="A6" s="44">
        <v>3</v>
      </c>
      <c r="B6" s="44" t="str">
        <f t="shared" si="0"/>
        <v>de0814ncap20003</v>
      </c>
      <c r="C6" s="50" t="s">
        <v>1086</v>
      </c>
      <c r="D6" s="46" t="s">
        <v>1551</v>
      </c>
      <c r="E6" s="16" t="s">
        <v>1552</v>
      </c>
      <c r="F6" s="47"/>
      <c r="G6" s="44" t="str">
        <f t="shared" si="1"/>
        <v>10.251.48.203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34:B8:83:15:01:E0</v>
      </c>
      <c r="M6" s="5" t="str">
        <f t="shared" si="5"/>
        <v>34B8.8315.01E0</v>
      </c>
      <c r="N6" s="5" t="str">
        <f t="shared" si="6"/>
        <v>34b8.8315.01e0</v>
      </c>
    </row>
    <row r="7" spans="1:14">
      <c r="A7" s="44">
        <v>4</v>
      </c>
      <c r="B7" s="44" t="str">
        <f t="shared" si="0"/>
        <v>de0814ncap20004</v>
      </c>
      <c r="C7" s="50" t="s">
        <v>1087</v>
      </c>
      <c r="D7" s="46" t="s">
        <v>1545</v>
      </c>
      <c r="E7" s="16" t="s">
        <v>1546</v>
      </c>
      <c r="F7" s="47"/>
      <c r="G7" s="44" t="str">
        <f t="shared" si="1"/>
        <v>10.251.48.204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24:D7:9C:3E:E2:54</v>
      </c>
      <c r="M7" s="5" t="str">
        <f t="shared" si="5"/>
        <v>24D7.9C3E.E254</v>
      </c>
      <c r="N7" s="5" t="str">
        <f t="shared" si="6"/>
        <v>24d7.9c3e.e254</v>
      </c>
    </row>
    <row r="8" spans="1:14">
      <c r="A8" s="44">
        <v>5</v>
      </c>
      <c r="B8" s="44" t="str">
        <f t="shared" si="0"/>
        <v>de0814ncap20005</v>
      </c>
      <c r="C8" s="50" t="s">
        <v>1087</v>
      </c>
      <c r="D8" s="46" t="s">
        <v>1543</v>
      </c>
      <c r="E8" s="16" t="s">
        <v>1544</v>
      </c>
      <c r="F8" s="47"/>
      <c r="G8" s="44" t="str">
        <f t="shared" si="1"/>
        <v>10.251.48.205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24:D7:9C:3F:9C:D4</v>
      </c>
      <c r="M8" s="5" t="str">
        <f t="shared" si="5"/>
        <v>24D7.9C3F.9CD4</v>
      </c>
      <c r="N8" s="5" t="str">
        <f t="shared" si="6"/>
        <v>24d7.9c3f.9cd4</v>
      </c>
    </row>
    <row r="9" spans="1:14">
      <c r="A9" s="44">
        <v>6</v>
      </c>
      <c r="B9" s="44" t="str">
        <f t="shared" si="0"/>
        <v>de0814ncap20006</v>
      </c>
      <c r="C9" s="50" t="s">
        <v>1087</v>
      </c>
      <c r="D9" s="46" t="s">
        <v>1541</v>
      </c>
      <c r="E9" s="16" t="s">
        <v>1542</v>
      </c>
      <c r="F9" s="47"/>
      <c r="G9" s="44" t="str">
        <f t="shared" si="1"/>
        <v>10.251.48.206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24:D7:9C:3F:9C:F8</v>
      </c>
      <c r="M9" s="5" t="str">
        <f t="shared" si="5"/>
        <v>24D7.9C3F.9CF8</v>
      </c>
      <c r="N9" s="5" t="str">
        <f t="shared" si="6"/>
        <v>24d7.9c3f.9cf8</v>
      </c>
    </row>
    <row r="10" spans="1:14">
      <c r="A10" s="44">
        <v>7</v>
      </c>
      <c r="B10" s="44" t="str">
        <f t="shared" si="0"/>
        <v>de0814ncap20007</v>
      </c>
      <c r="C10" s="50" t="s">
        <v>1087</v>
      </c>
      <c r="D10" s="46" t="s">
        <v>1561</v>
      </c>
      <c r="E10" s="16" t="s">
        <v>1562</v>
      </c>
      <c r="F10" s="47"/>
      <c r="G10" s="44" t="str">
        <f t="shared" si="1"/>
        <v>10.251.48.207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88:9C:AD:4C:CA:EC</v>
      </c>
      <c r="M10" s="5" t="str">
        <f t="shared" si="5"/>
        <v>889C.AD4C.CAEC</v>
      </c>
      <c r="N10" s="5" t="str">
        <f t="shared" si="6"/>
        <v>889c.ad4c.caec</v>
      </c>
    </row>
    <row r="11" spans="1:14">
      <c r="A11" s="44">
        <v>8</v>
      </c>
      <c r="B11" s="44" t="str">
        <f t="shared" si="0"/>
        <v>de0814ncap20008</v>
      </c>
      <c r="C11" s="50" t="s">
        <v>1087</v>
      </c>
      <c r="D11" s="46" t="s">
        <v>1559</v>
      </c>
      <c r="E11" s="16" t="s">
        <v>1560</v>
      </c>
      <c r="F11" s="47"/>
      <c r="G11" s="44" t="str">
        <f t="shared" si="1"/>
        <v>10.251.48.208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88:9C:AD:4C:C6:D4</v>
      </c>
      <c r="M11" s="5" t="str">
        <f t="shared" si="5"/>
        <v>889C.AD4C.C6D4</v>
      </c>
      <c r="N11" s="5" t="str">
        <f t="shared" si="6"/>
        <v>889c.ad4c.c6d4</v>
      </c>
    </row>
    <row r="12" spans="1:14">
      <c r="A12" s="44">
        <v>9</v>
      </c>
      <c r="B12" s="44" t="str">
        <f t="shared" si="0"/>
        <v>de0814ncap20009</v>
      </c>
      <c r="C12" s="50" t="s">
        <v>1087</v>
      </c>
      <c r="D12" s="46" t="s">
        <v>1557</v>
      </c>
      <c r="E12" s="16" t="s">
        <v>1558</v>
      </c>
      <c r="F12" s="47"/>
      <c r="G12" s="44" t="str">
        <f t="shared" si="1"/>
        <v>10.251.48.209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88:9C:AD:4C:B7:84</v>
      </c>
      <c r="M12" s="5" t="str">
        <f t="shared" si="5"/>
        <v>889C.AD4C.B784</v>
      </c>
      <c r="N12" s="5" t="str">
        <f t="shared" si="6"/>
        <v>889c.ad4c.b784</v>
      </c>
    </row>
    <row r="13" spans="1:14">
      <c r="A13" s="44">
        <v>10</v>
      </c>
      <c r="B13" s="44" t="str">
        <f t="shared" si="0"/>
        <v>de0814ncap20010</v>
      </c>
      <c r="C13" s="50" t="s">
        <v>1087</v>
      </c>
      <c r="D13" s="46" t="s">
        <v>1555</v>
      </c>
      <c r="E13" s="16" t="s">
        <v>1556</v>
      </c>
      <c r="F13" s="47"/>
      <c r="G13" s="44" t="str">
        <f t="shared" si="1"/>
        <v>10.251.48.210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88:9C:AD:4C:3D:DC</v>
      </c>
      <c r="M13" s="5" t="str">
        <f t="shared" si="5"/>
        <v>889C.AD4C.3DDC</v>
      </c>
      <c r="N13" s="5" t="str">
        <f t="shared" si="6"/>
        <v>889c.ad4c.3ddc</v>
      </c>
    </row>
    <row r="14" spans="1:14">
      <c r="A14" s="44">
        <v>11</v>
      </c>
      <c r="B14" s="44" t="str">
        <f t="shared" si="0"/>
        <v>de0814ncap20011</v>
      </c>
      <c r="C14" s="50" t="s">
        <v>1087</v>
      </c>
      <c r="D14" s="46" t="s">
        <v>1553</v>
      </c>
      <c r="E14" s="16" t="s">
        <v>1554</v>
      </c>
      <c r="F14" s="47"/>
      <c r="G14" s="44" t="str">
        <f t="shared" si="1"/>
        <v>10.251.48.211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88:9C:AD:4C:B9:58</v>
      </c>
      <c r="M14" s="5" t="str">
        <f t="shared" si="5"/>
        <v>889C.AD4C.B958</v>
      </c>
      <c r="N14" s="5" t="str">
        <f t="shared" si="6"/>
        <v>889c.ad4c.b958</v>
      </c>
    </row>
    <row r="15" spans="1:14">
      <c r="A15" s="44">
        <v>12</v>
      </c>
      <c r="B15" s="44" t="str">
        <f t="shared" si="0"/>
        <v>de0814ncap20012</v>
      </c>
      <c r="C15" s="50" t="s">
        <v>1087</v>
      </c>
      <c r="D15" s="46" t="s">
        <v>1571</v>
      </c>
      <c r="E15" s="16" t="s">
        <v>1572</v>
      </c>
      <c r="F15" s="47"/>
      <c r="G15" s="44" t="str">
        <f t="shared" si="1"/>
        <v>10.251.48.212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88:9C:AD:49:76:58</v>
      </c>
      <c r="M15" s="5" t="str">
        <f t="shared" si="5"/>
        <v>889C.AD49.7658</v>
      </c>
      <c r="N15" s="5" t="str">
        <f t="shared" si="6"/>
        <v>889c.ad49.7658</v>
      </c>
    </row>
    <row r="16" spans="1:14">
      <c r="A16" s="44">
        <v>13</v>
      </c>
      <c r="B16" s="44" t="str">
        <f t="shared" si="0"/>
        <v>de0814ncap20013</v>
      </c>
      <c r="C16" s="50" t="s">
        <v>1087</v>
      </c>
      <c r="D16" s="46" t="s">
        <v>1569</v>
      </c>
      <c r="E16" s="16" t="s">
        <v>1570</v>
      </c>
      <c r="F16" s="47"/>
      <c r="G16" s="44" t="str">
        <f t="shared" si="1"/>
        <v>10.251.48.213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88:9C:AD:49:71:34</v>
      </c>
      <c r="M16" s="5" t="str">
        <f t="shared" si="5"/>
        <v>889C.AD49.7134</v>
      </c>
      <c r="N16" s="5" t="str">
        <f t="shared" si="6"/>
        <v>889c.ad49.7134</v>
      </c>
    </row>
    <row r="17" spans="1:14">
      <c r="A17" s="44">
        <v>14</v>
      </c>
      <c r="B17" s="44" t="str">
        <f t="shared" si="0"/>
        <v>de0814ncap20014</v>
      </c>
      <c r="C17" s="50" t="s">
        <v>1087</v>
      </c>
      <c r="D17" s="46" t="s">
        <v>1567</v>
      </c>
      <c r="E17" s="16" t="s">
        <v>1568</v>
      </c>
      <c r="F17" s="47"/>
      <c r="G17" s="44" t="str">
        <f t="shared" si="1"/>
        <v>10.251.48.214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88:9C:AD:49:5F:64</v>
      </c>
      <c r="M17" s="5" t="str">
        <f t="shared" si="5"/>
        <v>889C.AD49.5F64</v>
      </c>
      <c r="N17" s="5" t="str">
        <f t="shared" si="6"/>
        <v>889c.ad49.5f64</v>
      </c>
    </row>
    <row r="18" spans="1:14">
      <c r="A18" s="44">
        <v>15</v>
      </c>
      <c r="B18" s="44" t="str">
        <f t="shared" si="0"/>
        <v>de0814ncap20015</v>
      </c>
      <c r="C18" s="50" t="s">
        <v>1087</v>
      </c>
      <c r="D18" s="46" t="s">
        <v>1565</v>
      </c>
      <c r="E18" s="16" t="s">
        <v>1566</v>
      </c>
      <c r="F18" s="47"/>
      <c r="G18" s="44" t="str">
        <f t="shared" si="1"/>
        <v>10.251.48.215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88:9C:AD:49:70:AC</v>
      </c>
      <c r="M18" s="5" t="str">
        <f t="shared" si="5"/>
        <v>889C.AD49.70AC</v>
      </c>
      <c r="N18" s="5" t="str">
        <f t="shared" si="6"/>
        <v>889c.ad49.70ac</v>
      </c>
    </row>
    <row r="19" spans="1:14">
      <c r="A19" s="44">
        <v>16</v>
      </c>
      <c r="B19" s="44" t="str">
        <f t="shared" si="0"/>
        <v>de0814ncap20016</v>
      </c>
      <c r="C19" s="50" t="s">
        <v>1087</v>
      </c>
      <c r="D19" s="46" t="s">
        <v>1563</v>
      </c>
      <c r="E19" s="16" t="s">
        <v>1564</v>
      </c>
      <c r="F19" s="47"/>
      <c r="G19" s="44" t="str">
        <f t="shared" si="1"/>
        <v>10.251.48.216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88:9C:AD:49:6F:C4</v>
      </c>
      <c r="M19" s="5" t="str">
        <f t="shared" si="5"/>
        <v>889C.AD49.6FC4</v>
      </c>
      <c r="N19" s="5" t="str">
        <f t="shared" si="6"/>
        <v>889c.ad49.6fc4</v>
      </c>
    </row>
    <row r="20" spans="1:14">
      <c r="A20" s="44">
        <v>17</v>
      </c>
      <c r="B20" s="44" t="str">
        <f t="shared" si="0"/>
        <v>de0814ncap20017</v>
      </c>
      <c r="C20" s="50" t="s">
        <v>1087</v>
      </c>
      <c r="D20" s="46" t="s">
        <v>1581</v>
      </c>
      <c r="E20" s="16" t="s">
        <v>1582</v>
      </c>
      <c r="F20" s="47"/>
      <c r="G20" s="44" t="str">
        <f t="shared" si="1"/>
        <v>10.251.48.217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88:9C:AD:4C:A4:30</v>
      </c>
      <c r="M20" s="5" t="str">
        <f t="shared" si="5"/>
        <v>889C.AD4C.A430</v>
      </c>
      <c r="N20" s="5" t="str">
        <f t="shared" si="6"/>
        <v>889c.ad4c.a430</v>
      </c>
    </row>
    <row r="21" spans="1:14">
      <c r="A21" s="44">
        <v>18</v>
      </c>
      <c r="B21" s="44" t="str">
        <f t="shared" si="0"/>
        <v>de0814ncap20018</v>
      </c>
      <c r="C21" s="50" t="s">
        <v>1087</v>
      </c>
      <c r="D21" s="46" t="s">
        <v>1579</v>
      </c>
      <c r="E21" s="16" t="s">
        <v>1580</v>
      </c>
      <c r="F21" s="47"/>
      <c r="G21" s="44" t="str">
        <f t="shared" si="1"/>
        <v>10.251.48.218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88:9C:AD:4C:96:08</v>
      </c>
      <c r="M21" s="5" t="str">
        <f t="shared" si="5"/>
        <v>889C.AD4C.9608</v>
      </c>
      <c r="N21" s="5" t="str">
        <f t="shared" si="6"/>
        <v>889c.ad4c.9608</v>
      </c>
    </row>
    <row r="22" spans="1:14">
      <c r="A22" s="44">
        <v>19</v>
      </c>
      <c r="B22" s="44" t="str">
        <f t="shared" si="0"/>
        <v>de0814ncap20019</v>
      </c>
      <c r="C22" s="50" t="s">
        <v>1087</v>
      </c>
      <c r="D22" s="46" t="s">
        <v>1577</v>
      </c>
      <c r="E22" s="16" t="s">
        <v>1578</v>
      </c>
      <c r="F22" s="47"/>
      <c r="G22" s="44" t="str">
        <f t="shared" si="1"/>
        <v>10.251.48.219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88:9C:AD:4C:C7:40</v>
      </c>
      <c r="M22" s="5" t="str">
        <f t="shared" si="5"/>
        <v>889C.AD4C.C740</v>
      </c>
      <c r="N22" s="5" t="str">
        <f t="shared" si="6"/>
        <v>889c.ad4c.c740</v>
      </c>
    </row>
    <row r="23" spans="1:14">
      <c r="A23" s="44">
        <v>20</v>
      </c>
      <c r="B23" s="44" t="str">
        <f t="shared" si="0"/>
        <v>de0814ncap20020</v>
      </c>
      <c r="C23" s="50" t="s">
        <v>1087</v>
      </c>
      <c r="D23" s="46" t="s">
        <v>1575</v>
      </c>
      <c r="E23" s="16" t="s">
        <v>1576</v>
      </c>
      <c r="F23" s="47"/>
      <c r="G23" s="44" t="str">
        <f t="shared" si="1"/>
        <v>10.251.48.220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88:9C:AD:4C:BB:14</v>
      </c>
      <c r="M23" s="5" t="str">
        <f t="shared" si="5"/>
        <v>889C.AD4C.BB14</v>
      </c>
      <c r="N23" s="5" t="str">
        <f t="shared" si="6"/>
        <v>889c.ad4c.bb14</v>
      </c>
    </row>
    <row r="24" spans="1:14">
      <c r="A24" s="44">
        <v>21</v>
      </c>
      <c r="B24" s="44" t="str">
        <f t="shared" si="0"/>
        <v>de0814ncap20021</v>
      </c>
      <c r="C24" s="50" t="s">
        <v>1087</v>
      </c>
      <c r="D24" s="46" t="s">
        <v>1573</v>
      </c>
      <c r="E24" s="16" t="s">
        <v>1574</v>
      </c>
      <c r="F24" s="47"/>
      <c r="G24" s="44" t="str">
        <f t="shared" si="1"/>
        <v>10.251.48.221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88:9C:AD:4C:A5:88</v>
      </c>
      <c r="M24" s="5" t="str">
        <f t="shared" si="5"/>
        <v>889C.AD4C.A588</v>
      </c>
      <c r="N24" s="5" t="str">
        <f t="shared" si="6"/>
        <v>889c.ad4c.a588</v>
      </c>
    </row>
    <row r="25" spans="1:14">
      <c r="A25" s="44">
        <v>22</v>
      </c>
      <c r="B25" s="44" t="str">
        <f t="shared" si="0"/>
        <v>de0814ncap20022</v>
      </c>
      <c r="C25" s="50" t="s">
        <v>1087</v>
      </c>
      <c r="D25" s="46" t="s">
        <v>1591</v>
      </c>
      <c r="E25" s="16" t="s">
        <v>1592</v>
      </c>
      <c r="F25" s="47"/>
      <c r="G25" s="44" t="str">
        <f t="shared" si="1"/>
        <v>10.251.48.222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24:D7:9C:03:74:60</v>
      </c>
      <c r="M25" s="5" t="str">
        <f t="shared" si="5"/>
        <v>24D7.9C03.7460</v>
      </c>
      <c r="N25" s="5" t="str">
        <f t="shared" si="6"/>
        <v>24d7.9c03.7460</v>
      </c>
    </row>
    <row r="26" spans="1:14">
      <c r="A26" s="44">
        <v>23</v>
      </c>
      <c r="B26" s="44" t="str">
        <f t="shared" si="0"/>
        <v>de0814ncap20023</v>
      </c>
      <c r="C26" s="50" t="s">
        <v>1087</v>
      </c>
      <c r="D26" s="46" t="s">
        <v>1589</v>
      </c>
      <c r="E26" s="16" t="s">
        <v>1590</v>
      </c>
      <c r="F26" s="47"/>
      <c r="G26" s="44" t="str">
        <f t="shared" si="1"/>
        <v>10.251.48.223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24:D7:9C:3F:95:54</v>
      </c>
      <c r="M26" s="5" t="str">
        <f t="shared" si="5"/>
        <v>24D7.9C3F.9554</v>
      </c>
      <c r="N26" s="5" t="str">
        <f t="shared" si="6"/>
        <v>24d7.9c3f.9554</v>
      </c>
    </row>
    <row r="27" spans="1:14">
      <c r="A27" s="44">
        <v>24</v>
      </c>
      <c r="B27" s="44" t="str">
        <f t="shared" si="0"/>
        <v>de0814ncap20024</v>
      </c>
      <c r="C27" s="50" t="s">
        <v>1087</v>
      </c>
      <c r="D27" s="46" t="s">
        <v>1587</v>
      </c>
      <c r="E27" s="16" t="s">
        <v>1588</v>
      </c>
      <c r="F27" s="47"/>
      <c r="G27" s="44" t="str">
        <f t="shared" si="1"/>
        <v>10.251.48.224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24:D7:9C:3F:98:80</v>
      </c>
      <c r="M27" s="5" t="str">
        <f t="shared" si="5"/>
        <v>24D7.9C3F.9880</v>
      </c>
      <c r="N27" s="5" t="str">
        <f t="shared" si="6"/>
        <v>24d7.9c3f.9880</v>
      </c>
    </row>
    <row r="28" spans="1:14">
      <c r="A28" s="44">
        <v>25</v>
      </c>
      <c r="B28" s="44" t="str">
        <f t="shared" si="0"/>
        <v>de0814ncap20025</v>
      </c>
      <c r="C28" s="50" t="s">
        <v>1087</v>
      </c>
      <c r="D28" s="46" t="s">
        <v>1585</v>
      </c>
      <c r="E28" s="16" t="s">
        <v>1586</v>
      </c>
      <c r="F28" s="47"/>
      <c r="G28" s="44" t="str">
        <f t="shared" si="1"/>
        <v>10.251.48.225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24:D7:9C:3F:7A:B0</v>
      </c>
      <c r="M28" s="5" t="str">
        <f t="shared" si="5"/>
        <v>24D7.9C3F.7AB0</v>
      </c>
      <c r="N28" s="5" t="str">
        <f t="shared" si="6"/>
        <v>24d7.9c3f.7ab0</v>
      </c>
    </row>
    <row r="29" spans="1:14">
      <c r="A29" s="44">
        <v>26</v>
      </c>
      <c r="B29" s="44" t="str">
        <f t="shared" si="0"/>
        <v>de0814ncap20026</v>
      </c>
      <c r="C29" s="50" t="s">
        <v>1087</v>
      </c>
      <c r="D29" s="46" t="s">
        <v>1583</v>
      </c>
      <c r="E29" s="16" t="s">
        <v>1584</v>
      </c>
      <c r="F29" s="47"/>
      <c r="G29" s="44" t="str">
        <f t="shared" si="1"/>
        <v>10.251.48.226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24:D7:9C:3F:7D:50</v>
      </c>
      <c r="M29" s="5" t="str">
        <f t="shared" si="5"/>
        <v>24D7.9C3F.7D50</v>
      </c>
      <c r="N29" s="5" t="str">
        <f t="shared" si="6"/>
        <v>24d7.9c3f.7d50</v>
      </c>
    </row>
    <row r="30" spans="1:14">
      <c r="A30" s="44">
        <v>27</v>
      </c>
      <c r="B30" s="44" t="str">
        <f t="shared" si="0"/>
        <v>de0814ncap20027</v>
      </c>
      <c r="C30" s="50" t="s">
        <v>1087</v>
      </c>
      <c r="D30" s="46" t="s">
        <v>1599</v>
      </c>
      <c r="E30" s="16" t="s">
        <v>1600</v>
      </c>
      <c r="F30" s="47"/>
      <c r="G30" s="44" t="str">
        <f t="shared" si="1"/>
        <v>10.251.48.227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88:9C:AD:49:91:B8</v>
      </c>
      <c r="M30" s="5" t="str">
        <f t="shared" si="5"/>
        <v>889C.AD49.91B8</v>
      </c>
      <c r="N30" s="5" t="str">
        <f t="shared" si="6"/>
        <v>889c.ad49.91b8</v>
      </c>
    </row>
    <row r="31" spans="1:14">
      <c r="A31" s="44">
        <v>28</v>
      </c>
      <c r="B31" s="44" t="str">
        <f t="shared" si="0"/>
        <v>de0814ncap20028</v>
      </c>
      <c r="C31" s="50" t="s">
        <v>1087</v>
      </c>
      <c r="D31" s="46" t="s">
        <v>1597</v>
      </c>
      <c r="E31" s="16" t="s">
        <v>1598</v>
      </c>
      <c r="F31" s="47"/>
      <c r="G31" s="44" t="str">
        <f t="shared" si="1"/>
        <v>10.251.48.228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88:9C:AD:49:AC:F4</v>
      </c>
      <c r="M31" s="5" t="str">
        <f t="shared" si="5"/>
        <v>889C.AD49.ACF4</v>
      </c>
      <c r="N31" s="5" t="str">
        <f t="shared" si="6"/>
        <v>889c.ad49.acf4</v>
      </c>
    </row>
    <row r="32" spans="1:14">
      <c r="A32" s="44">
        <v>29</v>
      </c>
      <c r="B32" s="44" t="str">
        <f t="shared" si="0"/>
        <v>de0814ncap20029</v>
      </c>
      <c r="C32" s="50" t="s">
        <v>1087</v>
      </c>
      <c r="D32" s="46" t="s">
        <v>1595</v>
      </c>
      <c r="E32" s="16" t="s">
        <v>1596</v>
      </c>
      <c r="F32" s="47"/>
      <c r="G32" s="44" t="str">
        <f t="shared" si="1"/>
        <v>10.251.48.229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88:9C:AD:49:9A:48</v>
      </c>
      <c r="M32" s="5" t="str">
        <f t="shared" si="5"/>
        <v>889C.AD49.9A48</v>
      </c>
      <c r="N32" s="5" t="str">
        <f t="shared" si="6"/>
        <v>889c.ad49.9a48</v>
      </c>
    </row>
    <row r="33" spans="1:14">
      <c r="A33" s="44">
        <v>30</v>
      </c>
      <c r="B33" s="44" t="str">
        <f t="shared" si="0"/>
        <v>de0814ncap20030</v>
      </c>
      <c r="C33" s="50" t="s">
        <v>1087</v>
      </c>
      <c r="D33" s="46" t="s">
        <v>1593</v>
      </c>
      <c r="E33" s="16" t="s">
        <v>1594</v>
      </c>
      <c r="F33" s="47"/>
      <c r="G33" s="44" t="str">
        <f t="shared" si="1"/>
        <v>10.251.48.230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88:9C:AD:49:A6:28</v>
      </c>
      <c r="M33" s="5" t="str">
        <f t="shared" si="5"/>
        <v>889C.AD49.A628</v>
      </c>
      <c r="N33" s="5" t="str">
        <f t="shared" si="6"/>
        <v>889c.ad49.a628</v>
      </c>
    </row>
    <row r="34" spans="1:14">
      <c r="A34" s="44">
        <v>31</v>
      </c>
      <c r="B34" s="44" t="str">
        <f t="shared" si="0"/>
        <v>de0814ncap20031</v>
      </c>
      <c r="C34" s="50" t="s">
        <v>1086</v>
      </c>
      <c r="D34" s="46" t="s">
        <v>1601</v>
      </c>
      <c r="E34" s="16" t="s">
        <v>1602</v>
      </c>
      <c r="F34" s="47"/>
      <c r="G34" s="44" t="str">
        <f t="shared" si="1"/>
        <v>10.251.48.231</v>
      </c>
      <c r="H34" s="44" t="str">
        <f t="shared" si="2"/>
        <v>17.06.04</v>
      </c>
      <c r="I34" s="44" t="str">
        <f t="shared" si="3"/>
        <v>outdoor</v>
      </c>
      <c r="J34" s="50"/>
      <c r="L34" s="5" t="str">
        <f t="shared" si="4"/>
        <v>34:B8:83:15:0B:DC</v>
      </c>
      <c r="M34" s="5" t="str">
        <f t="shared" si="5"/>
        <v>34B8.8315.0BDC</v>
      </c>
      <c r="N34" s="5" t="str">
        <f t="shared" si="6"/>
        <v>34b8.8315.0bdc</v>
      </c>
    </row>
    <row r="35" spans="1:14">
      <c r="A35" s="44">
        <v>32</v>
      </c>
      <c r="B35" s="44" t="str">
        <f t="shared" si="0"/>
        <v>de0814ncap20032</v>
      </c>
      <c r="C35" s="50"/>
      <c r="D35" s="46"/>
      <c r="E35" s="16"/>
      <c r="F35" s="47"/>
      <c r="G35" s="44" t="str">
        <f t="shared" si="1"/>
        <v>10.251.48.232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de0814ncap20033</v>
      </c>
      <c r="C36" s="50"/>
      <c r="D36" s="46"/>
      <c r="E36" s="16"/>
      <c r="F36" s="47"/>
      <c r="G36" s="44" t="str">
        <f t="shared" si="1"/>
        <v>10.251.48.233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de0814ncap20034</v>
      </c>
      <c r="C37" s="50"/>
      <c r="D37" s="46"/>
      <c r="E37" s="16"/>
      <c r="F37" s="47"/>
      <c r="G37" s="44" t="str">
        <f t="shared" si="1"/>
        <v>10.251.48.234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de0814ncap20035</v>
      </c>
      <c r="C38" s="50"/>
      <c r="D38" s="46"/>
      <c r="E38" s="16"/>
      <c r="F38" s="47"/>
      <c r="G38" s="44" t="str">
        <f t="shared" si="1"/>
        <v>10.251.48.235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de0814ncap20036</v>
      </c>
      <c r="C39" s="50"/>
      <c r="D39" s="46"/>
      <c r="E39" s="16"/>
      <c r="F39" s="47"/>
      <c r="G39" s="44" t="str">
        <f t="shared" si="1"/>
        <v>10.251.48.236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de0814ncap20037</v>
      </c>
      <c r="C40" s="50"/>
      <c r="D40" s="46"/>
      <c r="E40" s="16"/>
      <c r="F40" s="47"/>
      <c r="G40" s="44" t="str">
        <f t="shared" si="1"/>
        <v>10.251.48.237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de0814ncap20038</v>
      </c>
      <c r="C41" s="50"/>
      <c r="D41" s="46"/>
      <c r="E41" s="16"/>
      <c r="F41" s="47"/>
      <c r="G41" s="44" t="str">
        <f t="shared" si="1"/>
        <v>10.251.48.238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de0814ncap20039</v>
      </c>
      <c r="C42" s="50"/>
      <c r="D42" s="46"/>
      <c r="E42" s="16"/>
      <c r="F42" s="47"/>
      <c r="G42" s="44" t="str">
        <f t="shared" si="1"/>
        <v>10.251.48.239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de0814ncap20040</v>
      </c>
      <c r="C43" s="50"/>
      <c r="D43" s="46"/>
      <c r="E43" s="16"/>
      <c r="F43" s="47"/>
      <c r="G43" s="44" t="str">
        <f t="shared" si="1"/>
        <v>10.251.48.240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de0814ncap20041</v>
      </c>
      <c r="C44" s="50"/>
      <c r="D44" s="46"/>
      <c r="E44" s="16"/>
      <c r="F44" s="47"/>
      <c r="G44" s="44" t="str">
        <f t="shared" si="1"/>
        <v>10.251.48.241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de0814ncap20042</v>
      </c>
      <c r="C45" s="50"/>
      <c r="D45" s="46"/>
      <c r="E45" s="16"/>
      <c r="F45" s="47"/>
      <c r="G45" s="44" t="str">
        <f t="shared" si="1"/>
        <v>10.251.48.242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de0814ncap20043</v>
      </c>
      <c r="C46" s="50"/>
      <c r="D46" s="46"/>
      <c r="E46" s="16"/>
      <c r="F46" s="47"/>
      <c r="G46" s="44" t="str">
        <f t="shared" si="1"/>
        <v>10.251.48.243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de0814ncap20044</v>
      </c>
      <c r="C47" s="50"/>
      <c r="D47" s="46"/>
      <c r="E47" s="16"/>
      <c r="F47" s="47"/>
      <c r="G47" s="44" t="str">
        <f t="shared" si="1"/>
        <v>10.251.48.244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de0814ncap20045</v>
      </c>
      <c r="C48" s="50"/>
      <c r="D48" s="46"/>
      <c r="E48" s="16"/>
      <c r="F48" s="47"/>
      <c r="G48" s="44" t="str">
        <f t="shared" si="1"/>
        <v>10.251.48.245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de0814ncap20046</v>
      </c>
      <c r="C49" s="50"/>
      <c r="D49" s="46"/>
      <c r="E49" s="16"/>
      <c r="F49" s="47"/>
      <c r="G49" s="44" t="str">
        <f t="shared" si="1"/>
        <v>10.251.48.246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de0814ncap20047</v>
      </c>
      <c r="C50" s="50"/>
      <c r="D50" s="46"/>
      <c r="E50" s="16"/>
      <c r="F50" s="47"/>
      <c r="G50" s="44" t="str">
        <f t="shared" si="1"/>
        <v>10.251.48.247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de0814ncap20048</v>
      </c>
      <c r="C51" s="50"/>
      <c r="D51" s="46"/>
      <c r="E51" s="16"/>
      <c r="F51" s="47"/>
      <c r="G51" s="44" t="str">
        <f t="shared" si="1"/>
        <v>10.251.48.248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de0814ncap20049</v>
      </c>
      <c r="C52" s="50"/>
      <c r="D52" s="46"/>
      <c r="E52" s="16"/>
      <c r="F52" s="47"/>
      <c r="G52" s="44" t="str">
        <f t="shared" si="1"/>
        <v>10.251.48.249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de0814ncap20050</v>
      </c>
      <c r="C53" s="50"/>
      <c r="D53" s="46"/>
      <c r="E53" s="16"/>
      <c r="F53" s="47"/>
      <c r="G53" s="44" t="str">
        <f t="shared" si="1"/>
        <v>10.251.48.250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de0814ncap20051</v>
      </c>
      <c r="C54" s="50"/>
      <c r="D54" s="46"/>
      <c r="E54" s="16"/>
      <c r="F54" s="47"/>
      <c r="G54" s="44" t="str">
        <f t="shared" si="1"/>
        <v>10.251.48.251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de0814ncap20052</v>
      </c>
      <c r="C55" s="50"/>
      <c r="D55" s="46"/>
      <c r="E55" s="16"/>
      <c r="F55" s="47"/>
      <c r="G55" s="44" t="str">
        <f t="shared" si="1"/>
        <v>10.251.48.252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de0814ncap20053</v>
      </c>
      <c r="C56" s="50"/>
      <c r="D56" s="46"/>
      <c r="E56" s="16"/>
      <c r="F56" s="47"/>
      <c r="G56" s="44" t="str">
        <f t="shared" si="1"/>
        <v>10.251.48.253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de0814ncap20054</v>
      </c>
      <c r="C57" s="50"/>
      <c r="D57" s="46"/>
      <c r="E57" s="16"/>
      <c r="F57" s="47"/>
      <c r="G57" s="44" t="str">
        <f t="shared" si="1"/>
        <v>10.251.48.254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de0814ncap20055</v>
      </c>
      <c r="C58" s="50"/>
      <c r="D58" s="46"/>
      <c r="E58" s="16"/>
      <c r="F58" s="47"/>
      <c r="G58" s="44" t="str">
        <f t="shared" si="1"/>
        <v>10.251.48.21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de0814ncap20056</v>
      </c>
      <c r="C59" s="50"/>
      <c r="D59" s="46"/>
      <c r="E59" s="16"/>
      <c r="F59" s="47"/>
      <c r="G59" s="44" t="str">
        <f t="shared" si="1"/>
        <v>10.251.48.22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de0814ncap20057</v>
      </c>
      <c r="C60" s="50"/>
      <c r="D60" s="46"/>
      <c r="E60" s="16"/>
      <c r="F60" s="47"/>
      <c r="G60" s="44" t="str">
        <f t="shared" si="1"/>
        <v>10.251.48.23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de0814ncap20058</v>
      </c>
      <c r="C61" s="50"/>
      <c r="D61" s="46"/>
      <c r="E61" s="16"/>
      <c r="F61" s="47"/>
      <c r="G61" s="44" t="str">
        <f t="shared" si="1"/>
        <v>10.251.48.24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de0814ncap20059</v>
      </c>
      <c r="C62" s="50"/>
      <c r="D62" s="46"/>
      <c r="E62" s="16"/>
      <c r="F62" s="47"/>
      <c r="G62" s="44" t="str">
        <f t="shared" si="1"/>
        <v>10.251.48.25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de0814ncap20060</v>
      </c>
      <c r="C63" s="50"/>
      <c r="D63" s="46"/>
      <c r="E63" s="16"/>
      <c r="F63" s="47"/>
      <c r="G63" s="44" t="str">
        <f t="shared" si="1"/>
        <v>10.251.48.26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de0814ncap20061</v>
      </c>
      <c r="C64" s="50"/>
      <c r="D64" s="46"/>
      <c r="E64" s="16"/>
      <c r="F64" s="47"/>
      <c r="G64" s="44" t="str">
        <f t="shared" si="1"/>
        <v>10.251.48.27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de0814ncap20062</v>
      </c>
      <c r="C65" s="50"/>
      <c r="D65" s="46"/>
      <c r="E65" s="16"/>
      <c r="F65" s="47"/>
      <c r="G65" s="44" t="str">
        <f t="shared" si="1"/>
        <v>10.251.48.28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de0814ncap20063</v>
      </c>
      <c r="C66" s="50"/>
      <c r="D66" s="46"/>
      <c r="E66" s="16"/>
      <c r="F66" s="47"/>
      <c r="G66" s="44" t="str">
        <f t="shared" si="1"/>
        <v>10.251.48.29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de0814ncap20064</v>
      </c>
      <c r="C67" s="50"/>
      <c r="D67" s="46"/>
      <c r="E67" s="16"/>
      <c r="F67" s="47"/>
      <c r="G67" s="44" t="str">
        <f t="shared" si="1"/>
        <v>10.251.48.30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de0814ncap20065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de0814ncap20066</v>
      </c>
      <c r="C69" s="50"/>
      <c r="D69" s="46"/>
      <c r="E69" s="16"/>
      <c r="F69" s="47"/>
      <c r="G69" s="44" t="str">
        <f t="shared" si="13"/>
        <v>10.251.48.32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de0814ncap20067</v>
      </c>
      <c r="C70" s="50"/>
      <c r="D70" s="46"/>
      <c r="E70" s="16"/>
      <c r="F70" s="47"/>
      <c r="G70" s="44" t="str">
        <f t="shared" si="13"/>
        <v>10.251.48.33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de0814ncap20068</v>
      </c>
      <c r="C71" s="50"/>
      <c r="D71" s="46"/>
      <c r="E71" s="16"/>
      <c r="F71" s="47"/>
      <c r="G71" s="44" t="str">
        <f t="shared" si="13"/>
        <v>10.251.48.34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de0814ncap20069</v>
      </c>
      <c r="C72" s="50"/>
      <c r="D72" s="46"/>
      <c r="E72" s="16"/>
      <c r="F72" s="47"/>
      <c r="G72" s="44" t="str">
        <f t="shared" si="13"/>
        <v>10.251.48.35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de0814ncap20070</v>
      </c>
      <c r="C73" s="50"/>
      <c r="D73" s="46"/>
      <c r="E73" s="16"/>
      <c r="F73" s="47"/>
      <c r="G73" s="44" t="str">
        <f t="shared" si="13"/>
        <v>10.251.48.36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de0814ncap20071</v>
      </c>
      <c r="C74" s="50"/>
      <c r="D74" s="46"/>
      <c r="E74" s="16"/>
      <c r="F74" s="47"/>
      <c r="G74" s="44" t="str">
        <f t="shared" si="13"/>
        <v>10.251.48.37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de0814ncap20072</v>
      </c>
      <c r="C75" s="50"/>
      <c r="D75" s="46"/>
      <c r="E75" s="16"/>
      <c r="F75" s="47"/>
      <c r="G75" s="44" t="str">
        <f t="shared" si="13"/>
        <v>10.251.48.38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de0814ncap20073</v>
      </c>
      <c r="C76" s="50"/>
      <c r="D76" s="46"/>
      <c r="E76" s="16"/>
      <c r="F76" s="47"/>
      <c r="G76" s="44" t="str">
        <f t="shared" si="13"/>
        <v>10.251.48.39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de0814ncap20074</v>
      </c>
      <c r="C77" s="50"/>
      <c r="D77" s="46"/>
      <c r="E77" s="16"/>
      <c r="F77" s="47"/>
      <c r="G77" s="44" t="str">
        <f t="shared" si="13"/>
        <v>10.251.48.40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de0814ncap20075</v>
      </c>
      <c r="C78" s="50"/>
      <c r="D78" s="46"/>
      <c r="E78" s="16"/>
      <c r="F78" s="47"/>
      <c r="G78" s="44" t="str">
        <f t="shared" si="13"/>
        <v>10.251.48.41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de0814ncap20076</v>
      </c>
      <c r="C79" s="50"/>
      <c r="D79" s="46"/>
      <c r="E79" s="16"/>
      <c r="F79" s="47"/>
      <c r="G79" s="44" t="str">
        <f t="shared" si="13"/>
        <v>10.251.48.42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de0814ncap20077</v>
      </c>
      <c r="C80" s="50"/>
      <c r="D80" s="46"/>
      <c r="E80" s="16"/>
      <c r="F80" s="47"/>
      <c r="G80" s="44" t="str">
        <f t="shared" si="13"/>
        <v>10.251.48.43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de0814ncap20078</v>
      </c>
      <c r="C81" s="50"/>
      <c r="D81" s="46"/>
      <c r="E81" s="16"/>
      <c r="F81" s="47"/>
      <c r="G81" s="44" t="str">
        <f t="shared" si="13"/>
        <v>10.251.48.44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de0814ncap20079</v>
      </c>
      <c r="C82" s="50"/>
      <c r="D82" s="46"/>
      <c r="E82" s="16"/>
      <c r="F82" s="47"/>
      <c r="G82" s="44" t="str">
        <f t="shared" si="13"/>
        <v>10.251.48.45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de0814ncap20080</v>
      </c>
      <c r="C83" s="50"/>
      <c r="D83" s="46"/>
      <c r="E83" s="16"/>
      <c r="F83" s="47"/>
      <c r="G83" s="44" t="str">
        <f t="shared" si="13"/>
        <v>10.251.48.46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de0814ncap20081</v>
      </c>
      <c r="C84" s="50"/>
      <c r="D84" s="46"/>
      <c r="E84" s="16"/>
      <c r="F84" s="47"/>
      <c r="G84" s="44" t="str">
        <f t="shared" si="13"/>
        <v>10.251.48.47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de0814ncap20082</v>
      </c>
      <c r="C85" s="50"/>
      <c r="D85" s="46"/>
      <c r="E85" s="16"/>
      <c r="F85" s="47"/>
      <c r="G85" s="44" t="str">
        <f t="shared" si="13"/>
        <v>10.251.48.48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de0814ncap20083</v>
      </c>
      <c r="C86" s="50"/>
      <c r="D86" s="46"/>
      <c r="E86" s="16"/>
      <c r="F86" s="47"/>
      <c r="G86" s="44" t="str">
        <f t="shared" si="13"/>
        <v>10.251.48.49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de0814ncap20084</v>
      </c>
      <c r="C87" s="50"/>
      <c r="D87" s="46"/>
      <c r="E87" s="16"/>
      <c r="F87" s="47"/>
      <c r="G87" s="44" t="str">
        <f t="shared" si="13"/>
        <v>10.251.48.50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de0814ncap20085</v>
      </c>
      <c r="C88" s="50"/>
      <c r="D88" s="46"/>
      <c r="E88" s="16"/>
      <c r="F88" s="47"/>
      <c r="G88" s="44" t="str">
        <f t="shared" si="13"/>
        <v>10.251.48.51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de0814ncap20086</v>
      </c>
      <c r="C89" s="50"/>
      <c r="D89" s="46"/>
      <c r="E89" s="16"/>
      <c r="F89" s="47"/>
      <c r="G89" s="44" t="str">
        <f t="shared" si="13"/>
        <v>10.251.48.52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de0814ncap20087</v>
      </c>
      <c r="C90" s="50"/>
      <c r="D90" s="46"/>
      <c r="E90" s="16"/>
      <c r="F90" s="47"/>
      <c r="G90" s="44" t="str">
        <f t="shared" si="13"/>
        <v>10.251.48.53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de0814ncap20088</v>
      </c>
      <c r="C91" s="50"/>
      <c r="D91" s="46"/>
      <c r="E91" s="16"/>
      <c r="F91" s="47"/>
      <c r="G91" s="44" t="str">
        <f t="shared" si="13"/>
        <v>10.251.48.54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de0814ncap20089</v>
      </c>
      <c r="C92" s="50"/>
      <c r="D92" s="46"/>
      <c r="E92" s="16"/>
      <c r="F92" s="47"/>
      <c r="G92" s="44" t="str">
        <f t="shared" si="13"/>
        <v>10.251.48.55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de0814ncap20090</v>
      </c>
      <c r="C93" s="50"/>
      <c r="D93" s="46"/>
      <c r="E93" s="16"/>
      <c r="F93" s="47"/>
      <c r="G93" s="44" t="str">
        <f t="shared" si="13"/>
        <v>10.251.48.56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de0814ncap20091</v>
      </c>
      <c r="C94" s="50"/>
      <c r="D94" s="46"/>
      <c r="E94" s="16"/>
      <c r="F94" s="47"/>
      <c r="G94" s="44" t="str">
        <f t="shared" si="13"/>
        <v>10.251.48.57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de0814ncap20092</v>
      </c>
      <c r="C95" s="50"/>
      <c r="D95" s="46"/>
      <c r="E95" s="16"/>
      <c r="F95" s="47"/>
      <c r="G95" s="44" t="str">
        <f t="shared" si="13"/>
        <v>10.251.48.58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de0814ncap20093</v>
      </c>
      <c r="C96" s="50"/>
      <c r="D96" s="46"/>
      <c r="E96" s="16"/>
      <c r="F96" s="47"/>
      <c r="G96" s="44" t="str">
        <f t="shared" si="13"/>
        <v>10.251.48.59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de0814ncap20094</v>
      </c>
      <c r="C97" s="50"/>
      <c r="D97" s="46"/>
      <c r="E97" s="16"/>
      <c r="F97" s="47"/>
      <c r="G97" s="44" t="str">
        <f t="shared" si="13"/>
        <v>10.251.48.60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de0814ncap20095</v>
      </c>
      <c r="C98" s="50"/>
      <c r="D98" s="46"/>
      <c r="E98" s="16"/>
      <c r="F98" s="47"/>
      <c r="G98" s="44" t="str">
        <f t="shared" si="13"/>
        <v>10.251.48.61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de0814ncap20096</v>
      </c>
      <c r="C99" s="50"/>
      <c r="D99" s="46"/>
      <c r="E99" s="16"/>
      <c r="F99" s="47"/>
      <c r="G99" s="44" t="str">
        <f t="shared" si="13"/>
        <v>10.251.48.62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de0814ncap20097</v>
      </c>
      <c r="C100" s="50"/>
      <c r="D100" s="46"/>
      <c r="E100" s="16"/>
      <c r="F100" s="47"/>
      <c r="G100" s="44" t="str">
        <f t="shared" si="13"/>
        <v>10.251.48.63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de0814ncap20098</v>
      </c>
      <c r="C101" s="50"/>
      <c r="D101" s="46"/>
      <c r="E101" s="16"/>
      <c r="F101" s="47"/>
      <c r="G101" s="44" t="str">
        <f t="shared" si="13"/>
        <v>10.251.48.64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de0814ncap20099</v>
      </c>
      <c r="C102" s="50"/>
      <c r="D102" s="46"/>
      <c r="E102" s="16"/>
      <c r="F102" s="47"/>
      <c r="G102" s="44" t="str">
        <f t="shared" si="13"/>
        <v>10.251.48.65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de0814ncap20100</v>
      </c>
      <c r="C103" s="50"/>
      <c r="D103" s="46"/>
      <c r="E103" s="16"/>
      <c r="F103" s="47"/>
      <c r="G103" s="44" t="str">
        <f t="shared" si="13"/>
        <v>10.251.48.66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de0814ncap20101</v>
      </c>
      <c r="C104" s="50"/>
      <c r="D104" s="46"/>
      <c r="E104" s="16"/>
      <c r="F104" s="47"/>
      <c r="G104" s="44" t="str">
        <f t="shared" si="13"/>
        <v>10.251.48.67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de0814ncap20102</v>
      </c>
      <c r="C105" s="50"/>
      <c r="D105" s="46"/>
      <c r="E105" s="16"/>
      <c r="F105" s="47"/>
      <c r="G105" s="44" t="str">
        <f t="shared" si="13"/>
        <v>10.251.48.68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de0814ncap20103</v>
      </c>
      <c r="C106" s="50"/>
      <c r="D106" s="46"/>
      <c r="E106" s="16"/>
      <c r="F106" s="47"/>
      <c r="G106" s="44" t="str">
        <f t="shared" si="13"/>
        <v>10.251.48.69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Q27" sqref="Q2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814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1529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de0814ncap20001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FCW2650Y7AB</v>
      </c>
      <c r="E4" s="19" t="str">
        <f>IF('AP-LIST_c9800'!E4="","",IF(LOWER('AP-LIST_ctvm'!$C4)=LOWER('AP-LIST_c9800'!$C4),'AP-LIST_ctvm'!E4,'AP-LIST_c9800'!E4))</f>
        <v>24D79C3F9BF0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1603</v>
      </c>
      <c r="L4" s="5" t="str">
        <f t="shared" ref="L4:L67" si="3">UPPER(MID(E4,1,2)&amp;":"&amp;MID(E4,3,2)&amp;":"&amp;MID(E4,5,2)&amp;":"&amp;MID(E4,7,2)&amp;":"&amp;MID(E4,9,2)&amp;":"&amp;MID(E4,11,2))</f>
        <v>24:D7:9C:3F:9B:F0</v>
      </c>
      <c r="M4" s="5" t="str">
        <f t="shared" ref="M4:M67" si="4">UPPER(MID(E4,1,4)&amp;"."&amp;MID(E4,5,4)&amp;"."&amp;MID(E4,9,4))</f>
        <v>24D7.9C3F.9BF0</v>
      </c>
      <c r="N4" s="5" t="str">
        <f>LOWER(M4)</f>
        <v>24d7.9c3f.9bf0</v>
      </c>
    </row>
    <row r="5" spans="1:14">
      <c r="A5" s="44">
        <v>2</v>
      </c>
      <c r="B5" s="44" t="str">
        <f t="shared" si="0"/>
        <v>de0814ncap20002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FCW2650Y790</v>
      </c>
      <c r="E5" s="19" t="str">
        <f>IF('AP-LIST_c9800'!E5="","",IF(LOWER('AP-LIST_ctvm'!$C5)=LOWER('AP-LIST_c9800'!$C5),'AP-LIST_ctvm'!E5,'AP-LIST_c9800'!E5))</f>
        <v>24D79C3F9678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10.251.48.202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1603</v>
      </c>
      <c r="L5" s="5" t="str">
        <f t="shared" si="3"/>
        <v>24:D7:9C:3F:96:78</v>
      </c>
      <c r="M5" s="5" t="str">
        <f t="shared" si="4"/>
        <v>24D7.9C3F.9678</v>
      </c>
      <c r="N5" s="5" t="str">
        <f t="shared" ref="N5:N68" si="6">LOWER(M5)</f>
        <v>24d7.9c3f.9678</v>
      </c>
    </row>
    <row r="6" spans="1:14">
      <c r="A6" s="44">
        <v>3</v>
      </c>
      <c r="B6" s="44" t="str">
        <f t="shared" si="0"/>
        <v>de0814ncap20003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FGL2649LKBL</v>
      </c>
      <c r="E6" s="19" t="str">
        <f>IF('AP-LIST_c9800'!E6="","",IF(LOWER('AP-LIST_ctvm'!$C6)=LOWER('AP-LIST_c9800'!$C6),'AP-LIST_ctvm'!E6,'AP-LIST_c9800'!E6))</f>
        <v>34B8831501E0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10.251.48.203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1603</v>
      </c>
      <c r="L6" s="5" t="str">
        <f t="shared" si="3"/>
        <v>34:B8:83:15:01:E0</v>
      </c>
      <c r="M6" s="5" t="str">
        <f t="shared" si="4"/>
        <v>34B8.8315.01E0</v>
      </c>
      <c r="N6" s="5" t="str">
        <f t="shared" si="6"/>
        <v>34b8.8315.01e0</v>
      </c>
    </row>
    <row r="7" spans="1:14">
      <c r="A7" s="44">
        <v>4</v>
      </c>
      <c r="B7" s="44" t="str">
        <f t="shared" si="0"/>
        <v>de0814ncap20004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FCW2650Y79U</v>
      </c>
      <c r="E7" s="19" t="str">
        <f>IF('AP-LIST_c9800'!E7="","",IF(LOWER('AP-LIST_ctvm'!$C7)=LOWER('AP-LIST_c9800'!$C7),'AP-LIST_ctvm'!E7,'AP-LIST_c9800'!E7))</f>
        <v>24D79C3EE254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10.251.48.204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1603</v>
      </c>
      <c r="L7" s="5" t="str">
        <f t="shared" si="3"/>
        <v>24:D7:9C:3E:E2:54</v>
      </c>
      <c r="M7" s="5" t="str">
        <f t="shared" si="4"/>
        <v>24D7.9C3E.E254</v>
      </c>
      <c r="N7" s="5" t="str">
        <f t="shared" si="6"/>
        <v>24d7.9c3e.e254</v>
      </c>
    </row>
    <row r="8" spans="1:14">
      <c r="A8" s="44">
        <v>5</v>
      </c>
      <c r="B8" s="44" t="str">
        <f t="shared" si="0"/>
        <v>de0814ncap20005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FCW2650Y78Z</v>
      </c>
      <c r="E8" s="19" t="str">
        <f>IF('AP-LIST_c9800'!E8="","",IF(LOWER('AP-LIST_ctvm'!$C8)=LOWER('AP-LIST_c9800'!$C8),'AP-LIST_ctvm'!E8,'AP-LIST_c9800'!E8))</f>
        <v>24D79C3F9CD4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1603</v>
      </c>
      <c r="L8" s="5" t="str">
        <f t="shared" si="3"/>
        <v>24:D7:9C:3F:9C:D4</v>
      </c>
      <c r="M8" s="5" t="str">
        <f t="shared" si="4"/>
        <v>24D7.9C3F.9CD4</v>
      </c>
      <c r="N8" s="5" t="str">
        <f t="shared" si="6"/>
        <v>24d7.9c3f.9cd4</v>
      </c>
    </row>
    <row r="9" spans="1:14">
      <c r="A9" s="44">
        <v>6</v>
      </c>
      <c r="B9" s="44" t="str">
        <f t="shared" si="0"/>
        <v>de0814ncap20006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FCW2650Y7A7</v>
      </c>
      <c r="E9" s="19" t="str">
        <f>IF('AP-LIST_c9800'!E9="","",IF(LOWER('AP-LIST_ctvm'!$C9)=LOWER('AP-LIST_c9800'!$C9),'AP-LIST_ctvm'!E9,'AP-LIST_c9800'!E9))</f>
        <v>24D79C3F9CF8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1603</v>
      </c>
      <c r="L9" s="5" t="str">
        <f t="shared" si="3"/>
        <v>24:D7:9C:3F:9C:F8</v>
      </c>
      <c r="M9" s="5" t="str">
        <f t="shared" si="4"/>
        <v>24D7.9C3F.9CF8</v>
      </c>
      <c r="N9" s="5" t="str">
        <f t="shared" si="6"/>
        <v>24d7.9c3f.9cf8</v>
      </c>
    </row>
    <row r="10" spans="1:14">
      <c r="A10" s="44">
        <v>7</v>
      </c>
      <c r="B10" s="44" t="str">
        <f t="shared" si="0"/>
        <v>de0814ncap20007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FCW2643YEEF</v>
      </c>
      <c r="E10" s="19" t="str">
        <f>IF('AP-LIST_c9800'!E10="","",IF(LOWER('AP-LIST_ctvm'!$C10)=LOWER('AP-LIST_c9800'!$C10),'AP-LIST_ctvm'!E10,'AP-LIST_c9800'!E10))</f>
        <v>889CAD4CCAEC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1603</v>
      </c>
      <c r="L10" s="5" t="str">
        <f t="shared" si="3"/>
        <v>88:9C:AD:4C:CA:EC</v>
      </c>
      <c r="M10" s="5" t="str">
        <f t="shared" si="4"/>
        <v>889C.AD4C.CAEC</v>
      </c>
      <c r="N10" s="5" t="str">
        <f t="shared" si="6"/>
        <v>889c.ad4c.caec</v>
      </c>
    </row>
    <row r="11" spans="1:14">
      <c r="A11" s="44">
        <v>8</v>
      </c>
      <c r="B11" s="44" t="str">
        <f t="shared" si="0"/>
        <v>de0814ncap20008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FCW2643YEGQ</v>
      </c>
      <c r="E11" s="19" t="str">
        <f>IF('AP-LIST_c9800'!E11="","",IF(LOWER('AP-LIST_ctvm'!$C11)=LOWER('AP-LIST_c9800'!$C11),'AP-LIST_ctvm'!E11,'AP-LIST_c9800'!E11))</f>
        <v>889CAD4CC6D4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10.251.48.208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1603</v>
      </c>
      <c r="L11" s="5" t="str">
        <f t="shared" si="3"/>
        <v>88:9C:AD:4C:C6:D4</v>
      </c>
      <c r="M11" s="5" t="str">
        <f t="shared" si="4"/>
        <v>889C.AD4C.C6D4</v>
      </c>
      <c r="N11" s="5" t="str">
        <f t="shared" si="6"/>
        <v>889c.ad4c.c6d4</v>
      </c>
    </row>
    <row r="12" spans="1:14">
      <c r="A12" s="44">
        <v>9</v>
      </c>
      <c r="B12" s="44" t="str">
        <f t="shared" si="0"/>
        <v>de0814ncap20009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FCW2643YEGL</v>
      </c>
      <c r="E12" s="19" t="str">
        <f>IF('AP-LIST_c9800'!E12="","",IF(LOWER('AP-LIST_ctvm'!$C12)=LOWER('AP-LIST_c9800'!$C12),'AP-LIST_ctvm'!E12,'AP-LIST_c9800'!E12))</f>
        <v>889CAD4CB784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1603</v>
      </c>
      <c r="L12" s="5" t="str">
        <f t="shared" si="3"/>
        <v>88:9C:AD:4C:B7:84</v>
      </c>
      <c r="M12" s="5" t="str">
        <f t="shared" si="4"/>
        <v>889C.AD4C.B784</v>
      </c>
      <c r="N12" s="5" t="str">
        <f t="shared" si="6"/>
        <v>889c.ad4c.b784</v>
      </c>
    </row>
    <row r="13" spans="1:14">
      <c r="A13" s="44">
        <v>10</v>
      </c>
      <c r="B13" s="44" t="str">
        <f t="shared" si="0"/>
        <v>de0814ncap20010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FCW2643YEGD</v>
      </c>
      <c r="E13" s="19" t="str">
        <f>IF('AP-LIST_c9800'!E13="","",IF(LOWER('AP-LIST_ctvm'!$C13)=LOWER('AP-LIST_c9800'!$C13),'AP-LIST_ctvm'!E13,'AP-LIST_c9800'!E13))</f>
        <v>889CAD4C3DDC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1603</v>
      </c>
      <c r="L13" s="5" t="str">
        <f t="shared" si="3"/>
        <v>88:9C:AD:4C:3D:DC</v>
      </c>
      <c r="M13" s="5" t="str">
        <f t="shared" si="4"/>
        <v>889C.AD4C.3DDC</v>
      </c>
      <c r="N13" s="5" t="str">
        <f t="shared" si="6"/>
        <v>889c.ad4c.3ddc</v>
      </c>
    </row>
    <row r="14" spans="1:14">
      <c r="A14" s="44">
        <v>11</v>
      </c>
      <c r="B14" s="44" t="str">
        <f t="shared" si="0"/>
        <v>de0814ncap20011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FCW2643YEGM</v>
      </c>
      <c r="E14" s="19" t="str">
        <f>IF('AP-LIST_c9800'!E14="","",IF(LOWER('AP-LIST_ctvm'!$C14)=LOWER('AP-LIST_c9800'!$C14),'AP-LIST_ctvm'!E14,'AP-LIST_c9800'!E14))</f>
        <v>889CAD4CB958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10.251.48.211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1603</v>
      </c>
      <c r="L14" s="5" t="str">
        <f t="shared" si="3"/>
        <v>88:9C:AD:4C:B9:58</v>
      </c>
      <c r="M14" s="5" t="str">
        <f t="shared" si="4"/>
        <v>889C.AD4C.B958</v>
      </c>
      <c r="N14" s="5" t="str">
        <f t="shared" si="6"/>
        <v>889c.ad4c.b958</v>
      </c>
    </row>
    <row r="15" spans="1:14">
      <c r="A15" s="44">
        <v>12</v>
      </c>
      <c r="B15" s="44" t="str">
        <f t="shared" si="0"/>
        <v>de0814ncap20012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FCW2642ZAQ8</v>
      </c>
      <c r="E15" s="19" t="str">
        <f>IF('AP-LIST_c9800'!E15="","",IF(LOWER('AP-LIST_ctvm'!$C15)=LOWER('AP-LIST_c9800'!$C15),'AP-LIST_ctvm'!E15,'AP-LIST_c9800'!E15))</f>
        <v>889CAD497658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10.251.48.212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1603</v>
      </c>
      <c r="L15" s="5" t="str">
        <f t="shared" si="3"/>
        <v>88:9C:AD:49:76:58</v>
      </c>
      <c r="M15" s="5" t="str">
        <f t="shared" si="4"/>
        <v>889C.AD49.7658</v>
      </c>
      <c r="N15" s="5" t="str">
        <f t="shared" si="6"/>
        <v>889c.ad49.7658</v>
      </c>
    </row>
    <row r="16" spans="1:14">
      <c r="A16" s="44">
        <v>13</v>
      </c>
      <c r="B16" s="44" t="str">
        <f t="shared" si="0"/>
        <v>de0814ncap20013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FCW2642ZANR</v>
      </c>
      <c r="E16" s="19" t="str">
        <f>IF('AP-LIST_c9800'!E16="","",IF(LOWER('AP-LIST_ctvm'!$C16)=LOWER('AP-LIST_c9800'!$C16),'AP-LIST_ctvm'!E16,'AP-LIST_c9800'!E16))</f>
        <v>889CAD497134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10.251.48.213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1603</v>
      </c>
      <c r="L16" s="5" t="str">
        <f t="shared" si="3"/>
        <v>88:9C:AD:49:71:34</v>
      </c>
      <c r="M16" s="5" t="str">
        <f t="shared" si="4"/>
        <v>889C.AD49.7134</v>
      </c>
      <c r="N16" s="5" t="str">
        <f t="shared" si="6"/>
        <v>889c.ad49.7134</v>
      </c>
    </row>
    <row r="17" spans="1:14">
      <c r="A17" s="44">
        <v>14</v>
      </c>
      <c r="B17" s="44" t="str">
        <f t="shared" si="0"/>
        <v>de0814ncap20014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FCW2642ZAHD</v>
      </c>
      <c r="E17" s="19" t="str">
        <f>IF('AP-LIST_c9800'!E17="","",IF(LOWER('AP-LIST_ctvm'!$C17)=LOWER('AP-LIST_c9800'!$C17),'AP-LIST_ctvm'!E17,'AP-LIST_c9800'!E17))</f>
        <v>889CAD495F64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10.251.48.214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1603</v>
      </c>
      <c r="L17" s="5" t="str">
        <f t="shared" si="3"/>
        <v>88:9C:AD:49:5F:64</v>
      </c>
      <c r="M17" s="5" t="str">
        <f t="shared" si="4"/>
        <v>889C.AD49.5F64</v>
      </c>
      <c r="N17" s="5" t="str">
        <f t="shared" si="6"/>
        <v>889c.ad49.5f64</v>
      </c>
    </row>
    <row r="18" spans="1:14">
      <c r="A18" s="44">
        <v>15</v>
      </c>
      <c r="B18" s="44" t="str">
        <f t="shared" si="0"/>
        <v>de0814ncap20015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FCW2642ZAP2</v>
      </c>
      <c r="E18" s="19" t="str">
        <f>IF('AP-LIST_c9800'!E18="","",IF(LOWER('AP-LIST_ctvm'!$C18)=LOWER('AP-LIST_c9800'!$C18),'AP-LIST_ctvm'!E18,'AP-LIST_c9800'!E18))</f>
        <v>889CAD4970AC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10.251.48.215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1603</v>
      </c>
      <c r="L18" s="5" t="str">
        <f t="shared" si="3"/>
        <v>88:9C:AD:49:70:AC</v>
      </c>
      <c r="M18" s="5" t="str">
        <f t="shared" si="4"/>
        <v>889C.AD49.70AC</v>
      </c>
      <c r="N18" s="5" t="str">
        <f t="shared" si="6"/>
        <v>889c.ad49.70ac</v>
      </c>
    </row>
    <row r="19" spans="1:14">
      <c r="A19" s="44">
        <v>16</v>
      </c>
      <c r="B19" s="44" t="str">
        <f t="shared" si="0"/>
        <v>de0814ncap20016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FCW2642ZAKK</v>
      </c>
      <c r="E19" s="19" t="str">
        <f>IF('AP-LIST_c9800'!E19="","",IF(LOWER('AP-LIST_ctvm'!$C19)=LOWER('AP-LIST_c9800'!$C19),'AP-LIST_ctvm'!E19,'AP-LIST_c9800'!E19))</f>
        <v>889CAD496FC4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10.251.48.216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1603</v>
      </c>
      <c r="L19" s="5" t="str">
        <f t="shared" si="3"/>
        <v>88:9C:AD:49:6F:C4</v>
      </c>
      <c r="M19" s="5" t="str">
        <f t="shared" si="4"/>
        <v>889C.AD49.6FC4</v>
      </c>
      <c r="N19" s="5" t="str">
        <f t="shared" si="6"/>
        <v>889c.ad49.6fc4</v>
      </c>
    </row>
    <row r="20" spans="1:14">
      <c r="A20" s="44">
        <v>17</v>
      </c>
      <c r="B20" s="44" t="str">
        <f t="shared" si="0"/>
        <v>de0814ncap20017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FCW2643YEAR</v>
      </c>
      <c r="E20" s="19" t="str">
        <f>IF('AP-LIST_c9800'!E20="","",IF(LOWER('AP-LIST_ctvm'!$C20)=LOWER('AP-LIST_c9800'!$C20),'AP-LIST_ctvm'!E20,'AP-LIST_c9800'!E20))</f>
        <v>889CAD4CA430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10.251.48.217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1603</v>
      </c>
      <c r="L20" s="5" t="str">
        <f t="shared" si="3"/>
        <v>88:9C:AD:4C:A4:30</v>
      </c>
      <c r="M20" s="5" t="str">
        <f t="shared" si="4"/>
        <v>889C.AD4C.A430</v>
      </c>
      <c r="N20" s="5" t="str">
        <f t="shared" si="6"/>
        <v>889c.ad4c.a430</v>
      </c>
    </row>
    <row r="21" spans="1:14">
      <c r="A21" s="44">
        <v>18</v>
      </c>
      <c r="B21" s="44" t="str">
        <f t="shared" si="0"/>
        <v>de0814ncap20018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FCW2643YE8L</v>
      </c>
      <c r="E21" s="19" t="str">
        <f>IF('AP-LIST_c9800'!E21="","",IF(LOWER('AP-LIST_ctvm'!$C21)=LOWER('AP-LIST_c9800'!$C21),'AP-LIST_ctvm'!E21,'AP-LIST_c9800'!E21))</f>
        <v>889CAD4C9608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10.251.48.218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1603</v>
      </c>
      <c r="L21" s="5" t="str">
        <f t="shared" si="3"/>
        <v>88:9C:AD:4C:96:08</v>
      </c>
      <c r="M21" s="5" t="str">
        <f t="shared" si="4"/>
        <v>889C.AD4C.9608</v>
      </c>
      <c r="N21" s="5" t="str">
        <f t="shared" si="6"/>
        <v>889c.ad4c.9608</v>
      </c>
    </row>
    <row r="22" spans="1:14">
      <c r="A22" s="44">
        <v>19</v>
      </c>
      <c r="B22" s="44" t="str">
        <f t="shared" si="0"/>
        <v>de0814ncap20019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FCW2643YED7</v>
      </c>
      <c r="E22" s="19" t="str">
        <f>IF('AP-LIST_c9800'!E22="","",IF(LOWER('AP-LIST_ctvm'!$C22)=LOWER('AP-LIST_c9800'!$C22),'AP-LIST_ctvm'!E22,'AP-LIST_c9800'!E22))</f>
        <v>889CAD4CC740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10.251.48.219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1603</v>
      </c>
      <c r="L22" s="5" t="str">
        <f t="shared" si="3"/>
        <v>88:9C:AD:4C:C7:40</v>
      </c>
      <c r="M22" s="5" t="str">
        <f t="shared" si="4"/>
        <v>889C.AD4C.C740</v>
      </c>
      <c r="N22" s="5" t="str">
        <f t="shared" si="6"/>
        <v>889c.ad4c.c740</v>
      </c>
    </row>
    <row r="23" spans="1:14">
      <c r="A23" s="44">
        <v>20</v>
      </c>
      <c r="B23" s="44" t="str">
        <f t="shared" si="0"/>
        <v>de0814ncap20020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FCW2643YEEL</v>
      </c>
      <c r="E23" s="19" t="str">
        <f>IF('AP-LIST_c9800'!E23="","",IF(LOWER('AP-LIST_ctvm'!$C23)=LOWER('AP-LIST_c9800'!$C23),'AP-LIST_ctvm'!E23,'AP-LIST_c9800'!E23))</f>
        <v>889CAD4CBB14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10.251.48.220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1603</v>
      </c>
      <c r="L23" s="5" t="str">
        <f t="shared" si="3"/>
        <v>88:9C:AD:4C:BB:14</v>
      </c>
      <c r="M23" s="5" t="str">
        <f t="shared" si="4"/>
        <v>889C.AD4C.BB14</v>
      </c>
      <c r="N23" s="5" t="str">
        <f t="shared" si="6"/>
        <v>889c.ad4c.bb14</v>
      </c>
    </row>
    <row r="24" spans="1:14">
      <c r="A24" s="44">
        <v>21</v>
      </c>
      <c r="B24" s="44" t="str">
        <f t="shared" si="0"/>
        <v>de0814ncap20021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FCW2643YEB1</v>
      </c>
      <c r="E24" s="19" t="str">
        <f>IF('AP-LIST_c9800'!E24="","",IF(LOWER('AP-LIST_ctvm'!$C24)=LOWER('AP-LIST_c9800'!$C24),'AP-LIST_ctvm'!E24,'AP-LIST_c9800'!E24))</f>
        <v>889CAD4CA588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10.251.48.221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1603</v>
      </c>
      <c r="L24" s="5" t="str">
        <f t="shared" si="3"/>
        <v>88:9C:AD:4C:A5:88</v>
      </c>
      <c r="M24" s="5" t="str">
        <f t="shared" si="4"/>
        <v>889C.AD4C.A588</v>
      </c>
      <c r="N24" s="5" t="str">
        <f t="shared" si="6"/>
        <v>889c.ad4c.a588</v>
      </c>
    </row>
    <row r="25" spans="1:14">
      <c r="A25" s="44">
        <v>22</v>
      </c>
      <c r="B25" s="44" t="str">
        <f t="shared" si="0"/>
        <v>de0814ncap20022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FCW2650Y6V7</v>
      </c>
      <c r="E25" s="19" t="str">
        <f>IF('AP-LIST_c9800'!E25="","",IF(LOWER('AP-LIST_ctvm'!$C25)=LOWER('AP-LIST_c9800'!$C25),'AP-LIST_ctvm'!E25,'AP-LIST_c9800'!E25))</f>
        <v>24D79C037460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1603</v>
      </c>
      <c r="L25" s="5" t="str">
        <f t="shared" si="3"/>
        <v>24:D7:9C:03:74:60</v>
      </c>
      <c r="M25" s="5" t="str">
        <f t="shared" si="4"/>
        <v>24D7.9C03.7460</v>
      </c>
      <c r="N25" s="5" t="str">
        <f t="shared" si="6"/>
        <v>24d7.9c03.7460</v>
      </c>
    </row>
    <row r="26" spans="1:14">
      <c r="A26" s="44">
        <v>23</v>
      </c>
      <c r="B26" s="44" t="str">
        <f t="shared" si="0"/>
        <v>de0814ncap20023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FCW2650Y74P</v>
      </c>
      <c r="E26" s="19" t="str">
        <f>IF('AP-LIST_c9800'!E26="","",IF(LOWER('AP-LIST_ctvm'!$C26)=LOWER('AP-LIST_c9800'!$C26),'AP-LIST_ctvm'!E26,'AP-LIST_c9800'!E26))</f>
        <v>24D79C3F9554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10.251.48.223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1603</v>
      </c>
      <c r="L26" s="5" t="str">
        <f t="shared" si="3"/>
        <v>24:D7:9C:3F:95:54</v>
      </c>
      <c r="M26" s="5" t="str">
        <f t="shared" si="4"/>
        <v>24D7.9C3F.9554</v>
      </c>
      <c r="N26" s="5" t="str">
        <f t="shared" si="6"/>
        <v>24d7.9c3f.9554</v>
      </c>
    </row>
    <row r="27" spans="1:14">
      <c r="A27" s="44">
        <v>24</v>
      </c>
      <c r="B27" s="44" t="str">
        <f t="shared" si="0"/>
        <v>de0814ncap20024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FCW2650Y6Y5</v>
      </c>
      <c r="E27" s="19" t="str">
        <f>IF('AP-LIST_c9800'!E27="","",IF(LOWER('AP-LIST_ctvm'!$C27)=LOWER('AP-LIST_c9800'!$C27),'AP-LIST_ctvm'!E27,'AP-LIST_c9800'!E27))</f>
        <v>24D79C3F9880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10.251.48.224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1603</v>
      </c>
      <c r="L27" s="5" t="str">
        <f t="shared" si="3"/>
        <v>24:D7:9C:3F:98:80</v>
      </c>
      <c r="M27" s="5" t="str">
        <f t="shared" si="4"/>
        <v>24D7.9C3F.9880</v>
      </c>
      <c r="N27" s="5" t="str">
        <f t="shared" si="6"/>
        <v>24d7.9c3f.9880</v>
      </c>
    </row>
    <row r="28" spans="1:14">
      <c r="A28" s="44">
        <v>25</v>
      </c>
      <c r="B28" s="44" t="str">
        <f t="shared" si="0"/>
        <v>de0814ncap20025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FCW2650Y6V4</v>
      </c>
      <c r="E28" s="19" t="str">
        <f>IF('AP-LIST_c9800'!E28="","",IF(LOWER('AP-LIST_ctvm'!$C28)=LOWER('AP-LIST_c9800'!$C28),'AP-LIST_ctvm'!E28,'AP-LIST_c9800'!E28))</f>
        <v>24D79C3F7AB0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10.251.48.225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1603</v>
      </c>
      <c r="L28" s="5" t="str">
        <f t="shared" si="3"/>
        <v>24:D7:9C:3F:7A:B0</v>
      </c>
      <c r="M28" s="5" t="str">
        <f t="shared" si="4"/>
        <v>24D7.9C3F.7AB0</v>
      </c>
      <c r="N28" s="5" t="str">
        <f t="shared" si="6"/>
        <v>24d7.9c3f.7ab0</v>
      </c>
    </row>
    <row r="29" spans="1:14">
      <c r="A29" s="44">
        <v>26</v>
      </c>
      <c r="B29" s="44" t="str">
        <f t="shared" si="0"/>
        <v>de0814ncap20026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FCW2650Y6ZG</v>
      </c>
      <c r="E29" s="19" t="str">
        <f>IF('AP-LIST_c9800'!E29="","",IF(LOWER('AP-LIST_ctvm'!$C29)=LOWER('AP-LIST_c9800'!$C29),'AP-LIST_ctvm'!E29,'AP-LIST_c9800'!E29))</f>
        <v>24D79C3F7D50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10.251.48.226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1603</v>
      </c>
      <c r="L29" s="5" t="str">
        <f t="shared" si="3"/>
        <v>24:D7:9C:3F:7D:50</v>
      </c>
      <c r="M29" s="5" t="str">
        <f t="shared" si="4"/>
        <v>24D7.9C3F.7D50</v>
      </c>
      <c r="N29" s="5" t="str">
        <f t="shared" si="6"/>
        <v>24d7.9c3f.7d50</v>
      </c>
    </row>
    <row r="30" spans="1:14">
      <c r="A30" s="44">
        <v>27</v>
      </c>
      <c r="B30" s="44" t="str">
        <f t="shared" si="0"/>
        <v>de0814ncap20027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FCW2642ZD2N</v>
      </c>
      <c r="E30" s="19" t="str">
        <f>IF('AP-LIST_c9800'!E30="","",IF(LOWER('AP-LIST_ctvm'!$C30)=LOWER('AP-LIST_c9800'!$C30),'AP-LIST_ctvm'!E30,'AP-LIST_c9800'!E30))</f>
        <v>889CAD4991B8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10.251.48.227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1603</v>
      </c>
      <c r="L30" s="5" t="str">
        <f t="shared" si="3"/>
        <v>88:9C:AD:49:91:B8</v>
      </c>
      <c r="M30" s="5" t="str">
        <f t="shared" si="4"/>
        <v>889C.AD49.91B8</v>
      </c>
      <c r="N30" s="5" t="str">
        <f t="shared" si="6"/>
        <v>889c.ad49.91b8</v>
      </c>
    </row>
    <row r="31" spans="1:14">
      <c r="A31" s="44">
        <v>28</v>
      </c>
      <c r="B31" s="44" t="str">
        <f t="shared" si="0"/>
        <v>de0814ncap20028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FCW2642ZD1C</v>
      </c>
      <c r="E31" s="19" t="str">
        <f>IF('AP-LIST_c9800'!E31="","",IF(LOWER('AP-LIST_ctvm'!$C31)=LOWER('AP-LIST_c9800'!$C31),'AP-LIST_ctvm'!E31,'AP-LIST_c9800'!E31))</f>
        <v>889CAD49ACF4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10.251.48.228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1603</v>
      </c>
      <c r="L31" s="5" t="str">
        <f t="shared" si="3"/>
        <v>88:9C:AD:49:AC:F4</v>
      </c>
      <c r="M31" s="5" t="str">
        <f t="shared" si="4"/>
        <v>889C.AD49.ACF4</v>
      </c>
      <c r="N31" s="5" t="str">
        <f t="shared" si="6"/>
        <v>889c.ad49.acf4</v>
      </c>
    </row>
    <row r="32" spans="1:14">
      <c r="A32" s="44">
        <v>29</v>
      </c>
      <c r="B32" s="44" t="str">
        <f t="shared" si="0"/>
        <v>de0814ncap20029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FCW2642ZCXB</v>
      </c>
      <c r="E32" s="19" t="str">
        <f>IF('AP-LIST_c9800'!E32="","",IF(LOWER('AP-LIST_ctvm'!$C32)=LOWER('AP-LIST_c9800'!$C32),'AP-LIST_ctvm'!E32,'AP-LIST_c9800'!E32))</f>
        <v>889CAD499A48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10.251.48.229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1603</v>
      </c>
      <c r="L32" s="5" t="str">
        <f t="shared" si="3"/>
        <v>88:9C:AD:49:9A:48</v>
      </c>
      <c r="M32" s="5" t="str">
        <f t="shared" si="4"/>
        <v>889C.AD49.9A48</v>
      </c>
      <c r="N32" s="5" t="str">
        <f t="shared" si="6"/>
        <v>889c.ad49.9a48</v>
      </c>
    </row>
    <row r="33" spans="1:14">
      <c r="A33" s="44">
        <v>30</v>
      </c>
      <c r="B33" s="44" t="str">
        <f t="shared" si="0"/>
        <v>de0814ncap20030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FCW2642ZD32</v>
      </c>
      <c r="E33" s="19" t="str">
        <f>IF('AP-LIST_c9800'!E33="","",IF(LOWER('AP-LIST_ctvm'!$C33)=LOWER('AP-LIST_c9800'!$C33),'AP-LIST_ctvm'!E33,'AP-LIST_c9800'!E33))</f>
        <v>889CAD49A628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10.251.48.230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1603</v>
      </c>
      <c r="L33" s="5" t="str">
        <f t="shared" si="3"/>
        <v>88:9C:AD:49:A6:28</v>
      </c>
      <c r="M33" s="5" t="str">
        <f t="shared" si="4"/>
        <v>889C.AD49.A628</v>
      </c>
      <c r="N33" s="5" t="str">
        <f t="shared" si="6"/>
        <v>889c.ad49.a628</v>
      </c>
    </row>
    <row r="34" spans="1:14">
      <c r="A34" s="44">
        <v>31</v>
      </c>
      <c r="B34" s="44" t="str">
        <f t="shared" si="0"/>
        <v>de0814ncap20031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FGL2649LKX6</v>
      </c>
      <c r="E34" s="19" t="str">
        <f>IF('AP-LIST_c9800'!E34="","",IF(LOWER('AP-LIST_ctvm'!$C34)=LOWER('AP-LIST_c9800'!$C34),'AP-LIST_ctvm'!E34,'AP-LIST_c9800'!E34))</f>
        <v>34B883150BDC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1603</v>
      </c>
      <c r="L34" s="5" t="str">
        <f t="shared" si="3"/>
        <v>34:B8:83:15:0B:DC</v>
      </c>
      <c r="M34" s="5" t="str">
        <f t="shared" si="4"/>
        <v>34B8.8315.0BDC</v>
      </c>
      <c r="N34" s="5" t="str">
        <f t="shared" si="6"/>
        <v>34b8.8315.0bdc</v>
      </c>
    </row>
    <row r="35" spans="1:14">
      <c r="A35" s="44">
        <v>32</v>
      </c>
      <c r="B35" s="44" t="str">
        <f t="shared" si="0"/>
        <v>de0814ncap20032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10.251.48.232</v>
      </c>
      <c r="H35" s="44" t="str">
        <f t="shared" si="5"/>
        <v>17.06.04</v>
      </c>
      <c r="I35" s="44" t="str">
        <f t="shared" si="2"/>
        <v/>
      </c>
      <c r="J35" s="114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de0814ncap20033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10.251.48.233</v>
      </c>
      <c r="H36" s="44" t="str">
        <f t="shared" si="5"/>
        <v>17.06.04</v>
      </c>
      <c r="I36" s="44" t="str">
        <f t="shared" si="2"/>
        <v/>
      </c>
      <c r="J36" s="114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de0814ncap20034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10.251.48.234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de0814ncap20035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10.251.48.235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de0814ncap20036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10.251.48.236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de0814ncap20037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10.251.48.237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de0814ncap20038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10.251.48.238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de0814ncap20039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10.251.48.239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de0814ncap20040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10.251.48.240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de0814ncap20041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10.251.48.241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de0814ncap20042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10.251.48.242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de0814ncap20043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10.251.48.243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de0814ncap20044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10.251.48.244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de0814ncap20045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10.251.48.245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de0814ncap20046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10.251.48.246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de0814ncap20047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10.251.48.247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de0814ncap20048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10.251.48.248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de0814ncap20049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10.251.48.249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de0814ncap20050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10.251.48.250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de0814ncap20051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10.251.48.251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de0814ncap20052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10.251.48.252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de0814ncap20053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10.251.48.253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de0814ncap20054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10.251.48.254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de0814ncap20055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10.251.48.21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de0814ncap20056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10.251.48.22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de0814ncap20057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10.251.48.23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de0814ncap20058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10.251.48.24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de0814ncap20059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10.251.48.25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de0814ncap20060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de0814ncap20061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de0814ncap20062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de0814ncap20063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de0814ncap20064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de0814ncap20065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de0814ncap20066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de0814ncap20067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de0814ncap20068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de0814ncap20069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de0814ncap20070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10.251.48.36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de0814ncap20071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10.251.48.37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de0814ncap20072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10.251.48.38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de0814ncap20073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10.251.48.39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de0814ncap20074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10.251.48.40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de0814ncap20075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10.251.48.41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de0814ncap20076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10.251.48.42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de0814ncap20077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10.251.48.43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de0814ncap20078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10.251.48.44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de0814ncap20079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10.251.48.45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de0814ncap20080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10.251.48.46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de0814ncap20081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10.251.48.47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de0814ncap20082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10.251.48.48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de0814ncap20083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10.251.48.49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de0814ncap20084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10.251.48.50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de0814ncap20085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10.251.48.51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de0814ncap20086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10.251.48.52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de0814ncap20087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10.251.48.53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de0814ncap20088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10.251.48.54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de0814ncap20089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10.251.48.55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de0814ncap20090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10.251.48.56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de0814ncap20091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10.251.48.57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de0814ncap20092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10.251.48.58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de0814ncap20093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10.251.48.59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de0814ncap20094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10.251.48.60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de0814ncap20095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10.251.48.61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de0814ncap20096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10.251.48.62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de0814ncap20097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10.251.48.63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de0814ncap20098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10.251.48.64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de0814ncap20099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10.251.48.65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de0814ncap20100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10.251.48.66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de0814ncap20101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10.251.48.67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de0814ncap20102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10.251.48.68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de0814ncap20103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10.251.48.69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de0814swlc20002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10.251.48.195 255.255.255.0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10.251.48.1</v>
      </c>
    </row>
    <row r="35" spans="1:1">
      <c r="A35" s="82" t="str">
        <f>CONCATENATE("ip route 0.0.0.0 0.0.0.0 ",var_if_wlc_mgmt," ",var_gw_v1)</f>
        <v>ip route 0.0.0.0 0.0.0.0 gigabitEthernet 2 10.251.48.1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1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10.251.48.1 255.255.255.0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10.248.48.1 255.255.255.0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172.16.48.1 255.255.255.0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10.249.48.1 255.255.255.0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10.250.48.1 255.255.255.0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10.251.48.1 10.251.48.10</v>
      </c>
    </row>
    <row r="18" spans="1:1">
      <c r="A18" s="85" t="str">
        <f>CONCATENATE("ip dhcp excluded-address ",var_net_v1,"190 ",var_net_v1,"254")</f>
        <v>ip dhcp excluded-address 10.251.48.190 10.251.48.254</v>
      </c>
    </row>
    <row r="19" spans="1:1">
      <c r="A19" s="85" t="str">
        <f>CONCATENATE("ip dhcp excluded-address ",var_net_v511,"1 ",var_net_v511,"10")</f>
        <v>ip dhcp excluded-address 10.248.48.1 10.248.48.10</v>
      </c>
    </row>
    <row r="20" spans="1:1">
      <c r="A20" s="85" t="str">
        <f>CONCATENATE("ip dhcp excluded-address ",var_net_v511,"190 ",var_net_v511,"254")</f>
        <v>ip dhcp excluded-address 10.248.48.190 10.248.48.254</v>
      </c>
    </row>
    <row r="21" spans="1:1">
      <c r="A21" s="85" t="str">
        <f>CONCATENATE("ip dhcp excluded-address ",var_net_v512,"1 ",var_net_v512,"10")</f>
        <v>ip dhcp excluded-address 172.16.48.1 172.16.48.10</v>
      </c>
    </row>
    <row r="22" spans="1:1">
      <c r="A22" s="85" t="str">
        <f>CONCATENATE("ip dhcp excluded-address ",var_net_v512,"190 ",var_net_v512,"254")</f>
        <v>ip dhcp excluded-address 172.16.48.190 172.16.48.254</v>
      </c>
    </row>
    <row r="23" spans="1:1">
      <c r="A23" s="85" t="str">
        <f>CONCATENATE("ip dhcp excluded-address ",var_net_v513,"1 ",var_net_v513,"10")</f>
        <v>ip dhcp excluded-address 10.249.48.1 10.249.48.10</v>
      </c>
    </row>
    <row r="24" spans="1:1">
      <c r="A24" s="85" t="str">
        <f>CONCATENATE("ip dhcp excluded-address ",var_net_v513,"190 ",var_net_v513,"254")</f>
        <v>ip dhcp excluded-address 10.249.48.190 10.249.48.254</v>
      </c>
    </row>
    <row r="25" spans="1:1">
      <c r="A25" s="85" t="str">
        <f>CONCATENATE("ip dhcp excluded-address ",var_net_v514,"1 ",var_net_v514,"10")</f>
        <v>ip dhcp excluded-address 10.250.48.1 10.250.48.10</v>
      </c>
    </row>
    <row r="26" spans="1:1">
      <c r="A26" s="85" t="str">
        <f>CONCATENATE("ip dhcp excluded-address ",var_net_v514,"190 ",var_net_v514,"254")</f>
        <v>ip dhcp excluded-address 10.250.48.190 10.250.48.254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10.251.48.0 255.255.255.0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10.251.48.1</v>
      </c>
    </row>
    <row r="34" spans="1:1">
      <c r="A34" s="82" t="str">
        <f>CONCATENATE("option 150 ip ",var_tftp_ip_rollout)</f>
        <v>option 150 ip 10.33.93.101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10.248.48.0 255.255.255.0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10.248.48.1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172.16.48.0 255.255.255.0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172.16.48.1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10.249.48.0 255.255.255.0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10.249.48.1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10.250.48.0 255.255.255.0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10.250.48.1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89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network-814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2023-08-31T13:09:03Z</dcterms:modified>
</cp:coreProperties>
</file>