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28 Neuss\"/>
    </mc:Choice>
  </mc:AlternateContent>
  <xr:revisionPtr revIDLastSave="0" documentId="13_ncr:1_{0DC4C047-900D-468A-B282-D1681CFD4886}" xr6:coauthVersionLast="47" xr6:coauthVersionMax="47" xr10:uidLastSave="{00000000-0000-0000-0000-000000000000}"/>
  <bookViews>
    <workbookView xWindow="-28920" yWindow="-120" windowWidth="29040" windowHeight="1752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H4" i="8"/>
  <c r="I4" i="8"/>
  <c r="L4" i="8"/>
  <c r="M4" i="8"/>
  <c r="N4" i="8" s="1"/>
  <c r="G5" i="8"/>
  <c r="H5" i="8"/>
  <c r="I5" i="8"/>
  <c r="L5" i="8"/>
  <c r="M5" i="8"/>
  <c r="N5" i="8" s="1"/>
  <c r="G6" i="8"/>
  <c r="H6" i="8"/>
  <c r="I6" i="8"/>
  <c r="L6" i="8"/>
  <c r="M6" i="8"/>
  <c r="N6" i="8" s="1"/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5" i="30"/>
  <c r="A286" i="30" s="1"/>
  <c r="A281" i="30"/>
  <c r="A282" i="30" s="1"/>
  <c r="A277" i="30"/>
  <c r="A280" i="30" s="1"/>
  <c r="A273" i="30"/>
  <c r="A275" i="30" s="1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87" i="30" l="1"/>
  <c r="A288" i="30"/>
  <c r="A231" i="30"/>
  <c r="A296" i="30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3" i="30"/>
  <c r="A16" i="30" s="1"/>
  <c r="A9" i="30"/>
  <c r="A12" i="30" s="1"/>
  <c r="A7" i="34"/>
  <c r="A18" i="36"/>
  <c r="A20" i="50"/>
  <c r="A19" i="50"/>
  <c r="A20" i="33"/>
  <c r="A41" i="9"/>
  <c r="D12" i="3"/>
  <c r="G12" i="3"/>
  <c r="F12" i="3"/>
  <c r="A40" i="9" l="1"/>
  <c r="A43" i="9"/>
  <c r="A8" i="9"/>
  <c r="A19" i="9"/>
  <c r="A20" i="9"/>
  <c r="A10" i="30"/>
  <c r="A202" i="30"/>
  <c r="A11" i="30"/>
  <c r="A203" i="30"/>
  <c r="A14" i="30"/>
  <c r="A206" i="30"/>
  <c r="A207" i="30"/>
  <c r="A15" i="30"/>
  <c r="A12" i="52"/>
  <c r="A16" i="49"/>
  <c r="A39" i="49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L6" i="44" s="1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L13" i="44" s="1"/>
  <c r="F13" i="44"/>
  <c r="E14" i="44"/>
  <c r="F14" i="44"/>
  <c r="E15" i="44"/>
  <c r="M15" i="44" s="1"/>
  <c r="N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L23" i="44" s="1"/>
  <c r="F23" i="44"/>
  <c r="E24" i="44"/>
  <c r="F24" i="44"/>
  <c r="E25" i="44"/>
  <c r="L25" i="44" s="1"/>
  <c r="F25" i="44"/>
  <c r="E26" i="44"/>
  <c r="F26" i="44"/>
  <c r="E27" i="44"/>
  <c r="L27" i="44" s="1"/>
  <c r="F27" i="44"/>
  <c r="E28" i="44"/>
  <c r="F28" i="44"/>
  <c r="E29" i="44"/>
  <c r="L29" i="44" s="1"/>
  <c r="F29" i="44"/>
  <c r="E30" i="44"/>
  <c r="F30" i="44"/>
  <c r="E31" i="44"/>
  <c r="M31" i="44" s="1"/>
  <c r="N31" i="44" s="1"/>
  <c r="F31" i="44"/>
  <c r="E32" i="44"/>
  <c r="F32" i="44"/>
  <c r="E33" i="44"/>
  <c r="M33" i="44" s="1"/>
  <c r="N33" i="44" s="1"/>
  <c r="F33" i="44"/>
  <c r="E34" i="44"/>
  <c r="F34" i="44"/>
  <c r="E35" i="44"/>
  <c r="M35" i="44" s="1"/>
  <c r="N35" i="44" s="1"/>
  <c r="F35" i="44"/>
  <c r="E36" i="44"/>
  <c r="F36" i="44"/>
  <c r="E37" i="44"/>
  <c r="M37" i="44" s="1"/>
  <c r="N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L43" i="44" s="1"/>
  <c r="F43" i="44"/>
  <c r="E44" i="44"/>
  <c r="M44" i="44" s="1"/>
  <c r="N44" i="44" s="1"/>
  <c r="F44" i="44"/>
  <c r="E45" i="44"/>
  <c r="M45" i="44" s="1"/>
  <c r="N45" i="44" s="1"/>
  <c r="F45" i="44"/>
  <c r="E46" i="44"/>
  <c r="L46" i="44" s="1"/>
  <c r="F46" i="44"/>
  <c r="E47" i="44"/>
  <c r="M47" i="44" s="1"/>
  <c r="N47" i="44" s="1"/>
  <c r="F47" i="44"/>
  <c r="E48" i="44"/>
  <c r="L48" i="44" s="1"/>
  <c r="F48" i="44"/>
  <c r="E49" i="44"/>
  <c r="M49" i="44" s="1"/>
  <c r="N49" i="44" s="1"/>
  <c r="F49" i="44"/>
  <c r="E50" i="44"/>
  <c r="L50" i="44" s="1"/>
  <c r="F50" i="44"/>
  <c r="E51" i="44"/>
  <c r="M51" i="44" s="1"/>
  <c r="N51" i="44" s="1"/>
  <c r="F51" i="44"/>
  <c r="E52" i="44"/>
  <c r="M52" i="44" s="1"/>
  <c r="N52" i="44" s="1"/>
  <c r="F52" i="44"/>
  <c r="E53" i="44"/>
  <c r="F53" i="44"/>
  <c r="E54" i="44"/>
  <c r="F54" i="44"/>
  <c r="E55" i="44"/>
  <c r="M55" i="44" s="1"/>
  <c r="N55" i="44" s="1"/>
  <c r="F55" i="44"/>
  <c r="E56" i="44"/>
  <c r="F56" i="44"/>
  <c r="E57" i="44"/>
  <c r="F57" i="44"/>
  <c r="E58" i="44"/>
  <c r="F58" i="44"/>
  <c r="E59" i="44"/>
  <c r="F59" i="44"/>
  <c r="E60" i="44"/>
  <c r="F60" i="44"/>
  <c r="E61" i="44"/>
  <c r="M61" i="44" s="1"/>
  <c r="N61" i="44" s="1"/>
  <c r="F61" i="44"/>
  <c r="E62" i="44"/>
  <c r="F62" i="44"/>
  <c r="E63" i="44"/>
  <c r="F63" i="44"/>
  <c r="E64" i="44"/>
  <c r="F64" i="44"/>
  <c r="E65" i="44"/>
  <c r="F65" i="44"/>
  <c r="E66" i="44"/>
  <c r="F66" i="44"/>
  <c r="E67" i="44"/>
  <c r="M67" i="44" s="1"/>
  <c r="N67" i="44" s="1"/>
  <c r="F67" i="44"/>
  <c r="E68" i="44"/>
  <c r="F68" i="44"/>
  <c r="E69" i="44"/>
  <c r="F69" i="44"/>
  <c r="E70" i="44"/>
  <c r="F70" i="44"/>
  <c r="E71" i="44"/>
  <c r="F71" i="44"/>
  <c r="E72" i="44"/>
  <c r="F72" i="44"/>
  <c r="E73" i="44"/>
  <c r="M73" i="44" s="1"/>
  <c r="N73" i="44" s="1"/>
  <c r="F73" i="44"/>
  <c r="E74" i="44"/>
  <c r="F74" i="44"/>
  <c r="E75" i="44"/>
  <c r="F75" i="44"/>
  <c r="E76" i="44"/>
  <c r="F76" i="44"/>
  <c r="E77" i="44"/>
  <c r="F77" i="44"/>
  <c r="E78" i="44"/>
  <c r="F78" i="44"/>
  <c r="E79" i="44"/>
  <c r="M79" i="44" s="1"/>
  <c r="N79" i="44" s="1"/>
  <c r="F79" i="44"/>
  <c r="E80" i="44"/>
  <c r="F80" i="44"/>
  <c r="E81" i="44"/>
  <c r="F81" i="44"/>
  <c r="E82" i="44"/>
  <c r="F82" i="44"/>
  <c r="E83" i="44"/>
  <c r="F83" i="44"/>
  <c r="E84" i="44"/>
  <c r="F84" i="44"/>
  <c r="E85" i="44"/>
  <c r="M85" i="44" s="1"/>
  <c r="N85" i="44" s="1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M97" i="44" s="1"/>
  <c r="N97" i="44" s="1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M103" i="44" s="1"/>
  <c r="N103" i="44" s="1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M109" i="44" s="1"/>
  <c r="N109" i="44" s="1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M115" i="44" s="1"/>
  <c r="N115" i="44" s="1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M121" i="44" s="1"/>
  <c r="N121" i="44" s="1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M127" i="44" s="1"/>
  <c r="N127" i="44" s="1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M133" i="44" s="1"/>
  <c r="N133" i="44" s="1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M145" i="44" s="1"/>
  <c r="N145" i="44" s="1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L151" i="44" s="1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L157" i="44" s="1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M163" i="44" s="1"/>
  <c r="N163" i="44" s="1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M169" i="44" s="1"/>
  <c r="N169" i="44" s="1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M175" i="44" s="1"/>
  <c r="N175" i="44" s="1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M181" i="44" s="1"/>
  <c r="N181" i="44" s="1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M187" i="44" s="1"/>
  <c r="N187" i="44" s="1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M199" i="44" s="1"/>
  <c r="N199" i="44" s="1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L205" i="44" s="1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M211" i="44" s="1"/>
  <c r="N211" i="44" s="1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M217" i="44" s="1"/>
  <c r="N217" i="44" s="1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M223" i="44" s="1"/>
  <c r="N223" i="44" s="1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M235" i="44" s="1"/>
  <c r="N235" i="44" s="1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M247" i="44" s="1"/>
  <c r="N247" i="44" s="1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I11" i="44" s="1"/>
  <c r="C12" i="44"/>
  <c r="I12" i="44" s="1"/>
  <c r="C13" i="44"/>
  <c r="C14" i="44"/>
  <c r="I14" i="44" s="1"/>
  <c r="C15" i="44"/>
  <c r="I15" i="44" s="1"/>
  <c r="C16" i="44"/>
  <c r="I16" i="44" s="1"/>
  <c r="C17" i="44"/>
  <c r="C18" i="44"/>
  <c r="I18" i="44" s="1"/>
  <c r="C19" i="44"/>
  <c r="I19" i="44" s="1"/>
  <c r="C20" i="44"/>
  <c r="I20" i="44" s="1"/>
  <c r="C21" i="44"/>
  <c r="C22" i="44"/>
  <c r="I22" i="44" s="1"/>
  <c r="C23" i="44"/>
  <c r="I23" i="44" s="1"/>
  <c r="C24" i="44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I39" i="44" s="1"/>
  <c r="C40" i="44"/>
  <c r="I40" i="44" s="1"/>
  <c r="C41" i="44"/>
  <c r="C42" i="44"/>
  <c r="I42" i="44" s="1"/>
  <c r="C43" i="44"/>
  <c r="I43" i="44" s="1"/>
  <c r="C44" i="44"/>
  <c r="I44" i="44" s="1"/>
  <c r="C45" i="44"/>
  <c r="C46" i="44"/>
  <c r="I46" i="44" s="1"/>
  <c r="C47" i="44"/>
  <c r="I47" i="44" s="1"/>
  <c r="C48" i="44"/>
  <c r="C49" i="44"/>
  <c r="C50" i="44"/>
  <c r="C51" i="44"/>
  <c r="I51" i="44" s="1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I63" i="44" s="1"/>
  <c r="C64" i="44"/>
  <c r="I64" i="44" s="1"/>
  <c r="C65" i="44"/>
  <c r="C66" i="44"/>
  <c r="I66" i="44" s="1"/>
  <c r="C67" i="44"/>
  <c r="C68" i="44"/>
  <c r="I68" i="44" s="1"/>
  <c r="C69" i="44"/>
  <c r="C70" i="44"/>
  <c r="I70" i="44" s="1"/>
  <c r="C71" i="44"/>
  <c r="C72" i="44"/>
  <c r="C73" i="44"/>
  <c r="C74" i="44"/>
  <c r="C75" i="44"/>
  <c r="I75" i="44" s="1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I87" i="44" s="1"/>
  <c r="C88" i="44"/>
  <c r="I88" i="44" s="1"/>
  <c r="C89" i="44"/>
  <c r="C90" i="44"/>
  <c r="I90" i="44" s="1"/>
  <c r="C91" i="44"/>
  <c r="C92" i="44"/>
  <c r="I92" i="44" s="1"/>
  <c r="C93" i="44"/>
  <c r="C94" i="44"/>
  <c r="I94" i="44" s="1"/>
  <c r="C95" i="44"/>
  <c r="C96" i="44"/>
  <c r="C97" i="44"/>
  <c r="C98" i="44"/>
  <c r="C99" i="44"/>
  <c r="I99" i="44" s="1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I111" i="44" s="1"/>
  <c r="C112" i="44"/>
  <c r="I112" i="44" s="1"/>
  <c r="C113" i="44"/>
  <c r="C114" i="44"/>
  <c r="I114" i="44" s="1"/>
  <c r="C115" i="44"/>
  <c r="C116" i="44"/>
  <c r="I116" i="44" s="1"/>
  <c r="C117" i="44"/>
  <c r="C118" i="44"/>
  <c r="I118" i="44" s="1"/>
  <c r="C119" i="44"/>
  <c r="C120" i="44"/>
  <c r="C121" i="44"/>
  <c r="C122" i="44"/>
  <c r="C123" i="44"/>
  <c r="I123" i="44" s="1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I135" i="44" s="1"/>
  <c r="C136" i="44"/>
  <c r="I136" i="44" s="1"/>
  <c r="C137" i="44"/>
  <c r="C138" i="44"/>
  <c r="I138" i="44" s="1"/>
  <c r="C139" i="44"/>
  <c r="C140" i="44"/>
  <c r="I140" i="44" s="1"/>
  <c r="C141" i="44"/>
  <c r="C142" i="44"/>
  <c r="I142" i="44" s="1"/>
  <c r="C143" i="44"/>
  <c r="C144" i="44"/>
  <c r="C145" i="44"/>
  <c r="C146" i="44"/>
  <c r="C147" i="44"/>
  <c r="I147" i="44" s="1"/>
  <c r="C148" i="44"/>
  <c r="I148" i="44" s="1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I159" i="44" s="1"/>
  <c r="C160" i="44"/>
  <c r="I160" i="44" s="1"/>
  <c r="C161" i="44"/>
  <c r="C162" i="44"/>
  <c r="I162" i="44" s="1"/>
  <c r="C163" i="44"/>
  <c r="C164" i="44"/>
  <c r="C165" i="44"/>
  <c r="C166" i="44"/>
  <c r="I166" i="44" s="1"/>
  <c r="C167" i="44"/>
  <c r="C168" i="44"/>
  <c r="C169" i="44"/>
  <c r="C170" i="44"/>
  <c r="C171" i="44"/>
  <c r="I171" i="44" s="1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I183" i="44" s="1"/>
  <c r="C184" i="44"/>
  <c r="I184" i="44" s="1"/>
  <c r="C185" i="44"/>
  <c r="C186" i="44"/>
  <c r="I186" i="44" s="1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I195" i="44" s="1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I207" i="44" s="1"/>
  <c r="C208" i="44"/>
  <c r="I208" i="44" s="1"/>
  <c r="C209" i="44"/>
  <c r="C210" i="44"/>
  <c r="I210" i="44" s="1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I231" i="44" s="1"/>
  <c r="C232" i="44"/>
  <c r="I232" i="44" s="1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I248" i="44" s="1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I255" i="44" s="1"/>
  <c r="C256" i="44"/>
  <c r="I256" i="44" s="1"/>
  <c r="C257" i="44"/>
  <c r="I257" i="44" s="1"/>
  <c r="C4" i="44"/>
  <c r="I4" i="44" s="1"/>
  <c r="H4" i="44"/>
  <c r="M242" i="44"/>
  <c r="N242" i="44" s="1"/>
  <c r="I250" i="44"/>
  <c r="H257" i="44"/>
  <c r="G257" i="44"/>
  <c r="B257" i="44"/>
  <c r="M256" i="44"/>
  <c r="N256" i="44" s="1"/>
  <c r="L256" i="44"/>
  <c r="H256" i="44"/>
  <c r="G256" i="44"/>
  <c r="B256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H232" i="44"/>
  <c r="G232" i="44"/>
  <c r="B232" i="44"/>
  <c r="M231" i="44"/>
  <c r="N231" i="44" s="1"/>
  <c r="L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H211" i="44"/>
  <c r="G211" i="44"/>
  <c r="B211" i="44"/>
  <c r="M210" i="44"/>
  <c r="N210" i="44" s="1"/>
  <c r="L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H208" i="44"/>
  <c r="G208" i="44"/>
  <c r="B208" i="44"/>
  <c r="M207" i="44"/>
  <c r="N207" i="44" s="1"/>
  <c r="L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H187" i="44"/>
  <c r="G187" i="44"/>
  <c r="B187" i="44"/>
  <c r="M186" i="44"/>
  <c r="N186" i="44" s="1"/>
  <c r="L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H184" i="44"/>
  <c r="G184" i="44"/>
  <c r="B184" i="44"/>
  <c r="M183" i="44"/>
  <c r="N183" i="44" s="1"/>
  <c r="L183" i="44"/>
  <c r="H183" i="44"/>
  <c r="G183" i="44"/>
  <c r="B183" i="44"/>
  <c r="M182" i="44"/>
  <c r="N182" i="44" s="1"/>
  <c r="L182" i="44"/>
  <c r="H182" i="44"/>
  <c r="G182" i="44"/>
  <c r="B182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H171" i="44"/>
  <c r="G171" i="44"/>
  <c r="B171" i="44"/>
  <c r="M170" i="44"/>
  <c r="N170" i="44" s="1"/>
  <c r="L170" i="44"/>
  <c r="I170" i="44"/>
  <c r="H170" i="44"/>
  <c r="G170" i="44"/>
  <c r="B170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I163" i="44"/>
  <c r="H163" i="44"/>
  <c r="G163" i="44"/>
  <c r="B163" i="44"/>
  <c r="M162" i="44"/>
  <c r="N162" i="44" s="1"/>
  <c r="L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H160" i="44"/>
  <c r="G160" i="44"/>
  <c r="B160" i="44"/>
  <c r="M159" i="44"/>
  <c r="N159" i="44" s="1"/>
  <c r="L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H148" i="44"/>
  <c r="G148" i="44"/>
  <c r="B148" i="44"/>
  <c r="M147" i="44"/>
  <c r="N147" i="44" s="1"/>
  <c r="L147" i="44"/>
  <c r="H147" i="44"/>
  <c r="G147" i="44"/>
  <c r="B147" i="44"/>
  <c r="M146" i="44"/>
  <c r="N146" i="44" s="1"/>
  <c r="L146" i="44"/>
  <c r="I146" i="44"/>
  <c r="H146" i="44"/>
  <c r="G146" i="44"/>
  <c r="B146" i="44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H136" i="44"/>
  <c r="G136" i="44"/>
  <c r="B136" i="44"/>
  <c r="M135" i="44"/>
  <c r="N135" i="44" s="1"/>
  <c r="L135" i="44"/>
  <c r="H135" i="44"/>
  <c r="G135" i="44"/>
  <c r="B135" i="44"/>
  <c r="M134" i="44"/>
  <c r="N134" i="44" s="1"/>
  <c r="L134" i="44"/>
  <c r="H134" i="44"/>
  <c r="G134" i="44"/>
  <c r="B134" i="44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H123" i="44"/>
  <c r="G123" i="44"/>
  <c r="B123" i="44"/>
  <c r="M122" i="44"/>
  <c r="N122" i="44" s="1"/>
  <c r="L122" i="44"/>
  <c r="I122" i="44"/>
  <c r="H122" i="44"/>
  <c r="G122" i="44"/>
  <c r="B122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I115" i="44"/>
  <c r="H115" i="44"/>
  <c r="G115" i="44"/>
  <c r="B115" i="44"/>
  <c r="M114" i="44"/>
  <c r="N114" i="44" s="1"/>
  <c r="L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H112" i="44"/>
  <c r="G112" i="44"/>
  <c r="B112" i="44"/>
  <c r="M111" i="44"/>
  <c r="N111" i="44" s="1"/>
  <c r="L111" i="44"/>
  <c r="H111" i="44"/>
  <c r="G111" i="44"/>
  <c r="B111" i="44"/>
  <c r="M110" i="44"/>
  <c r="N110" i="44" s="1"/>
  <c r="L110" i="44"/>
  <c r="H110" i="44"/>
  <c r="G110" i="44"/>
  <c r="B110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H99" i="44"/>
  <c r="G99" i="44"/>
  <c r="B99" i="44"/>
  <c r="M98" i="44"/>
  <c r="N98" i="44" s="1"/>
  <c r="L98" i="44"/>
  <c r="I98" i="44"/>
  <c r="H98" i="44"/>
  <c r="G98" i="44"/>
  <c r="B98" i="44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H88" i="44"/>
  <c r="G88" i="44"/>
  <c r="B88" i="44"/>
  <c r="M87" i="44"/>
  <c r="N87" i="44" s="1"/>
  <c r="L87" i="44"/>
  <c r="H87" i="44"/>
  <c r="G87" i="44"/>
  <c r="B87" i="44"/>
  <c r="M86" i="44"/>
  <c r="N86" i="44" s="1"/>
  <c r="L86" i="44"/>
  <c r="H86" i="44"/>
  <c r="G86" i="44"/>
  <c r="B86" i="44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H75" i="44"/>
  <c r="G75" i="44"/>
  <c r="B75" i="44"/>
  <c r="M74" i="44"/>
  <c r="N74" i="44" s="1"/>
  <c r="L74" i="44"/>
  <c r="I74" i="44"/>
  <c r="H74" i="44"/>
  <c r="G74" i="44"/>
  <c r="B74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I67" i="44"/>
  <c r="H67" i="44"/>
  <c r="G67" i="44"/>
  <c r="B67" i="44"/>
  <c r="M66" i="44"/>
  <c r="N66" i="44" s="1"/>
  <c r="L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H64" i="44"/>
  <c r="G64" i="44"/>
  <c r="B64" i="44"/>
  <c r="M63" i="44"/>
  <c r="N63" i="44" s="1"/>
  <c r="L63" i="44"/>
  <c r="H63" i="44"/>
  <c r="G63" i="44"/>
  <c r="B63" i="44"/>
  <c r="M62" i="44"/>
  <c r="N62" i="44" s="1"/>
  <c r="L62" i="44"/>
  <c r="H62" i="44"/>
  <c r="G62" i="44"/>
  <c r="B62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L52" i="44"/>
  <c r="H52" i="44"/>
  <c r="G52" i="44"/>
  <c r="B52" i="44"/>
  <c r="H51" i="44"/>
  <c r="G51" i="44"/>
  <c r="B51" i="44"/>
  <c r="M50" i="44"/>
  <c r="N50" i="44" s="1"/>
  <c r="I50" i="44"/>
  <c r="H50" i="44"/>
  <c r="G50" i="44"/>
  <c r="B50" i="44"/>
  <c r="I49" i="44"/>
  <c r="H49" i="44"/>
  <c r="G49" i="44"/>
  <c r="B49" i="44"/>
  <c r="M48" i="44"/>
  <c r="N48" i="44" s="1"/>
  <c r="I48" i="44"/>
  <c r="H48" i="44"/>
  <c r="G48" i="44"/>
  <c r="B48" i="44"/>
  <c r="H47" i="44"/>
  <c r="G47" i="44"/>
  <c r="B47" i="44"/>
  <c r="M46" i="44"/>
  <c r="N46" i="44" s="1"/>
  <c r="H46" i="44"/>
  <c r="G46" i="44"/>
  <c r="B46" i="44"/>
  <c r="I45" i="44"/>
  <c r="H45" i="44"/>
  <c r="G45" i="44"/>
  <c r="B45" i="44"/>
  <c r="L44" i="44"/>
  <c r="H44" i="44"/>
  <c r="G44" i="44"/>
  <c r="B44" i="44"/>
  <c r="H43" i="44"/>
  <c r="G43" i="44"/>
  <c r="B43" i="44"/>
  <c r="M42" i="44"/>
  <c r="N42" i="44" s="1"/>
  <c r="L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H39" i="44"/>
  <c r="G39" i="44"/>
  <c r="B39" i="44"/>
  <c r="M38" i="44"/>
  <c r="N38" i="44" s="1"/>
  <c r="L38" i="44"/>
  <c r="H38" i="44"/>
  <c r="G38" i="44"/>
  <c r="B38" i="44"/>
  <c r="I37" i="44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L28" i="44"/>
  <c r="H28" i="44"/>
  <c r="G28" i="44"/>
  <c r="B28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I24" i="44"/>
  <c r="H24" i="44"/>
  <c r="G24" i="44"/>
  <c r="B24" i="44"/>
  <c r="H23" i="44"/>
  <c r="G23" i="44"/>
  <c r="B23" i="44"/>
  <c r="M22" i="44"/>
  <c r="N22" i="44" s="1"/>
  <c r="L22" i="44"/>
  <c r="H22" i="44"/>
  <c r="G22" i="44"/>
  <c r="B22" i="44"/>
  <c r="L21" i="44"/>
  <c r="I21" i="44"/>
  <c r="H21" i="44"/>
  <c r="G21" i="44"/>
  <c r="B21" i="44"/>
  <c r="M20" i="44"/>
  <c r="N20" i="44" s="1"/>
  <c r="L20" i="44"/>
  <c r="H20" i="44"/>
  <c r="G20" i="44"/>
  <c r="B20" i="44"/>
  <c r="H19" i="44"/>
  <c r="G19" i="44"/>
  <c r="B19" i="44"/>
  <c r="M18" i="44"/>
  <c r="N18" i="44" s="1"/>
  <c r="L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L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H7" i="44"/>
  <c r="G7" i="44"/>
  <c r="B7" i="44"/>
  <c r="M6" i="44"/>
  <c r="N6" i="44" s="1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M253" i="43"/>
  <c r="N253" i="43" s="1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M248" i="43"/>
  <c r="N248" i="43" s="1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M242" i="43"/>
  <c r="N242" i="43" s="1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M237" i="43"/>
  <c r="N237" i="43" s="1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M226" i="43"/>
  <c r="N226" i="43" s="1"/>
  <c r="L226" i="43"/>
  <c r="G226" i="43"/>
  <c r="B226" i="43"/>
  <c r="M225" i="43"/>
  <c r="N225" i="43" s="1"/>
  <c r="L225" i="43"/>
  <c r="G225" i="43"/>
  <c r="B225" i="43"/>
  <c r="M224" i="43"/>
  <c r="N224" i="43" s="1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M216" i="43"/>
  <c r="N216" i="43" s="1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M213" i="43"/>
  <c r="N213" i="43" s="1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M205" i="43"/>
  <c r="N205" i="43" s="1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M202" i="43"/>
  <c r="N202" i="43" s="1"/>
  <c r="L202" i="43"/>
  <c r="G202" i="43"/>
  <c r="B202" i="43"/>
  <c r="M201" i="43"/>
  <c r="N201" i="43" s="1"/>
  <c r="L201" i="43"/>
  <c r="G201" i="43"/>
  <c r="B201" i="43"/>
  <c r="M200" i="43"/>
  <c r="N200" i="43" s="1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M194" i="43"/>
  <c r="N194" i="43" s="1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M190" i="43"/>
  <c r="N190" i="43" s="1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M179" i="43"/>
  <c r="N179" i="43" s="1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M171" i="43"/>
  <c r="N171" i="43" s="1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M163" i="43"/>
  <c r="N163" i="43" s="1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M155" i="43"/>
  <c r="N155" i="43" s="1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M147" i="43"/>
  <c r="N147" i="43" s="1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M139" i="43"/>
  <c r="N139" i="43" s="1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M131" i="43"/>
  <c r="N131" i="43" s="1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M123" i="43"/>
  <c r="N123" i="43" s="1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M115" i="43"/>
  <c r="N115" i="43" s="1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M107" i="43"/>
  <c r="N107" i="43" s="1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M99" i="43"/>
  <c r="N99" i="43" s="1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M51" i="43"/>
  <c r="N51" i="43" s="1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 s="1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 s="1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 s="1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 s="1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 s="1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 s="1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50"/>
  <c r="E22" i="3"/>
  <c r="A318" i="33"/>
  <c r="A314" i="50"/>
  <c r="A320" i="33"/>
  <c r="E23" i="3"/>
  <c r="A312" i="50"/>
  <c r="E25" i="3"/>
  <c r="A316" i="50"/>
  <c r="E21" i="3"/>
  <c r="A316" i="33"/>
  <c r="A314" i="33"/>
  <c r="A312" i="33"/>
  <c r="A320" i="50"/>
  <c r="M241" i="44" l="1"/>
  <c r="N241" i="44" s="1"/>
  <c r="L79" i="44"/>
  <c r="L127" i="44"/>
  <c r="L187" i="44"/>
  <c r="L73" i="44"/>
  <c r="L121" i="44"/>
  <c r="L181" i="44"/>
  <c r="L175" i="44"/>
  <c r="L217" i="44"/>
  <c r="L67" i="44"/>
  <c r="L115" i="44"/>
  <c r="L235" i="44"/>
  <c r="L61" i="44"/>
  <c r="L109" i="44"/>
  <c r="L169" i="44"/>
  <c r="L211" i="44"/>
  <c r="L55" i="44"/>
  <c r="L103" i="44"/>
  <c r="L163" i="44"/>
  <c r="M43" i="44"/>
  <c r="N43" i="44" s="1"/>
  <c r="M29" i="44"/>
  <c r="N29" i="44" s="1"/>
  <c r="M27" i="44"/>
  <c r="N27" i="44" s="1"/>
  <c r="L9" i="44"/>
  <c r="M25" i="44"/>
  <c r="N25" i="44" s="1"/>
  <c r="M13" i="44"/>
  <c r="N13" i="44" s="1"/>
  <c r="M23" i="44"/>
  <c r="N23" i="44" s="1"/>
  <c r="L7" i="44"/>
  <c r="L17" i="44"/>
  <c r="L19" i="44"/>
  <c r="L39" i="44"/>
  <c r="L47" i="44"/>
  <c r="L49" i="44"/>
  <c r="L51" i="44"/>
  <c r="L5" i="44"/>
  <c r="L15" i="44"/>
  <c r="L31" i="44"/>
  <c r="L33" i="44"/>
  <c r="L35" i="44"/>
  <c r="L37" i="44"/>
  <c r="L45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B5" i="8"/>
  <c r="A6" i="42" s="1"/>
  <c r="B6" i="8"/>
  <c r="A7" i="42" s="1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B4" i="8"/>
  <c r="A5" i="42" s="1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338" i="50" l="1"/>
  <c r="A201" i="50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A5" i="11"/>
  <c r="A6" i="1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L54" i="8"/>
  <c r="M54" i="8"/>
  <c r="L55" i="8"/>
  <c r="M55" i="8"/>
  <c r="L56" i="8"/>
  <c r="M56" i="8"/>
  <c r="L57" i="8"/>
  <c r="M57" i="8"/>
  <c r="A4" i="11"/>
  <c r="N49" i="8" l="1"/>
  <c r="A185" i="30" s="1"/>
  <c r="A188" i="30" s="1"/>
  <c r="A49" i="11"/>
  <c r="A186" i="30"/>
  <c r="A187" i="30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A197" i="30" s="1"/>
  <c r="N53" i="8"/>
  <c r="N55" i="8"/>
  <c r="N47" i="8"/>
  <c r="A177" i="30" s="1"/>
  <c r="N44" i="8"/>
  <c r="A165" i="30" s="1"/>
  <c r="N45" i="8"/>
  <c r="A169" i="30" s="1"/>
  <c r="A5" i="30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08" i="30" l="1"/>
  <c r="A106" i="30"/>
  <c r="A107" i="30"/>
  <c r="A124" i="30"/>
  <c r="A122" i="30"/>
  <c r="A123" i="30"/>
  <c r="A140" i="30"/>
  <c r="A138" i="30"/>
  <c r="A139" i="30"/>
  <c r="A154" i="30"/>
  <c r="A156" i="30"/>
  <c r="A155" i="30"/>
  <c r="A20" i="30"/>
  <c r="A18" i="30"/>
  <c r="A19" i="30"/>
  <c r="A56" i="30"/>
  <c r="A54" i="30"/>
  <c r="A55" i="30"/>
  <c r="A72" i="30"/>
  <c r="A71" i="30"/>
  <c r="A172" i="30"/>
  <c r="A170" i="30"/>
  <c r="A171" i="30"/>
  <c r="A40" i="30"/>
  <c r="A38" i="30"/>
  <c r="A39" i="30"/>
  <c r="A92" i="30"/>
  <c r="A90" i="30"/>
  <c r="A91" i="30"/>
  <c r="A44" i="30"/>
  <c r="A42" i="30"/>
  <c r="A43" i="30"/>
  <c r="A96" i="30"/>
  <c r="A95" i="30"/>
  <c r="A94" i="30"/>
  <c r="A112" i="30"/>
  <c r="A110" i="30"/>
  <c r="A111" i="30"/>
  <c r="A128" i="30"/>
  <c r="A127" i="30"/>
  <c r="A126" i="30"/>
  <c r="A144" i="30"/>
  <c r="A142" i="30"/>
  <c r="A143" i="30"/>
  <c r="A160" i="30"/>
  <c r="A159" i="30"/>
  <c r="A158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200" i="30"/>
  <c r="A199" i="30"/>
  <c r="A198" i="30"/>
  <c r="A184" i="30"/>
  <c r="A183" i="30"/>
  <c r="A182" i="30"/>
  <c r="A32" i="30"/>
  <c r="A30" i="30"/>
  <c r="A31" i="30"/>
  <c r="A116" i="30"/>
  <c r="A114" i="30"/>
  <c r="A115" i="30"/>
  <c r="A132" i="30"/>
  <c r="A130" i="30"/>
  <c r="A131" i="30"/>
  <c r="A148" i="30"/>
  <c r="A147" i="30"/>
  <c r="A146" i="30"/>
  <c r="A164" i="30"/>
  <c r="A162" i="30"/>
  <c r="A163" i="30"/>
  <c r="A28" i="30"/>
  <c r="A26" i="30"/>
  <c r="A27" i="30"/>
  <c r="A64" i="30"/>
  <c r="A62" i="30"/>
  <c r="A63" i="30"/>
  <c r="A80" i="30"/>
  <c r="A78" i="30"/>
  <c r="A79" i="30"/>
  <c r="A180" i="30"/>
  <c r="A178" i="30"/>
  <c r="A179" i="30"/>
  <c r="A196" i="30"/>
  <c r="A194" i="30"/>
  <c r="A195" i="30"/>
  <c r="A176" i="30"/>
  <c r="A175" i="30"/>
  <c r="A174" i="30"/>
  <c r="A84" i="30"/>
  <c r="A82" i="30"/>
  <c r="A83" i="30"/>
  <c r="A100" i="30"/>
  <c r="A98" i="30"/>
  <c r="A99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52" i="30"/>
  <c r="A50" i="30"/>
  <c r="A51" i="30"/>
  <c r="A68" i="30"/>
  <c r="A66" i="30"/>
  <c r="A70" i="30" s="1"/>
  <c r="A67" i="30"/>
  <c r="A192" i="30"/>
  <c r="A191" i="30"/>
  <c r="A190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<sst xmlns="http://schemas.openxmlformats.org/spreadsheetml/2006/main" count="2548" uniqueCount="1644">
  <si>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</si>
  <si>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</si>
  <si>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</si>
  <si>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</si>
  <si>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</si>
  <si>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</si>
  <si>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</si>
  <si>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</si>
  <si>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</si>
  <si>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</si>
  <si>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</si>
  <si>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</si>
  <si>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</si>
  <si>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</si>
  <si>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</si>
  <si>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</si>
  <si>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</si>
  <si>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</si>
  <si>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</si>
  <si>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</si>
  <si>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</si>
  <si>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</si>
  <si>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</si>
  <si>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</si>
  <si>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</si>
  <si>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</si>
  <si>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</si>
  <si>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</si>
  <si>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</si>
  <si>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</si>
  <si>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</si>
  <si>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</si>
  <si>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</si>
  <si>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</si>
  <si>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</si>
  <si>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</si>
  <si>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</si>
  <si>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</si>
  <si>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</si>
  <si>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</si>
  <si>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</si>
  <si>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</si>
  <si>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</si>
  <si>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</si>
  <si>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</si>
  <si>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</si>
  <si>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</si>
  <si>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</si>
  <si>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</si>
  <si>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</si>
  <si>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</si>
  <si>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</si>
  <si>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</si>
  <si>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</si>
  <si>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</si>
  <si>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</si>
  <si>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</si>
  <si>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</si>
  <si>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</si>
  <si>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</si>
  <si>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</si>
  <si>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</si>
  <si>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</si>
  <si>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</si>
  <si>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</si>
  <si>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</si>
  <si>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</si>
  <si>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</si>
  <si>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</si>
  <si>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</si>
  <si>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</si>
  <si>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</si>
  <si>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</si>
  <si>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</si>
  <si>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</si>
  <si>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</si>
  <si>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</si>
  <si>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</si>
  <si>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</si>
  <si>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</si>
  <si>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</si>
  <si>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</si>
  <si>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</si>
  <si>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</si>
  <si>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</si>
  <si>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</si>
  <si>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</si>
  <si>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</si>
  <si>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</si>
  <si>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</si>
  <si>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</si>
  <si>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</si>
  <si>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</si>
  <si>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</si>
  <si>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</si>
  <si>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</si>
  <si>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</si>
  <si>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</si>
  <si>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</si>
  <si>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</si>
  <si>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</si>
  <si>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</si>
  <si>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</si>
  <si>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</si>
  <si>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</si>
  <si>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</si>
  <si>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</si>
  <si>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</si>
  <si>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</si>
  <si>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</si>
  <si>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</si>
  <si>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</si>
  <si>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</si>
  <si>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</si>
  <si>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</si>
  <si>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</si>
  <si>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</si>
  <si>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</si>
  <si>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</si>
  <si>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</si>
  <si>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</si>
  <si>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</si>
  <si>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</si>
  <si>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</si>
  <si>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</si>
  <si>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</si>
  <si>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</si>
  <si>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</si>
  <si>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</si>
  <si>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</si>
  <si>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</si>
  <si>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</si>
  <si>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</si>
  <si>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</si>
  <si>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</si>
  <si>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</si>
  <si>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</si>
  <si>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</si>
  <si>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</si>
  <si>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</si>
  <si>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</si>
  <si>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</si>
  <si>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</si>
  <si>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</si>
  <si>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</si>
  <si>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</si>
  <si>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</si>
  <si>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</si>
  <si>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</si>
  <si>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</si>
  <si>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</si>
  <si>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</si>
  <si>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</si>
  <si>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</si>
  <si>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</si>
  <si>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</si>
  <si>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</si>
  <si>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</si>
  <si>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</si>
  <si>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</si>
  <si>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</si>
  <si>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</si>
  <si>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</si>
  <si>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</si>
  <si>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</si>
  <si>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</si>
  <si>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</si>
  <si>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</si>
  <si>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</si>
  <si>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</si>
  <si>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</si>
  <si>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</si>
  <si>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</si>
  <si>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</si>
  <si>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</si>
  <si>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</si>
  <si>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</si>
  <si>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</si>
  <si>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</si>
  <si>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</si>
  <si>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</si>
  <si>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</si>
  <si>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</si>
  <si>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</si>
  <si>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</si>
  <si>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</si>
  <si>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</si>
  <si>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</si>
  <si>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</si>
  <si>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</si>
  <si>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</si>
  <si>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</si>
  <si>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</si>
  <si>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</si>
  <si>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</si>
  <si>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</si>
  <si>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</si>
  <si>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</si>
  <si>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</si>
  <si>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</si>
  <si>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</si>
  <si>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</si>
  <si>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</si>
  <si>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</si>
  <si>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</si>
  <si>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</si>
  <si>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</si>
  <si>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</si>
  <si>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</si>
  <si>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</si>
  <si>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</si>
  <si>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</si>
  <si>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</si>
  <si>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</si>
  <si>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</si>
  <si>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</si>
  <si>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</si>
  <si>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</si>
  <si>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</si>
  <si>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</si>
  <si>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</si>
  <si>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</si>
  <si>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</si>
  <si>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</si>
  <si>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</si>
  <si>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</si>
  <si>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</si>
  <si>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</si>
  <si>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</si>
  <si>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</si>
  <si>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</si>
  <si>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</si>
  <si>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</si>
  <si>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</si>
  <si>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</si>
  <si>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</si>
  <si>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</si>
  <si>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</si>
  <si>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</si>
  <si>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</si>
  <si>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</si>
  <si>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</si>
  <si>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</si>
  <si>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</si>
  <si>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</si>
  <si>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</si>
  <si>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</si>
  <si>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</si>
  <si>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</si>
  <si>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</si>
  <si>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</si>
  <si>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</si>
  <si>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</si>
  <si>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</si>
  <si>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</si>
  <si>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</si>
  <si>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</si>
  <si>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</si>
  <si>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</si>
  <si>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</si>
  <si>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</si>
  <si>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</si>
  <si>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</si>
  <si>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</si>
  <si>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</si>
  <si>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</si>
  <si>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</si>
  <si>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</si>
  <si>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</si>
  <si>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</si>
  <si>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</si>
  <si>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</si>
  <si>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</si>
  <si>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</si>
  <si>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</si>
  <si>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</si>
  <si>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</si>
  <si>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</si>
  <si>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</si>
  <si>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</si>
  <si>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</si>
  <si>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</si>
  <si>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</si>
  <si>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</si>
  <si>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</si>
  <si>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</si>
  <si>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</si>
  <si>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</si>
  <si>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</si>
  <si>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</si>
  <si>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</si>
  <si>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</si>
  <si>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</si>
  <si>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</si>
  <si>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</si>
  <si>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</si>
  <si>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</si>
  <si>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</si>
  <si>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</si>
  <si>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</si>
  <si>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</si>
  <si>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</si>
  <si>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</si>
  <si>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</si>
  <si>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</si>
  <si>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</si>
  <si>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</si>
  <si>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</si>
  <si>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</si>
  <si>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</si>
  <si>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</si>
  <si>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</si>
  <si>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</si>
  <si>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</si>
  <si>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</si>
  <si>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</si>
  <si>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</si>
  <si>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</si>
  <si>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</si>
  <si>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</si>
  <si>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</si>
  <si>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</si>
  <si>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</si>
  <si>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</si>
  <si>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</si>
  <si>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</si>
  <si>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</si>
  <si>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</si>
  <si>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</si>
  <si>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</si>
  <si>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</si>
  <si>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</si>
  <si>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</si>
  <si>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</si>
  <si>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</si>
  <si>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</si>
  <si>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</si>
  <si>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</si>
  <si>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</si>
  <si>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</si>
  <si>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</si>
  <si>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</si>
  <si>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</si>
  <si>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</si>
  <si>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</si>
  <si>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</si>
  <si>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</si>
  <si>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</si>
  <si>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</si>
  <si>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</si>
  <si>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</si>
  <si>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</si>
  <si>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</si>
  <si>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</si>
  <si>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</si>
  <si>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</si>
  <si>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</si>
  <si>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</si>
  <si>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</si>
  <si>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</si>
  <si>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</si>
  <si>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</si>
  <si>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</si>
  <si>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</si>
  <si>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</si>
  <si>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</si>
  <si>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</si>
  <si>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</si>
  <si>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</si>
  <si>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</si>
  <si>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</si>
  <si>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</si>
  <si>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</si>
  <si>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</si>
  <si>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</si>
  <si>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</si>
  <si>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</si>
  <si>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</si>
  <si>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</si>
  <si>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</si>
  <si>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</si>
  <si>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</si>
  <si>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</si>
  <si>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</si>
  <si>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</si>
  <si>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</si>
  <si>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</si>
  <si>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</si>
  <si>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</si>
  <si>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</si>
  <si>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</si>
  <si>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</si>
  <si>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</si>
  <si>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</si>
  <si>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</si>
  <si>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</si>
  <si>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</si>
  <si>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</si>
  <si>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</si>
  <si>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</si>
  <si>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</si>
  <si>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</si>
  <si>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</si>
  <si>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</si>
  <si>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</si>
  <si>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</si>
  <si>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</si>
  <si>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</si>
  <si>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</si>
  <si>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</si>
  <si>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</si>
  <si>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</si>
  <si>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</si>
  <si>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</si>
  <si>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</si>
  <si>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</si>
  <si>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</si>
  <si>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</si>
  <si>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</si>
  <si>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</si>
  <si>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</si>
  <si>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</si>
  <si>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</si>
  <si>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</si>
  <si>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</si>
  <si>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</si>
  <si>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</si>
  <si>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</si>
  <si>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</si>
  <si>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</si>
  <si>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</si>
  <si>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</si>
  <si>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</si>
  <si>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</si>
  <si>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</si>
  <si>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</si>
  <si>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</si>
  <si>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</si>
  <si>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</si>
  <si>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</si>
  <si>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</si>
  <si>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</si>
  <si>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</si>
  <si>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</si>
  <si>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</si>
  <si>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</si>
  <si>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</si>
  <si>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</si>
  <si>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</si>
  <si>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</si>
  <si>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</si>
  <si>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</si>
  <si>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</si>
  <si>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</si>
  <si>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</si>
  <si>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</si>
  <si>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</si>
  <si>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</si>
  <si>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</si>
  <si>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</si>
  <si>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</si>
  <si>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</si>
  <si>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</si>
  <si>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</si>
  <si>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</si>
  <si>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</si>
  <si>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</si>
  <si>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</si>
  <si>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</si>
  <si>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</si>
  <si>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</si>
  <si>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</si>
  <si>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</si>
  <si>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</si>
  <si>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</si>
  <si>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</si>
  <si>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</si>
  <si>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</si>
  <si>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</si>
  <si>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</si>
  <si>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</si>
  <si>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</si>
  <si>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</si>
  <si>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</si>
  <si>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</si>
  <si>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</si>
  <si>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</si>
  <si>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</si>
  <si>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</si>
  <si>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</si>
  <si>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</si>
  <si>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</si>
  <si>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</si>
  <si>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</si>
  <si>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</si>
  <si>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</si>
  <si>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</si>
  <si>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</si>
  <si>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</si>
  <si>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</si>
  <si>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</si>
  <si>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</si>
  <si>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</si>
  <si>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</si>
  <si>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</si>
  <si>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</si>
  <si>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</si>
  <si>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</si>
  <si>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</si>
  <si>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</si>
  <si>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</si>
  <si>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</si>
  <si>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</si>
  <si>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</si>
  <si>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</si>
  <si>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</si>
  <si>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</si>
  <si>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</si>
  <si>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</si>
  <si>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</si>
  <si>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</si>
  <si>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</si>
  <si>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</si>
  <si>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</si>
  <si>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</si>
  <si>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</si>
  <si>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</si>
  <si>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</si>
  <si>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</si>
  <si>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</si>
  <si>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</si>
  <si>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</si>
  <si>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</si>
  <si>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</si>
  <si>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</si>
  <si>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</si>
  <si>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</si>
  <si>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</si>
  <si>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</si>
  <si>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</si>
  <si>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</si>
  <si>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</si>
  <si>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</si>
  <si>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</si>
  <si>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</si>
  <si>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</si>
  <si>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</si>
  <si>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</si>
  <si>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</si>
  <si>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</si>
  <si>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</si>
  <si>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</si>
  <si>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</si>
  <si>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</si>
  <si>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</si>
  <si>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</si>
  <si>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</si>
  <si>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</si>
  <si>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</si>
  <si>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</si>
  <si>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</si>
  <si>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</si>
  <si>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</si>
  <si>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</si>
  <si>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</si>
  <si>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</si>
  <si>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</si>
  <si>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</si>
  <si>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</si>
  <si>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</si>
  <si>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</si>
  <si>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</si>
  <si>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</si>
  <si>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</si>
  <si>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</si>
  <si>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</si>
  <si>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</si>
  <si>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</si>
  <si>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</si>
  <si>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</si>
  <si>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</si>
  <si>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</si>
  <si>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</si>
  <si>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</si>
  <si>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</si>
  <si>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</si>
  <si>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</si>
  <si>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</si>
  <si>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</si>
  <si>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</si>
  <si>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</si>
  <si>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</si>
  <si>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</si>
  <si>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</si>
  <si>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</si>
  <si>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</si>
  <si>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</si>
  <si>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</si>
  <si>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</si>
  <si>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</si>
  <si>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</si>
  <si>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</si>
  <si>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</si>
  <si>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</si>
  <si>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</si>
  <si>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</si>
  <si>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</si>
  <si>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</si>
  <si>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</si>
  <si>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</si>
  <si>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</si>
  <si>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</si>
  <si>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</si>
  <si>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</si>
  <si>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</si>
  <si>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</si>
  <si>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</si>
  <si>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</si>
  <si>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</si>
  <si>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</si>
  <si>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</si>
  <si>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</si>
  <si>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</si>
  <si>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</si>
  <si>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</si>
  <si>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</si>
  <si>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</si>
  <si>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</si>
  <si>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</si>
  <si>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</si>
  <si>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</si>
  <si>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</si>
  <si>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</si>
  <si>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</si>
  <si>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</si>
  <si>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</si>
  <si>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</si>
  <si>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</si>
  <si>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</si>
  <si>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</si>
  <si>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</si>
  <si>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</si>
  <si>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</si>
  <si>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</si>
  <si>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</si>
  <si>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</si>
  <si>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</si>
  <si>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</si>
  <si>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</si>
  <si>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</si>
  <si>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</si>
  <si>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</si>
  <si>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</si>
  <si>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</si>
  <si>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</si>
  <si>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</si>
  <si>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</si>
  <si>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</si>
  <si>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</si>
  <si>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</si>
  <si>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</si>
  <si>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</si>
  <si>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</si>
  <si>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</si>
  <si>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</si>
  <si>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</si>
  <si>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</si>
  <si>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</si>
  <si>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</si>
  <si>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</si>
  <si>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</si>
  <si>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</si>
  <si>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</si>
  <si>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</si>
  <si>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</si>
  <si>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</si>
  <si>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</si>
  <si>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</si>
  <si>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</si>
  <si>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</si>
  <si>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</si>
  <si>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</si>
  <si>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</si>
  <si>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</si>
  <si>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</si>
  <si>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</si>
  <si>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</si>
  <si>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</si>
  <si>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</si>
  <si>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</si>
  <si>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</si>
  <si>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</si>
  <si>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</si>
  <si>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</si>
  <si>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</si>
  <si>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</si>
  <si>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</si>
  <si>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</si>
  <si>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</si>
  <si>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</si>
  <si>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</si>
  <si>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</si>
  <si>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</si>
  <si>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</si>
  <si>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</si>
  <si>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</si>
  <si>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</si>
  <si>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</si>
  <si>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</si>
  <si>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</si>
  <si>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</si>
  <si>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</si>
  <si>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</si>
  <si>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</si>
  <si>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</si>
  <si>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</si>
  <si>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</si>
  <si>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</si>
  <si>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</si>
  <si>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</si>
  <si>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</si>
  <si>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</si>
  <si>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</si>
  <si>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</si>
  <si>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</si>
  <si>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</si>
  <si>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</si>
  <si>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</si>
  <si>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</si>
  <si>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</si>
  <si>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</si>
  <si>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</si>
  <si>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</si>
  <si>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</si>
  <si>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</si>
  <si>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</si>
  <si>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</si>
  <si>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</si>
  <si>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</si>
  <si>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</si>
  <si>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</si>
  <si>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</si>
  <si>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</si>
  <si>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</si>
  <si>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</si>
  <si>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</si>
  <si>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</si>
  <si>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</si>
  <si>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</si>
  <si>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</si>
  <si>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</si>
  <si>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</si>
  <si>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</si>
  <si>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</si>
  <si>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</si>
  <si>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</si>
  <si>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</si>
  <si>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</si>
  <si>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</si>
  <si>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</si>
  <si>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</si>
  <si>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</si>
  <si>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</si>
  <si>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</si>
  <si>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</si>
  <si>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</si>
  <si>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</si>
  <si>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</si>
  <si>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</si>
  <si>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</si>
  <si>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</si>
  <si>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</si>
  <si>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</si>
  <si>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</si>
  <si>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</si>
  <si>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</si>
  <si>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</si>
  <si>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</si>
  <si>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</si>
  <si>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</si>
  <si>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</si>
  <si>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</si>
  <si>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</si>
  <si>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</si>
  <si>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</si>
  <si>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</si>
  <si>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</si>
  <si>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</si>
  <si>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</si>
  <si>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</si>
  <si>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</si>
  <si>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</si>
  <si>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</si>
  <si>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</si>
  <si>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</si>
  <si>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</si>
  <si>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</si>
  <si>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</si>
  <si>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</si>
  <si>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</si>
  <si>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</si>
  <si>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</si>
  <si>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</si>
  <si>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</si>
  <si>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</si>
  <si>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</si>
  <si>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</si>
  <si>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</si>
  <si>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</si>
  <si>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</si>
  <si>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</si>
  <si>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</si>
  <si>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</si>
  <si>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</si>
  <si>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</si>
  <si>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</si>
  <si>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</si>
  <si>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</si>
  <si>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</si>
  <si>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</si>
  <si>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</si>
  <si>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</si>
  <si>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</si>
  <si>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</si>
  <si>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</si>
  <si>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</si>
  <si>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</si>
  <si>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</si>
  <si>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</si>
  <si>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</si>
  <si>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</si>
  <si>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</si>
  <si>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</si>
  <si>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</si>
  <si>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</si>
  <si>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</si>
  <si>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</si>
  <si>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</si>
  <si>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</si>
  <si>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</si>
  <si>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</si>
  <si>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</si>
  <si>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</si>
  <si>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</si>
  <si>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</si>
  <si>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</si>
  <si>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</si>
  <si>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</si>
  <si>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</si>
  <si>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</si>
  <si>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</si>
  <si>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</si>
  <si>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</si>
  <si>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</si>
  <si>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</si>
  <si>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</si>
  <si>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</si>
  <si>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</si>
  <si>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</si>
  <si>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</si>
  <si>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</si>
  <si>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</si>
  <si>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</si>
  <si>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</si>
  <si>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</si>
  <si>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</si>
  <si>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</si>
  <si>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</si>
  <si>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</si>
  <si>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</si>
  <si>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</si>
  <si>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</si>
  <si>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</si>
  <si>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</si>
  <si>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</si>
  <si>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</si>
  <si>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</si>
  <si>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</si>
  <si>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</si>
  <si>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</si>
  <si>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</si>
  <si>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</si>
  <si>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</si>
  <si>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</si>
  <si>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</si>
  <si>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</si>
  <si>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</si>
  <si>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</si>
  <si>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</si>
  <si>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</si>
  <si>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</si>
  <si>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</si>
  <si>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</si>
  <si>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</si>
  <si>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</si>
  <si>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</si>
  <si>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</si>
  <si>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</si>
  <si>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</si>
  <si>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</si>
  <si>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</si>
  <si>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</si>
  <si>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</si>
  <si>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</si>
  <si>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</si>
  <si>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</si>
  <si>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</si>
  <si>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</si>
  <si>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</si>
  <si>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</si>
  <si>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</si>
  <si>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</si>
  <si>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</si>
  <si>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</si>
  <si>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</si>
  <si>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</si>
  <si>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</si>
  <si>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</si>
  <si>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</si>
  <si>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</si>
  <si>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</si>
  <si>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</si>
  <si>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</si>
  <si>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</si>
  <si>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</si>
  <si>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</si>
  <si>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</si>
  <si>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</si>
  <si>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</si>
  <si>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</si>
  <si>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</si>
  <si>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</si>
  <si>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</si>
  <si>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</si>
  <si>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</si>
  <si>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</si>
  <si>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</si>
  <si>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</si>
  <si>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</si>
  <si>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</si>
  <si>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</si>
  <si>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</si>
  <si>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</si>
  <si>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</si>
  <si>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</si>
  <si>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</si>
  <si>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</si>
  <si>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</si>
  <si>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</si>
  <si>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</si>
  <si>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</si>
  <si>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</si>
  <si>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</si>
  <si>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</si>
  <si>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</si>
  <si>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</si>
  <si>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</si>
  <si>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</si>
  <si>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</si>
  <si>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</si>
  <si>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</si>
  <si>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</si>
  <si>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</si>
  <si>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</si>
  <si>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</si>
  <si>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</si>
  <si>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</si>
  <si>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</si>
  <si>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</si>
  <si>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</si>
  <si>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</si>
  <si>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</si>
  <si>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</si>
  <si>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</si>
  <si>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</si>
  <si>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</si>
  <si>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</si>
  <si>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</si>
  <si>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</si>
  <si>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</si>
  <si>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</si>
  <si>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</si>
  <si>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</si>
  <si>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</si>
  <si>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</si>
  <si>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</si>
  <si>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</si>
  <si>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</si>
  <si>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</si>
  <si>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</si>
  <si>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</si>
  <si>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</si>
  <si>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</si>
  <si>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</si>
  <si>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</si>
  <si>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</si>
  <si>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</si>
  <si>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</si>
  <si>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</si>
  <si>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</si>
  <si>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</si>
  <si>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</si>
  <si>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</si>
  <si>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</si>
  <si>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</si>
  <si>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</si>
  <si>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</si>
  <si>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</si>
  <si>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</si>
  <si>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</si>
  <si>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</si>
  <si>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</si>
  <si>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</si>
  <si>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</si>
  <si>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</si>
  <si>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</si>
  <si>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</si>
  <si>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</si>
  <si>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</si>
  <si>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</si>
  <si>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</si>
  <si>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</si>
  <si>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</si>
  <si>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</si>
  <si>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</si>
  <si>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</si>
  <si>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</si>
  <si>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</si>
  <si>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</si>
  <si>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</si>
  <si>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</si>
  <si>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</si>
  <si>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</si>
  <si>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</si>
  <si>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</si>
  <si>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</si>
  <si>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</si>
  <si>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</si>
  <si>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</si>
  <si>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</si>
  <si>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</si>
  <si>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</si>
  <si>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</si>
  <si>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</si>
  <si>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</si>
  <si>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</si>
  <si>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</si>
  <si>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</si>
  <si>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</si>
  <si>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</si>
  <si>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</si>
  <si>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</si>
  <si>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</si>
  <si>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</si>
  <si>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</si>
  <si>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</si>
  <si>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</si>
  <si>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</si>
  <si>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</si>
  <si>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</si>
  <si>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</si>
  <si>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</si>
  <si>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</si>
  <si>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</si>
  <si>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</si>
  <si>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</si>
  <si>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</si>
  <si>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</si>
  <si>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</si>
  <si>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</si>
  <si>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</si>
  <si>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</si>
  <si>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</si>
  <si>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</si>
  <si>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</si>
  <si>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</si>
  <si>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</si>
  <si>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</si>
  <si>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</si>
  <si>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</si>
  <si>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</si>
  <si>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</si>
  <si>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</si>
  <si>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</si>
  <si>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</si>
  <si>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</si>
  <si>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</si>
  <si>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</si>
  <si>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</si>
  <si>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</si>
  <si>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</si>
  <si>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</si>
  <si>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</si>
  <si>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</si>
  <si>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</si>
  <si>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</si>
  <si>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</si>
  <si>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</si>
  <si>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</si>
  <si>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</si>
  <si>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</si>
  <si>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</si>
  <si>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</si>
  <si>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</si>
  <si>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</si>
  <si>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</si>
  <si>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</si>
  <si>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</si>
  <si>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</si>
  <si>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</si>
  <si>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</si>
  <si>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</si>
  <si>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</si>
  <si>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</si>
  <si>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</si>
  <si>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</si>
  <si>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</si>
  <si>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</si>
  <si>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</si>
  <si>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</si>
  <si>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</si>
  <si>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</si>
  <si>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</si>
  <si>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</si>
  <si>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</si>
  <si>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</si>
  <si>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</si>
  <si>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</si>
  <si>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</si>
  <si>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</si>
  <si>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</si>
  <si>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</si>
  <si>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</si>
  <si>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</si>
  <si>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</si>
  <si>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</si>
  <si>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</si>
  <si>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</si>
  <si>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</si>
  <si>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</si>
  <si>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</si>
  <si>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</si>
  <si>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</si>
  <si>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</si>
  <si>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</si>
  <si>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</si>
  <si>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</si>
  <si>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</si>
  <si>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</si>
  <si>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</si>
  <si>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</si>
  <si>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</si>
  <si>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</si>
  <si>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</si>
  <si>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</si>
  <si>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</si>
  <si>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</si>
  <si>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</si>
  <si>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</si>
  <si>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</si>
  <si>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</si>
  <si>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</si>
  <si>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</si>
  <si>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</si>
  <si>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</si>
  <si>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</si>
  <si>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</si>
  <si>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</si>
  <si>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</si>
  <si>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</si>
  <si>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</si>
  <si>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</si>
  <si>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</si>
  <si>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</si>
  <si>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</si>
  <si>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</si>
  <si>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</si>
  <si>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</si>
  <si>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</si>
  <si>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</si>
  <si>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</si>
  <si>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</si>
  <si>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</si>
  <si>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</si>
  <si>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</si>
  <si>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</si>
  <si>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</si>
  <si>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</si>
  <si>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</si>
  <si>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</si>
  <si>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</si>
  <si>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</si>
  <si>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</si>
  <si>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</si>
  <si>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</si>
  <si>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</si>
  <si>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</si>
  <si>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</si>
  <si>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</si>
  <si>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</si>
  <si>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</si>
  <si>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</si>
  <si>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</si>
  <si>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</si>
  <si>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</si>
  <si>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</si>
  <si>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</si>
  <si>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</si>
  <si>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</si>
  <si>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</si>
  <si>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</si>
  <si>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</si>
  <si>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</si>
  <si>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</si>
  <si>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</si>
  <si>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</si>
  <si>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</si>
  <si>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</si>
  <si>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</si>
  <si>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</si>
  <si>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</si>
  <si>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</si>
  <si>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</si>
  <si>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</si>
  <si>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</si>
  <si>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</si>
  <si>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</si>
  <si>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</si>
  <si>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</si>
  <si>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</si>
  <si>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</si>
  <si>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</si>
  <si>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</si>
  <si>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</si>
  <si>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</si>
  <si>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</si>
  <si>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</si>
  <si>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</si>
  <si>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</si>
  <si>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</si>
  <si>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</si>
  <si>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</si>
  <si>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</si>
  <si>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</si>
  <si>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</si>
  <si>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</si>
  <si>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</si>
  <si>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</si>
  <si>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</si>
  <si>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</si>
  <si>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</si>
  <si>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</si>
  <si>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</si>
  <si>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</si>
  <si>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</si>
  <si>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</si>
  <si>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</si>
  <si>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</si>
  <si>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</si>
  <si>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</si>
  <si>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</si>
  <si>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</si>
  <si>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</si>
  <si>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</si>
  <si>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</si>
  <si>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</si>
  <si>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</si>
  <si>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</si>
  <si>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</si>
  <si>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</si>
  <si>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</si>
  <si>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</si>
  <si>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</si>
  <si>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</si>
  <si>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</si>
  <si>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</si>
  <si>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</si>
  <si>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</si>
  <si>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</si>
  <si>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</si>
  <si>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</si>
  <si>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</si>
  <si>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</si>
  <si>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</si>
  <si>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</si>
  <si>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</si>
  <si>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</si>
  <si>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</si>
  <si>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</si>
  <si>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</si>
  <si>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</si>
  <si>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</si>
  <si>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</si>
  <si>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</si>
  <si>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</si>
  <si>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</si>
  <si>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</si>
  <si>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</si>
  <si>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</si>
  <si>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</si>
  <si>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</si>
  <si>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</si>
  <si>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</si>
  <si>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</si>
  <si>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</si>
  <si>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</si>
  <si>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</si>
  <si>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</si>
  <si>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</si>
  <si>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</si>
  <si>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</si>
  <si>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</si>
  <si>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</si>
  <si>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</si>
  <si>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</si>
  <si>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</si>
  <si>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</si>
  <si>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</si>
  <si>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</si>
  <si>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</si>
  <si>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</si>
  <si>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</si>
  <si>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</si>
  <si>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</si>
  <si>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</si>
  <si>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</si>
  <si>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</si>
  <si>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</si>
  <si>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</si>
  <si>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</si>
  <si>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</si>
  <si>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</si>
  <si>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</si>
  <si>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</si>
  <si>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</si>
  <si>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</si>
  <si>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</si>
  <si>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</si>
  <si>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</si>
  <si>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</si>
  <si>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</si>
  <si>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</si>
  <si>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</si>
  <si>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</si>
  <si>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</si>
  <si>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</si>
  <si>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</si>
  <si>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</si>
  <si>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</si>
  <si>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</si>
  <si>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</si>
  <si>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</si>
  <si>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</si>
  <si>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</si>
  <si>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</si>
  <si>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</si>
  <si>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</si>
  <si>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</si>
  <si>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</si>
  <si>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</si>
  <si>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</si>
  <si>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</si>
  <si>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</si>
  <si>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</si>
  <si>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</si>
  <si>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</si>
  <si>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</si>
  <si>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</si>
  <si>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</si>
  <si>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</si>
  <si>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</si>
  <si>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</si>
  <si>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</si>
  <si>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</si>
  <si>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</si>
  <si>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</si>
  <si>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</si>
  <si>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</si>
  <si>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</si>
  <si>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</si>
  <si>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</si>
  <si>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</si>
  <si>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</si>
  <si>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</si>
  <si>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</si>
  <si>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</si>
  <si>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</si>
  <si>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</si>
  <si>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</si>
  <si>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</si>
  <si>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</si>
  <si>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</si>
  <si>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</si>
  <si>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</si>
  <si>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</si>
  <si>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</si>
  <si>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</si>
  <si>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</si>
  <si>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</si>
  <si>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</si>
  <si>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</si>
  <si>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</si>
  <si>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</si>
  <si>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</si>
  <si>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</si>
  <si>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</si>
  <si>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</si>
  <si>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</si>
  <si>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</si>
  <si>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</si>
  <si>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</si>
  <si>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</si>
  <si>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</si>
  <si>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</si>
  <si>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</si>
  <si>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</si>
  <si>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</si>
  <si>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</si>
  <si>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</si>
  <si>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</si>
  <si>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</si>
  <si>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</si>
  <si>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</si>
  <si>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</si>
  <si>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</si>
  <si>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</si>
  <si>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</si>
  <si>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</si>
  <si>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</si>
  <si>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</si>
  <si>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</si>
  <si>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</si>
  <si>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</si>
  <si>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</si>
  <si>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</si>
  <si>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</si>
  <si>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</si>
  <si>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</si>
  <si>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</si>
  <si>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</si>
  <si>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</si>
  <si>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</si>
  <si>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</si>
  <si>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</si>
  <si>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</si>
  <si>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</si>
  <si>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</si>
  <si>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</si>
  <si>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</si>
  <si>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</si>
  <si>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</si>
  <si>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</si>
  <si>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</si>
  <si>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</si>
  <si>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</si>
  <si>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</si>
  <si>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</si>
  <si>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</si>
  <si>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</si>
  <si>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</si>
  <si>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</si>
  <si>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</si>
  <si>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</si>
  <si>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</si>
  <si>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</si>
  <si>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</si>
  <si>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</si>
  <si>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</si>
  <si>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</si>
  <si>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</si>
  <si>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</si>
  <si>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</si>
  <si>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</si>
  <si>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</si>
  <si>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</si>
  <si>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</si>
  <si>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</si>
  <si>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</si>
  <si>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</si>
  <si>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</si>
  <si>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</si>
  <si>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</si>
  <si>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</si>
  <si>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</si>
  <si>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</si>
  <si>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</si>
  <si>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</si>
  <si>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</si>
  <si>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</si>
  <si>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</si>
  <si>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</si>
  <si>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</si>
  <si>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</si>
  <si>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</si>
  <si>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</si>
  <si>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</si>
  <si>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</si>
  <si>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</si>
  <si>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</si>
  <si>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</si>
  <si>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</si>
  <si>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</si>
  <si>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</si>
  <si>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</si>
  <si>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</si>
  <si>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</si>
  <si>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</si>
  <si>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</si>
  <si>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</si>
  <si>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</si>
  <si>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</si>
  <si>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</si>
  <si>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</si>
  <si>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</si>
  <si>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</si>
  <si>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</si>
  <si>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</si>
  <si>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</si>
  <si>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</si>
  <si>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</si>
  <si>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</si>
  <si>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</si>
  <si>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</si>
  <si>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</si>
  <si>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</si>
  <si>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</si>
  <si>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</si>
  <si>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</si>
  <si>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</si>
  <si>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</si>
  <si>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</si>
  <si>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</si>
  <si>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</si>
  <si>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</si>
  <si>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</si>
  <si>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</si>
  <si>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</si>
  <si>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</si>
  <si>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</si>
  <si>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</si>
  <si>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</si>
  <si>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</si>
  <si>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</si>
  <si>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FCW2546Y6GC</t>
  </si>
  <si>
    <t>2C1A05AC7F9C</t>
  </si>
  <si>
    <t>FCW2546Y6FP</t>
  </si>
  <si>
    <t>2C1A05AC8308</t>
  </si>
  <si>
    <t>FCW2546Y6DA</t>
  </si>
  <si>
    <t>2C1A05AC0A60</t>
  </si>
  <si>
    <t>FCW2546Y6CG</t>
  </si>
  <si>
    <t>1006ED4E7FB4</t>
  </si>
  <si>
    <t>FCW2546Y6D5</t>
  </si>
  <si>
    <t>2C1A05AC86AC</t>
  </si>
  <si>
    <t>FCW2546Y6B2</t>
  </si>
  <si>
    <t>1006ED52F294</t>
  </si>
  <si>
    <t>FCW2546Y6G5</t>
  </si>
  <si>
    <t>2C1A05AC8B48</t>
  </si>
  <si>
    <t>FCW2546Y6D3</t>
  </si>
  <si>
    <t>2C1A05AC149C</t>
  </si>
  <si>
    <t>FCW2546Y6G9</t>
  </si>
  <si>
    <t>2C1A05AC6658</t>
  </si>
  <si>
    <t>FCW2546Y6ED</t>
  </si>
  <si>
    <t>1006ED4F19FC</t>
  </si>
  <si>
    <t>FCW2546Y6EE</t>
  </si>
  <si>
    <t>2C1A05AC89B4</t>
  </si>
  <si>
    <t>FCW2546Y6FX</t>
  </si>
  <si>
    <t>2C1A05AC8A78</t>
  </si>
  <si>
    <t>FCW2546Y6LG</t>
  </si>
  <si>
    <t>2C1A05AC8CFC</t>
  </si>
  <si>
    <t>FCW2546Y6KB</t>
  </si>
  <si>
    <t>2C1A05AC88A8</t>
  </si>
  <si>
    <t>FCW2546Y6JY</t>
  </si>
  <si>
    <t>2C1A05AC86C4</t>
  </si>
  <si>
    <t>FCW2546Y6CH</t>
  </si>
  <si>
    <t>2C1A05AC1B90</t>
  </si>
  <si>
    <t>FCW2546Y6NQ</t>
  </si>
  <si>
    <t>2C1A05AC88E0</t>
  </si>
  <si>
    <t>FCW2546Y6C4</t>
  </si>
  <si>
    <t>2C1A05AC0C28</t>
  </si>
  <si>
    <t>FCW2546Y6NV</t>
  </si>
  <si>
    <t>1006ED530F74</t>
  </si>
  <si>
    <t>FCW2546Y6HA</t>
  </si>
  <si>
    <t>2C1A05AC1514</t>
  </si>
  <si>
    <t>FCW2546Y6C9</t>
  </si>
  <si>
    <t>2C1A05AC0FD4</t>
  </si>
  <si>
    <t>FCW2546Y6UN</t>
  </si>
  <si>
    <t>2C1A05AC8B2C</t>
  </si>
  <si>
    <t>FCW2546Y6BV</t>
  </si>
  <si>
    <t>2C1A05AC167C</t>
  </si>
  <si>
    <t>FCW2546Y6BY</t>
  </si>
  <si>
    <t>2C1A05AC19F0</t>
  </si>
  <si>
    <t>FCW2546Y6D1</t>
  </si>
  <si>
    <t>2C1A05AC1590</t>
  </si>
  <si>
    <t>FCW2546Y5UL</t>
  </si>
  <si>
    <t>1006ED53B21C</t>
  </si>
  <si>
    <t>FCW2546Y6LN</t>
  </si>
  <si>
    <t>2C1A05AC85A0</t>
  </si>
  <si>
    <t>FCW2546Y5WM</t>
  </si>
  <si>
    <t>2C1A05AC85DC</t>
  </si>
  <si>
    <t>FCW2546Y6L4</t>
  </si>
  <si>
    <t>2C1A05AC1B80</t>
  </si>
  <si>
    <t>FCW2546Y62A</t>
  </si>
  <si>
    <t>2C1A05AC083C</t>
  </si>
  <si>
    <t>mI1ZWVjZTAyMjA5ZWM4MjZj</t>
  </si>
  <si>
    <t>SFGL2714LAFK</t>
  </si>
  <si>
    <t>C828E536E06C</t>
  </si>
  <si>
    <t>SFGL2714LAL3</t>
  </si>
  <si>
    <t>C828E536D988</t>
  </si>
  <si>
    <t>SFGL2714LAGD</t>
  </si>
  <si>
    <t>C828E536DCF8</t>
  </si>
  <si>
    <t>SFGL2714LAHU</t>
  </si>
  <si>
    <t>C828E536AF5C</t>
  </si>
  <si>
    <t>SFGL2714LAHR</t>
  </si>
  <si>
    <t>C828E536E02C</t>
  </si>
  <si>
    <t>SFGL2714LAHX</t>
  </si>
  <si>
    <t>C828E536B5BC</t>
  </si>
  <si>
    <t>SFGL2714LALB</t>
  </si>
  <si>
    <t>C828E5369CC0</t>
  </si>
  <si>
    <t>SFGL2714LAHT</t>
  </si>
  <si>
    <t>C828E536DEB0</t>
  </si>
  <si>
    <t>SFGL2714LAG3</t>
  </si>
  <si>
    <t>C828E5364C8C</t>
  </si>
  <si>
    <t>SFGL2714LAHS</t>
  </si>
  <si>
    <t>C828E536DB28</t>
  </si>
  <si>
    <t>SFGL2714LAJ9</t>
  </si>
  <si>
    <t>C828E536DEE0</t>
  </si>
  <si>
    <t>SFGL2714LAHW</t>
  </si>
  <si>
    <t>C828E536DF28</t>
  </si>
  <si>
    <t>SFGL2714LAGE</t>
  </si>
  <si>
    <t>C828E536DFA8</t>
  </si>
  <si>
    <t>SFGL2714LAFS</t>
  </si>
  <si>
    <t>C828E536DD6C</t>
  </si>
  <si>
    <t>SFGL2714LAHZ</t>
  </si>
  <si>
    <t>C828E536DE6C</t>
  </si>
  <si>
    <t>SFGL2714LAL6</t>
  </si>
  <si>
    <t>C828E536D95C</t>
  </si>
  <si>
    <t>SFGL2714LAJ1</t>
  </si>
  <si>
    <t>C828E536BA10</t>
  </si>
  <si>
    <t>SFGL2714LAL5</t>
  </si>
  <si>
    <t>C828E536DA08</t>
  </si>
  <si>
    <t>SFGL2649LKD0</t>
  </si>
  <si>
    <t>34B8831501DC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</si>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</sst>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1538</v>
      </c>
      <c r="B9" s="121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1" t="s">
        <v>1529</v>
      </c>
      <c r="B13" s="121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1" t="s">
        <v>1521</v>
      </c>
      <c r="B22" s="121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1" t="s">
        <v>1516</v>
      </c>
      <c r="B28" s="121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1" t="s">
        <v>1512</v>
      </c>
      <c r="B32" s="121"/>
    </row>
    <row r="33" spans="1:2">
      <c r="A33" s="104" t="s">
        <v>1342</v>
      </c>
      <c r="B33" s="105" t="s">
        <v>1513</v>
      </c>
    </row>
    <row r="35" spans="1:2" ht="18.75">
      <c r="A35" s="121" t="s">
        <v>1514</v>
      </c>
      <c r="B35" s="121"/>
    </row>
    <row r="36" spans="1:2">
      <c r="A36" s="104"/>
      <c r="B36" s="105"/>
    </row>
    <row r="38" spans="1:2" ht="18.75">
      <c r="A38" s="121" t="s">
        <v>1458</v>
      </c>
      <c r="B38" s="121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1" t="s">
        <v>1388</v>
      </c>
      <c r="B49" s="121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1" t="s">
        <v>1341</v>
      </c>
      <c r="B54" s="121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6"/>
      <c r="B68" s="116"/>
    </row>
    <row r="69" spans="1:2" ht="18.75">
      <c r="A69" s="121" t="s">
        <v>1501</v>
      </c>
      <c r="B69" s="121"/>
    </row>
    <row r="70" spans="1:2">
      <c r="A70" s="104" t="s">
        <v>1344</v>
      </c>
      <c r="B70" s="105" t="s">
        <v>1340</v>
      </c>
    </row>
    <row r="71" spans="1:2">
      <c r="A71" s="118" t="s">
        <v>1342</v>
      </c>
      <c r="B71" s="105" t="s">
        <v>1354</v>
      </c>
    </row>
    <row r="72" spans="1:2">
      <c r="A72" s="119"/>
      <c r="B72" s="105" t="s">
        <v>1347</v>
      </c>
    </row>
    <row r="73" spans="1:2">
      <c r="A73" s="119"/>
      <c r="B73" s="105" t="s">
        <v>1348</v>
      </c>
    </row>
    <row r="74" spans="1:2">
      <c r="A74" s="119"/>
      <c r="B74" s="105" t="s">
        <v>1349</v>
      </c>
    </row>
    <row r="75" spans="1:2">
      <c r="A75" s="119"/>
      <c r="B75" s="106" t="s">
        <v>1356</v>
      </c>
    </row>
    <row r="76" spans="1:2">
      <c r="A76" s="119"/>
      <c r="B76" s="105" t="s">
        <v>1352</v>
      </c>
    </row>
    <row r="77" spans="1:2">
      <c r="A77" s="119"/>
      <c r="B77" s="105" t="s">
        <v>1353</v>
      </c>
    </row>
    <row r="78" spans="1:2">
      <c r="A78" s="119"/>
      <c r="B78" s="105" t="s">
        <v>1350</v>
      </c>
    </row>
    <row r="79" spans="1:2">
      <c r="A79" s="119"/>
      <c r="B79" s="105" t="s">
        <v>1351</v>
      </c>
    </row>
    <row r="80" spans="1:2">
      <c r="A80" s="119"/>
      <c r="B80" s="105" t="s">
        <v>1345</v>
      </c>
    </row>
    <row r="81" spans="1:2">
      <c r="A81" s="120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1" t="s">
        <v>1502</v>
      </c>
      <c r="B84" s="121"/>
    </row>
    <row r="85" spans="1:2">
      <c r="A85" s="118" t="s">
        <v>1343</v>
      </c>
      <c r="B85" s="105" t="s">
        <v>1295</v>
      </c>
    </row>
    <row r="86" spans="1:2">
      <c r="A86" s="119"/>
      <c r="B86" s="105" t="s">
        <v>1296</v>
      </c>
    </row>
    <row r="87" spans="1:2">
      <c r="A87" s="120"/>
      <c r="B87" s="105" t="s">
        <v>1297</v>
      </c>
    </row>
    <row r="88" spans="1:2">
      <c r="A88" s="117"/>
      <c r="B88" s="117"/>
    </row>
    <row r="89" spans="1:2">
      <c r="A89" s="116"/>
      <c r="B89" s="116"/>
    </row>
    <row r="93" spans="1:2">
      <c r="A93" s="117"/>
      <c r="B93" s="117"/>
    </row>
    <row r="94" spans="1:2">
      <c r="A94" s="116"/>
      <c r="B94" s="116"/>
    </row>
    <row r="95" spans="1:2">
      <c r="A95" s="116"/>
      <c r="B95" s="116"/>
    </row>
    <row r="96" spans="1:2">
      <c r="A96" s="116"/>
      <c r="B96" s="116"/>
    </row>
    <row r="97" spans="1:2">
      <c r="B97" s="99"/>
    </row>
    <row r="99" spans="1:2">
      <c r="A99" s="117"/>
      <c r="B99" s="117"/>
    </row>
    <row r="100" spans="1:2">
      <c r="A100" s="116"/>
      <c r="B100" s="116"/>
    </row>
    <row r="101" spans="1:2">
      <c r="B101" s="99"/>
    </row>
    <row r="102" spans="1:2">
      <c r="B102" s="99"/>
    </row>
    <row r="103" spans="1:2">
      <c r="B103" s="99"/>
    </row>
    <row r="104" spans="1:2">
      <c r="A104" s="116"/>
      <c r="B104" s="116"/>
    </row>
    <row r="105" spans="1:2">
      <c r="A105" s="116"/>
      <c r="B105" s="116"/>
    </row>
    <row r="106" spans="1:2">
      <c r="A106" s="116"/>
      <c r="B106" s="116"/>
    </row>
    <row r="107" spans="1:2">
      <c r="A107" s="116"/>
      <c r="B107" s="116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'c9800_init_628-confg'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c9800_rollout_628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10.251.78.195 255.255.255.0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10.251.78.1</v>
      </c>
    </row>
    <row r="14" spans="1:1">
      <c r="A14" s="6" t="str">
        <f>CONCATENATE("ip route 0.0.0.0 0.0.0.0 ",var_gw_v1)</f>
        <v>ip route 0.0.0.0 0.0.0.0 10.251.78.1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172.16.78.11 10.49.150.68</v>
      </c>
    </row>
    <row r="10" spans="1:1">
      <c r="A10" s="85" t="str">
        <f>CONCATENATE("ntp server ",var_ip_ntp)</f>
        <v>ntp server 172.16.78.11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de0628swlc20002</v>
      </c>
    </row>
    <row r="17" spans="1:1">
      <c r="A17" s="85" t="str">
        <f>CONCATENATE("wireless mobility group name de0",var_nl)</f>
        <v>wireless mobility group name de0628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de0628</v>
      </c>
    </row>
    <row r="20" spans="1:1">
      <c r="A20" s="85" t="str">
        <f>CONCATENATE("wireless mobility multicast ipv4 ",var_mcast_wlc2)</f>
        <v>wireless mobility multicast ipv4 239.251.78.195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tftp://10.49.110.80/bauhaus/rollout_c9800_17.6.4/628/server.pfx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mI1ZWVjZTAyMjA5ZWM4MjZj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172.16.78.11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de0628swlc20002 10.251.78.195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2C1A05AC7F9C mac</v>
      </c>
    </row>
    <row r="5" spans="1:1">
      <c r="A5" s="85" t="str">
        <f>IF('AP-LIST_c9800'!E5&lt;&gt;"",CONCATENATE("username ",UPPER('AP-LIST_c9800'!E5)," mac"),"# no MAC")</f>
        <v>username 2C1A05AC8308 mac</v>
      </c>
    </row>
    <row r="6" spans="1:1">
      <c r="A6" s="85" t="str">
        <f>IF('AP-LIST_c9800'!E6&lt;&gt;"",CONCATENATE("username ",UPPER('AP-LIST_c9800'!E6)," mac"),"# no MAC")</f>
        <v>username C828E536E06C mac</v>
      </c>
    </row>
    <row r="7" spans="1:1">
      <c r="A7" s="85" t="str">
        <f>IF('AP-LIST_c9800'!E7&lt;&gt;"",CONCATENATE("username ",UPPER('AP-LIST_c9800'!E7)," mac"),"# no MAC")</f>
        <v>username 2C1A05AC0A60 mac</v>
      </c>
    </row>
    <row r="8" spans="1:1">
      <c r="A8" s="85" t="str">
        <f>IF('AP-LIST_c9800'!E8&lt;&gt;"",CONCATENATE("username ",UPPER('AP-LIST_c9800'!E8)," mac"),"# no MAC")</f>
        <v>username 1006ED4E7FB4 mac</v>
      </c>
    </row>
    <row r="9" spans="1:1">
      <c r="A9" s="85" t="str">
        <f>IF('AP-LIST_c9800'!E9&lt;&gt;"",CONCATENATE("username ",UPPER('AP-LIST_c9800'!E9)," mac"),"# no MAC")</f>
        <v>username 2C1A05AC86AC mac</v>
      </c>
    </row>
    <row r="10" spans="1:1">
      <c r="A10" s="85" t="str">
        <f>IF('AP-LIST_c9800'!E10&lt;&gt;"",CONCATENATE("username ",UPPER('AP-LIST_c9800'!E10)," mac"),"# no MAC")</f>
        <v>username 1006ED52F294 mac</v>
      </c>
    </row>
    <row r="11" spans="1:1">
      <c r="A11" s="85" t="str">
        <f>IF('AP-LIST_c9800'!E11&lt;&gt;"",CONCATENATE("username ",UPPER('AP-LIST_c9800'!E11)," mac"),"# no MAC")</f>
        <v>username 2C1A05AC8B48 mac</v>
      </c>
    </row>
    <row r="12" spans="1:1">
      <c r="A12" s="85" t="str">
        <f>IF('AP-LIST_c9800'!E12&lt;&gt;"",CONCATENATE("username ",UPPER('AP-LIST_c9800'!E12)," mac"),"# no MAC")</f>
        <v>username 2C1A05AC149C mac</v>
      </c>
    </row>
    <row r="13" spans="1:1">
      <c r="A13" s="85" t="str">
        <f>IF('AP-LIST_c9800'!E13&lt;&gt;"",CONCATENATE("username ",UPPER('AP-LIST_c9800'!E13)," mac"),"# no MAC")</f>
        <v>username 2C1A05AC6658 mac</v>
      </c>
    </row>
    <row r="14" spans="1:1">
      <c r="A14" s="85" t="str">
        <f>IF('AP-LIST_c9800'!E14&lt;&gt;"",CONCATENATE("username ",UPPER('AP-LIST_c9800'!E14)," mac"),"# no MAC")</f>
        <v>username 1006ED4F19FC mac</v>
      </c>
    </row>
    <row r="15" spans="1:1">
      <c r="A15" s="85" t="str">
        <f>IF('AP-LIST_c9800'!E15&lt;&gt;"",CONCATENATE("username ",UPPER('AP-LIST_c9800'!E15)," mac"),"# no MAC")</f>
        <v>username 2C1A05AC89B4 mac</v>
      </c>
    </row>
    <row r="16" spans="1:1">
      <c r="A16" s="85" t="str">
        <f>IF('AP-LIST_c9800'!E16&lt;&gt;"",CONCATENATE("username ",UPPER('AP-LIST_c9800'!E16)," mac"),"# no MAC")</f>
        <v>username 2C1A05AC8A78 mac</v>
      </c>
    </row>
    <row r="17" spans="1:1">
      <c r="A17" s="85" t="str">
        <f>IF('AP-LIST_c9800'!E17&lt;&gt;"",CONCATENATE("username ",UPPER('AP-LIST_c9800'!E17)," mac"),"# no MAC")</f>
        <v>username 2C1A05AC8CFC mac</v>
      </c>
    </row>
    <row r="18" spans="1:1">
      <c r="A18" s="85" t="str">
        <f>IF('AP-LIST_c9800'!E18&lt;&gt;"",CONCATENATE("username ",UPPER('AP-LIST_c9800'!E18)," mac"),"# no MAC")</f>
        <v>username 2C1A05AC88A8 mac</v>
      </c>
    </row>
    <row r="19" spans="1:1">
      <c r="A19" s="85" t="str">
        <f>IF('AP-LIST_c9800'!E19&lt;&gt;"",CONCATENATE("username ",UPPER('AP-LIST_c9800'!E19)," mac"),"# no MAC")</f>
        <v>username 2C1A05AC86C4 mac</v>
      </c>
    </row>
    <row r="20" spans="1:1">
      <c r="A20" s="85" t="str">
        <f>IF('AP-LIST_c9800'!E20&lt;&gt;"",CONCATENATE("username ",UPPER('AP-LIST_c9800'!E20)," mac"),"# no MAC")</f>
        <v>username 2C1A05AC1B90 mac</v>
      </c>
    </row>
    <row r="21" spans="1:1">
      <c r="A21" s="85" t="str">
        <f>IF('AP-LIST_c9800'!E21&lt;&gt;"",CONCATENATE("username ",UPPER('AP-LIST_c9800'!E21)," mac"),"# no MAC")</f>
        <v>username 2C1A05AC88E0 mac</v>
      </c>
    </row>
    <row r="22" spans="1:1">
      <c r="A22" s="85" t="str">
        <f>IF('AP-LIST_c9800'!E22&lt;&gt;"",CONCATENATE("username ",UPPER('AP-LIST_c9800'!E22)," mac"),"# no MAC")</f>
        <v>username 2C1A05AC0C28 mac</v>
      </c>
    </row>
    <row r="23" spans="1:1">
      <c r="A23" s="85" t="str">
        <f>IF('AP-LIST_c9800'!E23&lt;&gt;"",CONCATENATE("username ",UPPER('AP-LIST_c9800'!E23)," mac"),"# no MAC")</f>
        <v>username 1006ED530F74 mac</v>
      </c>
    </row>
    <row r="24" spans="1:1">
      <c r="A24" s="85" t="str">
        <f>IF('AP-LIST_c9800'!E24&lt;&gt;"",CONCATENATE("username ",UPPER('AP-LIST_c9800'!E24)," mac"),"# no MAC")</f>
        <v>username 2C1A05AC1514 mac</v>
      </c>
    </row>
    <row r="25" spans="1:1">
      <c r="A25" s="85" t="str">
        <f>IF('AP-LIST_c9800'!E25&lt;&gt;"",CONCATENATE("username ",UPPER('AP-LIST_c9800'!E25)," mac"),"# no MAC")</f>
        <v>username 2C1A05AC0FD4 mac</v>
      </c>
    </row>
    <row r="26" spans="1:1">
      <c r="A26" s="85" t="str">
        <f>IF('AP-LIST_c9800'!E26&lt;&gt;"",CONCATENATE("username ",UPPER('AP-LIST_c9800'!E26)," mac"),"# no MAC")</f>
        <v>username C828E536D988 mac</v>
      </c>
    </row>
    <row r="27" spans="1:1">
      <c r="A27" s="85" t="str">
        <f>IF('AP-LIST_c9800'!E27&lt;&gt;"",CONCATENATE("username ",UPPER('AP-LIST_c9800'!E27)," mac"),"# no MAC")</f>
        <v>username C828E536DCF8 mac</v>
      </c>
    </row>
    <row r="28" spans="1:1">
      <c r="A28" s="85" t="str">
        <f>IF('AP-LIST_c9800'!E28&lt;&gt;"",CONCATENATE("username ",UPPER('AP-LIST_c9800'!E28)," mac"),"# no MAC")</f>
        <v>username C828E536AF5C mac</v>
      </c>
    </row>
    <row r="29" spans="1:1">
      <c r="A29" s="85" t="str">
        <f>IF('AP-LIST_c9800'!E29&lt;&gt;"",CONCATENATE("username ",UPPER('AP-LIST_c9800'!E29)," mac"),"# no MAC")</f>
        <v>username C828E536E02C mac</v>
      </c>
    </row>
    <row r="30" spans="1:1">
      <c r="A30" s="85" t="str">
        <f>IF('AP-LIST_c9800'!E30&lt;&gt;"",CONCATENATE("username ",UPPER('AP-LIST_c9800'!E30)," mac"),"# no MAC")</f>
        <v>username C828E536B5BC mac</v>
      </c>
    </row>
    <row r="31" spans="1:1">
      <c r="A31" s="85" t="str">
        <f>IF('AP-LIST_c9800'!E31&lt;&gt;"",CONCATENATE("username ",UPPER('AP-LIST_c9800'!E31)," mac"),"# no MAC")</f>
        <v>username C828E5369CC0 mac</v>
      </c>
    </row>
    <row r="32" spans="1:1">
      <c r="A32" s="85" t="str">
        <f>IF('AP-LIST_c9800'!E32&lt;&gt;"",CONCATENATE("username ",UPPER('AP-LIST_c9800'!E32)," mac"),"# no MAC")</f>
        <v>username C828E536DEB0 mac</v>
      </c>
    </row>
    <row r="33" spans="1:1">
      <c r="A33" s="85" t="str">
        <f>IF('AP-LIST_c9800'!E33&lt;&gt;"",CONCATENATE("username ",UPPER('AP-LIST_c9800'!E33)," mac"),"# no MAC")</f>
        <v>username 2C1A05AC8B2C mac</v>
      </c>
    </row>
    <row r="34" spans="1:1">
      <c r="A34" s="85" t="str">
        <f>IF('AP-LIST_c9800'!E34&lt;&gt;"",CONCATENATE("username ",UPPER('AP-LIST_c9800'!E34)," mac"),"# no MAC")</f>
        <v>username C828E5364C8C mac</v>
      </c>
    </row>
    <row r="35" spans="1:1">
      <c r="A35" s="85" t="str">
        <f>IF('AP-LIST_c9800'!E35&lt;&gt;"",CONCATENATE("username ",UPPER('AP-LIST_c9800'!E35)," mac"),"# no MAC")</f>
        <v>username C828E536DB28 mac</v>
      </c>
    </row>
    <row r="36" spans="1:1">
      <c r="A36" s="85" t="str">
        <f>IF('AP-LIST_c9800'!E36&lt;&gt;"",CONCATENATE("username ",UPPER('AP-LIST_c9800'!E36)," mac"),"# no MAC")</f>
        <v>username C828E536DEE0 mac</v>
      </c>
    </row>
    <row r="37" spans="1:1">
      <c r="A37" s="85" t="str">
        <f>IF('AP-LIST_c9800'!E37&lt;&gt;"",CONCATENATE("username ",UPPER('AP-LIST_c9800'!E37)," mac"),"# no MAC")</f>
        <v>username C828E536DF28 mac</v>
      </c>
    </row>
    <row r="38" spans="1:1">
      <c r="A38" s="85" t="str">
        <f>IF('AP-LIST_c9800'!E38&lt;&gt;"",CONCATENATE("username ",UPPER('AP-LIST_c9800'!E38)," mac"),"# no MAC")</f>
        <v>username C828E536DFA8 mac</v>
      </c>
    </row>
    <row r="39" spans="1:1">
      <c r="A39" s="85" t="str">
        <f>IF('AP-LIST_c9800'!E39&lt;&gt;"",CONCATENATE("username ",UPPER('AP-LIST_c9800'!E39)," mac"),"# no MAC")</f>
        <v>username C828E536DD6C mac</v>
      </c>
    </row>
    <row r="40" spans="1:1">
      <c r="A40" s="85" t="str">
        <f>IF('AP-LIST_c9800'!E40&lt;&gt;"",CONCATENATE("username ",UPPER('AP-LIST_c9800'!E40)," mac"),"# no MAC")</f>
        <v>username C828E536DE6C mac</v>
      </c>
    </row>
    <row r="41" spans="1:1">
      <c r="A41" s="85" t="str">
        <f>IF('AP-LIST_c9800'!E41&lt;&gt;"",CONCATENATE("username ",UPPER('AP-LIST_c9800'!E41)," mac"),"# no MAC")</f>
        <v>username C828E536D95C mac</v>
      </c>
    </row>
    <row r="42" spans="1:1">
      <c r="A42" s="85" t="str">
        <f>IF('AP-LIST_c9800'!E42&lt;&gt;"",CONCATENATE("username ",UPPER('AP-LIST_c9800'!E42)," mac"),"# no MAC")</f>
        <v>username C828E536BA10 mac</v>
      </c>
    </row>
    <row r="43" spans="1:1">
      <c r="A43" s="85" t="str">
        <f>IF('AP-LIST_c9800'!E43&lt;&gt;"",CONCATENATE("username ",UPPER('AP-LIST_c9800'!E43)," mac"),"# no MAC")</f>
        <v>username C828E536DA08 mac</v>
      </c>
    </row>
    <row r="44" spans="1:1">
      <c r="A44" s="85" t="str">
        <f>IF('AP-LIST_c9800'!E44&lt;&gt;"",CONCATENATE("username ",UPPER('AP-LIST_c9800'!E44)," mac"),"# no MAC")</f>
        <v>username 34B8831501DC mac</v>
      </c>
    </row>
    <row r="45" spans="1:1">
      <c r="A45" s="85" t="str">
        <f>IF('AP-LIST_c9800'!E45&lt;&gt;"",CONCATENATE("username ",UPPER('AP-LIST_c9800'!E45)," mac"),"# no MAC")</f>
        <v>username 2C1A05AC167C mac</v>
      </c>
    </row>
    <row r="46" spans="1:1">
      <c r="A46" s="85" t="str">
        <f>IF('AP-LIST_c9800'!E46&lt;&gt;"",CONCATENATE("username ",UPPER('AP-LIST_c9800'!E46)," mac"),"# no MAC")</f>
        <v>username 2C1A05AC19F0 mac</v>
      </c>
    </row>
    <row r="47" spans="1:1">
      <c r="A47" s="85" t="str">
        <f>IF('AP-LIST_c9800'!E47&lt;&gt;"",CONCATENATE("username ",UPPER('AP-LIST_c9800'!E47)," mac"),"# no MAC")</f>
        <v>username 2C1A05AC1590 mac</v>
      </c>
    </row>
    <row r="48" spans="1:1">
      <c r="A48" s="85" t="str">
        <f>IF('AP-LIST_c9800'!E48&lt;&gt;"",CONCATENATE("username ",UPPER('AP-LIST_c9800'!E48)," mac"),"# no MAC")</f>
        <v>username 1006ED53B21C mac</v>
      </c>
    </row>
    <row r="49" spans="1:1">
      <c r="A49" s="85" t="str">
        <f>IF('AP-LIST_c9800'!E49&lt;&gt;"",CONCATENATE("username ",UPPER('AP-LIST_c9800'!E49)," mac"),"# no MAC")</f>
        <v>username 2C1A05AC85A0 mac</v>
      </c>
    </row>
    <row r="50" spans="1:1">
      <c r="A50" s="85" t="str">
        <f>IF('AP-LIST_c9800'!E50&lt;&gt;"",CONCATENATE("username ",UPPER('AP-LIST_c9800'!E50)," mac"),"# no MAC")</f>
        <v>username 2C1A05AC85DC mac</v>
      </c>
    </row>
    <row r="51" spans="1:1">
      <c r="A51" s="85" t="str">
        <f>IF('AP-LIST_c9800'!E51&lt;&gt;"",CONCATENATE("username ",UPPER('AP-LIST_c9800'!E51)," mac"),"# no MAC")</f>
        <v>username 2C1A05AC1B80 mac</v>
      </c>
    </row>
    <row r="52" spans="1:1">
      <c r="A52" s="85" t="str">
        <f>IF('AP-LIST_c9800'!E52&lt;&gt;"",CONCATENATE("username ",UPPER('AP-LIST_c9800'!E52)," mac"),"# no MAC")</f>
        <v>username 2C1A05AC083C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2c1a.05ac.7f9c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2c1a.05ac.8308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c828.e536.e06c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2c1a.05ac.0a60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1006.ed4e.7fb4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2c1a.05ac.86ac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1006.ed52.f294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2c1a.05ac.8b48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2c1a.05ac.149c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2c1a.05ac.6658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1006.ed4f.19fc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2c1a.05ac.89b4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2c1a.05ac.8a78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2c1a.05ac.8cfc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2c1a.05ac.88a8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2c1a.05ac.86c4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2c1a.05ac.1b90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2c1a.05ac.88e0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2c1a.05ac.0c28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1006.ed53.0f74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2c1a.05ac.1514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2c1a.05ac.0fd4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c828.e536.d988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outdoor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c828.e536.dcf8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outdoor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c828.e536.af5c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outdoor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c828.e536.e02c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c828.e536.b5bc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c828.e536.9cc0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c828.e536.deb0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2c1a.05ac.8b2c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c828.e536.4c8c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outdoor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c828.e536.db28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outdoor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c828.e536.dee0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outdoor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c828.e536.df28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outdoor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c828.e536.dfa8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outdoor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c828.e536.dd6c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outdoor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c828.e536.de6c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outdoor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c828.e536.d95c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outdoor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c828.e536.ba10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outdoor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c828.e536.da08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outdoor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34b8.8315.01dc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outdoor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2c1a.05ac.167c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indoor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2c1a.05ac.19f0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>
      <c r="A175" s="85" t="str">
        <f>IF(A173="","",CONCATENATE("rf-tag ",'AP-LIST_c9800'!I46))</f>
        <v>rf-tag indoor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2c1a.05ac.1590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>
      <c r="A179" s="85" t="str">
        <f>IF(A177="","",CONCATENATE("rf-tag ",'AP-LIST_c9800'!I47))</f>
        <v>rf-tag indoor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1006.ed53.b21c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>
      <c r="A183" s="85" t="str">
        <f>IF(A181="","",CONCATENATE("rf-tag ",'AP-LIST_c9800'!I48))</f>
        <v>rf-tag indoor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2c1a.05ac.85a0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>
      <c r="A187" s="85" t="str">
        <f>IF(A185="","",CONCATENATE("rf-tag ",'AP-LIST_c9800'!I49))</f>
        <v>rf-tag indoor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2c1a.05ac.85dc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>
      <c r="A191" s="85" t="str">
        <f>IF(A189="","",CONCATENATE("rf-tag ",'AP-LIST_c9800'!I50))</f>
        <v>rf-tag indoor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2c1a.05ac.1b80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>
      <c r="A195" s="85" t="str">
        <f>IF(A193="","",CONCATENATE("rf-tag ",'AP-LIST_c9800'!I51))</f>
        <v>rf-tag indoor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2c1a.05ac.083c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>
      <c r="A199" s="85" t="str">
        <f>IF(A197="","",CONCATENATE("rf-tag ",'AP-LIST_c9800'!I52))</f>
        <v>rf-tag indoor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tftp://10.49.110.80/bauhaus/rollout_c9800_17.6.4/628/628_c9800-CL_17.06.04_v0.1.cfg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tftp://10.49.110.80/bauhaus/rollout_c9800_17.6.4/628/628_c9800-CL_17.06.04_v1.0.cfg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172.16.78.11 10.49.150.68</v>
      </c>
    </row>
    <row r="10" spans="1:1">
      <c r="A10" s="85" t="str">
        <f>CONCATENATE("ntp server ",var_ip_ntp)</f>
        <v>ntp server 172.16.78.11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de0628swlc20002</v>
      </c>
    </row>
    <row r="19" spans="1:1">
      <c r="A19" s="85" t="str">
        <f>CONCATENATE("wireless mobility group name de0",var_nl)</f>
        <v>wireless mobility group name de0628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de0628</v>
      </c>
    </row>
    <row r="22" spans="1:1">
      <c r="A22" s="85" t="str">
        <f>CONCATENATE("wireless mobility multicast ipv4 ",var_mcast_wlc2)</f>
        <v>wireless mobility multicast ipv4 239.251.78.195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tftp://10.33.93.112/bauhaus/rollout_c9800_17.6.4/628/server.pfx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mI1ZWVjZTAyMjA5ZWM4MjZj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172.16.78.11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de0628swlc20002 10.251.78.195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AP2C1A.05AC.7F9C name de0628ncap20001</v>
      </c>
    </row>
    <row r="5" spans="1:1">
      <c r="A5" s="85" t="str">
        <f>IF('AP-LIST_c9800'!E5="","#",CONCATENATE("ap name AP",'AP-LIST_c9800'!M5," name ",'AP-LIST_c9800'!B5))</f>
        <v>ap name AP2C1A.05AC.8308 name de0628ncap20002</v>
      </c>
    </row>
    <row r="6" spans="1:1">
      <c r="A6" s="85" t="str">
        <f>IF('AP-LIST_c9800'!E6="","#",CONCATENATE("ap name AP",'AP-LIST_c9800'!M6," name ",'AP-LIST_c9800'!B6))</f>
        <v>ap name APC828.E536.E06C name de0628ncap20003</v>
      </c>
    </row>
    <row r="7" spans="1:1">
      <c r="A7" s="85" t="str">
        <f>IF('AP-LIST_c9800'!E7="","#",CONCATENATE("ap name AP",'AP-LIST_c9800'!M7," name ",'AP-LIST_c9800'!B7))</f>
        <v>ap name AP2C1A.05AC.0A60 name de0628ncap20004</v>
      </c>
    </row>
    <row r="8" spans="1:1">
      <c r="A8" s="85" t="str">
        <f>IF('AP-LIST_c9800'!E8="","#",CONCATENATE("ap name AP",'AP-LIST_c9800'!M8," name ",'AP-LIST_c9800'!B8))</f>
        <v>ap name AP1006.ED4E.7FB4 name de0628ncap20005</v>
      </c>
    </row>
    <row r="9" spans="1:1">
      <c r="A9" s="85" t="str">
        <f>IF('AP-LIST_c9800'!E9="","#",CONCATENATE("ap name AP",'AP-LIST_c9800'!M9," name ",'AP-LIST_c9800'!B9))</f>
        <v>ap name AP2C1A.05AC.86AC name de0628ncap20006</v>
      </c>
    </row>
    <row r="10" spans="1:1">
      <c r="A10" s="85" t="str">
        <f>IF('AP-LIST_c9800'!E10="","#",CONCATENATE("ap name AP",'AP-LIST_c9800'!M10," name ",'AP-LIST_c9800'!B10))</f>
        <v>ap name AP1006.ED52.F294 name de0628ncap20007</v>
      </c>
    </row>
    <row r="11" spans="1:1">
      <c r="A11" s="85" t="str">
        <f>IF('AP-LIST_c9800'!E11="","#",CONCATENATE("ap name AP",'AP-LIST_c9800'!M11," name ",'AP-LIST_c9800'!B11))</f>
        <v>ap name AP2C1A.05AC.8B48 name de0628ncap20008</v>
      </c>
    </row>
    <row r="12" spans="1:1">
      <c r="A12" s="85" t="str">
        <f>IF('AP-LIST_c9800'!E12="","#",CONCATENATE("ap name AP",'AP-LIST_c9800'!M12," name ",'AP-LIST_c9800'!B12))</f>
        <v>ap name AP2C1A.05AC.149C name de0628ncap20009</v>
      </c>
    </row>
    <row r="13" spans="1:1">
      <c r="A13" s="85" t="str">
        <f>IF('AP-LIST_c9800'!E13="","#",CONCATENATE("ap name AP",'AP-LIST_c9800'!M13," name ",'AP-LIST_c9800'!B13))</f>
        <v>ap name AP2C1A.05AC.6658 name de0628ncap20010</v>
      </c>
    </row>
    <row r="14" spans="1:1">
      <c r="A14" s="85" t="str">
        <f>IF('AP-LIST_c9800'!E14="","#",CONCATENATE("ap name AP",'AP-LIST_c9800'!M14," name ",'AP-LIST_c9800'!B14))</f>
        <v>ap name AP1006.ED4F.19FC name de0628ncap20011</v>
      </c>
    </row>
    <row r="15" spans="1:1">
      <c r="A15" s="85" t="str">
        <f>IF('AP-LIST_c9800'!E15="","#",CONCATENATE("ap name AP",'AP-LIST_c9800'!M15," name ",'AP-LIST_c9800'!B15))</f>
        <v>ap name AP2C1A.05AC.89B4 name de0628ncap20012</v>
      </c>
    </row>
    <row r="16" spans="1:1">
      <c r="A16" s="85" t="str">
        <f>IF('AP-LIST_c9800'!E16="","#",CONCATENATE("ap name AP",'AP-LIST_c9800'!M16," name ",'AP-LIST_c9800'!B16))</f>
        <v>ap name AP2C1A.05AC.8A78 name de0628ncap20013</v>
      </c>
    </row>
    <row r="17" spans="1:1">
      <c r="A17" s="85" t="str">
        <f>IF('AP-LIST_c9800'!E17="","#",CONCATENATE("ap name AP",'AP-LIST_c9800'!M17," name ",'AP-LIST_c9800'!B17))</f>
        <v>ap name AP2C1A.05AC.8CFC name de0628ncap20014</v>
      </c>
    </row>
    <row r="18" spans="1:1">
      <c r="A18" s="85" t="str">
        <f>IF('AP-LIST_c9800'!E18="","#",CONCATENATE("ap name AP",'AP-LIST_c9800'!M18," name ",'AP-LIST_c9800'!B18))</f>
        <v>ap name AP2C1A.05AC.88A8 name de0628ncap20015</v>
      </c>
    </row>
    <row r="19" spans="1:1">
      <c r="A19" s="85" t="str">
        <f>IF('AP-LIST_c9800'!E19="","#",CONCATENATE("ap name AP",'AP-LIST_c9800'!M19," name ",'AP-LIST_c9800'!B19))</f>
        <v>ap name AP2C1A.05AC.86C4 name de0628ncap20016</v>
      </c>
    </row>
    <row r="20" spans="1:1">
      <c r="A20" s="85" t="str">
        <f>IF('AP-LIST_c9800'!E20="","#",CONCATENATE("ap name AP",'AP-LIST_c9800'!M20," name ",'AP-LIST_c9800'!B20))</f>
        <v>ap name AP2C1A.05AC.1B90 name de0628ncap20017</v>
      </c>
    </row>
    <row r="21" spans="1:1">
      <c r="A21" s="85" t="str">
        <f>IF('AP-LIST_c9800'!E21="","#",CONCATENATE("ap name AP",'AP-LIST_c9800'!M21," name ",'AP-LIST_c9800'!B21))</f>
        <v>ap name AP2C1A.05AC.88E0 name de0628ncap20018</v>
      </c>
    </row>
    <row r="22" spans="1:1">
      <c r="A22" s="85" t="str">
        <f>IF('AP-LIST_c9800'!E22="","#",CONCATENATE("ap name AP",'AP-LIST_c9800'!M22," name ",'AP-LIST_c9800'!B22))</f>
        <v>ap name AP2C1A.05AC.0C28 name de0628ncap20019</v>
      </c>
    </row>
    <row r="23" spans="1:1">
      <c r="A23" s="85" t="str">
        <f>IF('AP-LIST_c9800'!E23="","#",CONCATENATE("ap name AP",'AP-LIST_c9800'!M23," name ",'AP-LIST_c9800'!B23))</f>
        <v>ap name AP1006.ED53.0F74 name de0628ncap20020</v>
      </c>
    </row>
    <row r="24" spans="1:1">
      <c r="A24" s="85" t="str">
        <f>IF('AP-LIST_c9800'!E24="","#",CONCATENATE("ap name AP",'AP-LIST_c9800'!M24," name ",'AP-LIST_c9800'!B24))</f>
        <v>ap name AP2C1A.05AC.1514 name de0628ncap20021</v>
      </c>
    </row>
    <row r="25" spans="1:1">
      <c r="A25" s="85" t="str">
        <f>IF('AP-LIST_c9800'!E25="","#",CONCATENATE("ap name AP",'AP-LIST_c9800'!M25," name ",'AP-LIST_c9800'!B25))</f>
        <v>ap name AP2C1A.05AC.0FD4 name de0628ncap20022</v>
      </c>
    </row>
    <row r="26" spans="1:1">
      <c r="A26" s="85" t="str">
        <f>IF('AP-LIST_c9800'!E26="","#",CONCATENATE("ap name AP",'AP-LIST_c9800'!M26," name ",'AP-LIST_c9800'!B26))</f>
        <v>ap name APC828.E536.D988 name de0628ncap20023</v>
      </c>
    </row>
    <row r="27" spans="1:1">
      <c r="A27" s="85" t="str">
        <f>IF('AP-LIST_c9800'!E27="","#",CONCATENATE("ap name AP",'AP-LIST_c9800'!M27," name ",'AP-LIST_c9800'!B27))</f>
        <v>ap name APC828.E536.DCF8 name de0628ncap20024</v>
      </c>
    </row>
    <row r="28" spans="1:1">
      <c r="A28" s="85" t="str">
        <f>IF('AP-LIST_c9800'!E28="","#",CONCATENATE("ap name AP",'AP-LIST_c9800'!M28," name ",'AP-LIST_c9800'!B28))</f>
        <v>ap name APC828.E536.AF5C name de0628ncap20025</v>
      </c>
    </row>
    <row r="29" spans="1:1">
      <c r="A29" s="85" t="str">
        <f>IF('AP-LIST_c9800'!E29="","#",CONCATENATE("ap name AP",'AP-LIST_c9800'!M29," name ",'AP-LIST_c9800'!B29))</f>
        <v>ap name APC828.E536.E02C name de0628ncap20026</v>
      </c>
    </row>
    <row r="30" spans="1:1">
      <c r="A30" s="85" t="str">
        <f>IF('AP-LIST_c9800'!E30="","#",CONCATENATE("ap name AP",'AP-LIST_c9800'!M30," name ",'AP-LIST_c9800'!B30))</f>
        <v>ap name APC828.E536.B5BC name de0628ncap20027</v>
      </c>
    </row>
    <row r="31" spans="1:1">
      <c r="A31" s="85" t="str">
        <f>IF('AP-LIST_c9800'!E31="","#",CONCATENATE("ap name AP",'AP-LIST_c9800'!M31," name ",'AP-LIST_c9800'!B31))</f>
        <v>ap name APC828.E536.9CC0 name de0628ncap20028</v>
      </c>
    </row>
    <row r="32" spans="1:1">
      <c r="A32" s="85" t="str">
        <f>IF('AP-LIST_c9800'!E32="","#",CONCATENATE("ap name AP",'AP-LIST_c9800'!M32," name ",'AP-LIST_c9800'!B32))</f>
        <v>ap name APC828.E536.DEB0 name de0628ncap20029</v>
      </c>
    </row>
    <row r="33" spans="1:1">
      <c r="A33" s="85" t="str">
        <f>IF('AP-LIST_c9800'!E33="","#",CONCATENATE("ap name AP",'AP-LIST_c9800'!M33," name ",'AP-LIST_c9800'!B33))</f>
        <v>ap name AP2C1A.05AC.8B2C name de0628ncap20030</v>
      </c>
    </row>
    <row r="34" spans="1:1">
      <c r="A34" s="85" t="str">
        <f>IF('AP-LIST_c9800'!E34="","#",CONCATENATE("ap name AP",'AP-LIST_c9800'!M34," name ",'AP-LIST_c9800'!B34))</f>
        <v>ap name APC828.E536.4C8C name de0628ncap20031</v>
      </c>
    </row>
    <row r="35" spans="1:1">
      <c r="A35" s="85" t="str">
        <f>IF('AP-LIST_c9800'!E35="","#",CONCATENATE("ap name AP",'AP-LIST_c9800'!M35," name ",'AP-LIST_c9800'!B35))</f>
        <v>ap name APC828.E536.DB28 name de0628ncap20032</v>
      </c>
    </row>
    <row r="36" spans="1:1">
      <c r="A36" s="85" t="str">
        <f>IF('AP-LIST_c9800'!E36="","#",CONCATENATE("ap name AP",'AP-LIST_c9800'!M36," name ",'AP-LIST_c9800'!B36))</f>
        <v>ap name APC828.E536.DEE0 name de0628ncap20033</v>
      </c>
    </row>
    <row r="37" spans="1:1">
      <c r="A37" s="85" t="str">
        <f>IF('AP-LIST_c9800'!E37="","#",CONCATENATE("ap name AP",'AP-LIST_c9800'!M37," name ",'AP-LIST_c9800'!B37))</f>
        <v>ap name APC828.E536.DF28 name de0628ncap20034</v>
      </c>
    </row>
    <row r="38" spans="1:1">
      <c r="A38" s="85" t="str">
        <f>IF('AP-LIST_c9800'!E38="","#",CONCATENATE("ap name AP",'AP-LIST_c9800'!M38," name ",'AP-LIST_c9800'!B38))</f>
        <v>ap name APC828.E536.DFA8 name de0628ncap20035</v>
      </c>
    </row>
    <row r="39" spans="1:1">
      <c r="A39" s="85" t="str">
        <f>IF('AP-LIST_c9800'!E39="","#",CONCATENATE("ap name AP",'AP-LIST_c9800'!M39," name ",'AP-LIST_c9800'!B39))</f>
        <v>ap name APC828.E536.DD6C name de0628ncap20036</v>
      </c>
    </row>
    <row r="40" spans="1:1">
      <c r="A40" s="85" t="str">
        <f>IF('AP-LIST_c9800'!E40="","#",CONCATENATE("ap name AP",'AP-LIST_c9800'!M40," name ",'AP-LIST_c9800'!B40))</f>
        <v>ap name APC828.E536.DE6C name de0628ncap20037</v>
      </c>
    </row>
    <row r="41" spans="1:1">
      <c r="A41" s="85" t="str">
        <f>IF('AP-LIST_c9800'!E41="","#",CONCATENATE("ap name AP",'AP-LIST_c9800'!M41," name ",'AP-LIST_c9800'!B41))</f>
        <v>ap name APC828.E536.D95C name de0628ncap20038</v>
      </c>
    </row>
    <row r="42" spans="1:1">
      <c r="A42" s="85" t="str">
        <f>IF('AP-LIST_c9800'!E42="","#",CONCATENATE("ap name AP",'AP-LIST_c9800'!M42," name ",'AP-LIST_c9800'!B42))</f>
        <v>ap name APC828.E536.BA10 name de0628ncap20039</v>
      </c>
    </row>
    <row r="43" spans="1:1">
      <c r="A43" s="85" t="str">
        <f>IF('AP-LIST_c9800'!E43="","#",CONCATENATE("ap name AP",'AP-LIST_c9800'!M43," name ",'AP-LIST_c9800'!B43))</f>
        <v>ap name APC828.E536.DA08 name de0628ncap20040</v>
      </c>
    </row>
    <row r="44" spans="1:1">
      <c r="A44" s="85" t="str">
        <f>IF('AP-LIST_c9800'!E44="","#",CONCATENATE("ap name AP",'AP-LIST_c9800'!M44," name ",'AP-LIST_c9800'!B44))</f>
        <v>ap name AP34B8.8315.01DC name de0628ncap20041</v>
      </c>
    </row>
    <row r="45" spans="1:1">
      <c r="A45" s="85" t="str">
        <f>IF('AP-LIST_c9800'!E45="","#",CONCATENATE("ap name AP",'AP-LIST_c9800'!M45," name ",'AP-LIST_c9800'!B45))</f>
        <v>ap name AP2C1A.05AC.167C name de0628ncap20042</v>
      </c>
    </row>
    <row r="46" spans="1:1">
      <c r="A46" s="85" t="str">
        <f>IF('AP-LIST_c9800'!E46="","#",CONCATENATE("ap name AP",'AP-LIST_c9800'!M46," name ",'AP-LIST_c9800'!B46))</f>
        <v>ap name AP2C1A.05AC.19F0 name de0628ncap20043</v>
      </c>
    </row>
    <row r="47" spans="1:1">
      <c r="A47" s="85" t="str">
        <f>IF('AP-LIST_c9800'!E47="","#",CONCATENATE("ap name AP",'AP-LIST_c9800'!M47," name ",'AP-LIST_c9800'!B47))</f>
        <v>ap name AP2C1A.05AC.1590 name de0628ncap20044</v>
      </c>
    </row>
    <row r="48" spans="1:1">
      <c r="A48" s="85" t="str">
        <f>IF('AP-LIST_c9800'!E48="","#",CONCATENATE("ap name AP",'AP-LIST_c9800'!M48," name ",'AP-LIST_c9800'!B48))</f>
        <v>ap name AP1006.ED53.B21C name de0628ncap20045</v>
      </c>
    </row>
    <row r="49" spans="1:1">
      <c r="A49" s="85" t="str">
        <f>IF('AP-LIST_c9800'!E49="","#",CONCATENATE("ap name AP",'AP-LIST_c9800'!M49," name ",'AP-LIST_c9800'!B49))</f>
        <v>ap name AP2C1A.05AC.85A0 name de0628ncap20046</v>
      </c>
    </row>
    <row r="50" spans="1:1">
      <c r="A50" s="85" t="str">
        <f>IF('AP-LIST_c9800'!E50="","#",CONCATENATE("ap name AP",'AP-LIST_c9800'!M50," name ",'AP-LIST_c9800'!B50))</f>
        <v>ap name AP2C1A.05AC.85DC name de0628ncap20047</v>
      </c>
    </row>
    <row r="51" spans="1:1">
      <c r="A51" s="85" t="str">
        <f>IF('AP-LIST_c9800'!E51="","#",CONCATENATE("ap name AP",'AP-LIST_c9800'!M51," name ",'AP-LIST_c9800'!B51))</f>
        <v>ap name AP2C1A.05AC.1B80 name de0628ncap20048</v>
      </c>
    </row>
    <row r="52" spans="1:1">
      <c r="A52" s="85" t="str">
        <f>IF('AP-LIST_c9800'!E52="","#",CONCATENATE("ap name AP",'AP-LIST_c9800'!M52," name ",'AP-LIST_c9800'!B52))</f>
        <v>ap name AP2C1A.05AC.083C name de0628ncap20049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de0628ncap20001 static-ip ip-address 10.251.78.201 netmask 255.255.255.0 gateway 10.251.78.1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de0628ncap20002 static-ip ip-address 10.251.78.202 netmask 255.255.255.0 gateway 10.251.78.1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de0628ncap20003 static-ip ip-address 10.251.78.203 netmask 255.255.255.0 gateway 10.251.78.1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de0628ncap20004 static-ip ip-address 10.251.78.204 netmask 255.255.255.0 gateway 10.251.78.1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de0628ncap20005 static-ip ip-address 10.251.78.205 netmask 255.255.255.0 gateway 10.251.78.1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de0628ncap20006 static-ip ip-address 10.251.78.206 netmask 255.255.255.0 gateway 10.251.78.1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de0628ncap20007 static-ip ip-address 10.251.78.207 netmask 255.255.255.0 gateway 10.251.78.1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de0628ncap20008 static-ip ip-address 10.251.78.208 netmask 255.255.255.0 gateway 10.251.78.1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de0628ncap20009 static-ip ip-address 10.251.78.209 netmask 255.255.255.0 gateway 10.251.78.1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de0628ncap20010 static-ip ip-address 10.251.78.210 netmask 255.255.255.0 gateway 10.251.78.1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de0628ncap20011 static-ip ip-address 10.251.78.211 netmask 255.255.255.0 gateway 10.251.78.1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de0628ncap20012 static-ip ip-address 10.251.78.212 netmask 255.255.255.0 gateway 10.251.78.1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de0628ncap20013 static-ip ip-address 10.251.78.213 netmask 255.255.255.0 gateway 10.251.78.1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de0628ncap20014 static-ip ip-address 10.251.78.214 netmask 255.255.255.0 gateway 10.251.78.1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de0628ncap20015 static-ip ip-address 10.251.78.215 netmask 255.255.255.0 gateway 10.251.78.1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de0628ncap20016 static-ip ip-address 10.251.78.216 netmask 255.255.255.0 gateway 10.251.78.1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de0628ncap20017 static-ip ip-address 10.251.78.217 netmask 255.255.255.0 gateway 10.251.78.1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de0628ncap20018 static-ip ip-address 10.251.78.218 netmask 255.255.255.0 gateway 10.251.78.1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de0628ncap20019 static-ip ip-address 10.251.78.219 netmask 255.255.255.0 gateway 10.251.78.1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de0628ncap20020 static-ip ip-address 10.251.78.220 netmask 255.255.255.0 gateway 10.251.78.1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de0628ncap20021 static-ip ip-address 10.251.78.221 netmask 255.255.255.0 gateway 10.251.78.1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de0628ncap20022 static-ip ip-address 10.251.78.222 netmask 255.255.255.0 gateway 10.251.78.1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de0628ncap20023 static-ip ip-address 10.251.78.223 netmask 255.255.255.0 gateway 10.251.78.1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de0628ncap20024 static-ip ip-address 10.251.78.224 netmask 255.255.255.0 gateway 10.251.78.1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de0628ncap20025 static-ip ip-address 10.251.78.225 netmask 255.255.255.0 gateway 10.251.78.1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de0628ncap20026 static-ip ip-address 10.251.78.226 netmask 255.255.255.0 gateway 10.251.78.1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de0628ncap20027 static-ip ip-address 10.251.78.227 netmask 255.255.255.0 gateway 10.251.78.1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de0628ncap20028 static-ip ip-address 10.251.78.228 netmask 255.255.255.0 gateway 10.251.78.1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de0628ncap20029 static-ip ip-address 10.251.78.229 netmask 255.255.255.0 gateway 10.251.78.1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de0628ncap20030 static-ip ip-address 10.251.78.230 netmask 255.255.255.0 gateway 10.251.78.1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de0628ncap20031 static-ip ip-address 10.251.78.231 netmask 255.255.255.0 gateway 10.251.78.1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de0628ncap20032 static-ip ip-address 10.251.78.232 netmask 255.255.255.0 gateway 10.251.78.1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de0628ncap20033 static-ip ip-address 10.251.78.233 netmask 255.255.255.0 gateway 10.251.78.1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de0628ncap20034 static-ip ip-address 10.251.78.234 netmask 255.255.255.0 gateway 10.251.78.1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de0628ncap20035 static-ip ip-address 10.251.78.235 netmask 255.255.255.0 gateway 10.251.78.1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de0628ncap20036 static-ip ip-address 10.251.78.236 netmask 255.255.255.0 gateway 10.251.78.1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de0628ncap20037 static-ip ip-address 10.251.78.237 netmask 255.255.255.0 gateway 10.251.78.1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de0628ncap20038 static-ip ip-address 10.251.78.238 netmask 255.255.255.0 gateway 10.251.78.1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de0628ncap20039 static-ip ip-address 10.251.78.239 netmask 255.255.255.0 gateway 10.251.78.1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de0628ncap20040 static-ip ip-address 10.251.78.240 netmask 255.255.255.0 gateway 10.251.78.1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de0628ncap20041 static-ip ip-address 10.251.78.241 netmask 255.255.255.0 gateway 10.251.78.1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de0628ncap20042 static-ip ip-address 10.251.78.242 netmask 255.255.255.0 gateway 10.251.78.1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de0628ncap20043 static-ip ip-address 10.251.78.243 netmask 255.255.255.0 gateway 10.251.78.1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de0628ncap20044 static-ip ip-address 10.251.78.244 netmask 255.255.255.0 gateway 10.251.78.1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de0628ncap20045 static-ip ip-address 10.251.78.245 netmask 255.255.255.0 gateway 10.251.78.1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de0628ncap20046 static-ip ip-address 10.251.78.246 netmask 255.255.255.0 gateway 10.251.78.1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de0628ncap20047 static-ip ip-address 10.251.78.247 netmask 255.255.255.0 gateway 10.251.78.1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de0628ncap20048 static-ip ip-address 10.251.78.248 netmask 255.255.255.0 gateway 10.251.78.1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de0628ncap20049 static-ip ip-address 10.251.78.249 netmask 255.255.255.0 gateway 10.251.78.1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de0628ncap20050 static-ip ip-address 10.251.78.250 netmask 255.255.255.0 gateway 10.251.78.1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de0628ncap20051 static-ip ip-address 10.251.78.251 netmask 255.255.255.0 gateway 10.251.78.1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de0628ncap20052 static-ip ip-address 10.251.78.252 netmask 255.255.255.0 gateway 10.251.78.1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de0628ncap20053 static-ip ip-address 10.251.78.253 netmask 255.255.255.0 gateway 10.251.78.1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de0628ncap20054 static-ip ip-address 10.251.78.254 netmask 255.255.255.0 gateway 10.251.78.1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de0628ncap20055 static-ip ip-address 10.251.78.21 netmask 255.255.255.0 gateway 10.251.78.1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de0628ncap20056 static-ip ip-address 10.251.78.22 netmask 255.255.255.0 gateway 10.251.78.1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de0628ncap20057 static-ip ip-address 10.251.78.23 netmask 255.255.255.0 gateway 10.251.78.1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de0628ncap20058 static-ip ip-address 10.251.78.24 netmask 255.255.255.0 gateway 10.251.78.1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de0628ncap20059 static-ip ip-address 10.251.78.25 netmask 255.255.255.0 gateway 10.251.78.1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de0628ncap20060 static-ip ip-address 10.251.78.26 netmask 255.255.255.0 gateway 10.251.78.1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de0628ncap20061 static-ip ip-address 10.251.78.27 netmask 255.255.255.0 gateway 10.251.78.1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de0628ncap20062 static-ip ip-address 10.251.78.28 netmask 255.255.255.0 gateway 10.251.78.1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de0628ncap20063 static-ip ip-address 10.251.78.29 netmask 255.255.255.0 gateway 10.251.78.1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de0628ncap20064 static-ip ip-address 10.251.78.30 netmask 255.255.255.0 gateway 10.251.78.1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de0628ncap20065 static-ip ip-address 10.251.78.31 netmask 255.255.255.0 gateway 10.251.78.1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de0628ncap20066 static-ip ip-address 10.251.78.32 netmask 255.255.255.0 gateway 10.251.78.1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de0628ncap20067 static-ip ip-address 10.251.78.33 netmask 255.255.255.0 gateway 10.251.78.1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de0628ncap20068 static-ip ip-address 10.251.78.34 netmask 255.255.255.0 gateway 10.251.78.1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de0628ncap20069 static-ip ip-address 10.251.78.35 netmask 255.255.255.0 gateway 10.251.78.1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de0628ncap20070 static-ip ip-address 10.251.78.36 netmask 255.255.255.0 gateway 10.251.78.1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de0628ncap20071 static-ip ip-address 10.251.78.37 netmask 255.255.255.0 gateway 10.251.78.1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de0628ncap20072 static-ip ip-address 10.251.78.38 netmask 255.255.255.0 gateway 10.251.78.1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de0628ncap20073 static-ip ip-address 10.251.78.39 netmask 255.255.255.0 gateway 10.251.78.1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de0628ncap20074 static-ip ip-address 10.251.78.40 netmask 255.255.255.0 gateway 10.251.78.1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de0628ncap20075 static-ip ip-address 10.251.78.41 netmask 255.255.255.0 gateway 10.251.78.1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de0628ncap20076 static-ip ip-address 10.251.78.42 netmask 255.255.255.0 gateway 10.251.78.1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de0628ncap20077 static-ip ip-address 10.251.78.43 netmask 255.255.255.0 gateway 10.251.78.1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de0628ncap20078 static-ip ip-address 10.251.78.44 netmask 255.255.255.0 gateway 10.251.78.1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de0628ncap20079 static-ip ip-address 10.251.78.45 netmask 255.255.255.0 gateway 10.251.78.1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de0628ncap20080 static-ip ip-address 10.251.78.46 netmask 255.255.255.0 gateway 10.251.78.1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de0628ncap20081 static-ip ip-address 10.251.78.47 netmask 255.255.255.0 gateway 10.251.78.1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de0628ncap20082 static-ip ip-address 10.251.78.48 netmask 255.255.255.0 gateway 10.251.78.1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de0628ncap20083 static-ip ip-address 10.251.78.49 netmask 255.255.255.0 gateway 10.251.78.1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de0628ncap20084 static-ip ip-address 10.251.78.50 netmask 255.255.255.0 gateway 10.251.78.1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de0628ncap20085 static-ip ip-address 10.251.78.51 netmask 255.255.255.0 gateway 10.251.78.1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de0628ncap20086 static-ip ip-address 10.251.78.52 netmask 255.255.255.0 gateway 10.251.78.1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de0628ncap20087 static-ip ip-address 10.251.78.53 netmask 255.255.255.0 gateway 10.251.78.1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de0628ncap20088 static-ip ip-address 10.251.78.54 netmask 255.255.255.0 gateway 10.251.78.1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de0628ncap20089 static-ip ip-address 10.251.78.55 netmask 255.255.255.0 gateway 10.251.78.1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de0628ncap20090 static-ip ip-address 10.251.78.56 netmask 255.255.255.0 gateway 10.251.78.1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de0628ncap20091 static-ip ip-address 10.251.78.57 netmask 255.255.255.0 gateway 10.251.78.1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de0628ncap20092 static-ip ip-address 10.251.78.58 netmask 255.255.255.0 gateway 10.251.78.1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de0628ncap20093 static-ip ip-address 10.251.78.59 netmask 255.255.255.0 gateway 10.251.78.1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de0628ncap20094 static-ip ip-address 10.251.78.60 netmask 255.255.255.0 gateway 10.251.78.1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de0628ncap20095 static-ip ip-address 10.251.78.61 netmask 255.255.255.0 gateway 10.251.78.1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de0628ncap20096 static-ip ip-address 10.251.78.62 netmask 255.255.255.0 gateway 10.251.78.1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de0628ncap20097 static-ip ip-address 10.251.78.63 netmask 255.255.255.0 gateway 10.251.78.1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de0628ncap20098 static-ip ip-address 10.251.78.64 netmask 255.255.255.0 gateway 10.251.78.1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de0628ncap20001 controller primary de0628swlc20002 10.251.78.195</v>
      </c>
    </row>
    <row r="5" spans="1:1">
      <c r="A5" s="6" t="str">
        <f>CONCATENATE("ap name ",'AP-LIST_c9800'!B5," controller primary ",var_dns_wlc2," ",var_ip_wlc2)</f>
        <v>ap name de0628ncap20002 controller primary de0628swlc20002 10.251.78.195</v>
      </c>
    </row>
    <row r="6" spans="1:1">
      <c r="A6" s="6" t="str">
        <f>CONCATENATE("ap name ",'AP-LIST_c9800'!B6," controller primary ",var_dns_wlc2," ",var_ip_wlc2)</f>
        <v>ap name de0628ncap20003 controller primary de0628swlc20002 10.251.78.195</v>
      </c>
    </row>
    <row r="7" spans="1:1">
      <c r="A7" s="6" t="str">
        <f>CONCATENATE("ap name ",'AP-LIST_c9800'!B7," controller primary ",var_dns_wlc2," ",var_ip_wlc2)</f>
        <v>ap name de0628ncap20004 controller primary de0628swlc20002 10.251.78.195</v>
      </c>
    </row>
    <row r="8" spans="1:1">
      <c r="A8" s="6" t="str">
        <f>CONCATENATE("ap name ",'AP-LIST_c9800'!B8," controller primary ",var_dns_wlc2," ",var_ip_wlc2)</f>
        <v>ap name de0628ncap20005 controller primary de0628swlc20002 10.251.78.195</v>
      </c>
    </row>
    <row r="9" spans="1:1">
      <c r="A9" s="6" t="str">
        <f>CONCATENATE("ap name ",'AP-LIST_c9800'!B9," controller primary ",var_dns_wlc2," ",var_ip_wlc2)</f>
        <v>ap name de0628ncap20006 controller primary de0628swlc20002 10.251.78.195</v>
      </c>
    </row>
    <row r="10" spans="1:1">
      <c r="A10" s="6" t="str">
        <f>CONCATENATE("ap name ",'AP-LIST_c9800'!B10," controller primary ",var_dns_wlc2," ",var_ip_wlc2)</f>
        <v>ap name de0628ncap20007 controller primary de0628swlc20002 10.251.78.195</v>
      </c>
    </row>
    <row r="11" spans="1:1">
      <c r="A11" s="6" t="str">
        <f>CONCATENATE("ap name ",'AP-LIST_c9800'!B11," controller primary ",var_dns_wlc2," ",var_ip_wlc2)</f>
        <v>ap name de0628ncap20008 controller primary de0628swlc20002 10.251.78.195</v>
      </c>
    </row>
    <row r="12" spans="1:1">
      <c r="A12" s="6" t="str">
        <f>CONCATENATE("ap name ",'AP-LIST_c9800'!B12," controller primary ",var_dns_wlc2," ",var_ip_wlc2)</f>
        <v>ap name de0628ncap20009 controller primary de0628swlc20002 10.251.78.195</v>
      </c>
    </row>
    <row r="13" spans="1:1">
      <c r="A13" s="6" t="str">
        <f>CONCATENATE("ap name ",'AP-LIST_c9800'!B13," controller primary ",var_dns_wlc2," ",var_ip_wlc2)</f>
        <v>ap name de0628ncap20010 controller primary de0628swlc20002 10.251.78.195</v>
      </c>
    </row>
    <row r="14" spans="1:1">
      <c r="A14" s="6" t="str">
        <f>CONCATENATE("ap name ",'AP-LIST_c9800'!B14," controller primary ",var_dns_wlc2," ",var_ip_wlc2)</f>
        <v>ap name de0628ncap20011 controller primary de0628swlc20002 10.251.78.195</v>
      </c>
    </row>
    <row r="15" spans="1:1">
      <c r="A15" s="6" t="str">
        <f>CONCATENATE("ap name ",'AP-LIST_c9800'!B15," controller primary ",var_dns_wlc2," ",var_ip_wlc2)</f>
        <v>ap name de0628ncap20012 controller primary de0628swlc20002 10.251.78.195</v>
      </c>
    </row>
    <row r="16" spans="1:1">
      <c r="A16" s="6" t="str">
        <f>CONCATENATE("ap name ",'AP-LIST_c9800'!B16," controller primary ",var_dns_wlc2," ",var_ip_wlc2)</f>
        <v>ap name de0628ncap20013 controller primary de0628swlc20002 10.251.78.195</v>
      </c>
    </row>
    <row r="17" spans="1:1">
      <c r="A17" s="6" t="str">
        <f>CONCATENATE("ap name ",'AP-LIST_c9800'!B17," controller primary ",var_dns_wlc2," ",var_ip_wlc2)</f>
        <v>ap name de0628ncap20014 controller primary de0628swlc20002 10.251.78.195</v>
      </c>
    </row>
    <row r="18" spans="1:1">
      <c r="A18" s="6" t="str">
        <f>CONCATENATE("ap name ",'AP-LIST_c9800'!B18," controller primary ",var_dns_wlc2," ",var_ip_wlc2)</f>
        <v>ap name de0628ncap20015 controller primary de0628swlc20002 10.251.78.195</v>
      </c>
    </row>
    <row r="19" spans="1:1">
      <c r="A19" s="6" t="str">
        <f>CONCATENATE("ap name ",'AP-LIST_c9800'!B19," controller primary ",var_dns_wlc2," ",var_ip_wlc2)</f>
        <v>ap name de0628ncap20016 controller primary de0628swlc20002 10.251.78.195</v>
      </c>
    </row>
    <row r="20" spans="1:1">
      <c r="A20" s="6" t="str">
        <f>CONCATENATE("ap name ",'AP-LIST_c9800'!B20," controller primary ",var_dns_wlc2," ",var_ip_wlc2)</f>
        <v>ap name de0628ncap20017 controller primary de0628swlc20002 10.251.78.195</v>
      </c>
    </row>
    <row r="21" spans="1:1">
      <c r="A21" s="6" t="str">
        <f>CONCATENATE("ap name ",'AP-LIST_c9800'!B21," controller primary ",var_dns_wlc2," ",var_ip_wlc2)</f>
        <v>ap name de0628ncap20018 controller primary de0628swlc20002 10.251.78.195</v>
      </c>
    </row>
    <row r="22" spans="1:1">
      <c r="A22" s="6" t="str">
        <f>CONCATENATE("ap name ",'AP-LIST_c9800'!B22," controller primary ",var_dns_wlc2," ",var_ip_wlc2)</f>
        <v>ap name de0628ncap20019 controller primary de0628swlc20002 10.251.78.195</v>
      </c>
    </row>
    <row r="23" spans="1:1">
      <c r="A23" s="6" t="str">
        <f>CONCATENATE("ap name ",'AP-LIST_c9800'!B23," controller primary ",var_dns_wlc2," ",var_ip_wlc2)</f>
        <v>ap name de0628ncap20020 controller primary de0628swlc20002 10.251.78.195</v>
      </c>
    </row>
    <row r="24" spans="1:1">
      <c r="A24" s="6" t="str">
        <f>CONCATENATE("ap name ",'AP-LIST_c9800'!B24," controller primary ",var_dns_wlc2," ",var_ip_wlc2)</f>
        <v>ap name de0628ncap20021 controller primary de0628swlc20002 10.251.78.195</v>
      </c>
    </row>
    <row r="25" spans="1:1">
      <c r="A25" s="6" t="str">
        <f>CONCATENATE("ap name ",'AP-LIST_c9800'!B25," controller primary ",var_dns_wlc2," ",var_ip_wlc2)</f>
        <v>ap name de0628ncap20022 controller primary de0628swlc20002 10.251.78.195</v>
      </c>
    </row>
    <row r="26" spans="1:1">
      <c r="A26" s="6" t="str">
        <f>CONCATENATE("ap name ",'AP-LIST_c9800'!B26," controller primary ",var_dns_wlc2," ",var_ip_wlc2)</f>
        <v>ap name de0628ncap20023 controller primary de0628swlc20002 10.251.78.195</v>
      </c>
    </row>
    <row r="27" spans="1:1">
      <c r="A27" s="6" t="str">
        <f>CONCATENATE("ap name ",'AP-LIST_c9800'!B27," controller primary ",var_dns_wlc2," ",var_ip_wlc2)</f>
        <v>ap name de0628ncap20024 controller primary de0628swlc20002 10.251.78.195</v>
      </c>
    </row>
    <row r="28" spans="1:1">
      <c r="A28" s="6" t="str">
        <f>CONCATENATE("ap name ",'AP-LIST_c9800'!B28," controller primary ",var_dns_wlc2," ",var_ip_wlc2)</f>
        <v>ap name de0628ncap20025 controller primary de0628swlc20002 10.251.78.195</v>
      </c>
    </row>
    <row r="29" spans="1:1">
      <c r="A29" s="6" t="str">
        <f>CONCATENATE("ap name ",'AP-LIST_c9800'!B29," controller primary ",var_dns_wlc2," ",var_ip_wlc2)</f>
        <v>ap name de0628ncap20026 controller primary de0628swlc20002 10.251.78.195</v>
      </c>
    </row>
    <row r="30" spans="1:1">
      <c r="A30" s="6" t="str">
        <f>CONCATENATE("ap name ",'AP-LIST_c9800'!B30," controller primary ",var_dns_wlc2," ",var_ip_wlc2)</f>
        <v>ap name de0628ncap20027 controller primary de0628swlc20002 10.251.78.195</v>
      </c>
    </row>
    <row r="31" spans="1:1">
      <c r="A31" s="6" t="str">
        <f>CONCATENATE("ap name ",'AP-LIST_c9800'!B31," controller primary ",var_dns_wlc2," ",var_ip_wlc2)</f>
        <v>ap name de0628ncap20028 controller primary de0628swlc20002 10.251.78.195</v>
      </c>
    </row>
    <row r="32" spans="1:1">
      <c r="A32" s="6" t="str">
        <f>CONCATENATE("ap name ",'AP-LIST_c9800'!B32," controller primary ",var_dns_wlc2," ",var_ip_wlc2)</f>
        <v>ap name de0628ncap20029 controller primary de0628swlc20002 10.251.78.195</v>
      </c>
    </row>
    <row r="33" spans="1:1">
      <c r="A33" s="6" t="str">
        <f>CONCATENATE("ap name ",'AP-LIST_c9800'!B33," controller primary ",var_dns_wlc2," ",var_ip_wlc2)</f>
        <v>ap name de0628ncap20030 controller primary de0628swlc20002 10.251.78.195</v>
      </c>
    </row>
    <row r="34" spans="1:1">
      <c r="A34" s="6" t="str">
        <f>CONCATENATE("ap name ",'AP-LIST_c9800'!B34," controller primary ",var_dns_wlc2," ",var_ip_wlc2)</f>
        <v>ap name de0628ncap20031 controller primary de0628swlc20002 10.251.78.195</v>
      </c>
    </row>
    <row r="35" spans="1:1">
      <c r="A35" s="6" t="str">
        <f>CONCATENATE("ap name ",'AP-LIST_c9800'!B35," controller primary ",var_dns_wlc2," ",var_ip_wlc2)</f>
        <v>ap name de0628ncap20032 controller primary de0628swlc20002 10.251.78.195</v>
      </c>
    </row>
    <row r="36" spans="1:1">
      <c r="A36" s="6" t="str">
        <f>CONCATENATE("ap name ",'AP-LIST_c9800'!B36," controller primary ",var_dns_wlc2," ",var_ip_wlc2)</f>
        <v>ap name de0628ncap20033 controller primary de0628swlc20002 10.251.78.195</v>
      </c>
    </row>
    <row r="37" spans="1:1">
      <c r="A37" s="6" t="str">
        <f>CONCATENATE("ap name ",'AP-LIST_c9800'!B37," controller primary ",var_dns_wlc2," ",var_ip_wlc2)</f>
        <v>ap name de0628ncap20034 controller primary de0628swlc20002 10.251.78.195</v>
      </c>
    </row>
    <row r="38" spans="1:1">
      <c r="A38" s="6" t="str">
        <f>CONCATENATE("ap name ",'AP-LIST_c9800'!B38," controller primary ",var_dns_wlc2," ",var_ip_wlc2)</f>
        <v>ap name de0628ncap20035 controller primary de0628swlc20002 10.251.78.195</v>
      </c>
    </row>
    <row r="39" spans="1:1">
      <c r="A39" s="6" t="str">
        <f>CONCATENATE("ap name ",'AP-LIST_c9800'!B39," controller primary ",var_dns_wlc2," ",var_ip_wlc2)</f>
        <v>ap name de0628ncap20036 controller primary de0628swlc20002 10.251.78.195</v>
      </c>
    </row>
    <row r="40" spans="1:1">
      <c r="A40" s="6" t="str">
        <f>CONCATENATE("ap name ",'AP-LIST_c9800'!B40," controller primary ",var_dns_wlc2," ",var_ip_wlc2)</f>
        <v>ap name de0628ncap20037 controller primary de0628swlc20002 10.251.78.195</v>
      </c>
    </row>
    <row r="41" spans="1:1">
      <c r="A41" s="6" t="str">
        <f>CONCATENATE("ap name ",'AP-LIST_c9800'!B41," controller primary ",var_dns_wlc2," ",var_ip_wlc2)</f>
        <v>ap name de0628ncap20038 controller primary de0628swlc20002 10.251.78.195</v>
      </c>
    </row>
    <row r="42" spans="1:1">
      <c r="A42" s="6" t="str">
        <f>CONCATENATE("ap name ",'AP-LIST_c9800'!B42," controller primary ",var_dns_wlc2," ",var_ip_wlc2)</f>
        <v>ap name de0628ncap20039 controller primary de0628swlc20002 10.251.78.195</v>
      </c>
    </row>
    <row r="43" spans="1:1">
      <c r="A43" s="6" t="str">
        <f>CONCATENATE("ap name ",'AP-LIST_c9800'!B43," controller primary ",var_dns_wlc2," ",var_ip_wlc2)</f>
        <v>ap name de0628ncap20040 controller primary de0628swlc20002 10.251.78.195</v>
      </c>
    </row>
    <row r="44" spans="1:1">
      <c r="A44" s="6" t="str">
        <f>CONCATENATE("ap name ",'AP-LIST_c9800'!B44," controller primary ",var_dns_wlc2," ",var_ip_wlc2)</f>
        <v>ap name de0628ncap20041 controller primary de0628swlc20002 10.251.78.195</v>
      </c>
    </row>
    <row r="45" spans="1:1">
      <c r="A45" s="6" t="str">
        <f>CONCATENATE("ap name ",'AP-LIST_c9800'!B45," controller primary ",var_dns_wlc2," ",var_ip_wlc2)</f>
        <v>ap name de0628ncap20042 controller primary de0628swlc20002 10.251.78.195</v>
      </c>
    </row>
    <row r="46" spans="1:1">
      <c r="A46" s="6" t="str">
        <f>CONCATENATE("ap name ",'AP-LIST_c9800'!B46," controller primary ",var_dns_wlc2," ",var_ip_wlc2)</f>
        <v>ap name de0628ncap20043 controller primary de0628swlc20002 10.251.78.195</v>
      </c>
    </row>
    <row r="47" spans="1:1">
      <c r="A47" s="6" t="str">
        <f>CONCATENATE("ap name ",'AP-LIST_c9800'!B47," controller primary ",var_dns_wlc2," ",var_ip_wlc2)</f>
        <v>ap name de0628ncap20044 controller primary de0628swlc20002 10.251.78.195</v>
      </c>
    </row>
    <row r="48" spans="1:1">
      <c r="A48" s="6" t="str">
        <f>CONCATENATE("ap name ",'AP-LIST_c9800'!B48," controller primary ",var_dns_wlc2," ",var_ip_wlc2)</f>
        <v>ap name de0628ncap20045 controller primary de0628swlc20002 10.251.78.195</v>
      </c>
    </row>
    <row r="49" spans="1:1">
      <c r="A49" s="6" t="str">
        <f>CONCATENATE("ap name ",'AP-LIST_c9800'!B49," controller primary ",var_dns_wlc2," ",var_ip_wlc2)</f>
        <v>ap name de0628ncap20046 controller primary de0628swlc20002 10.251.78.195</v>
      </c>
    </row>
    <row r="50" spans="1:1">
      <c r="A50" s="6" t="str">
        <f>CONCATENATE("ap name ",'AP-LIST_c9800'!B50," controller primary ",var_dns_wlc2," ",var_ip_wlc2)</f>
        <v>ap name de0628ncap20047 controller primary de0628swlc20002 10.251.78.195</v>
      </c>
    </row>
    <row r="51" spans="1:1">
      <c r="A51" s="6" t="str">
        <f>CONCATENATE("ap name ",'AP-LIST_c9800'!B51," controller primary ",var_dns_wlc2," ",var_ip_wlc2)</f>
        <v>ap name de0628ncap20048 controller primary de0628swlc20002 10.251.78.195</v>
      </c>
    </row>
    <row r="52" spans="1:1">
      <c r="A52" s="6" t="str">
        <f>CONCATENATE("ap name ",'AP-LIST_c9800'!B52," controller primary ",var_dns_wlc2," ",var_ip_wlc2)</f>
        <v>ap name de0628ncap20049 controller primary de0628swlc20002 10.251.78.195</v>
      </c>
    </row>
    <row r="53" spans="1:1">
      <c r="A53" s="6" t="str">
        <f>CONCATENATE("ap name ",'AP-LIST_c9800'!B53," controller primary ",var_dns_wlc2," ",var_ip_wlc2)</f>
        <v>ap name de0628ncap20050 controller primary de0628swlc20002 10.251.78.195</v>
      </c>
    </row>
    <row r="54" spans="1:1">
      <c r="A54" s="6" t="str">
        <f>CONCATENATE("ap name ",'AP-LIST_c9800'!B54," controller primary ",var_dns_wlc2," ",var_ip_wlc2)</f>
        <v>ap name de0628ncap20051 controller primary de0628swlc20002 10.251.78.195</v>
      </c>
    </row>
    <row r="55" spans="1:1">
      <c r="A55" s="6" t="str">
        <f>CONCATENATE("ap name ",'AP-LIST_c9800'!B55," controller primary ",var_dns_wlc2," ",var_ip_wlc2)</f>
        <v>ap name de0628ncap20052 controller primary de0628swlc20002 10.251.78.195</v>
      </c>
    </row>
    <row r="56" spans="1:1">
      <c r="A56" s="6" t="str">
        <f>CONCATENATE("ap name ",'AP-LIST_c9800'!B56," controller primary ",var_dns_wlc2," ",var_ip_wlc2)</f>
        <v>ap name de0628ncap20053 controller primary de0628swlc20002 10.251.78.195</v>
      </c>
    </row>
    <row r="57" spans="1:1">
      <c r="A57" s="6" t="str">
        <f>CONCATENATE("ap name ",'AP-LIST_c9800'!B57," controller primary ",var_dns_wlc2," ",var_ip_wlc2)</f>
        <v>ap name de0628ncap20054 controller primary de0628swlc20002 10.251.78.195</v>
      </c>
    </row>
    <row r="58" spans="1:1">
      <c r="A58" s="6" t="str">
        <f>CONCATENATE("ap name ",'AP-LIST_c9800'!B58," controller primary ",var_dns_wlc2," ",var_ip_wlc2)</f>
        <v>ap name de0628ncap20055 controller primary de0628swlc20002 10.251.78.195</v>
      </c>
    </row>
    <row r="59" spans="1:1">
      <c r="A59" s="6" t="str">
        <f>CONCATENATE("ap name ",'AP-LIST_c9800'!B59," controller primary ",var_dns_wlc2," ",var_ip_wlc2)</f>
        <v>ap name de0628ncap20056 controller primary de0628swlc20002 10.251.78.195</v>
      </c>
    </row>
    <row r="60" spans="1:1">
      <c r="A60" s="6" t="str">
        <f>CONCATENATE("ap name ",'AP-LIST_c9800'!B60," controller primary ",var_dns_wlc2," ",var_ip_wlc2)</f>
        <v>ap name de0628ncap20057 controller primary de0628swlc20002 10.251.78.195</v>
      </c>
    </row>
    <row r="61" spans="1:1">
      <c r="A61" s="6" t="str">
        <f>CONCATENATE("ap name ",'AP-LIST_c9800'!B61," controller primary ",var_dns_wlc2," ",var_ip_wlc2)</f>
        <v>ap name de0628ncap20058 controller primary de0628swlc20002 10.251.78.195</v>
      </c>
    </row>
    <row r="62" spans="1:1">
      <c r="A62" s="6" t="str">
        <f>CONCATENATE("ap name ",'AP-LIST_c9800'!B62," controller primary ",var_dns_wlc2," ",var_ip_wlc2)</f>
        <v>ap name de0628ncap20059 controller primary de0628swlc20002 10.251.78.195</v>
      </c>
    </row>
    <row r="63" spans="1:1">
      <c r="A63" s="6" t="str">
        <f>CONCATENATE("ap name ",'AP-LIST_c9800'!B63," controller primary ",var_dns_wlc2," ",var_ip_wlc2)</f>
        <v>ap name de0628ncap20060 controller primary de0628swlc20002 10.251.78.195</v>
      </c>
    </row>
    <row r="64" spans="1:1">
      <c r="A64" s="6" t="str">
        <f>CONCATENATE("ap name ",'AP-LIST_c9800'!B64," controller primary ",var_dns_wlc2," ",var_ip_wlc2)</f>
        <v>ap name de0628ncap20061 controller primary de0628swlc20002 10.251.78.195</v>
      </c>
    </row>
    <row r="65" spans="1:1">
      <c r="A65" s="6" t="str">
        <f>CONCATENATE("ap name ",'AP-LIST_c9800'!B65," controller primary ",var_dns_wlc2," ",var_ip_wlc2)</f>
        <v>ap name de0628ncap20062 controller primary de0628swlc20002 10.251.78.195</v>
      </c>
    </row>
    <row r="66" spans="1:1">
      <c r="A66" s="6" t="str">
        <f>CONCATENATE("ap name ",'AP-LIST_c9800'!B66," controller primary ",var_dns_wlc2," ",var_ip_wlc2)</f>
        <v>ap name de0628ncap20063 controller primary de0628swlc20002 10.251.78.195</v>
      </c>
    </row>
    <row r="67" spans="1:1">
      <c r="A67" s="6" t="str">
        <f>CONCATENATE("ap name ",'AP-LIST_c9800'!B67," controller primary ",var_dns_wlc2," ",var_ip_wlc2)</f>
        <v>ap name de0628ncap20064 controller primary de0628swlc20002 10.251.78.195</v>
      </c>
    </row>
    <row r="68" spans="1:1">
      <c r="A68" s="6" t="str">
        <f>CONCATENATE("ap name ",'AP-LIST_c9800'!B68," controller primary ",var_dns_wlc2," ",var_ip_wlc2)</f>
        <v>ap name de0628ncap20065 controller primary de0628swlc20002 10.251.78.195</v>
      </c>
    </row>
    <row r="69" spans="1:1">
      <c r="A69" s="6" t="str">
        <f>CONCATENATE("ap name ",'AP-LIST_c9800'!B69," controller primary ",var_dns_wlc2," ",var_ip_wlc2)</f>
        <v>ap name de0628ncap20066 controller primary de0628swlc20002 10.251.78.195</v>
      </c>
    </row>
    <row r="70" spans="1:1">
      <c r="A70" s="6" t="str">
        <f>CONCATENATE("ap name ",'AP-LIST_c9800'!B70," controller primary ",var_dns_wlc2," ",var_ip_wlc2)</f>
        <v>ap name de0628ncap20067 controller primary de0628swlc20002 10.251.78.195</v>
      </c>
    </row>
    <row r="71" spans="1:1">
      <c r="A71" s="6" t="str">
        <f>CONCATENATE("ap name ",'AP-LIST_c9800'!B71," controller primary ",var_dns_wlc2," ",var_ip_wlc2)</f>
        <v>ap name de0628ncap20068 controller primary de0628swlc20002 10.251.78.195</v>
      </c>
    </row>
    <row r="72" spans="1:1">
      <c r="A72" s="6" t="str">
        <f>CONCATENATE("ap name ",'AP-LIST_c9800'!B72," controller primary ",var_dns_wlc2," ",var_ip_wlc2)</f>
        <v>ap name de0628ncap20069 controller primary de0628swlc20002 10.251.78.195</v>
      </c>
    </row>
    <row r="73" spans="1:1">
      <c r="A73" s="6" t="str">
        <f>CONCATENATE("ap name ",'AP-LIST_c9800'!B73," controller primary ",var_dns_wlc2," ",var_ip_wlc2)</f>
        <v>ap name de0628ncap20070 controller primary de0628swlc20002 10.251.78.195</v>
      </c>
    </row>
    <row r="74" spans="1:1">
      <c r="A74" s="6" t="str">
        <f>CONCATENATE("ap name ",'AP-LIST_c9800'!B74," controller primary ",var_dns_wlc2," ",var_ip_wlc2)</f>
        <v>ap name de0628ncap20071 controller primary de0628swlc20002 10.251.78.195</v>
      </c>
    </row>
    <row r="75" spans="1:1">
      <c r="A75" s="6" t="str">
        <f>CONCATENATE("ap name ",'AP-LIST_c9800'!B75," controller primary ",var_dns_wlc2," ",var_ip_wlc2)</f>
        <v>ap name de0628ncap20072 controller primary de0628swlc20002 10.251.78.195</v>
      </c>
    </row>
    <row r="76" spans="1:1">
      <c r="A76" s="6" t="str">
        <f>CONCATENATE("ap name ",'AP-LIST_c9800'!B76," controller primary ",var_dns_wlc2," ",var_ip_wlc2)</f>
        <v>ap name de0628ncap20073 controller primary de0628swlc20002 10.251.78.195</v>
      </c>
    </row>
    <row r="77" spans="1:1">
      <c r="A77" s="6" t="str">
        <f>CONCATENATE("ap name ",'AP-LIST_c9800'!B77," controller primary ",var_dns_wlc2," ",var_ip_wlc2)</f>
        <v>ap name de0628ncap20074 controller primary de0628swlc20002 10.251.78.195</v>
      </c>
    </row>
    <row r="78" spans="1:1">
      <c r="A78" s="6" t="str">
        <f>CONCATENATE("ap name ",'AP-LIST_c9800'!B78," controller primary ",var_dns_wlc2," ",var_ip_wlc2)</f>
        <v>ap name de0628ncap20075 controller primary de0628swlc20002 10.251.78.195</v>
      </c>
    </row>
    <row r="79" spans="1:1">
      <c r="A79" s="6" t="str">
        <f>CONCATENATE("ap name ",'AP-LIST_c9800'!B79," controller primary ",var_dns_wlc2," ",var_ip_wlc2)</f>
        <v>ap name de0628ncap20076 controller primary de0628swlc20002 10.251.78.195</v>
      </c>
    </row>
    <row r="80" spans="1:1">
      <c r="A80" s="6" t="str">
        <f>CONCATENATE("ap name ",'AP-LIST_c9800'!B80," controller primary ",var_dns_wlc2," ",var_ip_wlc2)</f>
        <v>ap name de0628ncap20077 controller primary de0628swlc20002 10.251.78.195</v>
      </c>
    </row>
    <row r="81" spans="1:1">
      <c r="A81" s="6" t="str">
        <f>CONCATENATE("ap name ",'AP-LIST_c9800'!B81," controller primary ",var_dns_wlc2," ",var_ip_wlc2)</f>
        <v>ap name de0628ncap20078 controller primary de0628swlc20002 10.251.78.195</v>
      </c>
    </row>
    <row r="82" spans="1:1">
      <c r="A82" s="6" t="str">
        <f>CONCATENATE("ap name ",'AP-LIST_c9800'!B82," controller primary ",var_dns_wlc2," ",var_ip_wlc2)</f>
        <v>ap name de0628ncap20079 controller primary de0628swlc20002 10.251.78.195</v>
      </c>
    </row>
    <row r="83" spans="1:1">
      <c r="A83" s="6" t="str">
        <f>CONCATENATE("ap name ",'AP-LIST_c9800'!B83," controller primary ",var_dns_wlc2," ",var_ip_wlc2)</f>
        <v>ap name de0628ncap20080 controller primary de0628swlc20002 10.251.78.195</v>
      </c>
    </row>
    <row r="84" spans="1:1">
      <c r="A84" s="6" t="str">
        <f>CONCATENATE("ap name ",'AP-LIST_c9800'!B84," controller primary ",var_dns_wlc2," ",var_ip_wlc2)</f>
        <v>ap name de0628ncap20081 controller primary de0628swlc20002 10.251.78.195</v>
      </c>
    </row>
    <row r="85" spans="1:1">
      <c r="A85" s="6" t="str">
        <f>CONCATENATE("ap name ",'AP-LIST_c9800'!B85," controller primary ",var_dns_wlc2," ",var_ip_wlc2)</f>
        <v>ap name de0628ncap20082 controller primary de0628swlc20002 10.251.78.195</v>
      </c>
    </row>
    <row r="86" spans="1:1">
      <c r="A86" s="6" t="str">
        <f>CONCATENATE("ap name ",'AP-LIST_c9800'!B86," controller primary ",var_dns_wlc2," ",var_ip_wlc2)</f>
        <v>ap name de0628ncap20083 controller primary de0628swlc20002 10.251.78.195</v>
      </c>
    </row>
    <row r="87" spans="1:1">
      <c r="A87" s="6" t="str">
        <f>CONCATENATE("ap name ",'AP-LIST_c9800'!B87," controller primary ",var_dns_wlc2," ",var_ip_wlc2)</f>
        <v>ap name de0628ncap20084 controller primary de0628swlc20002 10.251.78.195</v>
      </c>
    </row>
    <row r="88" spans="1:1">
      <c r="A88" s="6" t="str">
        <f>CONCATENATE("ap name ",'AP-LIST_c9800'!B88," controller primary ",var_dns_wlc2," ",var_ip_wlc2)</f>
        <v>ap name de0628ncap20085 controller primary de0628swlc20002 10.251.78.195</v>
      </c>
    </row>
    <row r="89" spans="1:1">
      <c r="A89" s="6" t="str">
        <f>CONCATENATE("ap name ",'AP-LIST_c9800'!B89," controller primary ",var_dns_wlc2," ",var_ip_wlc2)</f>
        <v>ap name de0628ncap20086 controller primary de0628swlc20002 10.251.78.195</v>
      </c>
    </row>
    <row r="90" spans="1:1">
      <c r="A90" s="6" t="str">
        <f>CONCATENATE("ap name ",'AP-LIST_c9800'!B90," controller primary ",var_dns_wlc2," ",var_ip_wlc2)</f>
        <v>ap name de0628ncap20087 controller primary de0628swlc20002 10.251.78.195</v>
      </c>
    </row>
    <row r="91" spans="1:1">
      <c r="A91" s="6" t="str">
        <f>CONCATENATE("ap name ",'AP-LIST_c9800'!B91," controller primary ",var_dns_wlc2," ",var_ip_wlc2)</f>
        <v>ap name de0628ncap20088 controller primary de0628swlc20002 10.251.78.195</v>
      </c>
    </row>
    <row r="92" spans="1:1">
      <c r="A92" s="6" t="str">
        <f>CONCATENATE("ap name ",'AP-LIST_c9800'!B92," controller primary ",var_dns_wlc2," ",var_ip_wlc2)</f>
        <v>ap name de0628ncap20089 controller primary de0628swlc20002 10.251.78.195</v>
      </c>
    </row>
    <row r="93" spans="1:1">
      <c r="A93" s="6" t="str">
        <f>CONCATENATE("ap name ",'AP-LIST_c9800'!B93," controller primary ",var_dns_wlc2," ",var_ip_wlc2)</f>
        <v>ap name de0628ncap20090 controller primary de0628swlc20002 10.251.78.195</v>
      </c>
    </row>
    <row r="94" spans="1:1">
      <c r="A94" s="6" t="str">
        <f>CONCATENATE("ap name ",'AP-LIST_c9800'!B94," controller primary ",var_dns_wlc2," ",var_ip_wlc2)</f>
        <v>ap name de0628ncap20091 controller primary de0628swlc20002 10.251.78.195</v>
      </c>
    </row>
    <row r="95" spans="1:1">
      <c r="A95" s="6" t="str">
        <f>CONCATENATE("ap name ",'AP-LIST_c9800'!B95," controller primary ",var_dns_wlc2," ",var_ip_wlc2)</f>
        <v>ap name de0628ncap20092 controller primary de0628swlc20002 10.251.78.195</v>
      </c>
    </row>
    <row r="96" spans="1:1">
      <c r="A96" s="6" t="str">
        <f>CONCATENATE("ap name ",'AP-LIST_c9800'!B96," controller primary ",var_dns_wlc2," ",var_ip_wlc2)</f>
        <v>ap name de0628ncap20093 controller primary de0628swlc20002 10.251.78.195</v>
      </c>
    </row>
    <row r="97" spans="1:1">
      <c r="A97" s="6" t="str">
        <f>CONCATENATE("ap name ",'AP-LIST_c9800'!B97," controller primary ",var_dns_wlc2," ",var_ip_wlc2)</f>
        <v>ap name de0628ncap20094 controller primary de0628swlc20002 10.251.78.195</v>
      </c>
    </row>
    <row r="98" spans="1:1">
      <c r="A98" s="6" t="str">
        <f>CONCATENATE("ap name ",'AP-LIST_c9800'!B98," controller primary ",var_dns_wlc2," ",var_ip_wlc2)</f>
        <v>ap name de0628ncap20095 controller primary de0628swlc20002 10.251.78.195</v>
      </c>
    </row>
    <row r="99" spans="1:1">
      <c r="A99" s="6" t="str">
        <f>CONCATENATE("ap name ",'AP-LIST_c9800'!B99," controller primary ",var_dns_wlc2," ",var_ip_wlc2)</f>
        <v>ap name de0628ncap20096 controller primary de0628swlc20002 10.251.78.195</v>
      </c>
    </row>
    <row r="100" spans="1:1">
      <c r="A100" s="6" t="str">
        <f>CONCATENATE("ap name ",'AP-LIST_c9800'!B100," controller primary ",var_dns_wlc2," ",var_ip_wlc2)</f>
        <v>ap name de0628ncap20097 controller primary de0628swlc20002 10.251.78.195</v>
      </c>
    </row>
    <row r="101" spans="1:1">
      <c r="A101" s="6" t="str">
        <f>CONCATENATE("ap name ",'AP-LIST_c9800'!B101," controller primary ",var_dns_wlc2," ",var_ip_wlc2)</f>
        <v>ap name de0628ncap20098 controller primary de0628swlc20002 10.251.78.195</v>
      </c>
    </row>
    <row r="102" spans="1:1">
      <c r="A102" s="6" t="str">
        <f>CONCATENATE("ap name ",'AP-LIST_c9800'!B102," controller primary ",var_dns_wlc2," ",var_ip_wlc2)</f>
        <v>ap name de0628ncap20099 controller primary de0628swlc20002 10.251.78.195</v>
      </c>
    </row>
    <row r="103" spans="1:1">
      <c r="A103" s="6" t="str">
        <f>CONCATENATE("ap name ",'AP-LIST_c9800'!B103," controller primary ",var_dns_wlc2," ",var_ip_wlc2)</f>
        <v>ap name de0628ncap20100 controller primary de0628swlc20002 10.251.78.195</v>
      </c>
    </row>
    <row r="104" spans="1:1">
      <c r="A104" s="6" t="str">
        <f>CONCATENATE("ap name ",'AP-LIST_c9800'!B104," controller primary ",var_dns_wlc2," ",var_ip_wlc2)</f>
        <v>ap name de0628ncap20101 controller primary de0628swlc20002 10.251.78.195</v>
      </c>
    </row>
    <row r="105" spans="1:1">
      <c r="A105" s="6" t="str">
        <f>CONCATENATE("ap name ",'AP-LIST_c9800'!B105," controller primary ",var_dns_wlc2," ",var_ip_wlc2)</f>
        <v>ap name de0628ncap20102 controller primary de0628swlc20002 10.251.78.195</v>
      </c>
    </row>
    <row r="106" spans="1:1">
      <c r="A106" s="6" t="str">
        <f>CONCATENATE("ap name ",'AP-LIST_c9800'!B106," controller primary ",var_dns_wlc2," ",var_ip_wlc2)</f>
        <v>ap name de0628ncap20103 controller primary de0628swlc20002 10.251.78.195</v>
      </c>
    </row>
    <row r="107" spans="1:1">
      <c r="A107" s="6" t="str">
        <f>CONCATENATE("ap name ",'AP-LIST_c9800'!B107," controller primary ",var_dns_wlc2," ",var_ip_wlc2)</f>
        <v>ap name # no free IP controller primary de0628swlc20002 10.251.78.195</v>
      </c>
    </row>
    <row r="108" spans="1:1">
      <c r="A108" s="6" t="str">
        <f>CONCATENATE("ap name ",'AP-LIST_c9800'!B108," controller primary ",var_dns_wlc2," ",var_ip_wlc2)</f>
        <v>ap name # no free IP controller primary de0628swlc20002 10.251.78.195</v>
      </c>
    </row>
    <row r="109" spans="1:1">
      <c r="A109" s="6" t="str">
        <f>CONCATENATE("ap name ",'AP-LIST_c9800'!B109," controller primary ",var_dns_wlc2," ",var_ip_wlc2)</f>
        <v>ap name # no free IP controller primary de0628swlc20002 10.251.78.195</v>
      </c>
    </row>
    <row r="110" spans="1:1">
      <c r="A110" s="6" t="str">
        <f>CONCATENATE("ap name ",'AP-LIST_c9800'!B110," controller primary ",var_dns_wlc2," ",var_ip_wlc2)</f>
        <v>ap name # no free IP controller primary de0628swlc20002 10.251.78.195</v>
      </c>
    </row>
    <row r="111" spans="1:1">
      <c r="A111" s="6" t="str">
        <f>CONCATENATE("ap name ",'AP-LIST_c9800'!B111," controller primary ",var_dns_wlc2," ",var_ip_wlc2)</f>
        <v>ap name # no free IP controller primary de0628swlc20002 10.251.78.195</v>
      </c>
    </row>
    <row r="112" spans="1:1">
      <c r="A112" s="6" t="str">
        <f>CONCATENATE("ap name ",'AP-LIST_c9800'!B112," controller primary ",var_dns_wlc2," ",var_ip_wlc2)</f>
        <v>ap name # no free IP controller primary de0628swlc20002 10.251.78.195</v>
      </c>
    </row>
    <row r="113" spans="1:1">
      <c r="A113" s="6" t="str">
        <f>CONCATENATE("ap name ",'AP-LIST_c9800'!B113," controller primary ",var_dns_wlc2," ",var_ip_wlc2)</f>
        <v>ap name # no free IP controller primary de0628swlc20002 10.251.78.195</v>
      </c>
    </row>
    <row r="114" spans="1:1">
      <c r="A114" s="6" t="str">
        <f>CONCATENATE("ap name ",'AP-LIST_c9800'!B114," controller primary ",var_dns_wlc2," ",var_ip_wlc2)</f>
        <v>ap name # no free IP controller primary de0628swlc20002 10.251.78.195</v>
      </c>
    </row>
    <row r="115" spans="1:1">
      <c r="A115" s="6" t="str">
        <f>CONCATENATE("ap name ",'AP-LIST_c9800'!B115," controller primary ",var_dns_wlc2," ",var_ip_wlc2)</f>
        <v>ap name # no free IP controller primary de0628swlc20002 10.251.78.195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de0628ncap20001 static-ip domain fc.de.bauhaus.intra</v>
      </c>
    </row>
    <row r="5" spans="1:1">
      <c r="A5" s="6" t="str">
        <f>CONCATENATE("ap name ",'AP-LIST_c9800'!B5," static-ip domain ",var_domain_nl)</f>
        <v>ap name de0628ncap20002 static-ip domain fc.de.bauhaus.intra</v>
      </c>
    </row>
    <row r="6" spans="1:1">
      <c r="A6" s="6" t="str">
        <f>CONCATENATE("ap name ",'AP-LIST_c9800'!B6," static-ip domain ",var_domain_nl)</f>
        <v>ap name de0628ncap20003 static-ip domain fc.de.bauhaus.intra</v>
      </c>
    </row>
    <row r="7" spans="1:1">
      <c r="A7" s="6" t="str">
        <f>CONCATENATE("ap name ",'AP-LIST_c9800'!B7," static-ip domain ",var_domain_nl)</f>
        <v>ap name de0628ncap20004 static-ip domain fc.de.bauhaus.intra</v>
      </c>
    </row>
    <row r="8" spans="1:1">
      <c r="A8" s="6" t="str">
        <f>CONCATENATE("ap name ",'AP-LIST_c9800'!B8," static-ip domain ",var_domain_nl)</f>
        <v>ap name de0628ncap20005 static-ip domain fc.de.bauhaus.intra</v>
      </c>
    </row>
    <row r="9" spans="1:1">
      <c r="A9" s="6" t="str">
        <f>CONCATENATE("ap name ",'AP-LIST_c9800'!B9," static-ip domain ",var_domain_nl)</f>
        <v>ap name de0628ncap20006 static-ip domain fc.de.bauhaus.intra</v>
      </c>
    </row>
    <row r="10" spans="1:1">
      <c r="A10" s="6" t="str">
        <f>CONCATENATE("ap name ",'AP-LIST_c9800'!B10," static-ip domain ",var_domain_nl)</f>
        <v>ap name de0628ncap20007 static-ip domain fc.de.bauhaus.intra</v>
      </c>
    </row>
    <row r="11" spans="1:1">
      <c r="A11" s="6" t="str">
        <f>CONCATENATE("ap name ",'AP-LIST_c9800'!B11," static-ip domain ",var_domain_nl)</f>
        <v>ap name de0628ncap20008 static-ip domain fc.de.bauhaus.intra</v>
      </c>
    </row>
    <row r="12" spans="1:1">
      <c r="A12" s="6" t="str">
        <f>CONCATENATE("ap name ",'AP-LIST_c9800'!B12," static-ip domain ",var_domain_nl)</f>
        <v>ap name de0628ncap20009 static-ip domain fc.de.bauhaus.intra</v>
      </c>
    </row>
    <row r="13" spans="1:1">
      <c r="A13" s="6" t="str">
        <f>CONCATENATE("ap name ",'AP-LIST_c9800'!B13," static-ip domain ",var_domain_nl)</f>
        <v>ap name de0628ncap20010 static-ip domain fc.de.bauhaus.intra</v>
      </c>
    </row>
    <row r="14" spans="1:1">
      <c r="A14" s="6" t="str">
        <f>CONCATENATE("ap name ",'AP-LIST_c9800'!B14," static-ip domain ",var_domain_nl)</f>
        <v>ap name de0628ncap20011 static-ip domain fc.de.bauhaus.intra</v>
      </c>
    </row>
    <row r="15" spans="1:1">
      <c r="A15" s="6" t="str">
        <f>CONCATENATE("ap name ",'AP-LIST_c9800'!B15," static-ip domain ",var_domain_nl)</f>
        <v>ap name de0628ncap20012 static-ip domain fc.de.bauhaus.intra</v>
      </c>
    </row>
    <row r="16" spans="1:1">
      <c r="A16" s="6" t="str">
        <f>CONCATENATE("ap name ",'AP-LIST_c9800'!B16," static-ip domain ",var_domain_nl)</f>
        <v>ap name de0628ncap20013 static-ip domain fc.de.bauhaus.intra</v>
      </c>
    </row>
    <row r="17" spans="1:1">
      <c r="A17" s="6" t="str">
        <f>CONCATENATE("ap name ",'AP-LIST_c9800'!B17," static-ip domain ",var_domain_nl)</f>
        <v>ap name de0628ncap20014 static-ip domain fc.de.bauhaus.intra</v>
      </c>
    </row>
    <row r="18" spans="1:1">
      <c r="A18" s="6" t="str">
        <f>CONCATENATE("ap name ",'AP-LIST_c9800'!B18," static-ip domain ",var_domain_nl)</f>
        <v>ap name de0628ncap20015 static-ip domain fc.de.bauhaus.intra</v>
      </c>
    </row>
    <row r="19" spans="1:1">
      <c r="A19" s="6" t="str">
        <f>CONCATENATE("ap name ",'AP-LIST_c9800'!B19," static-ip domain ",var_domain_nl)</f>
        <v>ap name de0628ncap20016 static-ip domain fc.de.bauhaus.intra</v>
      </c>
    </row>
    <row r="20" spans="1:1">
      <c r="A20" s="6" t="str">
        <f>CONCATENATE("ap name ",'AP-LIST_c9800'!B20," static-ip domain ",var_domain_nl)</f>
        <v>ap name de0628ncap20017 static-ip domain fc.de.bauhaus.intra</v>
      </c>
    </row>
    <row r="21" spans="1:1">
      <c r="A21" s="6" t="str">
        <f>CONCATENATE("ap name ",'AP-LIST_c9800'!B21," static-ip domain ",var_domain_nl)</f>
        <v>ap name de0628ncap20018 static-ip domain fc.de.bauhaus.intra</v>
      </c>
    </row>
    <row r="22" spans="1:1">
      <c r="A22" s="6" t="str">
        <f>CONCATENATE("ap name ",'AP-LIST_c9800'!B22," static-ip domain ",var_domain_nl)</f>
        <v>ap name de0628ncap20019 static-ip domain fc.de.bauhaus.intra</v>
      </c>
    </row>
    <row r="23" spans="1:1">
      <c r="A23" s="6" t="str">
        <f>CONCATENATE("ap name ",'AP-LIST_c9800'!B23," static-ip domain ",var_domain_nl)</f>
        <v>ap name de0628ncap20020 static-ip domain fc.de.bauhaus.intra</v>
      </c>
    </row>
    <row r="24" spans="1:1">
      <c r="A24" s="6" t="str">
        <f>CONCATENATE("ap name ",'AP-LIST_c9800'!B24," static-ip domain ",var_domain_nl)</f>
        <v>ap name de0628ncap20021 static-ip domain fc.de.bauhaus.intra</v>
      </c>
    </row>
    <row r="25" spans="1:1">
      <c r="A25" s="6" t="str">
        <f>CONCATENATE("ap name ",'AP-LIST_c9800'!B25," static-ip domain ",var_domain_nl)</f>
        <v>ap name de0628ncap20022 static-ip domain fc.de.bauhaus.intra</v>
      </c>
    </row>
    <row r="26" spans="1:1">
      <c r="A26" s="6" t="str">
        <f>CONCATENATE("ap name ",'AP-LIST_c9800'!B26," static-ip domain ",var_domain_nl)</f>
        <v>ap name de0628ncap20023 static-ip domain fc.de.bauhaus.intra</v>
      </c>
    </row>
    <row r="27" spans="1:1">
      <c r="A27" s="6" t="str">
        <f>CONCATENATE("ap name ",'AP-LIST_c9800'!B27," static-ip domain ",var_domain_nl)</f>
        <v>ap name de0628ncap20024 static-ip domain fc.de.bauhaus.intra</v>
      </c>
    </row>
    <row r="28" spans="1:1">
      <c r="A28" s="6" t="str">
        <f>CONCATENATE("ap name ",'AP-LIST_c9800'!B28," static-ip domain ",var_domain_nl)</f>
        <v>ap name de0628ncap20025 static-ip domain fc.de.bauhaus.intra</v>
      </c>
    </row>
    <row r="29" spans="1:1">
      <c r="A29" s="6" t="str">
        <f>CONCATENATE("ap name ",'AP-LIST_c9800'!B29," static-ip domain ",var_domain_nl)</f>
        <v>ap name de0628ncap20026 static-ip domain fc.de.bauhaus.intra</v>
      </c>
    </row>
    <row r="30" spans="1:1">
      <c r="A30" s="6" t="str">
        <f>CONCATENATE("ap name ",'AP-LIST_c9800'!B30," static-ip domain ",var_domain_nl)</f>
        <v>ap name de0628ncap20027 static-ip domain fc.de.bauhaus.intra</v>
      </c>
    </row>
    <row r="31" spans="1:1">
      <c r="A31" s="6" t="str">
        <f>CONCATENATE("ap name ",'AP-LIST_c9800'!B31," static-ip domain ",var_domain_nl)</f>
        <v>ap name de0628ncap20028 static-ip domain fc.de.bauhaus.intra</v>
      </c>
    </row>
    <row r="32" spans="1:1">
      <c r="A32" s="6" t="str">
        <f>CONCATENATE("ap name ",'AP-LIST_c9800'!B32," static-ip domain ",var_domain_nl)</f>
        <v>ap name de0628ncap20029 static-ip domain fc.de.bauhaus.intra</v>
      </c>
    </row>
    <row r="33" spans="1:1">
      <c r="A33" s="6" t="str">
        <f>CONCATENATE("ap name ",'AP-LIST_c9800'!B33," static-ip domain ",var_domain_nl)</f>
        <v>ap name de0628ncap20030 static-ip domain fc.de.bauhaus.intra</v>
      </c>
    </row>
    <row r="34" spans="1:1">
      <c r="A34" s="6" t="str">
        <f>CONCATENATE("ap name ",'AP-LIST_c9800'!B34," static-ip domain ",var_domain_nl)</f>
        <v>ap name de0628ncap20031 static-ip domain fc.de.bauhaus.intra</v>
      </c>
    </row>
    <row r="35" spans="1:1">
      <c r="A35" s="6" t="str">
        <f>CONCATENATE("ap name ",'AP-LIST_c9800'!B35," static-ip domain ",var_domain_nl)</f>
        <v>ap name de0628ncap20032 static-ip domain fc.de.bauhaus.intra</v>
      </c>
    </row>
    <row r="36" spans="1:1">
      <c r="A36" s="6" t="str">
        <f>CONCATENATE("ap name ",'AP-LIST_c9800'!B36," static-ip domain ",var_domain_nl)</f>
        <v>ap name de0628ncap20033 static-ip domain fc.de.bauhaus.intra</v>
      </c>
    </row>
    <row r="37" spans="1:1">
      <c r="A37" s="6" t="str">
        <f>CONCATENATE("ap name ",'AP-LIST_c9800'!B37," static-ip domain ",var_domain_nl)</f>
        <v>ap name de0628ncap20034 static-ip domain fc.de.bauhaus.intra</v>
      </c>
    </row>
    <row r="38" spans="1:1">
      <c r="A38" s="6" t="str">
        <f>CONCATENATE("ap name ",'AP-LIST_c9800'!B38," static-ip domain ",var_domain_nl)</f>
        <v>ap name de0628ncap20035 static-ip domain fc.de.bauhaus.intra</v>
      </c>
    </row>
    <row r="39" spans="1:1">
      <c r="A39" s="6" t="str">
        <f>CONCATENATE("ap name ",'AP-LIST_c9800'!B39," static-ip domain ",var_domain_nl)</f>
        <v>ap name de0628ncap20036 static-ip domain fc.de.bauhaus.intra</v>
      </c>
    </row>
    <row r="40" spans="1:1">
      <c r="A40" s="6" t="str">
        <f>CONCATENATE("ap name ",'AP-LIST_c9800'!B40," static-ip domain ",var_domain_nl)</f>
        <v>ap name de0628ncap20037 static-ip domain fc.de.bauhaus.intra</v>
      </c>
    </row>
    <row r="41" spans="1:1">
      <c r="A41" s="6" t="str">
        <f>CONCATENATE("ap name ",'AP-LIST_c9800'!B41," static-ip domain ",var_domain_nl)</f>
        <v>ap name de0628ncap20038 static-ip domain fc.de.bauhaus.intra</v>
      </c>
    </row>
    <row r="42" spans="1:1">
      <c r="A42" s="6" t="str">
        <f>CONCATENATE("ap name ",'AP-LIST_c9800'!B42," static-ip domain ",var_domain_nl)</f>
        <v>ap name de0628ncap20039 static-ip domain fc.de.bauhaus.intra</v>
      </c>
    </row>
    <row r="43" spans="1:1">
      <c r="A43" s="6" t="str">
        <f>CONCATENATE("ap name ",'AP-LIST_c9800'!B43," static-ip domain ",var_domain_nl)</f>
        <v>ap name de0628ncap20040 static-ip domain fc.de.bauhaus.intra</v>
      </c>
    </row>
    <row r="44" spans="1:1">
      <c r="A44" s="6" t="str">
        <f>CONCATENATE("ap name ",'AP-LIST_c9800'!B44," static-ip domain ",var_domain_nl)</f>
        <v>ap name de0628ncap20041 static-ip domain fc.de.bauhaus.intra</v>
      </c>
    </row>
    <row r="45" spans="1:1">
      <c r="A45" s="6" t="str">
        <f>CONCATENATE("ap name ",'AP-LIST_c9800'!B45," static-ip domain ",var_domain_nl)</f>
        <v>ap name de0628ncap20042 static-ip domain fc.de.bauhaus.intra</v>
      </c>
    </row>
    <row r="46" spans="1:1">
      <c r="A46" s="6" t="str">
        <f>CONCATENATE("ap name ",'AP-LIST_c9800'!B46," static-ip domain ",var_domain_nl)</f>
        <v>ap name de0628ncap20043 static-ip domain fc.de.bauhaus.intra</v>
      </c>
    </row>
    <row r="47" spans="1:1">
      <c r="A47" s="6" t="str">
        <f>CONCATENATE("ap name ",'AP-LIST_c9800'!B47," static-ip domain ",var_domain_nl)</f>
        <v>ap name de0628ncap20044 static-ip domain fc.de.bauhaus.intra</v>
      </c>
    </row>
    <row r="48" spans="1:1">
      <c r="A48" s="6" t="str">
        <f>CONCATENATE("ap name ",'AP-LIST_c9800'!B48," static-ip domain ",var_domain_nl)</f>
        <v>ap name de0628ncap20045 static-ip domain fc.de.bauhaus.intra</v>
      </c>
    </row>
    <row r="49" spans="1:1">
      <c r="A49" s="6" t="str">
        <f>CONCATENATE("ap name ",'AP-LIST_c9800'!B49," static-ip domain ",var_domain_nl)</f>
        <v>ap name de0628ncap20046 static-ip domain fc.de.bauhaus.intra</v>
      </c>
    </row>
    <row r="50" spans="1:1">
      <c r="A50" s="6" t="str">
        <f>CONCATENATE("ap name ",'AP-LIST_c9800'!B50," static-ip domain ",var_domain_nl)</f>
        <v>ap name de0628ncap20047 static-ip domain fc.de.bauhaus.intra</v>
      </c>
    </row>
    <row r="51" spans="1:1">
      <c r="A51" s="6" t="str">
        <f>CONCATENATE("ap name ",'AP-LIST_c9800'!B51," static-ip domain ",var_domain_nl)</f>
        <v>ap name de0628ncap20048 static-ip domain fc.de.bauhaus.intra</v>
      </c>
    </row>
    <row r="52" spans="1:1">
      <c r="A52" s="6" t="str">
        <f>CONCATENATE("ap name ",'AP-LIST_c9800'!B52," static-ip domain ",var_domain_nl)</f>
        <v>ap name de0628ncap20049 static-ip domain fc.de.bauhaus.intra</v>
      </c>
    </row>
    <row r="53" spans="1:1">
      <c r="A53" s="6" t="str">
        <f>CONCATENATE("ap name ",'AP-LIST_c9800'!B53," static-ip domain ",var_domain_nl)</f>
        <v>ap name de0628ncap20050 static-ip domain fc.de.bauhaus.intra</v>
      </c>
    </row>
    <row r="54" spans="1:1">
      <c r="A54" s="6" t="str">
        <f>CONCATENATE("ap name ",'AP-LIST_c9800'!B54," static-ip domain ",var_domain_nl)</f>
        <v>ap name de0628ncap20051 static-ip domain fc.de.bauhaus.intra</v>
      </c>
    </row>
    <row r="55" spans="1:1">
      <c r="A55" s="6" t="str">
        <f>CONCATENATE("ap name ",'AP-LIST_c9800'!B55," static-ip domain ",var_domain_nl)</f>
        <v>ap name de0628ncap20052 static-ip domain fc.de.bauhaus.intra</v>
      </c>
    </row>
    <row r="56" spans="1:1">
      <c r="A56" s="6" t="str">
        <f>CONCATENATE("ap name ",'AP-LIST_c9800'!B56," static-ip domain ",var_domain_nl)</f>
        <v>ap name de0628ncap20053 static-ip domain fc.de.bauhaus.intra</v>
      </c>
    </row>
    <row r="57" spans="1:1">
      <c r="A57" s="6" t="str">
        <f>CONCATENATE("ap name ",'AP-LIST_c9800'!B57," static-ip domain ",var_domain_nl)</f>
        <v>ap name de0628ncap20054 static-ip domain fc.de.bauhaus.intra</v>
      </c>
    </row>
    <row r="58" spans="1:1">
      <c r="A58" s="6" t="str">
        <f>CONCATENATE("ap name ",'AP-LIST_c9800'!B58," static-ip domain ",var_domain_nl)</f>
        <v>ap name de0628ncap20055 static-ip domain fc.de.bauhaus.intra</v>
      </c>
    </row>
    <row r="59" spans="1:1">
      <c r="A59" s="6" t="str">
        <f>CONCATENATE("ap name ",'AP-LIST_c9800'!B59," static-ip domain ",var_domain_nl)</f>
        <v>ap name de0628ncap20056 static-ip domain fc.de.bauhaus.intra</v>
      </c>
    </row>
    <row r="60" spans="1:1">
      <c r="A60" s="6" t="str">
        <f>CONCATENATE("ap name ",'AP-LIST_c9800'!B60," static-ip domain ",var_domain_nl)</f>
        <v>ap name de0628ncap20057 static-ip domain fc.de.bauhaus.intra</v>
      </c>
    </row>
    <row r="61" spans="1:1">
      <c r="A61" s="6" t="str">
        <f>CONCATENATE("ap name ",'AP-LIST_c9800'!B61," static-ip domain ",var_domain_nl)</f>
        <v>ap name de0628ncap20058 static-ip domain fc.de.bauhaus.intra</v>
      </c>
    </row>
    <row r="62" spans="1:1">
      <c r="A62" s="6" t="str">
        <f>CONCATENATE("ap name ",'AP-LIST_c9800'!B62," static-ip domain ",var_domain_nl)</f>
        <v>ap name de0628ncap20059 static-ip domain fc.de.bauhaus.intra</v>
      </c>
    </row>
    <row r="63" spans="1:1">
      <c r="A63" s="6" t="str">
        <f>CONCATENATE("ap name ",'AP-LIST_c9800'!B63," static-ip domain ",var_domain_nl)</f>
        <v>ap name de0628ncap20060 static-ip domain fc.de.bauhaus.intra</v>
      </c>
    </row>
    <row r="64" spans="1:1">
      <c r="A64" s="6" t="str">
        <f>CONCATENATE("ap name ",'AP-LIST_c9800'!B64," static-ip domain ",var_domain_nl)</f>
        <v>ap name de0628ncap20061 static-ip domain fc.de.bauhaus.intra</v>
      </c>
    </row>
    <row r="65" spans="1:1">
      <c r="A65" s="6" t="str">
        <f>CONCATENATE("ap name ",'AP-LIST_c9800'!B65," static-ip domain ",var_domain_nl)</f>
        <v>ap name de0628ncap20062 static-ip domain fc.de.bauhaus.intra</v>
      </c>
    </row>
    <row r="66" spans="1:1">
      <c r="A66" s="6" t="str">
        <f>CONCATENATE("ap name ",'AP-LIST_c9800'!B66," static-ip domain ",var_domain_nl)</f>
        <v>ap name de0628ncap20063 static-ip domain fc.de.bauhaus.intra</v>
      </c>
    </row>
    <row r="67" spans="1:1">
      <c r="A67" s="6" t="str">
        <f>CONCATENATE("ap name ",'AP-LIST_c9800'!B67," static-ip domain ",var_domain_nl)</f>
        <v>ap name de0628ncap20064 static-ip domain fc.de.bauhaus.intra</v>
      </c>
    </row>
    <row r="68" spans="1:1">
      <c r="A68" s="6" t="str">
        <f>CONCATENATE("ap name ",'AP-LIST_c9800'!B68," static-ip domain ",var_domain_nl)</f>
        <v>ap name de0628ncap20065 static-ip domain fc.de.bauhaus.intra</v>
      </c>
    </row>
    <row r="69" spans="1:1">
      <c r="A69" s="6" t="str">
        <f>CONCATENATE("ap name ",'AP-LIST_c9800'!B69," static-ip domain ",var_domain_nl)</f>
        <v>ap name de0628ncap20066 static-ip domain fc.de.bauhaus.intra</v>
      </c>
    </row>
    <row r="70" spans="1:1">
      <c r="A70" s="6" t="str">
        <f>CONCATENATE("ap name ",'AP-LIST_c9800'!B70," static-ip domain ",var_domain_nl)</f>
        <v>ap name de0628ncap20067 static-ip domain fc.de.bauhaus.intra</v>
      </c>
    </row>
    <row r="71" spans="1:1">
      <c r="A71" s="6" t="str">
        <f>CONCATENATE("ap name ",'AP-LIST_c9800'!B71," static-ip domain ",var_domain_nl)</f>
        <v>ap name de0628ncap20068 static-ip domain fc.de.bauhaus.intra</v>
      </c>
    </row>
    <row r="72" spans="1:1">
      <c r="A72" s="6" t="str">
        <f>CONCATENATE("ap name ",'AP-LIST_c9800'!B72," static-ip domain ",var_domain_nl)</f>
        <v>ap name de0628ncap20069 static-ip domain fc.de.bauhaus.intra</v>
      </c>
    </row>
    <row r="73" spans="1:1">
      <c r="A73" s="6" t="str">
        <f>CONCATENATE("ap name ",'AP-LIST_c9800'!B73," static-ip domain ",var_domain_nl)</f>
        <v>ap name de0628ncap20070 static-ip domain fc.de.bauhaus.intra</v>
      </c>
    </row>
    <row r="74" spans="1:1">
      <c r="A74" s="6" t="str">
        <f>CONCATENATE("ap name ",'AP-LIST_c9800'!B74," static-ip domain ",var_domain_nl)</f>
        <v>ap name de0628ncap20071 static-ip domain fc.de.bauhaus.intra</v>
      </c>
    </row>
    <row r="75" spans="1:1">
      <c r="A75" s="6" t="str">
        <f>CONCATENATE("ap name ",'AP-LIST_c9800'!B75," static-ip domain ",var_domain_nl)</f>
        <v>ap name de0628ncap20072 static-ip domain fc.de.bauhaus.intra</v>
      </c>
    </row>
    <row r="76" spans="1:1">
      <c r="A76" s="6" t="str">
        <f>CONCATENATE("ap name ",'AP-LIST_c9800'!B76," static-ip domain ",var_domain_nl)</f>
        <v>ap name de0628ncap20073 static-ip domain fc.de.bauhaus.intra</v>
      </c>
    </row>
    <row r="77" spans="1:1">
      <c r="A77" s="6" t="str">
        <f>CONCATENATE("ap name ",'AP-LIST_c9800'!B77," static-ip domain ",var_domain_nl)</f>
        <v>ap name de0628ncap20074 static-ip domain fc.de.bauhaus.intra</v>
      </c>
    </row>
    <row r="78" spans="1:1">
      <c r="A78" s="6" t="str">
        <f>CONCATENATE("ap name ",'AP-LIST_c9800'!B78," static-ip domain ",var_domain_nl)</f>
        <v>ap name de0628ncap20075 static-ip domain fc.de.bauhaus.intra</v>
      </c>
    </row>
    <row r="79" spans="1:1">
      <c r="A79" s="6" t="str">
        <f>CONCATENATE("ap name ",'AP-LIST_c9800'!B79," static-ip domain ",var_domain_nl)</f>
        <v>ap name de0628ncap20076 static-ip domain fc.de.bauhaus.intra</v>
      </c>
    </row>
    <row r="80" spans="1:1">
      <c r="A80" s="6" t="str">
        <f>CONCATENATE("ap name ",'AP-LIST_c9800'!B80," static-ip domain ",var_domain_nl)</f>
        <v>ap name de0628ncap20077 static-ip domain fc.de.bauhaus.intra</v>
      </c>
    </row>
    <row r="81" spans="1:1">
      <c r="A81" s="6" t="str">
        <f>CONCATENATE("ap name ",'AP-LIST_c9800'!B81," static-ip domain ",var_domain_nl)</f>
        <v>ap name de0628ncap20078 static-ip domain fc.de.bauhaus.intra</v>
      </c>
    </row>
    <row r="82" spans="1:1">
      <c r="A82" s="6" t="str">
        <f>CONCATENATE("ap name ",'AP-LIST_c9800'!B82," static-ip domain ",var_domain_nl)</f>
        <v>ap name de0628ncap20079 static-ip domain fc.de.bauhaus.intra</v>
      </c>
    </row>
    <row r="83" spans="1:1">
      <c r="A83" s="6" t="str">
        <f>CONCATENATE("ap name ",'AP-LIST_c9800'!B83," static-ip domain ",var_domain_nl)</f>
        <v>ap name de0628ncap20080 static-ip domain fc.de.bauhaus.intra</v>
      </c>
    </row>
    <row r="84" spans="1:1">
      <c r="A84" s="6" t="str">
        <f>CONCATENATE("ap name ",'AP-LIST_c9800'!B84," static-ip domain ",var_domain_nl)</f>
        <v>ap name de0628ncap20081 static-ip domain fc.de.bauhaus.intra</v>
      </c>
    </row>
    <row r="85" spans="1:1">
      <c r="A85" s="6" t="str">
        <f>CONCATENATE("ap name ",'AP-LIST_c9800'!B85," static-ip domain ",var_domain_nl)</f>
        <v>ap name de0628ncap20082 static-ip domain fc.de.bauhaus.intra</v>
      </c>
    </row>
    <row r="86" spans="1:1">
      <c r="A86" s="6" t="str">
        <f>CONCATENATE("ap name ",'AP-LIST_c9800'!B86," static-ip domain ",var_domain_nl)</f>
        <v>ap name de0628ncap20083 static-ip domain fc.de.bauhaus.intra</v>
      </c>
    </row>
    <row r="87" spans="1:1">
      <c r="A87" s="6" t="str">
        <f>CONCATENATE("ap name ",'AP-LIST_c9800'!B87," static-ip domain ",var_domain_nl)</f>
        <v>ap name de0628ncap20084 static-ip domain fc.de.bauhaus.intra</v>
      </c>
    </row>
    <row r="88" spans="1:1">
      <c r="A88" s="6" t="str">
        <f>CONCATENATE("ap name ",'AP-LIST_c9800'!B88," static-ip domain ",var_domain_nl)</f>
        <v>ap name de0628ncap20085 static-ip domain fc.de.bauhaus.intra</v>
      </c>
    </row>
    <row r="89" spans="1:1">
      <c r="A89" s="6" t="str">
        <f>CONCATENATE("ap name ",'AP-LIST_c9800'!B89," static-ip domain ",var_domain_nl)</f>
        <v>ap name de0628ncap20086 static-ip domain fc.de.bauhaus.intra</v>
      </c>
    </row>
    <row r="90" spans="1:1">
      <c r="A90" s="6" t="str">
        <f>CONCATENATE("ap name ",'AP-LIST_c9800'!B90," static-ip domain ",var_domain_nl)</f>
        <v>ap name de0628ncap20087 static-ip domain fc.de.bauhaus.intra</v>
      </c>
    </row>
    <row r="91" spans="1:1">
      <c r="A91" s="6" t="str">
        <f>CONCATENATE("ap name ",'AP-LIST_c9800'!B91," static-ip domain ",var_domain_nl)</f>
        <v>ap name de0628ncap20088 static-ip domain fc.de.bauhaus.intra</v>
      </c>
    </row>
    <row r="92" spans="1:1">
      <c r="A92" s="6" t="str">
        <f>CONCATENATE("ap name ",'AP-LIST_c9800'!B92," static-ip domain ",var_domain_nl)</f>
        <v>ap name de0628ncap20089 static-ip domain fc.de.bauhaus.intra</v>
      </c>
    </row>
    <row r="93" spans="1:1">
      <c r="A93" s="6" t="str">
        <f>CONCATENATE("ap name ",'AP-LIST_c9800'!B93," static-ip domain ",var_domain_nl)</f>
        <v>ap name de0628ncap20090 static-ip domain fc.de.bauhaus.intra</v>
      </c>
    </row>
    <row r="94" spans="1:1">
      <c r="A94" s="6" t="str">
        <f>CONCATENATE("ap name ",'AP-LIST_c9800'!B94," static-ip domain ",var_domain_nl)</f>
        <v>ap name de0628ncap20091 static-ip domain fc.de.bauhaus.intra</v>
      </c>
    </row>
    <row r="95" spans="1:1">
      <c r="A95" s="6" t="str">
        <f>CONCATENATE("ap name ",'AP-LIST_c9800'!B95," static-ip domain ",var_domain_nl)</f>
        <v>ap name de0628ncap20092 static-ip domain fc.de.bauhaus.intra</v>
      </c>
    </row>
    <row r="96" spans="1:1">
      <c r="A96" s="6" t="str">
        <f>CONCATENATE("ap name ",'AP-LIST_c9800'!B96," static-ip domain ",var_domain_nl)</f>
        <v>ap name de0628ncap20093 static-ip domain fc.de.bauhaus.intra</v>
      </c>
    </row>
    <row r="97" spans="1:1">
      <c r="A97" s="6" t="str">
        <f>CONCATENATE("ap name ",'AP-LIST_c9800'!B97," static-ip domain ",var_domain_nl)</f>
        <v>ap name de0628ncap20094 static-ip domain fc.de.bauhaus.intra</v>
      </c>
    </row>
    <row r="98" spans="1:1">
      <c r="A98" s="6" t="str">
        <f>CONCATENATE("ap name ",'AP-LIST_c9800'!B98," static-ip domain ",var_domain_nl)</f>
        <v>ap name de0628ncap20095 static-ip domain fc.de.bauhaus.intra</v>
      </c>
    </row>
    <row r="99" spans="1:1">
      <c r="A99" s="6" t="str">
        <f>CONCATENATE("ap name ",'AP-LIST_c9800'!B99," static-ip domain ",var_domain_nl)</f>
        <v>ap name de0628ncap20096 static-ip domain fc.de.bauhaus.intra</v>
      </c>
    </row>
    <row r="100" spans="1:1">
      <c r="A100" s="6" t="str">
        <f>CONCATENATE("ap name ",'AP-LIST_c9800'!B100," static-ip domain ",var_domain_nl)</f>
        <v>ap name de0628ncap20097 static-ip domain fc.de.bauhaus.intra</v>
      </c>
    </row>
    <row r="101" spans="1:1">
      <c r="A101" s="6" t="str">
        <f>CONCATENATE("ap name ",'AP-LIST_c9800'!B101," static-ip domain ",var_domain_nl)</f>
        <v>ap name de0628ncap20098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de0628ncap20001 static-ip nameserver 172.16.78.11</v>
      </c>
    </row>
    <row r="5" spans="1:1">
      <c r="A5" s="6" t="str">
        <f>CONCATENATE("ap name ",'AP-LIST_c9800'!B5," static-ip nameserver ",var_ip_dns1)</f>
        <v>ap name de0628ncap20002 static-ip nameserver 172.16.78.11</v>
      </c>
    </row>
    <row r="6" spans="1:1">
      <c r="A6" s="6" t="str">
        <f>CONCATENATE("ap name ",'AP-LIST_c9800'!B6," static-ip nameserver ",var_ip_dns1)</f>
        <v>ap name de0628ncap20003 static-ip nameserver 172.16.78.11</v>
      </c>
    </row>
    <row r="7" spans="1:1">
      <c r="A7" s="6" t="str">
        <f>CONCATENATE("ap name ",'AP-LIST_c9800'!B7," static-ip nameserver ",var_ip_dns1)</f>
        <v>ap name de0628ncap20004 static-ip nameserver 172.16.78.11</v>
      </c>
    </row>
    <row r="8" spans="1:1">
      <c r="A8" s="6" t="str">
        <f>CONCATENATE("ap name ",'AP-LIST_c9800'!B8," static-ip nameserver ",var_ip_dns1)</f>
        <v>ap name de0628ncap20005 static-ip nameserver 172.16.78.11</v>
      </c>
    </row>
    <row r="9" spans="1:1">
      <c r="A9" s="6" t="str">
        <f>CONCATENATE("ap name ",'AP-LIST_c9800'!B9," static-ip nameserver ",var_ip_dns1)</f>
        <v>ap name de0628ncap20006 static-ip nameserver 172.16.78.11</v>
      </c>
    </row>
    <row r="10" spans="1:1">
      <c r="A10" s="6" t="str">
        <f>CONCATENATE("ap name ",'AP-LIST_c9800'!B10," static-ip nameserver ",var_ip_dns1)</f>
        <v>ap name de0628ncap20007 static-ip nameserver 172.16.78.11</v>
      </c>
    </row>
    <row r="11" spans="1:1">
      <c r="A11" s="6" t="str">
        <f>CONCATENATE("ap name ",'AP-LIST_c9800'!B11," static-ip nameserver ",var_ip_dns1)</f>
        <v>ap name de0628ncap20008 static-ip nameserver 172.16.78.11</v>
      </c>
    </row>
    <row r="12" spans="1:1">
      <c r="A12" s="6" t="str">
        <f>CONCATENATE("ap name ",'AP-LIST_c9800'!B12," static-ip nameserver ",var_ip_dns1)</f>
        <v>ap name de0628ncap20009 static-ip nameserver 172.16.78.11</v>
      </c>
    </row>
    <row r="13" spans="1:1">
      <c r="A13" s="6" t="str">
        <f>CONCATENATE("ap name ",'AP-LIST_c9800'!B13," static-ip nameserver ",var_ip_dns1)</f>
        <v>ap name de0628ncap20010 static-ip nameserver 172.16.78.11</v>
      </c>
    </row>
    <row r="14" spans="1:1">
      <c r="A14" s="6" t="str">
        <f>CONCATENATE("ap name ",'AP-LIST_c9800'!B14," static-ip nameserver ",var_ip_dns1)</f>
        <v>ap name de0628ncap20011 static-ip nameserver 172.16.78.11</v>
      </c>
    </row>
    <row r="15" spans="1:1">
      <c r="A15" s="6" t="str">
        <f>CONCATENATE("ap name ",'AP-LIST_c9800'!B15," static-ip nameserver ",var_ip_dns1)</f>
        <v>ap name de0628ncap20012 static-ip nameserver 172.16.78.11</v>
      </c>
    </row>
    <row r="16" spans="1:1">
      <c r="A16" s="6" t="str">
        <f>CONCATENATE("ap name ",'AP-LIST_c9800'!B16," static-ip nameserver ",var_ip_dns1)</f>
        <v>ap name de0628ncap20013 static-ip nameserver 172.16.78.11</v>
      </c>
    </row>
    <row r="17" spans="1:1">
      <c r="A17" s="6" t="str">
        <f>CONCATENATE("ap name ",'AP-LIST_c9800'!B17," static-ip nameserver ",var_ip_dns1)</f>
        <v>ap name de0628ncap20014 static-ip nameserver 172.16.78.11</v>
      </c>
    </row>
    <row r="18" spans="1:1">
      <c r="A18" s="6" t="str">
        <f>CONCATENATE("ap name ",'AP-LIST_c9800'!B18," static-ip nameserver ",var_ip_dns1)</f>
        <v>ap name de0628ncap20015 static-ip nameserver 172.16.78.11</v>
      </c>
    </row>
    <row r="19" spans="1:1">
      <c r="A19" s="6" t="str">
        <f>CONCATENATE("ap name ",'AP-LIST_c9800'!B19," static-ip nameserver ",var_ip_dns1)</f>
        <v>ap name de0628ncap20016 static-ip nameserver 172.16.78.11</v>
      </c>
    </row>
    <row r="20" spans="1:1">
      <c r="A20" s="6" t="str">
        <f>CONCATENATE("ap name ",'AP-LIST_c9800'!B20," static-ip nameserver ",var_ip_dns1)</f>
        <v>ap name de0628ncap20017 static-ip nameserver 172.16.78.11</v>
      </c>
    </row>
    <row r="21" spans="1:1">
      <c r="A21" s="6" t="str">
        <f>CONCATENATE("ap name ",'AP-LIST_c9800'!B21," static-ip nameserver ",var_ip_dns1)</f>
        <v>ap name de0628ncap20018 static-ip nameserver 172.16.78.11</v>
      </c>
    </row>
    <row r="22" spans="1:1">
      <c r="A22" s="6" t="str">
        <f>CONCATENATE("ap name ",'AP-LIST_c9800'!B22," static-ip nameserver ",var_ip_dns1)</f>
        <v>ap name de0628ncap20019 static-ip nameserver 172.16.78.11</v>
      </c>
    </row>
    <row r="23" spans="1:1">
      <c r="A23" s="6" t="str">
        <f>CONCATENATE("ap name ",'AP-LIST_c9800'!B23," static-ip nameserver ",var_ip_dns1)</f>
        <v>ap name de0628ncap20020 static-ip nameserver 172.16.78.11</v>
      </c>
    </row>
    <row r="24" spans="1:1">
      <c r="A24" s="6" t="str">
        <f>CONCATENATE("ap name ",'AP-LIST_c9800'!B24," static-ip nameserver ",var_ip_dns1)</f>
        <v>ap name de0628ncap20021 static-ip nameserver 172.16.78.11</v>
      </c>
    </row>
    <row r="25" spans="1:1">
      <c r="A25" s="6" t="str">
        <f>CONCATENATE("ap name ",'AP-LIST_c9800'!B25," static-ip nameserver ",var_ip_dns1)</f>
        <v>ap name de0628ncap20022 static-ip nameserver 172.16.78.11</v>
      </c>
    </row>
    <row r="26" spans="1:1">
      <c r="A26" s="6" t="str">
        <f>CONCATENATE("ap name ",'AP-LIST_c9800'!B26," static-ip nameserver ",var_ip_dns1)</f>
        <v>ap name de0628ncap20023 static-ip nameserver 172.16.78.11</v>
      </c>
    </row>
    <row r="27" spans="1:1">
      <c r="A27" s="6" t="str">
        <f>CONCATENATE("ap name ",'AP-LIST_c9800'!B27," static-ip nameserver ",var_ip_dns1)</f>
        <v>ap name de0628ncap20024 static-ip nameserver 172.16.78.11</v>
      </c>
    </row>
    <row r="28" spans="1:1">
      <c r="A28" s="6" t="str">
        <f>CONCATENATE("ap name ",'AP-LIST_c9800'!B28," static-ip nameserver ",var_ip_dns1)</f>
        <v>ap name de0628ncap20025 static-ip nameserver 172.16.78.11</v>
      </c>
    </row>
    <row r="29" spans="1:1">
      <c r="A29" s="6" t="str">
        <f>CONCATENATE("ap name ",'AP-LIST_c9800'!B29," static-ip nameserver ",var_ip_dns1)</f>
        <v>ap name de0628ncap20026 static-ip nameserver 172.16.78.11</v>
      </c>
    </row>
    <row r="30" spans="1:1">
      <c r="A30" s="6" t="str">
        <f>CONCATENATE("ap name ",'AP-LIST_c9800'!B30," static-ip nameserver ",var_ip_dns1)</f>
        <v>ap name de0628ncap20027 static-ip nameserver 172.16.78.11</v>
      </c>
    </row>
    <row r="31" spans="1:1">
      <c r="A31" s="6" t="str">
        <f>CONCATENATE("ap name ",'AP-LIST_c9800'!B31," static-ip nameserver ",var_ip_dns1)</f>
        <v>ap name de0628ncap20028 static-ip nameserver 172.16.78.11</v>
      </c>
    </row>
    <row r="32" spans="1:1">
      <c r="A32" s="6" t="str">
        <f>CONCATENATE("ap name ",'AP-LIST_c9800'!B32," static-ip nameserver ",var_ip_dns1)</f>
        <v>ap name de0628ncap20029 static-ip nameserver 172.16.78.11</v>
      </c>
    </row>
    <row r="33" spans="1:1">
      <c r="A33" s="6" t="str">
        <f>CONCATENATE("ap name ",'AP-LIST_c9800'!B33," static-ip nameserver ",var_ip_dns1)</f>
        <v>ap name de0628ncap20030 static-ip nameserver 172.16.78.11</v>
      </c>
    </row>
    <row r="34" spans="1:1">
      <c r="A34" s="6" t="str">
        <f>CONCATENATE("ap name ",'AP-LIST_c9800'!B34," static-ip nameserver ",var_ip_dns1)</f>
        <v>ap name de0628ncap20031 static-ip nameserver 172.16.78.11</v>
      </c>
    </row>
    <row r="35" spans="1:1">
      <c r="A35" s="6" t="str">
        <f>CONCATENATE("ap name ",'AP-LIST_c9800'!B35," static-ip nameserver ",var_ip_dns1)</f>
        <v>ap name de0628ncap20032 static-ip nameserver 172.16.78.11</v>
      </c>
    </row>
    <row r="36" spans="1:1">
      <c r="A36" s="6" t="str">
        <f>CONCATENATE("ap name ",'AP-LIST_c9800'!B36," static-ip nameserver ",var_ip_dns1)</f>
        <v>ap name de0628ncap20033 static-ip nameserver 172.16.78.11</v>
      </c>
    </row>
    <row r="37" spans="1:1">
      <c r="A37" s="6" t="str">
        <f>CONCATENATE("ap name ",'AP-LIST_c9800'!B37," static-ip nameserver ",var_ip_dns1)</f>
        <v>ap name de0628ncap20034 static-ip nameserver 172.16.78.11</v>
      </c>
    </row>
    <row r="38" spans="1:1">
      <c r="A38" s="6" t="str">
        <f>CONCATENATE("ap name ",'AP-LIST_c9800'!B38," static-ip nameserver ",var_ip_dns1)</f>
        <v>ap name de0628ncap20035 static-ip nameserver 172.16.78.11</v>
      </c>
    </row>
    <row r="39" spans="1:1">
      <c r="A39" s="6" t="str">
        <f>CONCATENATE("ap name ",'AP-LIST_c9800'!B39," static-ip nameserver ",var_ip_dns1)</f>
        <v>ap name de0628ncap20036 static-ip nameserver 172.16.78.11</v>
      </c>
    </row>
    <row r="40" spans="1:1">
      <c r="A40" s="6" t="str">
        <f>CONCATENATE("ap name ",'AP-LIST_c9800'!B40," static-ip nameserver ",var_ip_dns1)</f>
        <v>ap name de0628ncap20037 static-ip nameserver 172.16.78.11</v>
      </c>
    </row>
    <row r="41" spans="1:1">
      <c r="A41" s="6" t="str">
        <f>CONCATENATE("ap name ",'AP-LIST_c9800'!B41," static-ip nameserver ",var_ip_dns1)</f>
        <v>ap name de0628ncap20038 static-ip nameserver 172.16.78.11</v>
      </c>
    </row>
    <row r="42" spans="1:1">
      <c r="A42" s="6" t="str">
        <f>CONCATENATE("ap name ",'AP-LIST_c9800'!B42," static-ip nameserver ",var_ip_dns1)</f>
        <v>ap name de0628ncap20039 static-ip nameserver 172.16.78.11</v>
      </c>
    </row>
    <row r="43" spans="1:1">
      <c r="A43" s="6" t="str">
        <f>CONCATENATE("ap name ",'AP-LIST_c9800'!B43," static-ip nameserver ",var_ip_dns1)</f>
        <v>ap name de0628ncap20040 static-ip nameserver 172.16.78.11</v>
      </c>
    </row>
    <row r="44" spans="1:1">
      <c r="A44" s="6" t="str">
        <f>CONCATENATE("ap name ",'AP-LIST_c9800'!B44," static-ip nameserver ",var_ip_dns1)</f>
        <v>ap name de0628ncap20041 static-ip nameserver 172.16.78.11</v>
      </c>
    </row>
    <row r="45" spans="1:1">
      <c r="A45" s="6" t="str">
        <f>CONCATENATE("ap name ",'AP-LIST_c9800'!B45," static-ip nameserver ",var_ip_dns1)</f>
        <v>ap name de0628ncap20042 static-ip nameserver 172.16.78.11</v>
      </c>
    </row>
    <row r="46" spans="1:1">
      <c r="A46" s="6" t="str">
        <f>CONCATENATE("ap name ",'AP-LIST_c9800'!B46," static-ip nameserver ",var_ip_dns1)</f>
        <v>ap name de0628ncap20043 static-ip nameserver 172.16.78.11</v>
      </c>
    </row>
    <row r="47" spans="1:1">
      <c r="A47" s="6" t="str">
        <f>CONCATENATE("ap name ",'AP-LIST_c9800'!B47," static-ip nameserver ",var_ip_dns1)</f>
        <v>ap name de0628ncap20044 static-ip nameserver 172.16.78.11</v>
      </c>
    </row>
    <row r="48" spans="1:1">
      <c r="A48" s="6" t="str">
        <f>CONCATENATE("ap name ",'AP-LIST_c9800'!B48," static-ip nameserver ",var_ip_dns1)</f>
        <v>ap name de0628ncap20045 static-ip nameserver 172.16.78.11</v>
      </c>
    </row>
    <row r="49" spans="1:1">
      <c r="A49" s="6" t="str">
        <f>CONCATENATE("ap name ",'AP-LIST_c9800'!B49," static-ip nameserver ",var_ip_dns1)</f>
        <v>ap name de0628ncap20046 static-ip nameserver 172.16.78.11</v>
      </c>
    </row>
    <row r="50" spans="1:1">
      <c r="A50" s="6" t="str">
        <f>CONCATENATE("ap name ",'AP-LIST_c9800'!B50," static-ip nameserver ",var_ip_dns1)</f>
        <v>ap name de0628ncap20047 static-ip nameserver 172.16.78.11</v>
      </c>
    </row>
    <row r="51" spans="1:1">
      <c r="A51" s="6" t="str">
        <f>CONCATENATE("ap name ",'AP-LIST_c9800'!B51," static-ip nameserver ",var_ip_dns1)</f>
        <v>ap name de0628ncap20048 static-ip nameserver 172.16.78.11</v>
      </c>
    </row>
    <row r="52" spans="1:1">
      <c r="A52" s="6" t="str">
        <f>CONCATENATE("ap name ",'AP-LIST_c9800'!B52," static-ip nameserver ",var_ip_dns1)</f>
        <v>ap name de0628ncap20049 static-ip nameserver 172.16.78.11</v>
      </c>
    </row>
    <row r="53" spans="1:1">
      <c r="A53" s="6" t="str">
        <f>CONCATENATE("ap name ",'AP-LIST_c9800'!B53," static-ip nameserver ",var_ip_dns1)</f>
        <v>ap name de0628ncap20050 static-ip nameserver 172.16.78.11</v>
      </c>
    </row>
    <row r="54" spans="1:1">
      <c r="A54" s="6" t="str">
        <f>CONCATENATE("ap name ",'AP-LIST_c9800'!B54," static-ip nameserver ",var_ip_dns1)</f>
        <v>ap name de0628ncap20051 static-ip nameserver 172.16.78.11</v>
      </c>
    </row>
    <row r="55" spans="1:1">
      <c r="A55" s="6" t="str">
        <f>CONCATENATE("ap name ",'AP-LIST_c9800'!B55," static-ip nameserver ",var_ip_dns1)</f>
        <v>ap name de0628ncap20052 static-ip nameserver 172.16.78.11</v>
      </c>
    </row>
    <row r="56" spans="1:1">
      <c r="A56" s="6" t="str">
        <f>CONCATENATE("ap name ",'AP-LIST_c9800'!B56," static-ip nameserver ",var_ip_dns1)</f>
        <v>ap name de0628ncap20053 static-ip nameserver 172.16.78.11</v>
      </c>
    </row>
    <row r="57" spans="1:1">
      <c r="A57" s="6" t="str">
        <f>CONCATENATE("ap name ",'AP-LIST_c9800'!B57," static-ip nameserver ",var_ip_dns1)</f>
        <v>ap name de0628ncap20054 static-ip nameserver 172.16.78.11</v>
      </c>
    </row>
    <row r="58" spans="1:1">
      <c r="A58" s="6" t="str">
        <f>CONCATENATE("ap name ",'AP-LIST_c9800'!B58," static-ip nameserver ",var_ip_dns1)</f>
        <v>ap name de0628ncap20055 static-ip nameserver 172.16.78.11</v>
      </c>
    </row>
    <row r="59" spans="1:1">
      <c r="A59" s="6" t="str">
        <f>CONCATENATE("ap name ",'AP-LIST_c9800'!B59," static-ip nameserver ",var_ip_dns1)</f>
        <v>ap name de0628ncap20056 static-ip nameserver 172.16.78.11</v>
      </c>
    </row>
    <row r="60" spans="1:1">
      <c r="A60" s="6" t="str">
        <f>CONCATENATE("ap name ",'AP-LIST_c9800'!B60," static-ip nameserver ",var_ip_dns1)</f>
        <v>ap name de0628ncap20057 static-ip nameserver 172.16.78.11</v>
      </c>
    </row>
    <row r="61" spans="1:1">
      <c r="A61" s="6" t="str">
        <f>CONCATENATE("ap name ",'AP-LIST_c9800'!B61," static-ip nameserver ",var_ip_dns1)</f>
        <v>ap name de0628ncap20058 static-ip nameserver 172.16.78.11</v>
      </c>
    </row>
    <row r="62" spans="1:1">
      <c r="A62" s="6" t="str">
        <f>CONCATENATE("ap name ",'AP-LIST_c9800'!B62," static-ip nameserver ",var_ip_dns1)</f>
        <v>ap name de0628ncap20059 static-ip nameserver 172.16.78.11</v>
      </c>
    </row>
    <row r="63" spans="1:1">
      <c r="A63" s="6" t="str">
        <f>CONCATENATE("ap name ",'AP-LIST_c9800'!B63," static-ip nameserver ",var_ip_dns1)</f>
        <v>ap name de0628ncap20060 static-ip nameserver 172.16.78.11</v>
      </c>
    </row>
    <row r="64" spans="1:1">
      <c r="A64" s="6" t="str">
        <f>CONCATENATE("ap name ",'AP-LIST_c9800'!B64," static-ip nameserver ",var_ip_dns1)</f>
        <v>ap name de0628ncap20061 static-ip nameserver 172.16.78.11</v>
      </c>
    </row>
    <row r="65" spans="1:1">
      <c r="A65" s="6" t="str">
        <f>CONCATENATE("ap name ",'AP-LIST_c9800'!B65," static-ip nameserver ",var_ip_dns1)</f>
        <v>ap name de0628ncap20062 static-ip nameserver 172.16.78.11</v>
      </c>
    </row>
    <row r="66" spans="1:1">
      <c r="A66" s="6" t="str">
        <f>CONCATENATE("ap name ",'AP-LIST_c9800'!B66," static-ip nameserver ",var_ip_dns1)</f>
        <v>ap name de0628ncap20063 static-ip nameserver 172.16.78.11</v>
      </c>
    </row>
    <row r="67" spans="1:1">
      <c r="A67" s="6" t="str">
        <f>CONCATENATE("ap name ",'AP-LIST_c9800'!B67," static-ip nameserver ",var_ip_dns1)</f>
        <v>ap name de0628ncap20064 static-ip nameserver 172.16.78.11</v>
      </c>
    </row>
    <row r="68" spans="1:1">
      <c r="A68" s="6" t="str">
        <f>CONCATENATE("ap name ",'AP-LIST_c9800'!B68," static-ip nameserver ",var_ip_dns1)</f>
        <v>ap name de0628ncap20065 static-ip nameserver 172.16.78.11</v>
      </c>
    </row>
    <row r="69" spans="1:1">
      <c r="A69" s="6" t="str">
        <f>CONCATENATE("ap name ",'AP-LIST_c9800'!B69," static-ip nameserver ",var_ip_dns1)</f>
        <v>ap name de0628ncap20066 static-ip nameserver 172.16.78.11</v>
      </c>
    </row>
    <row r="70" spans="1:1">
      <c r="A70" s="6" t="str">
        <f>CONCATENATE("ap name ",'AP-LIST_c9800'!B70," static-ip nameserver ",var_ip_dns1)</f>
        <v>ap name de0628ncap20067 static-ip nameserver 172.16.78.11</v>
      </c>
    </row>
    <row r="71" spans="1:1">
      <c r="A71" s="6" t="str">
        <f>CONCATENATE("ap name ",'AP-LIST_c9800'!B71," static-ip nameserver ",var_ip_dns1)</f>
        <v>ap name de0628ncap20068 static-ip nameserver 172.16.78.11</v>
      </c>
    </row>
    <row r="72" spans="1:1">
      <c r="A72" s="6" t="str">
        <f>CONCATENATE("ap name ",'AP-LIST_c9800'!B72," static-ip nameserver ",var_ip_dns1)</f>
        <v>ap name de0628ncap20069 static-ip nameserver 172.16.78.11</v>
      </c>
    </row>
    <row r="73" spans="1:1">
      <c r="A73" s="6" t="str">
        <f>CONCATENATE("ap name ",'AP-LIST_c9800'!B73," static-ip nameserver ",var_ip_dns1)</f>
        <v>ap name de0628ncap20070 static-ip nameserver 172.16.78.11</v>
      </c>
    </row>
    <row r="74" spans="1:1">
      <c r="A74" s="6" t="str">
        <f>CONCATENATE("ap name ",'AP-LIST_c9800'!B74," static-ip nameserver ",var_ip_dns1)</f>
        <v>ap name de0628ncap20071 static-ip nameserver 172.16.78.11</v>
      </c>
    </row>
    <row r="75" spans="1:1">
      <c r="A75" s="6" t="str">
        <f>CONCATENATE("ap name ",'AP-LIST_c9800'!B75," static-ip nameserver ",var_ip_dns1)</f>
        <v>ap name de0628ncap20072 static-ip nameserver 172.16.78.11</v>
      </c>
    </row>
    <row r="76" spans="1:1">
      <c r="A76" s="6" t="str">
        <f>CONCATENATE("ap name ",'AP-LIST_c9800'!B76," static-ip nameserver ",var_ip_dns1)</f>
        <v>ap name de0628ncap20073 static-ip nameserver 172.16.78.11</v>
      </c>
    </row>
    <row r="77" spans="1:1">
      <c r="A77" s="6" t="str">
        <f>CONCATENATE("ap name ",'AP-LIST_c9800'!B77," static-ip nameserver ",var_ip_dns1)</f>
        <v>ap name de0628ncap20074 static-ip nameserver 172.16.78.11</v>
      </c>
    </row>
    <row r="78" spans="1:1">
      <c r="A78" s="6" t="str">
        <f>CONCATENATE("ap name ",'AP-LIST_c9800'!B78," static-ip nameserver ",var_ip_dns1)</f>
        <v>ap name de0628ncap20075 static-ip nameserver 172.16.78.11</v>
      </c>
    </row>
    <row r="79" spans="1:1">
      <c r="A79" s="6" t="str">
        <f>CONCATENATE("ap name ",'AP-LIST_c9800'!B79," static-ip nameserver ",var_ip_dns1)</f>
        <v>ap name de0628ncap20076 static-ip nameserver 172.16.78.11</v>
      </c>
    </row>
    <row r="80" spans="1:1">
      <c r="A80" s="6" t="str">
        <f>CONCATENATE("ap name ",'AP-LIST_c9800'!B80," static-ip nameserver ",var_ip_dns1)</f>
        <v>ap name de0628ncap20077 static-ip nameserver 172.16.78.11</v>
      </c>
    </row>
    <row r="81" spans="1:1">
      <c r="A81" s="6" t="str">
        <f>CONCATENATE("ap name ",'AP-LIST_c9800'!B81," static-ip nameserver ",var_ip_dns1)</f>
        <v>ap name de0628ncap20078 static-ip nameserver 172.16.78.11</v>
      </c>
    </row>
    <row r="82" spans="1:1">
      <c r="A82" s="6" t="str">
        <f>CONCATENATE("ap name ",'AP-LIST_c9800'!B82," static-ip nameserver ",var_ip_dns1)</f>
        <v>ap name de0628ncap20079 static-ip nameserver 172.16.78.11</v>
      </c>
    </row>
    <row r="83" spans="1:1">
      <c r="A83" s="6" t="str">
        <f>CONCATENATE("ap name ",'AP-LIST_c9800'!B83," static-ip nameserver ",var_ip_dns1)</f>
        <v>ap name de0628ncap20080 static-ip nameserver 172.16.78.11</v>
      </c>
    </row>
    <row r="84" spans="1:1">
      <c r="A84" s="6" t="str">
        <f>CONCATENATE("ap name ",'AP-LIST_c9800'!B84," static-ip nameserver ",var_ip_dns1)</f>
        <v>ap name de0628ncap20081 static-ip nameserver 172.16.78.11</v>
      </c>
    </row>
    <row r="85" spans="1:1">
      <c r="A85" s="6" t="str">
        <f>CONCATENATE("ap name ",'AP-LIST_c9800'!B85," static-ip nameserver ",var_ip_dns1)</f>
        <v>ap name de0628ncap20082 static-ip nameserver 172.16.78.11</v>
      </c>
    </row>
    <row r="86" spans="1:1">
      <c r="A86" s="6" t="str">
        <f>CONCATENATE("ap name ",'AP-LIST_c9800'!B86," static-ip nameserver ",var_ip_dns1)</f>
        <v>ap name de0628ncap20083 static-ip nameserver 172.16.78.11</v>
      </c>
    </row>
    <row r="87" spans="1:1">
      <c r="A87" s="6" t="str">
        <f>CONCATENATE("ap name ",'AP-LIST_c9800'!B87," static-ip nameserver ",var_ip_dns1)</f>
        <v>ap name de0628ncap20084 static-ip nameserver 172.16.78.11</v>
      </c>
    </row>
    <row r="88" spans="1:1">
      <c r="A88" s="6" t="str">
        <f>CONCATENATE("ap name ",'AP-LIST_c9800'!B88," static-ip nameserver ",var_ip_dns1)</f>
        <v>ap name de0628ncap20085 static-ip nameserver 172.16.78.11</v>
      </c>
    </row>
    <row r="89" spans="1:1">
      <c r="A89" s="6" t="str">
        <f>CONCATENATE("ap name ",'AP-LIST_c9800'!B89," static-ip nameserver ",var_ip_dns1)</f>
        <v>ap name de0628ncap20086 static-ip nameserver 172.16.78.11</v>
      </c>
    </row>
    <row r="90" spans="1:1">
      <c r="A90" s="6" t="str">
        <f>CONCATENATE("ap name ",'AP-LIST_c9800'!B90," static-ip nameserver ",var_ip_dns1)</f>
        <v>ap name de0628ncap20087 static-ip nameserver 172.16.78.11</v>
      </c>
    </row>
    <row r="91" spans="1:1">
      <c r="A91" s="6" t="str">
        <f>CONCATENATE("ap name ",'AP-LIST_c9800'!B91," static-ip nameserver ",var_ip_dns1)</f>
        <v>ap name de0628ncap20088 static-ip nameserver 172.16.78.11</v>
      </c>
    </row>
    <row r="92" spans="1:1">
      <c r="A92" s="6" t="str">
        <f>CONCATENATE("ap name ",'AP-LIST_c9800'!B92," static-ip nameserver ",var_ip_dns1)</f>
        <v>ap name de0628ncap20089 static-ip nameserver 172.16.78.11</v>
      </c>
    </row>
    <row r="93" spans="1:1">
      <c r="A93" s="6" t="str">
        <f>CONCATENATE("ap name ",'AP-LIST_c9800'!B93," static-ip nameserver ",var_ip_dns1)</f>
        <v>ap name de0628ncap20090 static-ip nameserver 172.16.78.11</v>
      </c>
    </row>
    <row r="94" spans="1:1">
      <c r="A94" s="6" t="str">
        <f>CONCATENATE("ap name ",'AP-LIST_c9800'!B94," static-ip nameserver ",var_ip_dns1)</f>
        <v>ap name de0628ncap20091 static-ip nameserver 172.16.78.11</v>
      </c>
    </row>
    <row r="95" spans="1:1">
      <c r="A95" s="6" t="str">
        <f>CONCATENATE("ap name ",'AP-LIST_c9800'!B95," static-ip nameserver ",var_ip_dns1)</f>
        <v>ap name de0628ncap20092 static-ip nameserver 172.16.78.11</v>
      </c>
    </row>
    <row r="96" spans="1:1">
      <c r="A96" s="6" t="str">
        <f>CONCATENATE("ap name ",'AP-LIST_c9800'!B96," static-ip nameserver ",var_ip_dns1)</f>
        <v>ap name de0628ncap20093 static-ip nameserver 172.16.78.11</v>
      </c>
    </row>
    <row r="97" spans="1:1">
      <c r="A97" s="6" t="str">
        <f>CONCATENATE("ap name ",'AP-LIST_c9800'!B97," static-ip nameserver ",var_ip_dns1)</f>
        <v>ap name de0628ncap20094 static-ip nameserver 172.16.78.11</v>
      </c>
    </row>
    <row r="98" spans="1:1">
      <c r="A98" s="6" t="str">
        <f>CONCATENATE("ap name ",'AP-LIST_c9800'!B98," static-ip nameserver ",var_ip_dns1)</f>
        <v>ap name de0628ncap20095 static-ip nameserver 172.16.78.11</v>
      </c>
    </row>
    <row r="99" spans="1:1">
      <c r="A99" s="6" t="str">
        <f>CONCATENATE("ap name ",'AP-LIST_c9800'!B99," static-ip nameserver ",var_ip_dns1)</f>
        <v>ap name de0628ncap20096 static-ip nameserver 172.16.78.11</v>
      </c>
    </row>
    <row r="100" spans="1:1">
      <c r="A100" s="6" t="str">
        <f>CONCATENATE("ap name ",'AP-LIST_c9800'!B100," static-ip nameserver ",var_ip_dns1)</f>
        <v>ap name de0628ncap20097 static-ip nameserver 172.16.78.11</v>
      </c>
    </row>
    <row r="101" spans="1:1">
      <c r="A101" s="6" t="str">
        <f>CONCATENATE("ap name ",'AP-LIST_c9800'!B101," static-ip nameserver ",var_ip_dns1)</f>
        <v>ap name de0628ncap20098 static-ip nameserver 172.16.78.11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de0628swlc20002 de0628ncap20001 10.251.78.195</v>
      </c>
    </row>
    <row r="6" spans="1:1">
      <c r="A6" s="103" t="str">
        <f>CONCATENATE("config ap primary-base ",var_dns_wlc2," ",'AP-LIST_c9800'!B5," ",var_ip_wlc2)</f>
        <v>config ap primary-base de0628swlc20002 de0628ncap20002 10.251.78.195</v>
      </c>
    </row>
    <row r="7" spans="1:1">
      <c r="A7" s="103" t="str">
        <f>CONCATENATE("config ap primary-base ",var_dns_wlc2," ",'AP-LIST_c9800'!B6," ",var_ip_wlc2)</f>
        <v>config ap primary-base de0628swlc20002 de0628ncap20003 10.251.78.195</v>
      </c>
    </row>
    <row r="8" spans="1:1">
      <c r="A8" s="103" t="str">
        <f>CONCATENATE("config ap primary-base ",var_dns_wlc2," ",'AP-LIST_c9800'!B7," ",var_ip_wlc2)</f>
        <v>config ap primary-base de0628swlc20002 de0628ncap20004 10.251.78.195</v>
      </c>
    </row>
    <row r="9" spans="1:1">
      <c r="A9" s="103" t="str">
        <f>CONCATENATE("config ap primary-base ",var_dns_wlc2," ",'AP-LIST_c9800'!B8," ",var_ip_wlc2)</f>
        <v>config ap primary-base de0628swlc20002 de0628ncap20005 10.251.78.195</v>
      </c>
    </row>
    <row r="10" spans="1:1">
      <c r="A10" s="103" t="str">
        <f>CONCATENATE("config ap primary-base ",var_dns_wlc2," ",'AP-LIST_c9800'!B9," ",var_ip_wlc2)</f>
        <v>config ap primary-base de0628swlc20002 de0628ncap20006 10.251.78.195</v>
      </c>
    </row>
    <row r="11" spans="1:1">
      <c r="A11" s="103" t="str">
        <f>CONCATENATE("config ap primary-base ",var_dns_wlc2," ",'AP-LIST_c9800'!B10," ",var_ip_wlc2)</f>
        <v>config ap primary-base de0628swlc20002 de0628ncap20007 10.251.78.195</v>
      </c>
    </row>
    <row r="12" spans="1:1">
      <c r="A12" s="103" t="str">
        <f>CONCATENATE("config ap primary-base ",var_dns_wlc2," ",'AP-LIST_c9800'!B11," ",var_ip_wlc2)</f>
        <v>config ap primary-base de0628swlc20002 de0628ncap20008 10.251.78.195</v>
      </c>
    </row>
    <row r="13" spans="1:1">
      <c r="A13" s="103" t="str">
        <f>CONCATENATE("config ap primary-base ",var_dns_wlc2," ",'AP-LIST_c9800'!B12," ",var_ip_wlc2)</f>
        <v>config ap primary-base de0628swlc20002 de0628ncap20009 10.251.78.195</v>
      </c>
    </row>
    <row r="14" spans="1:1">
      <c r="A14" s="103" t="str">
        <f>CONCATENATE("config ap primary-base ",var_dns_wlc2," ",'AP-LIST_c9800'!B13," ",var_ip_wlc2)</f>
        <v>config ap primary-base de0628swlc20002 de0628ncap20010 10.251.78.195</v>
      </c>
    </row>
    <row r="15" spans="1:1">
      <c r="A15" s="103" t="str">
        <f>CONCATENATE("config ap primary-base ",var_dns_wlc2," ",'AP-LIST_c9800'!B14," ",var_ip_wlc2)</f>
        <v>config ap primary-base de0628swlc20002 de0628ncap20011 10.251.78.195</v>
      </c>
    </row>
    <row r="16" spans="1:1">
      <c r="A16" s="103" t="str">
        <f>CONCATENATE("config ap primary-base ",var_dns_wlc2," ",'AP-LIST_c9800'!B15," ",var_ip_wlc2)</f>
        <v>config ap primary-base de0628swlc20002 de0628ncap20012 10.251.78.195</v>
      </c>
    </row>
    <row r="17" spans="1:1">
      <c r="A17" s="103" t="str">
        <f>CONCATENATE("config ap primary-base ",var_dns_wlc2," ",'AP-LIST_c9800'!B16," ",var_ip_wlc2)</f>
        <v>config ap primary-base de0628swlc20002 de0628ncap20013 10.251.78.195</v>
      </c>
    </row>
    <row r="18" spans="1:1">
      <c r="A18" s="103" t="str">
        <f>CONCATENATE("config ap primary-base ",var_dns_wlc2," ",'AP-LIST_c9800'!B17," ",var_ip_wlc2)</f>
        <v>config ap primary-base de0628swlc20002 de0628ncap20014 10.251.78.195</v>
      </c>
    </row>
    <row r="19" spans="1:1">
      <c r="A19" s="103" t="str">
        <f>CONCATENATE("config ap primary-base ",var_dns_wlc2," ",'AP-LIST_c9800'!B18," ",var_ip_wlc2)</f>
        <v>config ap primary-base de0628swlc20002 de0628ncap20015 10.251.78.195</v>
      </c>
    </row>
    <row r="20" spans="1:1">
      <c r="A20" s="103" t="str">
        <f>CONCATENATE("config ap primary-base ",var_dns_wlc2," ",'AP-LIST_c9800'!B19," ",var_ip_wlc2)</f>
        <v>config ap primary-base de0628swlc20002 de0628ncap20016 10.251.78.195</v>
      </c>
    </row>
    <row r="21" spans="1:1">
      <c r="A21" s="103" t="str">
        <f>CONCATENATE("config ap primary-base ",var_dns_wlc2," ",'AP-LIST_c9800'!B20," ",var_ip_wlc2)</f>
        <v>config ap primary-base de0628swlc20002 de0628ncap20017 10.251.78.195</v>
      </c>
    </row>
    <row r="22" spans="1:1">
      <c r="A22" s="103" t="str">
        <f>CONCATENATE("config ap primary-base ",var_dns_wlc2," ",'AP-LIST_c9800'!B21," ",var_ip_wlc2)</f>
        <v>config ap primary-base de0628swlc20002 de0628ncap20018 10.251.78.195</v>
      </c>
    </row>
    <row r="23" spans="1:1">
      <c r="A23" s="103" t="str">
        <f>CONCATENATE("config ap primary-base ",var_dns_wlc2," ",'AP-LIST_c9800'!B22," ",var_ip_wlc2)</f>
        <v>config ap primary-base de0628swlc20002 de0628ncap20019 10.251.78.195</v>
      </c>
    </row>
    <row r="24" spans="1:1">
      <c r="A24" s="103" t="str">
        <f>CONCATENATE("config ap primary-base ",var_dns_wlc2," ",'AP-LIST_c9800'!B23," ",var_ip_wlc2)</f>
        <v>config ap primary-base de0628swlc20002 de0628ncap20020 10.251.78.195</v>
      </c>
    </row>
    <row r="25" spans="1:1">
      <c r="A25" s="103" t="str">
        <f>CONCATENATE("config ap primary-base ",var_dns_wlc2," ",'AP-LIST_c9800'!B24," ",var_ip_wlc2)</f>
        <v>config ap primary-base de0628swlc20002 de0628ncap20021 10.251.78.195</v>
      </c>
    </row>
    <row r="26" spans="1:1">
      <c r="A26" s="103" t="str">
        <f>CONCATENATE("config ap primary-base ",var_dns_wlc2," ",'AP-LIST_c9800'!B25," ",var_ip_wlc2)</f>
        <v>config ap primary-base de0628swlc20002 de0628ncap20022 10.251.78.195</v>
      </c>
    </row>
    <row r="27" spans="1:1">
      <c r="A27" s="103" t="str">
        <f>CONCATENATE("config ap primary-base ",var_dns_wlc2," ",'AP-LIST_c9800'!B26," ",var_ip_wlc2)</f>
        <v>config ap primary-base de0628swlc20002 de0628ncap20023 10.251.78.195</v>
      </c>
    </row>
    <row r="28" spans="1:1">
      <c r="A28" s="103" t="str">
        <f>CONCATENATE("config ap primary-base ",var_dns_wlc2," ",'AP-LIST_c9800'!B27," ",var_ip_wlc2)</f>
        <v>config ap primary-base de0628swlc20002 de0628ncap20024 10.251.78.195</v>
      </c>
    </row>
    <row r="29" spans="1:1">
      <c r="A29" s="103" t="str">
        <f>CONCATENATE("config ap primary-base ",var_dns_wlc2," ",'AP-LIST_c9800'!B28," ",var_ip_wlc2)</f>
        <v>config ap primary-base de0628swlc20002 de0628ncap20025 10.251.78.195</v>
      </c>
    </row>
    <row r="30" spans="1:1">
      <c r="A30" s="103" t="str">
        <f>CONCATENATE("config ap primary-base ",var_dns_wlc2," ",'AP-LIST_c9800'!B29," ",var_ip_wlc2)</f>
        <v>config ap primary-base de0628swlc20002 de0628ncap20026 10.251.78.195</v>
      </c>
    </row>
    <row r="31" spans="1:1">
      <c r="A31" s="103" t="str">
        <f>CONCATENATE("config ap primary-base ",var_dns_wlc2," ",'AP-LIST_c9800'!B30," ",var_ip_wlc2)</f>
        <v>config ap primary-base de0628swlc20002 de0628ncap20027 10.251.78.195</v>
      </c>
    </row>
    <row r="32" spans="1:1">
      <c r="A32" s="103" t="str">
        <f>CONCATENATE("config ap primary-base ",var_dns_wlc2," ",'AP-LIST_c9800'!B31," ",var_ip_wlc2)</f>
        <v>config ap primary-base de0628swlc20002 de0628ncap20028 10.251.78.195</v>
      </c>
    </row>
    <row r="33" spans="1:1">
      <c r="A33" s="103" t="str">
        <f>CONCATENATE("config ap primary-base ",var_dns_wlc2," ",'AP-LIST_c9800'!B32," ",var_ip_wlc2)</f>
        <v>config ap primary-base de0628swlc20002 de0628ncap20029 10.251.78.195</v>
      </c>
    </row>
    <row r="34" spans="1:1">
      <c r="A34" s="103" t="str">
        <f>CONCATENATE("config ap primary-base ",var_dns_wlc2," ",'AP-LIST_c9800'!B33," ",var_ip_wlc2)</f>
        <v>config ap primary-base de0628swlc20002 de0628ncap20030 10.251.78.195</v>
      </c>
    </row>
    <row r="35" spans="1:1">
      <c r="A35" s="103" t="str">
        <f>CONCATENATE("config ap primary-base ",var_dns_wlc2," ",'AP-LIST_c9800'!B34," ",var_ip_wlc2)</f>
        <v>config ap primary-base de0628swlc20002 de0628ncap20031 10.251.78.195</v>
      </c>
    </row>
    <row r="36" spans="1:1">
      <c r="A36" s="103" t="str">
        <f>CONCATENATE("config ap primary-base ",var_dns_wlc2," ",'AP-LIST_c9800'!B35," ",var_ip_wlc2)</f>
        <v>config ap primary-base de0628swlc20002 de0628ncap20032 10.251.78.195</v>
      </c>
    </row>
    <row r="37" spans="1:1">
      <c r="A37" s="103" t="str">
        <f>CONCATENATE("config ap primary-base ",var_dns_wlc2," ",'AP-LIST_c9800'!B36," ",var_ip_wlc2)</f>
        <v>config ap primary-base de0628swlc20002 de0628ncap20033 10.251.78.195</v>
      </c>
    </row>
    <row r="38" spans="1:1">
      <c r="A38" s="103" t="str">
        <f>CONCATENATE("config ap primary-base ",var_dns_wlc2," ",'AP-LIST_c9800'!B37," ",var_ip_wlc2)</f>
        <v>config ap primary-base de0628swlc20002 de0628ncap20034 10.251.78.195</v>
      </c>
    </row>
    <row r="39" spans="1:1">
      <c r="A39" s="103" t="str">
        <f>CONCATENATE("config ap primary-base ",var_dns_wlc2," ",'AP-LIST_c9800'!B38," ",var_ip_wlc2)</f>
        <v>config ap primary-base de0628swlc20002 de0628ncap20035 10.251.78.195</v>
      </c>
    </row>
    <row r="40" spans="1:1">
      <c r="A40" s="103" t="str">
        <f>CONCATENATE("config ap primary-base ",var_dns_wlc2," ",'AP-LIST_c9800'!B39," ",var_ip_wlc2)</f>
        <v>config ap primary-base de0628swlc20002 de0628ncap20036 10.251.78.195</v>
      </c>
    </row>
    <row r="41" spans="1:1">
      <c r="A41" s="103" t="str">
        <f>CONCATENATE("config ap primary-base ",var_dns_wlc2," ",'AP-LIST_c9800'!B40," ",var_ip_wlc2)</f>
        <v>config ap primary-base de0628swlc20002 de0628ncap20037 10.251.78.195</v>
      </c>
    </row>
    <row r="42" spans="1:1">
      <c r="A42" s="103" t="str">
        <f>CONCATENATE("config ap primary-base ",var_dns_wlc2," ",'AP-LIST_c9800'!B41," ",var_ip_wlc2)</f>
        <v>config ap primary-base de0628swlc20002 de0628ncap20038 10.251.78.195</v>
      </c>
    </row>
    <row r="43" spans="1:1">
      <c r="A43" s="103" t="str">
        <f>CONCATENATE("config ap primary-base ",var_dns_wlc2," ",'AP-LIST_c9800'!B42," ",var_ip_wlc2)</f>
        <v>config ap primary-base de0628swlc20002 de0628ncap20039 10.251.78.195</v>
      </c>
    </row>
    <row r="44" spans="1:1">
      <c r="A44" s="103" t="str">
        <f>CONCATENATE("config ap primary-base ",var_dns_wlc2," ",'AP-LIST_c9800'!B43," ",var_ip_wlc2)</f>
        <v>config ap primary-base de0628swlc20002 de0628ncap20040 10.251.78.195</v>
      </c>
    </row>
    <row r="45" spans="1:1">
      <c r="A45" s="103" t="str">
        <f>CONCATENATE("config ap primary-base ",var_dns_wlc2," ",'AP-LIST_c9800'!B44," ",var_ip_wlc2)</f>
        <v>config ap primary-base de0628swlc20002 de0628ncap20041 10.251.78.195</v>
      </c>
    </row>
    <row r="46" spans="1:1">
      <c r="A46" s="103" t="str">
        <f>CONCATENATE("config ap primary-base ",var_dns_wlc2," ",'AP-LIST_c9800'!B45," ",var_ip_wlc2)</f>
        <v>config ap primary-base de0628swlc20002 de0628ncap20042 10.251.78.195</v>
      </c>
    </row>
    <row r="47" spans="1:1">
      <c r="A47" s="103" t="str">
        <f>CONCATENATE("config ap primary-base ",var_dns_wlc2," ",'AP-LIST_c9800'!B46," ",var_ip_wlc2)</f>
        <v>config ap primary-base de0628swlc20002 de0628ncap20043 10.251.78.195</v>
      </c>
    </row>
    <row r="48" spans="1:1">
      <c r="A48" s="103" t="str">
        <f>CONCATENATE("config ap primary-base ",var_dns_wlc2," ",'AP-LIST_c9800'!B47," ",var_ip_wlc2)</f>
        <v>config ap primary-base de0628swlc20002 de0628ncap20044 10.251.78.195</v>
      </c>
    </row>
    <row r="49" spans="1:1">
      <c r="A49" s="103" t="str">
        <f>CONCATENATE("config ap primary-base ",var_dns_wlc2," ",'AP-LIST_c9800'!B48," ",var_ip_wlc2)</f>
        <v>config ap primary-base de0628swlc20002 de0628ncap20045 10.251.78.195</v>
      </c>
    </row>
    <row r="50" spans="1:1">
      <c r="A50" s="103" t="str">
        <f>CONCATENATE("config ap primary-base ",var_dns_wlc2," ",'AP-LIST_c9800'!B49," ",var_ip_wlc2)</f>
        <v>config ap primary-base de0628swlc20002 de0628ncap20046 10.251.78.195</v>
      </c>
    </row>
    <row r="51" spans="1:1">
      <c r="A51" s="103" t="str">
        <f>CONCATENATE("config ap primary-base ",var_dns_wlc2," ",'AP-LIST_c9800'!B50," ",var_ip_wlc2)</f>
        <v>config ap primary-base de0628swlc20002 de0628ncap20047 10.251.78.195</v>
      </c>
    </row>
    <row r="52" spans="1:1">
      <c r="A52" s="103" t="str">
        <f>CONCATENATE("config ap primary-base ",var_dns_wlc2," ",'AP-LIST_c9800'!B51," ",var_ip_wlc2)</f>
        <v>config ap primary-base de0628swlc20002 de0628ncap20048 10.251.78.195</v>
      </c>
    </row>
    <row r="53" spans="1:1">
      <c r="A53" s="103" t="str">
        <f>CONCATENATE("config ap primary-base ",var_dns_wlc2," ",'AP-LIST_c9800'!B52," ",var_ip_wlc2)</f>
        <v>config ap primary-base de0628swlc20002 de0628ncap20049 10.251.78.195</v>
      </c>
    </row>
    <row r="54" spans="1:1">
      <c r="A54" s="103" t="str">
        <f>CONCATENATE("config ap primary-base ",var_dns_wlc2," ",'AP-LIST_c9800'!B53," ",var_ip_wlc2)</f>
        <v>config ap primary-base de0628swlc20002 de0628ncap20050 10.251.78.195</v>
      </c>
    </row>
    <row r="55" spans="1:1">
      <c r="A55" s="103" t="str">
        <f>CONCATENATE("config ap primary-base ",var_dns_wlc2," ",'AP-LIST_c9800'!B54," ",var_ip_wlc2)</f>
        <v>config ap primary-base de0628swlc20002 de0628ncap20051 10.251.78.195</v>
      </c>
    </row>
    <row r="56" spans="1:1">
      <c r="A56" s="103" t="str">
        <f>CONCATENATE("config ap primary-base ",var_dns_wlc2," ",'AP-LIST_c9800'!B55," ",var_ip_wlc2)</f>
        <v>config ap primary-base de0628swlc20002 de0628ncap20052 10.251.78.195</v>
      </c>
    </row>
    <row r="57" spans="1:1">
      <c r="A57" s="103" t="str">
        <f>CONCATENATE("config ap primary-base ",var_dns_wlc2," ",'AP-LIST_c9800'!B56," ",var_ip_wlc2)</f>
        <v>config ap primary-base de0628swlc20002 de0628ncap20053 10.251.78.195</v>
      </c>
    </row>
    <row r="58" spans="1:1">
      <c r="A58" s="103" t="str">
        <f>CONCATENATE("config ap primary-base ",var_dns_wlc2," ",'AP-LIST_c9800'!B57," ",var_ip_wlc2)</f>
        <v>config ap primary-base de0628swlc20002 de0628ncap20054 10.251.78.195</v>
      </c>
    </row>
    <row r="59" spans="1:1">
      <c r="A59" s="103" t="str">
        <f>CONCATENATE("config ap primary-base ",var_dns_wlc2," ",'AP-LIST_c9800'!B58," ",var_ip_wlc2)</f>
        <v>config ap primary-base de0628swlc20002 de0628ncap20055 10.251.78.195</v>
      </c>
    </row>
    <row r="60" spans="1:1">
      <c r="A60" s="103" t="str">
        <f>CONCATENATE("config ap primary-base ",var_dns_wlc2," ",'AP-LIST_c9800'!B59," ",var_ip_wlc2)</f>
        <v>config ap primary-base de0628swlc20002 de0628ncap20056 10.251.78.195</v>
      </c>
    </row>
    <row r="61" spans="1:1">
      <c r="A61" s="103" t="str">
        <f>CONCATENATE("config ap primary-base ",var_dns_wlc2," ",'AP-LIST_c9800'!B60," ",var_ip_wlc2)</f>
        <v>config ap primary-base de0628swlc20002 de0628ncap20057 10.251.78.195</v>
      </c>
    </row>
    <row r="62" spans="1:1">
      <c r="A62" s="103" t="str">
        <f>CONCATENATE("config ap primary-base ",var_dns_wlc2," ",'AP-LIST_c9800'!B61," ",var_ip_wlc2)</f>
        <v>config ap primary-base de0628swlc20002 de0628ncap20058 10.251.78.195</v>
      </c>
    </row>
    <row r="63" spans="1:1">
      <c r="A63" s="103" t="str">
        <f>CONCATENATE("config ap primary-base ",var_dns_wlc2," ",'AP-LIST_c9800'!B62," ",var_ip_wlc2)</f>
        <v>config ap primary-base de0628swlc20002 de0628ncap20059 10.251.78.195</v>
      </c>
    </row>
    <row r="64" spans="1:1">
      <c r="A64" s="103" t="str">
        <f>CONCATENATE("config ap primary-base ",var_dns_wlc2," ",'AP-LIST_c9800'!B63," ",var_ip_wlc2)</f>
        <v>config ap primary-base de0628swlc20002 de0628ncap20060 10.251.78.195</v>
      </c>
    </row>
    <row r="65" spans="1:1">
      <c r="A65" s="103" t="str">
        <f>CONCATENATE("config ap primary-base ",var_dns_wlc2," ",'AP-LIST_c9800'!B64," ",var_ip_wlc2)</f>
        <v>config ap primary-base de0628swlc20002 de0628ncap20061 10.251.78.195</v>
      </c>
    </row>
    <row r="66" spans="1:1">
      <c r="A66" s="103" t="str">
        <f>CONCATENATE("config ap primary-base ",var_dns_wlc2," ",'AP-LIST_c9800'!B65," ",var_ip_wlc2)</f>
        <v>config ap primary-base de0628swlc20002 de0628ncap20062 10.251.78.195</v>
      </c>
    </row>
    <row r="67" spans="1:1">
      <c r="A67" s="103" t="str">
        <f>CONCATENATE("config ap primary-base ",var_dns_wlc2," ",'AP-LIST_c9800'!B66," ",var_ip_wlc2)</f>
        <v>config ap primary-base de0628swlc20002 de0628ncap20063 10.251.78.195</v>
      </c>
    </row>
    <row r="68" spans="1:1">
      <c r="A68" s="103" t="str">
        <f>CONCATENATE("config ap primary-base ",var_dns_wlc2," ",'AP-LIST_c9800'!B67," ",var_ip_wlc2)</f>
        <v>config ap primary-base de0628swlc20002 de0628ncap20064 10.251.78.195</v>
      </c>
    </row>
    <row r="69" spans="1:1">
      <c r="A69" s="103" t="str">
        <f>CONCATENATE("config ap primary-base ",var_dns_wlc2," ",'AP-LIST_c9800'!B68," ",var_ip_wlc2)</f>
        <v>config ap primary-base de0628swlc20002 de0628ncap20065 10.251.78.195</v>
      </c>
    </row>
    <row r="70" spans="1:1">
      <c r="A70" s="103" t="str">
        <f>CONCATENATE("config ap primary-base ",var_dns_wlc2," ",'AP-LIST_c9800'!B69," ",var_ip_wlc2)</f>
        <v>config ap primary-base de0628swlc20002 de0628ncap20066 10.251.78.195</v>
      </c>
    </row>
    <row r="71" spans="1:1">
      <c r="A71" s="103" t="str">
        <f>CONCATENATE("config ap primary-base ",var_dns_wlc2," ",'AP-LIST_c9800'!B70," ",var_ip_wlc2)</f>
        <v>config ap primary-base de0628swlc20002 de0628ncap20067 10.251.78.195</v>
      </c>
    </row>
    <row r="72" spans="1:1">
      <c r="A72" s="103" t="str">
        <f>CONCATENATE("config ap primary-base ",var_dns_wlc2," ",'AP-LIST_c9800'!B71," ",var_ip_wlc2)</f>
        <v>config ap primary-base de0628swlc20002 de0628ncap20068 10.251.78.195</v>
      </c>
    </row>
    <row r="73" spans="1:1">
      <c r="A73" s="103" t="str">
        <f>CONCATENATE("config ap primary-base ",var_dns_wlc2," ",'AP-LIST_c9800'!B72," ",var_ip_wlc2)</f>
        <v>config ap primary-base de0628swlc20002 de0628ncap20069 10.251.78.195</v>
      </c>
    </row>
    <row r="74" spans="1:1">
      <c r="A74" s="103" t="str">
        <f>CONCATENATE("config ap primary-base ",var_dns_wlc2," ",'AP-LIST_c9800'!B73," ",var_ip_wlc2)</f>
        <v>config ap primary-base de0628swlc20002 de0628ncap20070 10.251.78.195</v>
      </c>
    </row>
    <row r="75" spans="1:1">
      <c r="A75" s="103" t="str">
        <f>CONCATENATE("config ap primary-base ",var_dns_wlc2," ",'AP-LIST_c9800'!B74," ",var_ip_wlc2)</f>
        <v>config ap primary-base de0628swlc20002 de0628ncap20071 10.251.78.195</v>
      </c>
    </row>
    <row r="76" spans="1:1">
      <c r="A76" s="103" t="str">
        <f>CONCATENATE("config ap primary-base ",var_dns_wlc2," ",'AP-LIST_c9800'!B75," ",var_ip_wlc2)</f>
        <v>config ap primary-base de0628swlc20002 de0628ncap20072 10.251.78.195</v>
      </c>
    </row>
    <row r="77" spans="1:1">
      <c r="A77" s="103" t="str">
        <f>CONCATENATE("config ap primary-base ",var_dns_wlc2," ",'AP-LIST_c9800'!B76," ",var_ip_wlc2)</f>
        <v>config ap primary-base de0628swlc20002 de0628ncap20073 10.251.78.195</v>
      </c>
    </row>
    <row r="78" spans="1:1">
      <c r="A78" s="103" t="str">
        <f>CONCATENATE("config ap primary-base ",var_dns_wlc2," ",'AP-LIST_c9800'!B77," ",var_ip_wlc2)</f>
        <v>config ap primary-base de0628swlc20002 de0628ncap20074 10.251.78.195</v>
      </c>
    </row>
    <row r="79" spans="1:1">
      <c r="A79" s="103" t="str">
        <f>CONCATENATE("config ap primary-base ",var_dns_wlc2," ",'AP-LIST_c9800'!B78," ",var_ip_wlc2)</f>
        <v>config ap primary-base de0628swlc20002 de0628ncap20075 10.251.78.195</v>
      </c>
    </row>
    <row r="80" spans="1:1">
      <c r="A80" s="103" t="str">
        <f>CONCATENATE("config ap primary-base ",var_dns_wlc2," ",'AP-LIST_c9800'!B79," ",var_ip_wlc2)</f>
        <v>config ap primary-base de0628swlc20002 de0628ncap20076 10.251.78.195</v>
      </c>
    </row>
    <row r="81" spans="1:1">
      <c r="A81" s="103" t="str">
        <f>CONCATENATE("config ap primary-base ",var_dns_wlc2," ",'AP-LIST_c9800'!B80," ",var_ip_wlc2)</f>
        <v>config ap primary-base de0628swlc20002 de0628ncap20077 10.251.78.195</v>
      </c>
    </row>
    <row r="82" spans="1:1">
      <c r="A82" s="103" t="str">
        <f>CONCATENATE("config ap primary-base ",var_dns_wlc2," ",'AP-LIST_c9800'!B81," ",var_ip_wlc2)</f>
        <v>config ap primary-base de0628swlc20002 de0628ncap20078 10.251.78.195</v>
      </c>
    </row>
    <row r="83" spans="1:1">
      <c r="A83" s="103" t="str">
        <f>CONCATENATE("config ap primary-base ",var_dns_wlc2," ",'AP-LIST_c9800'!B82," ",var_ip_wlc2)</f>
        <v>config ap primary-base de0628swlc20002 de0628ncap20079 10.251.78.195</v>
      </c>
    </row>
    <row r="84" spans="1:1">
      <c r="A84" s="103" t="str">
        <f>CONCATENATE("config ap primary-base ",var_dns_wlc2," ",'AP-LIST_c9800'!B83," ",var_ip_wlc2)</f>
        <v>config ap primary-base de0628swlc20002 de0628ncap20080 10.251.78.195</v>
      </c>
    </row>
    <row r="85" spans="1:1">
      <c r="A85" s="103" t="str">
        <f>CONCATENATE("config ap primary-base ",var_dns_wlc2," ",'AP-LIST_c9800'!B84," ",var_ip_wlc2)</f>
        <v>config ap primary-base de0628swlc20002 de0628ncap20081 10.251.78.195</v>
      </c>
    </row>
    <row r="86" spans="1:1">
      <c r="A86" s="103" t="str">
        <f>CONCATENATE("config ap primary-base ",var_dns_wlc2," ",'AP-LIST_c9800'!B85," ",var_ip_wlc2)</f>
        <v>config ap primary-base de0628swlc20002 de0628ncap20082 10.251.78.195</v>
      </c>
    </row>
    <row r="87" spans="1:1">
      <c r="A87" s="103" t="str">
        <f>CONCATENATE("config ap primary-base ",var_dns_wlc2," ",'AP-LIST_c9800'!B86," ",var_ip_wlc2)</f>
        <v>config ap primary-base de0628swlc20002 de0628ncap20083 10.251.78.195</v>
      </c>
    </row>
    <row r="88" spans="1:1">
      <c r="A88" s="103" t="str">
        <f>CONCATENATE("config ap primary-base ",var_dns_wlc2," ",'AP-LIST_c9800'!B87," ",var_ip_wlc2)</f>
        <v>config ap primary-base de0628swlc20002 de0628ncap20084 10.251.78.195</v>
      </c>
    </row>
    <row r="89" spans="1:1">
      <c r="A89" s="103" t="str">
        <f>CONCATENATE("config ap primary-base ",var_dns_wlc2," ",'AP-LIST_c9800'!B88," ",var_ip_wlc2)</f>
        <v>config ap primary-base de0628swlc20002 de0628ncap20085 10.251.78.195</v>
      </c>
    </row>
    <row r="90" spans="1:1">
      <c r="A90" s="103" t="str">
        <f>CONCATENATE("config ap primary-base ",var_dns_wlc2," ",'AP-LIST_c9800'!B89," ",var_ip_wlc2)</f>
        <v>config ap primary-base de0628swlc20002 de0628ncap20086 10.251.78.195</v>
      </c>
    </row>
    <row r="91" spans="1:1">
      <c r="A91" s="103" t="str">
        <f>CONCATENATE("config ap primary-base ",var_dns_wlc2," ",'AP-LIST_c9800'!B90," ",var_ip_wlc2)</f>
        <v>config ap primary-base de0628swlc20002 de0628ncap20087 10.251.78.195</v>
      </c>
    </row>
    <row r="92" spans="1:1">
      <c r="A92" s="103" t="str">
        <f>CONCATENATE("config ap primary-base ",var_dns_wlc2," ",'AP-LIST_c9800'!B91," ",var_ip_wlc2)</f>
        <v>config ap primary-base de0628swlc20002 de0628ncap20088 10.251.78.195</v>
      </c>
    </row>
    <row r="93" spans="1:1">
      <c r="A93" s="103" t="str">
        <f>CONCATENATE("config ap primary-base ",var_dns_wlc2," ",'AP-LIST_c9800'!B92," ",var_ip_wlc2)</f>
        <v>config ap primary-base de0628swlc20002 de0628ncap20089 10.251.78.195</v>
      </c>
    </row>
    <row r="94" spans="1:1">
      <c r="A94" s="103" t="str">
        <f>CONCATENATE("config ap primary-base ",var_dns_wlc2," ",'AP-LIST_c9800'!B93," ",var_ip_wlc2)</f>
        <v>config ap primary-base de0628swlc20002 de0628ncap20090 10.251.78.195</v>
      </c>
    </row>
    <row r="95" spans="1:1">
      <c r="A95" s="103" t="str">
        <f>CONCATENATE("config ap primary-base ",var_dns_wlc2," ",'AP-LIST_c9800'!B94," ",var_ip_wlc2)</f>
        <v>config ap primary-base de0628swlc20002 de0628ncap20091 10.251.78.195</v>
      </c>
    </row>
    <row r="96" spans="1:1">
      <c r="A96" s="103" t="str">
        <f>CONCATENATE("config ap primary-base ",var_dns_wlc2," ",'AP-LIST_c9800'!B95," ",var_ip_wlc2)</f>
        <v>config ap primary-base de0628swlc20002 de0628ncap20092 10.251.78.195</v>
      </c>
    </row>
    <row r="97" spans="1:1">
      <c r="A97" s="103" t="str">
        <f>CONCATENATE("config ap primary-base ",var_dns_wlc2," ",'AP-LIST_c9800'!B96," ",var_ip_wlc2)</f>
        <v>config ap primary-base de0628swlc20002 de0628ncap20093 10.251.78.195</v>
      </c>
    </row>
    <row r="98" spans="1:1">
      <c r="A98" s="103" t="str">
        <f>CONCATENATE("config ap primary-base ",var_dns_wlc2," ",'AP-LIST_c9800'!B97," ",var_ip_wlc2)</f>
        <v>config ap primary-base de0628swlc20002 de0628ncap20094 10.251.78.195</v>
      </c>
    </row>
    <row r="99" spans="1:1">
      <c r="A99" s="103" t="str">
        <f>CONCATENATE("config ap primary-base ",var_dns_wlc2," ",'AP-LIST_c9800'!B98," ",var_ip_wlc2)</f>
        <v>config ap primary-base de0628swlc20002 de0628ncap20095 10.251.78.195</v>
      </c>
    </row>
    <row r="100" spans="1:1">
      <c r="A100" s="103" t="str">
        <f>CONCATENATE("config ap primary-base ",var_dns_wlc2," ",'AP-LIST_c9800'!B99," ",var_ip_wlc2)</f>
        <v>config ap primary-base de0628swlc20002 de0628ncap20096 10.251.78.195</v>
      </c>
    </row>
    <row r="101" spans="1:1">
      <c r="A101" s="103" t="str">
        <f>CONCATENATE("config ap primary-base ",var_dns_wlc2," ",'AP-LIST_c9800'!B100," ",var_ip_wlc2)</f>
        <v>config ap primary-base de0628swlc20002 de0628ncap20097 10.251.78.195</v>
      </c>
    </row>
    <row r="102" spans="1:1">
      <c r="A102" s="103" t="str">
        <f>CONCATENATE("config ap primary-base ",var_dns_wlc2," ",'AP-LIST_c9800'!B101," ",var_ip_wlc2)</f>
        <v>config ap primary-base de0628swlc20002 de0628ncap20098 10.251.78.195</v>
      </c>
    </row>
    <row r="103" spans="1:1">
      <c r="A103" s="103" t="str">
        <f>CONCATENATE("config ap primary-base ",var_dns_wlc2," ",'AP-LIST_c9800'!B102," ",var_ip_wlc2)</f>
        <v>config ap primary-base de0628swlc20002 de0628ncap20099 10.251.78.195</v>
      </c>
    </row>
    <row r="104" spans="1:1">
      <c r="A104" s="103" t="str">
        <f>CONCATENATE("config ap primary-base ",var_dns_wlc2," ",'AP-LIST_c9800'!B103," ",var_ip_wlc2)</f>
        <v>config ap primary-base de0628swlc20002 de0628ncap20100 10.251.78.195</v>
      </c>
    </row>
    <row r="105" spans="1:1">
      <c r="A105" s="103" t="str">
        <f>CONCATENATE("config ap primary-base ",var_dns_wlc2," ",'AP-LIST_c9800'!B104," ",var_ip_wlc2)</f>
        <v>config ap primary-base de0628swlc20002 de0628ncap20101 10.251.78.195</v>
      </c>
    </row>
    <row r="106" spans="1:1">
      <c r="A106" s="103" t="str">
        <f>CONCATENATE("config ap primary-base ",var_dns_wlc2," ",'AP-LIST_c9800'!B105," ",var_ip_wlc2)</f>
        <v>config ap primary-base de0628swlc20002 de0628ncap20102 10.251.78.195</v>
      </c>
    </row>
    <row r="107" spans="1:1">
      <c r="A107" s="103" t="str">
        <f>CONCATENATE("config ap primary-base ",var_dns_wlc2," ",'AP-LIST_c9800'!B106," ",var_ip_wlc2)</f>
        <v>config ap primary-base de0628swlc20002 de0628ncap20103 10.251.78.195</v>
      </c>
    </row>
    <row r="108" spans="1:1">
      <c r="A108" s="103" t="str">
        <f>CONCATENATE("config ap primary-base ",var_dns_wlc2," ",'AP-LIST_c9800'!B107," ",var_ip_wlc2)</f>
        <v>config ap primary-base de0628swlc20002 # no free IP 10.251.78.195</v>
      </c>
    </row>
    <row r="109" spans="1:1">
      <c r="A109" s="103" t="str">
        <f>CONCATENATE("config ap primary-base ",var_dns_wlc2," ",'AP-LIST_c9800'!B108," ",var_ip_wlc2)</f>
        <v>config ap primary-base de0628swlc20002 # no free IP 10.251.78.195</v>
      </c>
    </row>
    <row r="110" spans="1:1">
      <c r="A110" s="103" t="str">
        <f>CONCATENATE("config ap primary-base ",var_dns_wlc2," ",'AP-LIST_c9800'!B109," ",var_ip_wlc2)</f>
        <v>config ap primary-base de0628swlc20002 # no free IP 10.251.78.195</v>
      </c>
    </row>
    <row r="111" spans="1:1">
      <c r="A111" s="103" t="str">
        <f>CONCATENATE("config ap primary-base ",var_dns_wlc2," ",'AP-LIST_c9800'!B110," ",var_ip_wlc2)</f>
        <v>config ap primary-base de0628swlc20002 # no free IP 10.251.78.195</v>
      </c>
    </row>
    <row r="112" spans="1:1">
      <c r="A112" s="103" t="str">
        <f>CONCATENATE("config ap primary-base ",var_dns_wlc2," ",'AP-LIST_c9800'!B111," ",var_ip_wlc2)</f>
        <v>config ap primary-base de0628swlc20002 # no free IP 10.251.78.195</v>
      </c>
    </row>
    <row r="113" spans="1:1">
      <c r="A113" s="103" t="str">
        <f>CONCATENATE("config ap primary-base ",var_dns_wlc2," ",'AP-LIST_c9800'!B112," ",var_ip_wlc2)</f>
        <v>config ap primary-base de0628swlc20002 # no free IP 10.251.78.195</v>
      </c>
    </row>
    <row r="114" spans="1:1">
      <c r="A114" s="103" t="str">
        <f>CONCATENATE("config ap primary-base ",var_dns_wlc2," ",'AP-LIST_c9800'!B113," ",var_ip_wlc2)</f>
        <v>config ap primary-base de0628swlc20002 # no free IP 10.251.78.195</v>
      </c>
    </row>
    <row r="115" spans="1:1">
      <c r="A115" s="103" t="str">
        <f>CONCATENATE("config ap primary-base ",var_dns_wlc2," ",'AP-LIST_c9800'!B114," ",var_ip_wlc2)</f>
        <v>config ap primary-base de0628swlc20002 # no free IP 10.251.78.195</v>
      </c>
    </row>
    <row r="116" spans="1:1">
      <c r="A116" s="103" t="str">
        <f>CONCATENATE("config ap primary-base ",var_dns_wlc2," ",'AP-LIST_c9800'!B115," ",var_ip_wlc2)</f>
        <v>config ap primary-base de0628swlc20002 # no free IP 10.251.78.195</v>
      </c>
    </row>
    <row r="117" spans="1:1">
      <c r="A117" s="103" t="str">
        <f>CONCATENATE("config ap primary-base ",var_dns_wlc2," ",'AP-LIST_c9800'!B116," ",var_ip_wlc2)</f>
        <v>config ap primary-base de0628swlc20002 # no free IP 10.251.78.195</v>
      </c>
    </row>
    <row r="118" spans="1:1">
      <c r="A118" s="103" t="str">
        <f>CONCATENATE("config ap primary-base ",var_dns_wlc2," ",'AP-LIST_c9800'!B117," ",var_ip_wlc2)</f>
        <v>config ap primary-base de0628swlc20002 # no free IP 10.251.78.195</v>
      </c>
    </row>
    <row r="119" spans="1:1">
      <c r="A119" s="103" t="str">
        <f>CONCATENATE("config ap primary-base ",var_dns_wlc2," ",'AP-LIST_c9800'!B118," ",var_ip_wlc2)</f>
        <v>config ap primary-base de0628swlc20002 # no free IP 10.251.78.195</v>
      </c>
    </row>
    <row r="120" spans="1:1">
      <c r="A120" s="103" t="str">
        <f>CONCATENATE("config ap primary-base ",var_dns_wlc2," ",'AP-LIST_c9800'!B119," ",var_ip_wlc2)</f>
        <v>config ap primary-base de0628swlc20002 # no free IP 10.251.78.195</v>
      </c>
    </row>
    <row r="121" spans="1:1">
      <c r="A121" s="103" t="str">
        <f>CONCATENATE("config ap primary-base ",var_dns_wlc2," ",'AP-LIST_c9800'!B120," ",var_ip_wlc2)</f>
        <v>config ap primary-base de0628swlc20002 # no free IP 10.251.78.195</v>
      </c>
    </row>
    <row r="122" spans="1:1">
      <c r="A122" s="103" t="str">
        <f>CONCATENATE("config ap primary-base ",var_dns_wlc2," ",'AP-LIST_c9800'!B121," ",var_ip_wlc2)</f>
        <v>config ap primary-base de0628swlc20002 # no free IP 10.251.78.195</v>
      </c>
    </row>
    <row r="123" spans="1:1">
      <c r="A123" s="103" t="str">
        <f>CONCATENATE("config ap primary-base ",var_dns_wlc2," ",'AP-LIST_c9800'!B122," ",var_ip_wlc2)</f>
        <v>config ap primary-base de0628swlc20002 # no free IP 10.251.78.195</v>
      </c>
    </row>
    <row r="124" spans="1:1">
      <c r="A124" s="103" t="str">
        <f>CONCATENATE("config ap primary-base ",var_dns_wlc2," ",'AP-LIST_c9800'!B123," ",var_ip_wlc2)</f>
        <v>config ap primary-base de0628swlc20002 # no free IP 10.251.78.195</v>
      </c>
    </row>
    <row r="125" spans="1:1">
      <c r="A125" s="103" t="str">
        <f>CONCATENATE("config ap primary-base ",var_dns_wlc2," ",'AP-LIST_c9800'!B124," ",var_ip_wlc2)</f>
        <v>config ap primary-base de0628swlc20002 # no free IP 10.251.78.195</v>
      </c>
    </row>
    <row r="126" spans="1:1">
      <c r="A126" s="103" t="str">
        <f>CONCATENATE("config ap primary-base ",var_dns_wlc2," ",'AP-LIST_c9800'!B125," ",var_ip_wlc2)</f>
        <v>config ap primary-base de0628swlc20002 # no free IP 10.251.78.195</v>
      </c>
    </row>
    <row r="127" spans="1:1">
      <c r="A127" s="103" t="str">
        <f>CONCATENATE("config ap primary-base ",var_dns_wlc2," ",'AP-LIST_c9800'!B126," ",var_ip_wlc2)</f>
        <v>config ap primary-base de0628swlc20002 # no free IP 10.251.78.195</v>
      </c>
    </row>
    <row r="128" spans="1:1">
      <c r="A128" s="103" t="str">
        <f>CONCATENATE("config ap primary-base ",var_dns_wlc2," ",'AP-LIST_c9800'!B127," ",var_ip_wlc2)</f>
        <v>config ap primary-base de0628swlc20002 # no free IP 10.251.78.195</v>
      </c>
    </row>
    <row r="129" spans="1:1">
      <c r="A129" s="103" t="str">
        <f>CONCATENATE("config ap primary-base ",var_dns_wlc2," ",'AP-LIST_c9800'!B128," ",var_ip_wlc2)</f>
        <v>config ap primary-base de0628swlc20002 # no free IP 10.251.78.195</v>
      </c>
    </row>
    <row r="130" spans="1:1">
      <c r="A130" s="103" t="str">
        <f>CONCATENATE("config ap primary-base ",var_dns_wlc2," ",'AP-LIST_c9800'!B129," ",var_ip_wlc2)</f>
        <v>config ap primary-base de0628swlc20002 # no free IP 10.251.78.195</v>
      </c>
    </row>
    <row r="131" spans="1:1">
      <c r="A131" s="103" t="str">
        <f>CONCATENATE("config ap primary-base ",var_dns_wlc2," ",'AP-LIST_c9800'!B130," ",var_ip_wlc2)</f>
        <v>config ap primary-base de0628swlc20002 # no free IP 10.251.78.195</v>
      </c>
    </row>
    <row r="132" spans="1:1">
      <c r="A132" s="103" t="str">
        <f>CONCATENATE("config ap primary-base ",var_dns_wlc2," ",'AP-LIST_c9800'!B131," ",var_ip_wlc2)</f>
        <v>config ap primary-base de0628swlc20002 # no free IP 10.251.78.195</v>
      </c>
    </row>
    <row r="133" spans="1:1">
      <c r="A133" s="103" t="str">
        <f>CONCATENATE("config ap primary-base ",var_dns_wlc2," ",'AP-LIST_c9800'!B132," ",var_ip_wlc2)</f>
        <v>config ap primary-base de0628swlc20002 # no free IP 10.251.78.195</v>
      </c>
    </row>
    <row r="134" spans="1:1">
      <c r="A134" s="103" t="str">
        <f>CONCATENATE("config ap primary-base ",var_dns_wlc2," ",'AP-LIST_c9800'!B133," ",var_ip_wlc2)</f>
        <v>config ap primary-base de0628swlc20002 # no free IP 10.251.78.195</v>
      </c>
    </row>
    <row r="135" spans="1:1">
      <c r="A135" s="103" t="str">
        <f>CONCATENATE("config ap primary-base ",var_dns_wlc2," ",'AP-LIST_c9800'!B134," ",var_ip_wlc2)</f>
        <v>config ap primary-base de0628swlc20002 # no free IP 10.251.78.195</v>
      </c>
    </row>
    <row r="136" spans="1:1">
      <c r="A136" s="103" t="str">
        <f>CONCATENATE("config ap primary-base ",var_dns_wlc2," ",'AP-LIST_c9800'!B135," ",var_ip_wlc2)</f>
        <v>config ap primary-base de0628swlc20002 # no free IP 10.251.78.195</v>
      </c>
    </row>
    <row r="137" spans="1:1">
      <c r="A137" s="103" t="str">
        <f>CONCATENATE("config ap primary-base ",var_dns_wlc2," ",'AP-LIST_c9800'!B136," ",var_ip_wlc2)</f>
        <v>config ap primary-base de0628swlc20002 # no free IP 10.251.78.195</v>
      </c>
    </row>
    <row r="138" spans="1:1">
      <c r="A138" s="103" t="str">
        <f>CONCATENATE("config ap primary-base ",var_dns_wlc2," ",'AP-LIST_c9800'!B137," ",var_ip_wlc2)</f>
        <v>config ap primary-base de0628swlc20002 # no free IP 10.251.78.195</v>
      </c>
    </row>
    <row r="139" spans="1:1">
      <c r="A139" s="103" t="str">
        <f>CONCATENATE("config ap primary-base ",var_dns_wlc2," ",'AP-LIST_c9800'!B138," ",var_ip_wlc2)</f>
        <v>config ap primary-base de0628swlc20002 # no free IP 10.251.78.195</v>
      </c>
    </row>
    <row r="140" spans="1:1">
      <c r="A140" s="103" t="str">
        <f>CONCATENATE("config ap primary-base ",var_dns_wlc2," ",'AP-LIST_c9800'!B139," ",var_ip_wlc2)</f>
        <v>config ap primary-base de0628swlc20002 # no free IP 10.251.78.195</v>
      </c>
    </row>
    <row r="141" spans="1:1">
      <c r="A141" s="103" t="str">
        <f>CONCATENATE("config ap primary-base ",var_dns_wlc2," ",'AP-LIST_c9800'!B140," ",var_ip_wlc2)</f>
        <v>config ap primary-base de0628swlc20002 # no free IP 10.251.78.195</v>
      </c>
    </row>
    <row r="142" spans="1:1">
      <c r="A142" s="103" t="str">
        <f>CONCATENATE("config ap primary-base ",var_dns_wlc2," ",'AP-LIST_c9800'!B141," ",var_ip_wlc2)</f>
        <v>config ap primary-base de0628swlc20002 # no free IP 10.251.78.195</v>
      </c>
    </row>
    <row r="143" spans="1:1">
      <c r="A143" s="103" t="str">
        <f>CONCATENATE("config ap primary-base ",var_dns_wlc2," ",'AP-LIST_c9800'!B142," ",var_ip_wlc2)</f>
        <v>config ap primary-base de0628swlc20002 # no free IP 10.251.78.195</v>
      </c>
    </row>
    <row r="144" spans="1:1">
      <c r="A144" s="103" t="str">
        <f>CONCATENATE("config ap primary-base ",var_dns_wlc2," ",'AP-LIST_c9800'!B143," ",var_ip_wlc2)</f>
        <v>config ap primary-base de0628swlc20002 # no free IP 10.251.78.195</v>
      </c>
    </row>
    <row r="145" spans="1:1">
      <c r="A145" s="103" t="str">
        <f>CONCATENATE("config ap primary-base ",var_dns_wlc2," ",'AP-LIST_c9800'!B144," ",var_ip_wlc2)</f>
        <v>config ap primary-base de0628swlc20002 # no free IP 10.251.78.195</v>
      </c>
    </row>
    <row r="146" spans="1:1">
      <c r="A146" s="103" t="str">
        <f>CONCATENATE("config ap primary-base ",var_dns_wlc2," ",'AP-LIST_c9800'!B145," ",var_ip_wlc2)</f>
        <v>config ap primary-base de0628swlc20002 # no free IP 10.251.78.195</v>
      </c>
    </row>
    <row r="147" spans="1:1">
      <c r="A147" s="103" t="str">
        <f>CONCATENATE("config ap primary-base ",var_dns_wlc2," ",'AP-LIST_c9800'!B146," ",var_ip_wlc2)</f>
        <v>config ap primary-base de0628swlc20002 # no free IP 10.251.78.195</v>
      </c>
    </row>
    <row r="148" spans="1:1">
      <c r="A148" s="103" t="str">
        <f>CONCATENATE("config ap primary-base ",var_dns_wlc2," ",'AP-LIST_c9800'!B147," ",var_ip_wlc2)</f>
        <v>config ap primary-base de0628swlc20002 # no free IP 10.251.78.195</v>
      </c>
    </row>
    <row r="149" spans="1:1">
      <c r="A149" s="103" t="str">
        <f>CONCATENATE("config ap primary-base ",var_dns_wlc2," ",'AP-LIST_c9800'!B148," ",var_ip_wlc2)</f>
        <v>config ap primary-base de0628swlc20002 # no free IP 10.251.78.195</v>
      </c>
    </row>
    <row r="150" spans="1:1">
      <c r="A150" s="103" t="str">
        <f>CONCATENATE("config ap primary-base ",var_dns_wlc2," ",'AP-LIST_c9800'!B149," ",var_ip_wlc2)</f>
        <v>config ap primary-base de0628swlc20002 # no free IP 10.251.78.195</v>
      </c>
    </row>
    <row r="151" spans="1:1">
      <c r="A151" s="103" t="str">
        <f>CONCATENATE("config ap primary-base ",var_dns_wlc2," ",'AP-LIST_c9800'!B150," ",var_ip_wlc2)</f>
        <v>config ap primary-base de0628swlc20002 # no free IP 10.251.78.195</v>
      </c>
    </row>
    <row r="152" spans="1:1">
      <c r="A152" s="103" t="str">
        <f>CONCATENATE("config ap primary-base ",var_dns_wlc2," ",'AP-LIST_c9800'!B151," ",var_ip_wlc2)</f>
        <v>config ap primary-base de0628swlc20002 # no free IP 10.251.78.195</v>
      </c>
    </row>
    <row r="153" spans="1:1">
      <c r="A153" s="103" t="str">
        <f>CONCATENATE("config ap primary-base ",var_dns_wlc2," ",'AP-LIST_c9800'!B152," ",var_ip_wlc2)</f>
        <v>config ap primary-base de0628swlc20002 # no free IP 10.251.78.195</v>
      </c>
    </row>
    <row r="154" spans="1:1">
      <c r="A154" s="103" t="str">
        <f>CONCATENATE("config ap primary-base ",var_dns_wlc2," ",'AP-LIST_c9800'!B153," ",var_ip_wlc2)</f>
        <v>config ap primary-base de0628swlc20002 # no free IP 10.251.78.195</v>
      </c>
    </row>
    <row r="155" spans="1:1">
      <c r="A155" s="103" t="str">
        <f>CONCATENATE("config ap primary-base ",var_dns_wlc2," ",'AP-LIST_c9800'!B154," ",var_ip_wlc2)</f>
        <v>config ap primary-base de0628swlc20002 # no free IP 10.251.78.195</v>
      </c>
    </row>
    <row r="156" spans="1:1">
      <c r="A156" s="103" t="str">
        <f>CONCATENATE("config ap primary-base ",var_dns_wlc2," ",'AP-LIST_c9800'!B155," ",var_ip_wlc2)</f>
        <v>config ap primary-base de0628swlc20002 # no free IP 10.251.78.195</v>
      </c>
    </row>
    <row r="157" spans="1:1">
      <c r="A157" s="103" t="str">
        <f>CONCATENATE("config ap primary-base ",var_dns_wlc2," ",'AP-LIST_c9800'!B156," ",var_ip_wlc2)</f>
        <v>config ap primary-base de0628swlc20002 # no free IP 10.251.78.195</v>
      </c>
    </row>
    <row r="158" spans="1:1">
      <c r="A158" s="103" t="str">
        <f>CONCATENATE("config ap primary-base ",var_dns_wlc2," ",'AP-LIST_c9800'!B157," ",var_ip_wlc2)</f>
        <v>config ap primary-base de0628swlc20002 # no free IP 10.251.78.195</v>
      </c>
    </row>
    <row r="159" spans="1:1">
      <c r="A159" s="103" t="str">
        <f>CONCATENATE("config ap primary-base ",var_dns_wlc2," ",'AP-LIST_c9800'!B158," ",var_ip_wlc2)</f>
        <v>config ap primary-base de0628swlc20002 # no free IP 10.251.78.195</v>
      </c>
    </row>
    <row r="160" spans="1:1">
      <c r="A160" s="103" t="str">
        <f>CONCATENATE("config ap primary-base ",var_dns_wlc2," ",'AP-LIST_c9800'!B159," ",var_ip_wlc2)</f>
        <v>config ap primary-base de0628swlc20002 # no free IP 10.251.78.195</v>
      </c>
    </row>
    <row r="161" spans="1:1">
      <c r="A161" s="103" t="str">
        <f>CONCATENATE("config ap primary-base ",var_dns_wlc2," ",'AP-LIST_c9800'!B160," ",var_ip_wlc2)</f>
        <v>config ap primary-base de0628swlc20002 # no free IP 10.251.78.195</v>
      </c>
    </row>
    <row r="162" spans="1:1">
      <c r="A162" s="103" t="str">
        <f>CONCATENATE("config ap primary-base ",var_dns_wlc2," ",'AP-LIST_c9800'!B161," ",var_ip_wlc2)</f>
        <v>config ap primary-base de0628swlc20002 # no free IP 10.251.78.195</v>
      </c>
    </row>
    <row r="163" spans="1:1">
      <c r="A163" s="103" t="str">
        <f>CONCATENATE("config ap primary-base ",var_dns_wlc2," ",'AP-LIST_c9800'!B162," ",var_ip_wlc2)</f>
        <v>config ap primary-base de0628swlc20002 # no free IP 10.251.78.195</v>
      </c>
    </row>
    <row r="164" spans="1:1">
      <c r="A164" s="103" t="str">
        <f>CONCATENATE("config ap primary-base ",var_dns_wlc2," ",'AP-LIST_c9800'!B163," ",var_ip_wlc2)</f>
        <v>config ap primary-base de0628swlc20002 # no free IP 10.251.78.195</v>
      </c>
    </row>
    <row r="165" spans="1:1">
      <c r="A165" s="103" t="str">
        <f>CONCATENATE("config ap primary-base ",var_dns_wlc2," ",'AP-LIST_c9800'!B164," ",var_ip_wlc2)</f>
        <v>config ap primary-base de0628swlc20002 # no free IP 10.251.78.195</v>
      </c>
    </row>
    <row r="166" spans="1:1">
      <c r="A166" s="103" t="str">
        <f>CONCATENATE("config ap primary-base ",var_dns_wlc2," ",'AP-LIST_c9800'!B165," ",var_ip_wlc2)</f>
        <v>config ap primary-base de0628swlc20002 # no free IP 10.251.78.195</v>
      </c>
    </row>
    <row r="167" spans="1:1">
      <c r="A167" s="103" t="str">
        <f>CONCATENATE("config ap primary-base ",var_dns_wlc2," ",'AP-LIST_c9800'!B166," ",var_ip_wlc2)</f>
        <v>config ap primary-base de0628swlc20002 # no free IP 10.251.78.195</v>
      </c>
    </row>
    <row r="168" spans="1:1">
      <c r="A168" s="103" t="str">
        <f>CONCATENATE("config ap primary-base ",var_dns_wlc2," ",'AP-LIST_c9800'!B167," ",var_ip_wlc2)</f>
        <v>config ap primary-base de0628swlc20002 # no free IP 10.251.78.195</v>
      </c>
    </row>
    <row r="169" spans="1:1">
      <c r="A169" s="103" t="str">
        <f>CONCATENATE("config ap primary-base ",var_dns_wlc2," ",'AP-LIST_c9800'!B168," ",var_ip_wlc2)</f>
        <v>config ap primary-base de0628swlc20002 # no free IP 10.251.78.195</v>
      </c>
    </row>
    <row r="170" spans="1:1">
      <c r="A170" s="103" t="str">
        <f>CONCATENATE("config ap primary-base ",var_dns_wlc2," ",'AP-LIST_c9800'!B169," ",var_ip_wlc2)</f>
        <v>config ap primary-base de0628swlc20002 # no free IP 10.251.78.195</v>
      </c>
    </row>
    <row r="171" spans="1:1">
      <c r="A171" s="103" t="str">
        <f>CONCATENATE("config ap primary-base ",var_dns_wlc2," ",'AP-LIST_c9800'!B170," ",var_ip_wlc2)</f>
        <v>config ap primary-base de0628swlc20002 # no free IP 10.251.78.195</v>
      </c>
    </row>
    <row r="172" spans="1:1">
      <c r="A172" s="103" t="str">
        <f>CONCATENATE("config ap primary-base ",var_dns_wlc2," ",'AP-LIST_c9800'!B171," ",var_ip_wlc2)</f>
        <v>config ap primary-base de0628swlc20002 # no free IP 10.251.78.195</v>
      </c>
    </row>
    <row r="173" spans="1:1">
      <c r="A173" s="103" t="str">
        <f>CONCATENATE("config ap primary-base ",var_dns_wlc2," ",'AP-LIST_c9800'!B172," ",var_ip_wlc2)</f>
        <v>config ap primary-base de0628swlc20002 # no free IP 10.251.78.195</v>
      </c>
    </row>
    <row r="174" spans="1:1">
      <c r="A174" s="103" t="str">
        <f>CONCATENATE("config ap primary-base ",var_dns_wlc2," ",'AP-LIST_c9800'!B173," ",var_ip_wlc2)</f>
        <v>config ap primary-base de0628swlc20002 # no free IP 10.251.78.195</v>
      </c>
    </row>
    <row r="175" spans="1:1">
      <c r="A175" s="103" t="str">
        <f>CONCATENATE("config ap primary-base ",var_dns_wlc2," ",'AP-LIST_c9800'!B174," ",var_ip_wlc2)</f>
        <v>config ap primary-base de0628swlc20002 # no free IP 10.251.78.195</v>
      </c>
    </row>
    <row r="176" spans="1:1">
      <c r="A176" s="103" t="str">
        <f>CONCATENATE("config ap primary-base ",var_dns_wlc2," ",'AP-LIST_c9800'!B175," ",var_ip_wlc2)</f>
        <v>config ap primary-base de0628swlc20002 # no free IP 10.251.78.195</v>
      </c>
    </row>
    <row r="177" spans="1:1">
      <c r="A177" s="103" t="str">
        <f>CONCATENATE("config ap primary-base ",var_dns_wlc2," ",'AP-LIST_c9800'!B176," ",var_ip_wlc2)</f>
        <v>config ap primary-base de0628swlc20002 # no free IP 10.251.78.195</v>
      </c>
    </row>
    <row r="178" spans="1:1">
      <c r="A178" s="103" t="str">
        <f>CONCATENATE("config ap primary-base ",var_dns_wlc2," ",'AP-LIST_c9800'!B177," ",var_ip_wlc2)</f>
        <v>config ap primary-base de0628swlc20002 # no free IP 10.251.78.195</v>
      </c>
    </row>
    <row r="179" spans="1:1">
      <c r="A179" s="103" t="str">
        <f>CONCATENATE("config ap primary-base ",var_dns_wlc2," ",'AP-LIST_c9800'!B178," ",var_ip_wlc2)</f>
        <v>config ap primary-base de0628swlc20002 # no free IP 10.251.78.195</v>
      </c>
    </row>
    <row r="180" spans="1:1">
      <c r="A180" s="103" t="str">
        <f>CONCATENATE("config ap primary-base ",var_dns_wlc2," ",'AP-LIST_c9800'!B179," ",var_ip_wlc2)</f>
        <v>config ap primary-base de0628swlc20002 # no free IP 10.251.78.195</v>
      </c>
    </row>
    <row r="181" spans="1:1">
      <c r="A181" s="103" t="str">
        <f>CONCATENATE("config ap primary-base ",var_dns_wlc2," ",'AP-LIST_c9800'!B180," ",var_ip_wlc2)</f>
        <v>config ap primary-base de0628swlc20002 # no free IP 10.251.78.195</v>
      </c>
    </row>
    <row r="182" spans="1:1">
      <c r="A182" s="103" t="str">
        <f>CONCATENATE("config ap primary-base ",var_dns_wlc2," ",'AP-LIST_c9800'!B181," ",var_ip_wlc2)</f>
        <v>config ap primary-base de0628swlc20002 # no free IP 10.251.78.195</v>
      </c>
    </row>
    <row r="183" spans="1:1">
      <c r="A183" s="103" t="str">
        <f>CONCATENATE("config ap primary-base ",var_dns_wlc2," ",'AP-LIST_c9800'!B182," ",var_ip_wlc2)</f>
        <v>config ap primary-base de0628swlc20002 # no free IP 10.251.78.195</v>
      </c>
    </row>
    <row r="184" spans="1:1">
      <c r="A184" s="103" t="str">
        <f>CONCATENATE("config ap primary-base ",var_dns_wlc2," ",'AP-LIST_c9800'!B183," ",var_ip_wlc2)</f>
        <v>config ap primary-base de0628swlc20002 # no free IP 10.251.78.195</v>
      </c>
    </row>
    <row r="185" spans="1:1">
      <c r="A185" s="103" t="str">
        <f>CONCATENATE("config ap primary-base ",var_dns_wlc2," ",'AP-LIST_c9800'!B184," ",var_ip_wlc2)</f>
        <v>config ap primary-base de0628swlc20002 # no free IP 10.251.78.195</v>
      </c>
    </row>
    <row r="186" spans="1:1">
      <c r="A186" s="103" t="str">
        <f>CONCATENATE("config ap primary-base ",var_dns_wlc2," ",'AP-LIST_c9800'!B185," ",var_ip_wlc2)</f>
        <v>config ap primary-base de0628swlc20002 # no free IP 10.251.78.195</v>
      </c>
    </row>
    <row r="187" spans="1:1">
      <c r="A187" s="103" t="str">
        <f>CONCATENATE("config ap primary-base ",var_dns_wlc2," ",'AP-LIST_c9800'!B186," ",var_ip_wlc2)</f>
        <v>config ap primary-base de0628swlc20002 # no free IP 10.251.78.195</v>
      </c>
    </row>
    <row r="188" spans="1:1">
      <c r="A188" s="103" t="str">
        <f>CONCATENATE("config ap primary-base ",var_dns_wlc2," ",'AP-LIST_c9800'!B187," ",var_ip_wlc2)</f>
        <v>config ap primary-base de0628swlc20002 # no free IP 10.251.78.195</v>
      </c>
    </row>
    <row r="189" spans="1:1">
      <c r="A189" s="103" t="str">
        <f>CONCATENATE("config ap primary-base ",var_dns_wlc2," ",'AP-LIST_c9800'!B188," ",var_ip_wlc2)</f>
        <v>config ap primary-base de0628swlc20002 # no free IP 10.251.78.195</v>
      </c>
    </row>
    <row r="190" spans="1:1">
      <c r="A190" s="103" t="str">
        <f>CONCATENATE("config ap primary-base ",var_dns_wlc2," ",'AP-LIST_c9800'!B189," ",var_ip_wlc2)</f>
        <v>config ap primary-base de0628swlc20002 # no free IP 10.251.78.195</v>
      </c>
    </row>
    <row r="191" spans="1:1">
      <c r="A191" s="103" t="str">
        <f>CONCATENATE("config ap primary-base ",var_dns_wlc2," ",'AP-LIST_c9800'!B190," ",var_ip_wlc2)</f>
        <v>config ap primary-base de0628swlc20002 # no free IP 10.251.78.195</v>
      </c>
    </row>
    <row r="192" spans="1:1">
      <c r="A192" s="103" t="str">
        <f>CONCATENATE("config ap primary-base ",var_dns_wlc2," ",'AP-LIST_c9800'!B191," ",var_ip_wlc2)</f>
        <v>config ap primary-base de0628swlc20002 # no free IP 10.251.78.195</v>
      </c>
    </row>
    <row r="193" spans="1:1">
      <c r="A193" s="103" t="str">
        <f>CONCATENATE("config ap primary-base ",var_dns_wlc2," ",'AP-LIST_c9800'!B192," ",var_ip_wlc2)</f>
        <v>config ap primary-base de0628swlc20002 # no free IP 10.251.78.195</v>
      </c>
    </row>
    <row r="194" spans="1:1">
      <c r="A194" s="103" t="str">
        <f>CONCATENATE("config ap primary-base ",var_dns_wlc2," ",'AP-LIST_c9800'!B193," ",var_ip_wlc2)</f>
        <v>config ap primary-base de0628swlc20002 # no free IP 10.251.78.195</v>
      </c>
    </row>
    <row r="195" spans="1:1">
      <c r="A195" s="103" t="str">
        <f>CONCATENATE("config ap primary-base ",var_dns_wlc2," ",'AP-LIST_c9800'!B194," ",var_ip_wlc2)</f>
        <v>config ap primary-base de0628swlc20002 # no free IP 10.251.78.195</v>
      </c>
    </row>
    <row r="196" spans="1:1">
      <c r="A196" s="103" t="str">
        <f>CONCATENATE("config ap primary-base ",var_dns_wlc2," ",'AP-LIST_c9800'!B195," ",var_ip_wlc2)</f>
        <v>config ap primary-base de0628swlc20002 # no free IP 10.251.78.195</v>
      </c>
    </row>
    <row r="197" spans="1:1">
      <c r="A197" s="103" t="str">
        <f>CONCATENATE("config ap primary-base ",var_dns_wlc2," ",'AP-LIST_c9800'!B196," ",var_ip_wlc2)</f>
        <v>config ap primary-base de0628swlc20002 # no free IP 10.251.78.195</v>
      </c>
    </row>
    <row r="198" spans="1:1">
      <c r="A198" s="103" t="str">
        <f>CONCATENATE("config ap primary-base ",var_dns_wlc2," ",'AP-LIST_c9800'!B197," ",var_ip_wlc2)</f>
        <v>config ap primary-base de0628swlc20002 # no free IP 10.251.78.195</v>
      </c>
    </row>
    <row r="199" spans="1:1">
      <c r="A199" s="103" t="str">
        <f>CONCATENATE("config ap primary-base ",var_dns_wlc2," ",'AP-LIST_c9800'!B198," ",var_ip_wlc2)</f>
        <v>config ap primary-base de0628swlc20002 # no free IP 10.251.78.195</v>
      </c>
    </row>
    <row r="200" spans="1:1">
      <c r="A200" s="103" t="str">
        <f>CONCATENATE("config ap primary-base ",var_dns_wlc2," ",'AP-LIST_c9800'!B199," ",var_ip_wlc2)</f>
        <v>config ap primary-base de0628swlc20002 # no free IP 10.251.78.195</v>
      </c>
    </row>
    <row r="201" spans="1:1">
      <c r="A201" s="103" t="str">
        <f>CONCATENATE("config ap primary-base ",var_dns_wlc2," ",'AP-LIST_c9800'!B200," ",var_ip_wlc2)</f>
        <v>config ap primary-base de0628swlc20002 # no free IP 10.251.78.195</v>
      </c>
    </row>
    <row r="202" spans="1:1">
      <c r="A202" s="103" t="str">
        <f>CONCATENATE("config ap primary-base ",var_dns_wlc2," ",'AP-LIST_c9800'!B201," ",var_ip_wlc2)</f>
        <v>config ap primary-base de0628swlc20002 # no free IP 10.251.78.195</v>
      </c>
    </row>
    <row r="203" spans="1:1">
      <c r="A203" s="103" t="str">
        <f>CONCATENATE("config ap primary-base ",var_dns_wlc2," ",'AP-LIST_c9800'!B202," ",var_ip_wlc2)</f>
        <v>config ap primary-base de0628swlc20002 # no free IP 10.251.78.195</v>
      </c>
    </row>
    <row r="204" spans="1:1">
      <c r="A204" s="103" t="str">
        <f>CONCATENATE("config ap primary-base ",var_dns_wlc2," ",'AP-LIST_c9800'!B203," ",var_ip_wlc2)</f>
        <v>config ap primary-base de0628swlc20002 # no free IP 10.251.78.195</v>
      </c>
    </row>
    <row r="205" spans="1:1">
      <c r="A205" s="103" t="str">
        <f>CONCATENATE("config ap primary-base ",var_dns_wlc2," ",'AP-LIST_c9800'!B204," ",var_ip_wlc2)</f>
        <v>config ap primary-base de0628swlc20002 # no free IP 10.251.78.195</v>
      </c>
    </row>
    <row r="206" spans="1:1">
      <c r="A206" s="103" t="str">
        <f>CONCATENATE("config ap primary-base ",var_dns_wlc2," ",'AP-LIST_c9800'!B205," ",var_ip_wlc2)</f>
        <v>config ap primary-base de0628swlc20002 # no free IP 10.251.78.195</v>
      </c>
    </row>
    <row r="207" spans="1:1">
      <c r="A207" s="103" t="str">
        <f>CONCATENATE("config ap primary-base ",var_dns_wlc2," ",'AP-LIST_c9800'!B206," ",var_ip_wlc2)</f>
        <v>config ap primary-base de0628swlc20002 # no free IP 10.251.78.195</v>
      </c>
    </row>
    <row r="208" spans="1:1">
      <c r="A208" s="103" t="str">
        <f>CONCATENATE("config ap primary-base ",var_dns_wlc2," ",'AP-LIST_c9800'!B207," ",var_ip_wlc2)</f>
        <v>config ap primary-base de0628swlc20002 # no free IP 10.251.78.195</v>
      </c>
    </row>
    <row r="209" spans="1:1">
      <c r="A209" s="103" t="str">
        <f>CONCATENATE("config ap primary-base ",var_dns_wlc2," ",'AP-LIST_c9800'!B208," ",var_ip_wlc2)</f>
        <v>config ap primary-base de0628swlc20002 # no free IP 10.251.78.195</v>
      </c>
    </row>
    <row r="210" spans="1:1">
      <c r="A210" s="103" t="str">
        <f>CONCATENATE("config ap primary-base ",var_dns_wlc2," ",'AP-LIST_c9800'!B209," ",var_ip_wlc2)</f>
        <v>config ap primary-base de0628swlc20002 # no free IP 10.251.78.195</v>
      </c>
    </row>
    <row r="211" spans="1:1">
      <c r="A211" s="103" t="str">
        <f>CONCATENATE("config ap primary-base ",var_dns_wlc2," ",'AP-LIST_c9800'!B210," ",var_ip_wlc2)</f>
        <v>config ap primary-base de0628swlc20002 # no free IP 10.251.78.195</v>
      </c>
    </row>
    <row r="212" spans="1:1">
      <c r="A212" s="103" t="str">
        <f>CONCATENATE("config ap primary-base ",var_dns_wlc2," ",'AP-LIST_c9800'!B211," ",var_ip_wlc2)</f>
        <v>config ap primary-base de0628swlc20002 # no free IP 10.251.78.195</v>
      </c>
    </row>
    <row r="213" spans="1:1">
      <c r="A213" s="103" t="str">
        <f>CONCATENATE("config ap primary-base ",var_dns_wlc2," ",'AP-LIST_c9800'!B212," ",var_ip_wlc2)</f>
        <v>config ap primary-base de0628swlc20002 # no free IP 10.251.78.195</v>
      </c>
    </row>
    <row r="214" spans="1:1">
      <c r="A214" s="103" t="str">
        <f>CONCATENATE("config ap primary-base ",var_dns_wlc2," ",'AP-LIST_c9800'!B213," ",var_ip_wlc2)</f>
        <v>config ap primary-base de0628swlc20002 # no free IP 10.251.78.195</v>
      </c>
    </row>
    <row r="215" spans="1:1">
      <c r="A215" s="103" t="str">
        <f>CONCATENATE("config ap primary-base ",var_dns_wlc2," ",'AP-LIST_c9800'!B214," ",var_ip_wlc2)</f>
        <v>config ap primary-base de0628swlc20002 # no free IP 10.251.78.195</v>
      </c>
    </row>
    <row r="216" spans="1:1">
      <c r="A216" s="103" t="str">
        <f>CONCATENATE("config ap primary-base ",var_dns_wlc2," ",'AP-LIST_c9800'!B215," ",var_ip_wlc2)</f>
        <v>config ap primary-base de0628swlc20002 # no free IP 10.251.78.195</v>
      </c>
    </row>
    <row r="217" spans="1:1">
      <c r="A217" s="103" t="str">
        <f>CONCATENATE("config ap primary-base ",var_dns_wlc2," ",'AP-LIST_c9800'!B216," ",var_ip_wlc2)</f>
        <v>config ap primary-base de0628swlc20002 # no free IP 10.251.78.195</v>
      </c>
    </row>
    <row r="218" spans="1:1">
      <c r="A218" s="103" t="str">
        <f>CONCATENATE("config ap primary-base ",var_dns_wlc2," ",'AP-LIST_c9800'!B217," ",var_ip_wlc2)</f>
        <v>config ap primary-base de0628swlc20002 # no free IP 10.251.78.195</v>
      </c>
    </row>
    <row r="219" spans="1:1">
      <c r="A219" s="103" t="str">
        <f>CONCATENATE("config ap primary-base ",var_dns_wlc2," ",'AP-LIST_c9800'!B218," ",var_ip_wlc2)</f>
        <v>config ap primary-base de0628swlc20002 # no free IP 10.251.78.195</v>
      </c>
    </row>
    <row r="220" spans="1:1">
      <c r="A220" s="103" t="str">
        <f>CONCATENATE("config ap primary-base ",var_dns_wlc2," ",'AP-LIST_c9800'!B219," ",var_ip_wlc2)</f>
        <v>config ap primary-base de0628swlc20002 # no free IP 10.251.78.195</v>
      </c>
    </row>
    <row r="221" spans="1:1">
      <c r="A221" s="103" t="str">
        <f>CONCATENATE("config ap primary-base ",var_dns_wlc2," ",'AP-LIST_c9800'!B220," ",var_ip_wlc2)</f>
        <v>config ap primary-base de0628swlc20002 # no free IP 10.251.78.195</v>
      </c>
    </row>
    <row r="222" spans="1:1">
      <c r="A222" s="103" t="str">
        <f>CONCATENATE("config ap primary-base ",var_dns_wlc2," ",'AP-LIST_c9800'!B221," ",var_ip_wlc2)</f>
        <v>config ap primary-base de0628swlc20002 # no free IP 10.251.78.195</v>
      </c>
    </row>
    <row r="223" spans="1:1">
      <c r="A223" s="103" t="str">
        <f>CONCATENATE("config ap primary-base ",var_dns_wlc2," ",'AP-LIST_c9800'!B222," ",var_ip_wlc2)</f>
        <v>config ap primary-base de0628swlc20002 # no free IP 10.251.78.195</v>
      </c>
    </row>
    <row r="224" spans="1:1">
      <c r="A224" s="103" t="str">
        <f>CONCATENATE("config ap primary-base ",var_dns_wlc2," ",'AP-LIST_c9800'!B223," ",var_ip_wlc2)</f>
        <v>config ap primary-base de0628swlc20002 # no free IP 10.251.78.195</v>
      </c>
    </row>
    <row r="225" spans="1:1">
      <c r="A225" s="103" t="str">
        <f>CONCATENATE("config ap primary-base ",var_dns_wlc2," ",'AP-LIST_c9800'!B224," ",var_ip_wlc2)</f>
        <v>config ap primary-base de0628swlc20002 # no free IP 10.251.78.195</v>
      </c>
    </row>
    <row r="226" spans="1:1">
      <c r="A226" s="103" t="str">
        <f>CONCATENATE("config ap primary-base ",var_dns_wlc2," ",'AP-LIST_c9800'!B225," ",var_ip_wlc2)</f>
        <v>config ap primary-base de0628swlc20002 # no free IP 10.251.78.195</v>
      </c>
    </row>
    <row r="227" spans="1:1">
      <c r="A227" s="103" t="str">
        <f>CONCATENATE("config ap primary-base ",var_dns_wlc2," ",'AP-LIST_c9800'!B226," ",var_ip_wlc2)</f>
        <v>config ap primary-base de0628swlc20002 # no free IP 10.251.78.195</v>
      </c>
    </row>
    <row r="228" spans="1:1">
      <c r="A228" s="103" t="str">
        <f>CONCATENATE("config ap primary-base ",var_dns_wlc2," ",'AP-LIST_c9800'!B227," ",var_ip_wlc2)</f>
        <v>config ap primary-base de0628swlc20002 # no free IP 10.251.78.195</v>
      </c>
    </row>
    <row r="229" spans="1:1">
      <c r="A229" s="103" t="str">
        <f>CONCATENATE("config ap primary-base ",var_dns_wlc2," ",'AP-LIST_c9800'!B228," ",var_ip_wlc2)</f>
        <v>config ap primary-base de0628swlc20002 # no free IP 10.251.78.195</v>
      </c>
    </row>
    <row r="230" spans="1:1">
      <c r="A230" s="103" t="str">
        <f>CONCATENATE("config ap primary-base ",var_dns_wlc2," ",'AP-LIST_c9800'!B229," ",var_ip_wlc2)</f>
        <v>config ap primary-base de0628swlc20002 # no free IP 10.251.78.195</v>
      </c>
    </row>
    <row r="231" spans="1:1">
      <c r="A231" s="103" t="str">
        <f>CONCATENATE("config ap primary-base ",var_dns_wlc2," ",'AP-LIST_c9800'!B230," ",var_ip_wlc2)</f>
        <v>config ap primary-base de0628swlc20002 # no free IP 10.251.78.195</v>
      </c>
    </row>
    <row r="232" spans="1:1">
      <c r="A232" s="103" t="str">
        <f>CONCATENATE("config ap primary-base ",var_dns_wlc2," ",'AP-LIST_c9800'!B231," ",var_ip_wlc2)</f>
        <v>config ap primary-base de0628swlc20002 # no free IP 10.251.78.195</v>
      </c>
    </row>
    <row r="233" spans="1:1">
      <c r="A233" s="103" t="str">
        <f>CONCATENATE("config ap primary-base ",var_dns_wlc2," ",'AP-LIST_c9800'!B232," ",var_ip_wlc2)</f>
        <v>config ap primary-base de0628swlc20002 # no free IP 10.251.78.195</v>
      </c>
    </row>
    <row r="234" spans="1:1">
      <c r="A234" s="103" t="str">
        <f>CONCATENATE("config ap primary-base ",var_dns_wlc2," ",'AP-LIST_c9800'!B233," ",var_ip_wlc2)</f>
        <v>config ap primary-base de0628swlc20002 # no free IP 10.251.78.195</v>
      </c>
    </row>
    <row r="235" spans="1:1">
      <c r="A235" s="103" t="str">
        <f>CONCATENATE("config ap primary-base ",var_dns_wlc2," ",'AP-LIST_c9800'!B234," ",var_ip_wlc2)</f>
        <v>config ap primary-base de0628swlc20002 # no free IP 10.251.78.195</v>
      </c>
    </row>
    <row r="236" spans="1:1">
      <c r="A236" s="103" t="str">
        <f>CONCATENATE("config ap primary-base ",var_dns_wlc2," ",'AP-LIST_c9800'!B235," ",var_ip_wlc2)</f>
        <v>config ap primary-base de0628swlc20002 # no free IP 10.251.78.195</v>
      </c>
    </row>
    <row r="237" spans="1:1">
      <c r="A237" s="103" t="str">
        <f>CONCATENATE("config ap primary-base ",var_dns_wlc2," ",'AP-LIST_c9800'!B236," ",var_ip_wlc2)</f>
        <v>config ap primary-base de0628swlc20002 # no free IP 10.251.78.195</v>
      </c>
    </row>
    <row r="238" spans="1:1">
      <c r="A238" s="103" t="str">
        <f>CONCATENATE("config ap primary-base ",var_dns_wlc2," ",'AP-LIST_c9800'!B237," ",var_ip_wlc2)</f>
        <v>config ap primary-base de0628swlc20002 # no free IP 10.251.78.195</v>
      </c>
    </row>
    <row r="239" spans="1:1">
      <c r="A239" s="103" t="str">
        <f>CONCATENATE("config ap primary-base ",var_dns_wlc2," ",'AP-LIST_c9800'!B238," ",var_ip_wlc2)</f>
        <v>config ap primary-base de0628swlc20002 # no free IP 10.251.78.195</v>
      </c>
    </row>
    <row r="240" spans="1:1">
      <c r="A240" s="103" t="str">
        <f>CONCATENATE("config ap primary-base ",var_dns_wlc2," ",'AP-LIST_c9800'!B239," ",var_ip_wlc2)</f>
        <v>config ap primary-base de0628swlc20002 # no free IP 10.251.78.195</v>
      </c>
    </row>
    <row r="241" spans="1:1">
      <c r="A241" s="103" t="str">
        <f>CONCATENATE("config ap primary-base ",var_dns_wlc2," ",'AP-LIST_c9800'!B240," ",var_ip_wlc2)</f>
        <v>config ap primary-base de0628swlc20002 # no free IP 10.251.78.195</v>
      </c>
    </row>
    <row r="242" spans="1:1">
      <c r="A242" s="103" t="str">
        <f>CONCATENATE("config ap primary-base ",var_dns_wlc2," ",'AP-LIST_c9800'!B241," ",var_ip_wlc2)</f>
        <v>config ap primary-base de0628swlc20002 # no free IP 10.251.78.195</v>
      </c>
    </row>
    <row r="243" spans="1:1">
      <c r="A243" s="103" t="str">
        <f>CONCATENATE("config ap primary-base ",var_dns_wlc2," ",'AP-LIST_c9800'!B242," ",var_ip_wlc2)</f>
        <v>config ap primary-base de0628swlc20002 # no free IP 10.251.78.195</v>
      </c>
    </row>
    <row r="244" spans="1:1">
      <c r="A244" s="103" t="str">
        <f>CONCATENATE("config ap primary-base ",var_dns_wlc2," ",'AP-LIST_c9800'!B243," ",var_ip_wlc2)</f>
        <v>config ap primary-base de0628swlc20002 # no free IP 10.251.78.195</v>
      </c>
    </row>
    <row r="245" spans="1:1">
      <c r="A245" s="103" t="str">
        <f>CONCATENATE("config ap primary-base ",var_dns_wlc2," ",'AP-LIST_c9800'!B244," ",var_ip_wlc2)</f>
        <v>config ap primary-base de0628swlc20002 # no free IP 10.251.78.195</v>
      </c>
    </row>
    <row r="246" spans="1:1">
      <c r="A246" s="103" t="str">
        <f>CONCATENATE("config ap primary-base ",var_dns_wlc2," ",'AP-LIST_c9800'!B245," ",var_ip_wlc2)</f>
        <v>config ap primary-base de0628swlc20002 # no free IP 10.251.78.195</v>
      </c>
    </row>
    <row r="247" spans="1:1">
      <c r="A247" s="103" t="str">
        <f>CONCATENATE("config ap primary-base ",var_dns_wlc2," ",'AP-LIST_c9800'!B246," ",var_ip_wlc2)</f>
        <v>config ap primary-base de0628swlc20002 # no free IP 10.251.78.195</v>
      </c>
    </row>
    <row r="248" spans="1:1">
      <c r="A248" s="103" t="str">
        <f>CONCATENATE("config ap primary-base ",var_dns_wlc2," ",'AP-LIST_c9800'!B247," ",var_ip_wlc2)</f>
        <v>config ap primary-base de0628swlc20002 # no free IP 10.251.78.195</v>
      </c>
    </row>
    <row r="249" spans="1:1">
      <c r="A249" s="103" t="str">
        <f>CONCATENATE("config ap primary-base ",var_dns_wlc2," ",'AP-LIST_c9800'!B248," ",var_ip_wlc2)</f>
        <v>config ap primary-base de0628swlc20002 # no free IP 10.251.78.195</v>
      </c>
    </row>
    <row r="250" spans="1:1">
      <c r="A250" s="103" t="str">
        <f>CONCATENATE("config ap primary-base ",var_dns_wlc2," ",'AP-LIST_c9800'!B249," ",var_ip_wlc2)</f>
        <v>config ap primary-base de0628swlc20002 # no free IP 10.251.78.195</v>
      </c>
    </row>
    <row r="251" spans="1:1">
      <c r="A251" s="103" t="str">
        <f>CONCATENATE("config ap primary-base ",var_dns_wlc2," ",'AP-LIST_c9800'!B250," ",var_ip_wlc2)</f>
        <v>config ap primary-base de0628swlc20002 # no free IP 10.251.78.195</v>
      </c>
    </row>
    <row r="252" spans="1:1">
      <c r="A252" s="103" t="str">
        <f>CONCATENATE("config ap primary-base ",var_dns_wlc2," ",'AP-LIST_c9800'!B251," ",var_ip_wlc2)</f>
        <v>config ap primary-base de0628swlc20002 # no free IP 10.251.78.195</v>
      </c>
    </row>
    <row r="253" spans="1:1">
      <c r="A253" s="103" t="str">
        <f>CONCATENATE("config ap primary-base ",var_dns_wlc2," ",'AP-LIST_c9800'!B252," ",var_ip_wlc2)</f>
        <v>config ap primary-base de0628swlc20002 # no free IP 10.251.78.195</v>
      </c>
    </row>
    <row r="254" spans="1:1">
      <c r="A254" s="103" t="str">
        <f>CONCATENATE("config ap primary-base ",var_dns_wlc2," ",'AP-LIST_c9800'!B253," ",var_ip_wlc2)</f>
        <v>config ap primary-base de0628swlc20002 # no free IP 10.251.78.195</v>
      </c>
    </row>
    <row r="255" spans="1:1">
      <c r="A255" s="103" t="str">
        <f>CONCATENATE("config ap primary-base ",var_dns_wlc2," ",'AP-LIST_c9800'!B254," ",var_ip_wlc2)</f>
        <v>config ap primary-base de0628swlc20002 # no free IP 10.251.78.195</v>
      </c>
    </row>
    <row r="256" spans="1:1">
      <c r="A256" s="103" t="str">
        <f>CONCATENATE("config ap primary-base ",var_dns_wlc2," ",'AP-LIST_c9800'!B255," ",var_ip_wlc2)</f>
        <v>config ap primary-base de0628swlc20002 # no free IP 10.251.78.195</v>
      </c>
    </row>
    <row r="257" spans="1:1">
      <c r="A257" s="103" t="str">
        <f>CONCATENATE("config ap primary-base ",var_dns_wlc2," ",'AP-LIST_c9800'!B256," ",var_ip_wlc2)</f>
        <v>config ap primary-base de0628swlc20002 # no free IP 10.251.78.195</v>
      </c>
    </row>
    <row r="258" spans="1:1">
      <c r="A258" s="103" t="str">
        <f>CONCATENATE("config ap primary-base ",var_dns_wlc2," ",'AP-LIST_c9800'!B257," ",var_ip_wlc2)</f>
        <v>config ap primary-base de0628swlc20002 # no free IP 10.251.78.195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627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78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78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78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78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78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1603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$628Smar7hau$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de0628sadc20001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de0628srad20001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/rollout_c9800_17.6.4/628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de0628swlc20001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1542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de0628swlc20002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de0628ncap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de0628swws20001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de0628ncap20001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10.251.78.201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de0628ncap20002</v>
      </c>
      <c r="C5" s="50"/>
      <c r="D5" s="46"/>
      <c r="E5" s="16"/>
      <c r="F5" s="47"/>
      <c r="G5" s="44" t="str">
        <f t="shared" si="1"/>
        <v>10.251.78.202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de0628ncap20003</v>
      </c>
      <c r="C6" s="50"/>
      <c r="D6" s="46"/>
      <c r="E6" s="16"/>
      <c r="F6" s="47"/>
      <c r="G6" s="44" t="str">
        <f t="shared" si="1"/>
        <v>10.251.78.203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de0628ncap20004</v>
      </c>
      <c r="C7" s="50"/>
      <c r="D7" s="46"/>
      <c r="E7" s="16"/>
      <c r="F7" s="47"/>
      <c r="G7" s="44" t="str">
        <f t="shared" si="1"/>
        <v>10.251.78.204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de0628ncap20005</v>
      </c>
      <c r="C8" s="50"/>
      <c r="D8" s="46"/>
      <c r="E8" s="16"/>
      <c r="F8" s="47"/>
      <c r="G8" s="44" t="str">
        <f t="shared" si="1"/>
        <v>10.251.78.205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de0628ncap20006</v>
      </c>
      <c r="C9" s="50"/>
      <c r="D9" s="46"/>
      <c r="E9" s="16"/>
      <c r="F9" s="47"/>
      <c r="G9" s="44" t="str">
        <f t="shared" si="1"/>
        <v>10.251.78.206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de0628ncap20007</v>
      </c>
      <c r="C10" s="50"/>
      <c r="D10" s="46"/>
      <c r="E10" s="16"/>
      <c r="F10" s="47"/>
      <c r="G10" s="44" t="str">
        <f t="shared" si="1"/>
        <v>10.251.78.207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de0628ncap20008</v>
      </c>
      <c r="C11" s="50"/>
      <c r="D11" s="46"/>
      <c r="E11" s="16"/>
      <c r="F11" s="47"/>
      <c r="G11" s="44" t="str">
        <f t="shared" si="1"/>
        <v>10.251.78.208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de0628ncap20009</v>
      </c>
      <c r="C12" s="50"/>
      <c r="D12" s="46"/>
      <c r="E12" s="16"/>
      <c r="F12" s="47"/>
      <c r="G12" s="44" t="str">
        <f t="shared" si="1"/>
        <v>10.251.78.209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de0628ncap20010</v>
      </c>
      <c r="C13" s="50"/>
      <c r="D13" s="46"/>
      <c r="E13" s="16"/>
      <c r="F13" s="47"/>
      <c r="G13" s="44" t="str">
        <f t="shared" si="1"/>
        <v>10.251.78.210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de0628ncap20011</v>
      </c>
      <c r="C14" s="50"/>
      <c r="D14" s="46"/>
      <c r="E14" s="16"/>
      <c r="F14" s="47"/>
      <c r="G14" s="44" t="str">
        <f t="shared" si="1"/>
        <v>10.251.78.211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de0628ncap20012</v>
      </c>
      <c r="C15" s="50"/>
      <c r="D15" s="46"/>
      <c r="E15" s="16"/>
      <c r="F15" s="47"/>
      <c r="G15" s="44" t="str">
        <f t="shared" si="1"/>
        <v>10.251.78.212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de0628ncap20013</v>
      </c>
      <c r="C16" s="50"/>
      <c r="D16" s="46"/>
      <c r="E16" s="16"/>
      <c r="F16" s="47"/>
      <c r="G16" s="44" t="str">
        <f t="shared" si="1"/>
        <v>10.251.78.213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de0628ncap20014</v>
      </c>
      <c r="C17" s="50"/>
      <c r="D17" s="46"/>
      <c r="E17" s="16"/>
      <c r="F17" s="47"/>
      <c r="G17" s="44" t="str">
        <f t="shared" si="1"/>
        <v>10.251.78.214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de0628ncap20015</v>
      </c>
      <c r="C18" s="50"/>
      <c r="D18" s="46"/>
      <c r="E18" s="16"/>
      <c r="F18" s="47"/>
      <c r="G18" s="44" t="str">
        <f t="shared" si="1"/>
        <v>10.251.78.215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de0628ncap20016</v>
      </c>
      <c r="C19" s="50"/>
      <c r="D19" s="46"/>
      <c r="E19" s="16"/>
      <c r="F19" s="47"/>
      <c r="G19" s="44" t="str">
        <f t="shared" si="1"/>
        <v>10.251.78.216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de0628ncap20017</v>
      </c>
      <c r="C20" s="50"/>
      <c r="D20" s="46"/>
      <c r="E20" s="16"/>
      <c r="F20" s="47"/>
      <c r="G20" s="44" t="str">
        <f t="shared" si="1"/>
        <v>10.251.78.217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de0628ncap20018</v>
      </c>
      <c r="C21" s="50"/>
      <c r="D21" s="46"/>
      <c r="E21" s="16"/>
      <c r="F21" s="47"/>
      <c r="G21" s="44" t="str">
        <f t="shared" si="1"/>
        <v>10.251.78.218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de0628ncap20019</v>
      </c>
      <c r="C22" s="50"/>
      <c r="D22" s="46"/>
      <c r="E22" s="16"/>
      <c r="F22" s="47"/>
      <c r="G22" s="44" t="str">
        <f t="shared" si="1"/>
        <v>10.251.78.219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de0628ncap20020</v>
      </c>
      <c r="C23" s="50"/>
      <c r="D23" s="46"/>
      <c r="E23" s="16"/>
      <c r="F23" s="47"/>
      <c r="G23" s="44" t="str">
        <f t="shared" si="1"/>
        <v>10.251.78.220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de0628ncap20021</v>
      </c>
      <c r="C24" s="50"/>
      <c r="D24" s="46"/>
      <c r="E24" s="16"/>
      <c r="F24" s="47"/>
      <c r="G24" s="44" t="str">
        <f t="shared" si="1"/>
        <v>10.251.78.221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de0628ncap20022</v>
      </c>
      <c r="C25" s="50"/>
      <c r="D25" s="46"/>
      <c r="E25" s="16"/>
      <c r="F25" s="47"/>
      <c r="G25" s="44" t="str">
        <f t="shared" si="1"/>
        <v>10.251.78.222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de0628ncap20023</v>
      </c>
      <c r="C26" s="50"/>
      <c r="D26" s="46"/>
      <c r="E26" s="16"/>
      <c r="F26" s="47"/>
      <c r="G26" s="44" t="str">
        <f t="shared" si="1"/>
        <v>10.251.78.223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de0628ncap20024</v>
      </c>
      <c r="C27" s="50"/>
      <c r="D27" s="46"/>
      <c r="E27" s="16"/>
      <c r="F27" s="47"/>
      <c r="G27" s="44" t="str">
        <f t="shared" si="1"/>
        <v>10.251.78.224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de0628ncap20025</v>
      </c>
      <c r="C28" s="50"/>
      <c r="D28" s="46"/>
      <c r="E28" s="16"/>
      <c r="F28" s="47"/>
      <c r="G28" s="44" t="str">
        <f t="shared" si="1"/>
        <v>10.251.78.225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de0628ncap20026</v>
      </c>
      <c r="C29" s="50"/>
      <c r="D29" s="46"/>
      <c r="E29" s="16"/>
      <c r="F29" s="47"/>
      <c r="G29" s="44" t="str">
        <f t="shared" si="1"/>
        <v>10.251.78.226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de0628ncap20027</v>
      </c>
      <c r="C30" s="50"/>
      <c r="D30" s="46"/>
      <c r="E30" s="16"/>
      <c r="F30" s="47"/>
      <c r="G30" s="44" t="str">
        <f t="shared" si="1"/>
        <v>10.251.78.227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de0628ncap20028</v>
      </c>
      <c r="C31" s="50"/>
      <c r="D31" s="46"/>
      <c r="E31" s="16"/>
      <c r="F31" s="47"/>
      <c r="G31" s="44" t="str">
        <f t="shared" si="1"/>
        <v>10.251.78.228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de0628ncap20029</v>
      </c>
      <c r="C32" s="50"/>
      <c r="D32" s="46"/>
      <c r="E32" s="16"/>
      <c r="F32" s="47"/>
      <c r="G32" s="44" t="str">
        <f t="shared" si="1"/>
        <v>10.251.78.229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de0628ncap20030</v>
      </c>
      <c r="C33" s="50"/>
      <c r="D33" s="46"/>
      <c r="E33" s="16"/>
      <c r="F33" s="47"/>
      <c r="G33" s="44" t="str">
        <f t="shared" si="1"/>
        <v>10.251.78.230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de0628ncap20031</v>
      </c>
      <c r="C34" s="50"/>
      <c r="D34" s="46"/>
      <c r="E34" s="16"/>
      <c r="F34" s="47"/>
      <c r="G34" s="44" t="str">
        <f t="shared" si="1"/>
        <v>10.251.78.231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de0628ncap20032</v>
      </c>
      <c r="C35" s="50"/>
      <c r="D35" s="46"/>
      <c r="E35" s="16"/>
      <c r="F35" s="47"/>
      <c r="G35" s="44" t="str">
        <f t="shared" si="1"/>
        <v>10.251.78.232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de0628ncap20033</v>
      </c>
      <c r="C36" s="50"/>
      <c r="D36" s="46"/>
      <c r="E36" s="16"/>
      <c r="F36" s="47"/>
      <c r="G36" s="44" t="str">
        <f t="shared" si="1"/>
        <v>10.251.78.233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de0628ncap20034</v>
      </c>
      <c r="C37" s="50"/>
      <c r="D37" s="46"/>
      <c r="E37" s="16"/>
      <c r="F37" s="47"/>
      <c r="G37" s="44" t="str">
        <f t="shared" si="1"/>
        <v>10.251.78.234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de0628ncap20035</v>
      </c>
      <c r="C38" s="50"/>
      <c r="D38" s="46"/>
      <c r="E38" s="16"/>
      <c r="F38" s="47"/>
      <c r="G38" s="44" t="str">
        <f t="shared" si="1"/>
        <v>10.251.78.235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de0628ncap20036</v>
      </c>
      <c r="C39" s="50"/>
      <c r="D39" s="46"/>
      <c r="E39" s="16"/>
      <c r="F39" s="47"/>
      <c r="G39" s="44" t="str">
        <f t="shared" si="1"/>
        <v>10.251.78.236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de0628ncap20037</v>
      </c>
      <c r="C40" s="50"/>
      <c r="D40" s="46"/>
      <c r="E40" s="16"/>
      <c r="F40" s="47"/>
      <c r="G40" s="44" t="str">
        <f t="shared" si="1"/>
        <v>10.251.78.237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de0628ncap20038</v>
      </c>
      <c r="C41" s="50"/>
      <c r="D41" s="46"/>
      <c r="E41" s="16"/>
      <c r="F41" s="47"/>
      <c r="G41" s="44" t="str">
        <f t="shared" si="1"/>
        <v>10.251.78.238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de0628ncap20039</v>
      </c>
      <c r="C42" s="50"/>
      <c r="D42" s="46"/>
      <c r="E42" s="16"/>
      <c r="F42" s="47"/>
      <c r="G42" s="44" t="str">
        <f t="shared" si="1"/>
        <v>10.251.78.239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de0628ncap20040</v>
      </c>
      <c r="C43" s="50"/>
      <c r="D43" s="46"/>
      <c r="E43" s="16"/>
      <c r="F43" s="47"/>
      <c r="G43" s="44" t="str">
        <f t="shared" si="1"/>
        <v>10.251.78.240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de0628ncap20041</v>
      </c>
      <c r="C44" s="50"/>
      <c r="D44" s="46"/>
      <c r="E44" s="16"/>
      <c r="F44" s="47"/>
      <c r="G44" s="44" t="str">
        <f t="shared" si="1"/>
        <v>10.251.78.241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de0628ncap20042</v>
      </c>
      <c r="C45" s="50"/>
      <c r="D45" s="46"/>
      <c r="E45" s="16"/>
      <c r="F45" s="47"/>
      <c r="G45" s="44" t="str">
        <f t="shared" si="1"/>
        <v>10.251.78.242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de0628ncap20043</v>
      </c>
      <c r="C46" s="50"/>
      <c r="D46" s="46"/>
      <c r="E46" s="16"/>
      <c r="F46" s="47"/>
      <c r="G46" s="44" t="str">
        <f t="shared" si="1"/>
        <v>10.251.78.243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de0628ncap20044</v>
      </c>
      <c r="C47" s="50"/>
      <c r="D47" s="46"/>
      <c r="E47" s="16"/>
      <c r="F47" s="47"/>
      <c r="G47" s="44" t="str">
        <f t="shared" si="1"/>
        <v>10.251.78.244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de0628ncap20045</v>
      </c>
      <c r="C48" s="50"/>
      <c r="D48" s="46"/>
      <c r="E48" s="16"/>
      <c r="F48" s="47"/>
      <c r="G48" s="44" t="str">
        <f t="shared" si="1"/>
        <v>10.251.78.245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de0628ncap20046</v>
      </c>
      <c r="C49" s="50"/>
      <c r="D49" s="46"/>
      <c r="E49" s="16"/>
      <c r="F49" s="47"/>
      <c r="G49" s="44" t="str">
        <f t="shared" si="1"/>
        <v>10.251.78.246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de0628ncap20047</v>
      </c>
      <c r="C50" s="50"/>
      <c r="D50" s="46"/>
      <c r="E50" s="16"/>
      <c r="F50" s="47"/>
      <c r="G50" s="44" t="str">
        <f t="shared" si="1"/>
        <v>10.251.78.247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de0628ncap20048</v>
      </c>
      <c r="C51" s="50"/>
      <c r="D51" s="46"/>
      <c r="E51" s="16"/>
      <c r="F51" s="47"/>
      <c r="G51" s="44" t="str">
        <f t="shared" si="1"/>
        <v>10.251.78.248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de0628ncap20049</v>
      </c>
      <c r="C52" s="50"/>
      <c r="D52" s="46"/>
      <c r="E52" s="16"/>
      <c r="F52" s="47"/>
      <c r="G52" s="44" t="str">
        <f t="shared" si="1"/>
        <v>10.251.78.249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de0628ncap20050</v>
      </c>
      <c r="C53" s="50"/>
      <c r="D53" s="46"/>
      <c r="E53" s="16"/>
      <c r="F53" s="47"/>
      <c r="G53" s="44" t="str">
        <f t="shared" si="1"/>
        <v>10.251.78.250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de0628ncap20051</v>
      </c>
      <c r="C54" s="50"/>
      <c r="D54" s="46"/>
      <c r="E54" s="16"/>
      <c r="F54" s="47"/>
      <c r="G54" s="44" t="str">
        <f t="shared" si="1"/>
        <v>10.251.78.251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de0628ncap20052</v>
      </c>
      <c r="C55" s="50"/>
      <c r="D55" s="46"/>
      <c r="E55" s="16"/>
      <c r="F55" s="47"/>
      <c r="G55" s="44" t="str">
        <f t="shared" si="1"/>
        <v>10.251.78.252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de0628ncap20053</v>
      </c>
      <c r="C56" s="50"/>
      <c r="D56" s="46"/>
      <c r="E56" s="16"/>
      <c r="F56" s="47"/>
      <c r="G56" s="44" t="str">
        <f t="shared" si="1"/>
        <v>10.251.78.253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de0628ncap20054</v>
      </c>
      <c r="C57" s="50"/>
      <c r="D57" s="46"/>
      <c r="E57" s="16"/>
      <c r="F57" s="47"/>
      <c r="G57" s="44" t="str">
        <f t="shared" si="1"/>
        <v>10.251.78.254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de0628ncap20055</v>
      </c>
      <c r="C58" s="50"/>
      <c r="D58" s="46"/>
      <c r="E58" s="16"/>
      <c r="F58" s="47"/>
      <c r="G58" s="44" t="str">
        <f t="shared" si="1"/>
        <v>10.251.78.21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de0628ncap20056</v>
      </c>
      <c r="C59" s="50"/>
      <c r="D59" s="46"/>
      <c r="E59" s="16"/>
      <c r="F59" s="47"/>
      <c r="G59" s="44" t="str">
        <f t="shared" si="1"/>
        <v>10.251.78.22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de0628ncap20057</v>
      </c>
      <c r="C60" s="50"/>
      <c r="D60" s="46"/>
      <c r="E60" s="16"/>
      <c r="F60" s="47"/>
      <c r="G60" s="44" t="str">
        <f t="shared" si="1"/>
        <v>10.251.78.23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de0628ncap20058</v>
      </c>
      <c r="C61" s="50"/>
      <c r="D61" s="46"/>
      <c r="E61" s="16"/>
      <c r="F61" s="47"/>
      <c r="G61" s="44" t="str">
        <f t="shared" si="1"/>
        <v>10.251.78.24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de0628ncap20059</v>
      </c>
      <c r="C62" s="50"/>
      <c r="D62" s="46"/>
      <c r="E62" s="16"/>
      <c r="F62" s="47"/>
      <c r="G62" s="44" t="str">
        <f t="shared" si="1"/>
        <v>10.251.78.25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de0628ncap20060</v>
      </c>
      <c r="C63" s="50"/>
      <c r="D63" s="46"/>
      <c r="E63" s="16"/>
      <c r="F63" s="47"/>
      <c r="G63" s="44" t="str">
        <f t="shared" si="1"/>
        <v>10.251.78.26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de0628ncap20061</v>
      </c>
      <c r="C64" s="50"/>
      <c r="D64" s="46"/>
      <c r="E64" s="16"/>
      <c r="F64" s="47"/>
      <c r="G64" s="44" t="str">
        <f t="shared" si="1"/>
        <v>10.251.78.27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de0628ncap20062</v>
      </c>
      <c r="C65" s="50"/>
      <c r="D65" s="46"/>
      <c r="E65" s="16"/>
      <c r="F65" s="47"/>
      <c r="G65" s="44" t="str">
        <f t="shared" si="1"/>
        <v>10.251.78.28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de0628ncap20063</v>
      </c>
      <c r="C66" s="50"/>
      <c r="D66" s="46"/>
      <c r="E66" s="16"/>
      <c r="F66" s="47"/>
      <c r="G66" s="44" t="str">
        <f t="shared" si="1"/>
        <v>10.251.78.29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de0628ncap20064</v>
      </c>
      <c r="C67" s="50"/>
      <c r="D67" s="46"/>
      <c r="E67" s="16"/>
      <c r="F67" s="47"/>
      <c r="G67" s="44" t="str">
        <f t="shared" si="1"/>
        <v>10.251.78.30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de0628ncap20066</v>
      </c>
      <c r="C69" s="50"/>
      <c r="D69" s="46"/>
      <c r="E69" s="16"/>
      <c r="F69" s="47"/>
      <c r="G69" s="44" t="str">
        <f t="shared" si="8"/>
        <v>10.251.78.32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de0628ncap20067</v>
      </c>
      <c r="C70" s="50"/>
      <c r="D70" s="46"/>
      <c r="E70" s="16"/>
      <c r="F70" s="47"/>
      <c r="G70" s="44" t="str">
        <f t="shared" si="8"/>
        <v>10.251.78.33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de0628ncap20068</v>
      </c>
      <c r="C71" s="50"/>
      <c r="D71" s="46"/>
      <c r="E71" s="16"/>
      <c r="F71" s="47"/>
      <c r="G71" s="44" t="str">
        <f t="shared" si="8"/>
        <v>10.251.78.34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de0628ncap20069</v>
      </c>
      <c r="C72" s="50"/>
      <c r="D72" s="46"/>
      <c r="E72" s="16"/>
      <c r="F72" s="47"/>
      <c r="G72" s="44" t="str">
        <f t="shared" si="8"/>
        <v>10.251.78.35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de0628ncap20070</v>
      </c>
      <c r="C73" s="50"/>
      <c r="D73" s="46"/>
      <c r="E73" s="16"/>
      <c r="F73" s="47"/>
      <c r="G73" s="44" t="str">
        <f t="shared" si="8"/>
        <v>10.251.78.36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de0628ncap20071</v>
      </c>
      <c r="C74" s="50"/>
      <c r="D74" s="46"/>
      <c r="E74" s="16"/>
      <c r="F74" s="47"/>
      <c r="G74" s="44" t="str">
        <f t="shared" si="8"/>
        <v>10.251.78.37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de0628ncap20072</v>
      </c>
      <c r="C75" s="50"/>
      <c r="D75" s="46"/>
      <c r="E75" s="16"/>
      <c r="F75" s="47"/>
      <c r="G75" s="44" t="str">
        <f t="shared" si="8"/>
        <v>10.251.78.38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de0628ncap20073</v>
      </c>
      <c r="C76" s="50"/>
      <c r="D76" s="46"/>
      <c r="E76" s="16"/>
      <c r="F76" s="47"/>
      <c r="G76" s="44" t="str">
        <f t="shared" si="8"/>
        <v>10.251.78.39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de0628ncap20074</v>
      </c>
      <c r="C77" s="50"/>
      <c r="D77" s="46"/>
      <c r="E77" s="16"/>
      <c r="F77" s="47"/>
      <c r="G77" s="44" t="str">
        <f t="shared" si="8"/>
        <v>10.251.78.40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de0628ncap20075</v>
      </c>
      <c r="C78" s="50"/>
      <c r="D78" s="46"/>
      <c r="E78" s="16"/>
      <c r="F78" s="47"/>
      <c r="G78" s="44" t="str">
        <f t="shared" si="8"/>
        <v>10.251.78.41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de0628ncap20076</v>
      </c>
      <c r="C79" s="50"/>
      <c r="D79" s="46"/>
      <c r="E79" s="16"/>
      <c r="F79" s="47"/>
      <c r="G79" s="44" t="str">
        <f t="shared" si="8"/>
        <v>10.251.78.42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de0628ncap20077</v>
      </c>
      <c r="C80" s="50"/>
      <c r="D80" s="46"/>
      <c r="E80" s="16"/>
      <c r="F80" s="47"/>
      <c r="G80" s="44" t="str">
        <f t="shared" si="8"/>
        <v>10.251.78.43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de0628ncap20078</v>
      </c>
      <c r="C81" s="50"/>
      <c r="D81" s="46"/>
      <c r="E81" s="16"/>
      <c r="F81" s="47"/>
      <c r="G81" s="44" t="str">
        <f t="shared" si="8"/>
        <v>10.251.78.44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de0628ncap20079</v>
      </c>
      <c r="C82" s="50"/>
      <c r="D82" s="46"/>
      <c r="E82" s="16"/>
      <c r="F82" s="47"/>
      <c r="G82" s="44" t="str">
        <f t="shared" si="8"/>
        <v>10.251.78.45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de0628ncap20080</v>
      </c>
      <c r="C83" s="50"/>
      <c r="D83" s="46"/>
      <c r="E83" s="16"/>
      <c r="F83" s="47"/>
      <c r="G83" s="44" t="str">
        <f t="shared" si="8"/>
        <v>10.251.78.46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de0628ncap20081</v>
      </c>
      <c r="C84" s="50"/>
      <c r="D84" s="46"/>
      <c r="E84" s="16"/>
      <c r="F84" s="47"/>
      <c r="G84" s="44" t="str">
        <f t="shared" si="8"/>
        <v>10.251.78.47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de0628ncap20082</v>
      </c>
      <c r="C85" s="50"/>
      <c r="D85" s="46"/>
      <c r="E85" s="16"/>
      <c r="F85" s="47"/>
      <c r="G85" s="44" t="str">
        <f t="shared" si="8"/>
        <v>10.251.78.48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de0628ncap20083</v>
      </c>
      <c r="C86" s="50"/>
      <c r="D86" s="46"/>
      <c r="E86" s="16"/>
      <c r="F86" s="47"/>
      <c r="G86" s="44" t="str">
        <f t="shared" si="8"/>
        <v>10.251.78.49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de0628ncap20084</v>
      </c>
      <c r="C87" s="50"/>
      <c r="D87" s="46"/>
      <c r="E87" s="16"/>
      <c r="F87" s="47"/>
      <c r="G87" s="44" t="str">
        <f t="shared" si="8"/>
        <v>10.251.78.50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de0628ncap20085</v>
      </c>
      <c r="C88" s="50"/>
      <c r="D88" s="46"/>
      <c r="E88" s="16"/>
      <c r="F88" s="47"/>
      <c r="G88" s="44" t="str">
        <f t="shared" si="8"/>
        <v>10.251.78.51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de0628ncap20086</v>
      </c>
      <c r="C89" s="50"/>
      <c r="D89" s="46"/>
      <c r="E89" s="16"/>
      <c r="F89" s="47"/>
      <c r="G89" s="44" t="str">
        <f t="shared" si="8"/>
        <v>10.251.78.52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de0628ncap20087</v>
      </c>
      <c r="C90" s="50"/>
      <c r="D90" s="46"/>
      <c r="E90" s="16"/>
      <c r="F90" s="47"/>
      <c r="G90" s="44" t="str">
        <f t="shared" si="8"/>
        <v>10.251.78.53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de0628ncap20088</v>
      </c>
      <c r="C91" s="50"/>
      <c r="D91" s="46"/>
      <c r="E91" s="16"/>
      <c r="F91" s="47"/>
      <c r="G91" s="44" t="str">
        <f t="shared" si="8"/>
        <v>10.251.78.54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de0628ncap20089</v>
      </c>
      <c r="C92" s="50"/>
      <c r="D92" s="46"/>
      <c r="E92" s="16"/>
      <c r="F92" s="47"/>
      <c r="G92" s="44" t="str">
        <f t="shared" si="8"/>
        <v>10.251.78.55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de0628ncap20090</v>
      </c>
      <c r="C93" s="50"/>
      <c r="D93" s="46"/>
      <c r="E93" s="16"/>
      <c r="F93" s="47"/>
      <c r="G93" s="44" t="str">
        <f t="shared" si="8"/>
        <v>10.251.78.56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de0628ncap20091</v>
      </c>
      <c r="C94" s="50"/>
      <c r="D94" s="46"/>
      <c r="E94" s="16"/>
      <c r="F94" s="47"/>
      <c r="G94" s="44" t="str">
        <f t="shared" si="8"/>
        <v>10.251.78.57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de0628ncap20092</v>
      </c>
      <c r="C95" s="50"/>
      <c r="D95" s="46"/>
      <c r="E95" s="16"/>
      <c r="F95" s="47"/>
      <c r="G95" s="44" t="str">
        <f t="shared" si="8"/>
        <v>10.251.78.58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de0628ncap20093</v>
      </c>
      <c r="C96" s="50"/>
      <c r="D96" s="46"/>
      <c r="E96" s="16"/>
      <c r="F96" s="47"/>
      <c r="G96" s="44" t="str">
        <f t="shared" si="8"/>
        <v>10.251.78.59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de0628ncap20094</v>
      </c>
      <c r="C97" s="50"/>
      <c r="D97" s="46"/>
      <c r="E97" s="16"/>
      <c r="F97" s="47"/>
      <c r="G97" s="44" t="str">
        <f t="shared" si="8"/>
        <v>10.251.78.60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de0628ncap20095</v>
      </c>
      <c r="C98" s="50"/>
      <c r="D98" s="46"/>
      <c r="E98" s="16"/>
      <c r="F98" s="47"/>
      <c r="G98" s="44" t="str">
        <f t="shared" si="8"/>
        <v>10.251.78.61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de0628ncap20096</v>
      </c>
      <c r="C99" s="50"/>
      <c r="D99" s="46"/>
      <c r="E99" s="16"/>
      <c r="F99" s="47"/>
      <c r="G99" s="44" t="str">
        <f t="shared" si="8"/>
        <v>10.251.78.62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de0628ncap20097</v>
      </c>
      <c r="C100" s="50"/>
      <c r="D100" s="46"/>
      <c r="E100" s="16"/>
      <c r="F100" s="47"/>
      <c r="G100" s="44" t="str">
        <f t="shared" si="8"/>
        <v>10.251.78.63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de0628ncap20098</v>
      </c>
      <c r="C101" s="50"/>
      <c r="D101" s="46"/>
      <c r="E101" s="16"/>
      <c r="F101" s="47"/>
      <c r="G101" s="44" t="str">
        <f t="shared" si="8"/>
        <v>10.251.78.64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de0628ncap20099</v>
      </c>
      <c r="C102" s="50"/>
      <c r="D102" s="46"/>
      <c r="E102" s="16"/>
      <c r="F102" s="47"/>
      <c r="G102" s="44" t="str">
        <f t="shared" si="8"/>
        <v>10.251.78.65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de0628ncap20100</v>
      </c>
      <c r="C103" s="50"/>
      <c r="D103" s="46"/>
      <c r="E103" s="16"/>
      <c r="F103" s="47"/>
      <c r="G103" s="44" t="str">
        <f t="shared" si="8"/>
        <v>10.251.78.66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de0628ncap20101</v>
      </c>
      <c r="C104" s="50"/>
      <c r="D104" s="46"/>
      <c r="E104" s="16"/>
      <c r="F104" s="47"/>
      <c r="G104" s="44" t="str">
        <f t="shared" si="8"/>
        <v>10.251.78.67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de0628ncap20102</v>
      </c>
      <c r="C105" s="50"/>
      <c r="D105" s="46"/>
      <c r="E105" s="16"/>
      <c r="F105" s="47"/>
      <c r="G105" s="44" t="str">
        <f t="shared" si="8"/>
        <v>10.251.78.68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de0628ncap20103</v>
      </c>
      <c r="C106" s="50"/>
      <c r="D106" s="46"/>
      <c r="E106" s="16"/>
      <c r="F106" s="47"/>
      <c r="G106" s="44" t="str">
        <f t="shared" si="8"/>
        <v>10.251.78.69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J22" sqref="J22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de0628ncap20001</v>
      </c>
      <c r="C4" s="50" t="s">
        <v>1087</v>
      </c>
      <c r="D4" s="46" t="s">
        <v>1543</v>
      </c>
      <c r="E4" s="16" t="s">
        <v>1544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2C:1A:05:AC:7F:9C</v>
      </c>
      <c r="M4" s="5" t="str">
        <f t="shared" ref="M4:M35" si="5">UPPER(MID(E4,1,4)&amp;"."&amp;MID(E4,5,4)&amp;"."&amp;MID(E4,9,4))</f>
        <v>2C1A.05AC.7F9C</v>
      </c>
      <c r="N4" s="5" t="str">
        <f>LOWER(M4)</f>
        <v>2c1a.05ac.7f9c</v>
      </c>
    </row>
    <row r="5" spans="1:14">
      <c r="A5" s="44">
        <v>2</v>
      </c>
      <c r="B5" s="44" t="str">
        <f t="shared" si="0"/>
        <v>de0628ncap20002</v>
      </c>
      <c r="C5" s="50" t="s">
        <v>1087</v>
      </c>
      <c r="D5" s="46" t="s">
        <v>1545</v>
      </c>
      <c r="E5" s="16" t="s">
        <v>1546</v>
      </c>
      <c r="F5" s="47"/>
      <c r="G5" s="44" t="str">
        <f t="shared" si="1"/>
        <v>10.251.78.202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2C:1A:05:AC:83:08</v>
      </c>
      <c r="M5" s="5" t="str">
        <f t="shared" si="5"/>
        <v>2C1A.05AC.8308</v>
      </c>
      <c r="N5" s="5" t="str">
        <f t="shared" ref="N5:N57" si="6">LOWER(M5)</f>
        <v>2c1a.05ac.8308</v>
      </c>
    </row>
    <row r="6" spans="1:14">
      <c r="A6" s="44">
        <v>3</v>
      </c>
      <c r="B6" s="44" t="str">
        <f t="shared" si="0"/>
        <v>de0628ncap20003</v>
      </c>
      <c r="C6" s="50" t="s">
        <v>1086</v>
      </c>
      <c r="D6" s="46" t="s">
        <v>1604</v>
      </c>
      <c r="E6" s="16" t="s">
        <v>1605</v>
      </c>
      <c r="F6" s="47"/>
      <c r="G6" s="44" t="str">
        <f t="shared" si="1"/>
        <v>10.251.78.203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C8:28:E5:36:E0:6C</v>
      </c>
      <c r="M6" s="5" t="str">
        <f t="shared" si="5"/>
        <v>C828.E536.E06C</v>
      </c>
      <c r="N6" s="5" t="str">
        <f t="shared" si="6"/>
        <v>c828.e536.e06c</v>
      </c>
    </row>
    <row r="7" spans="1:14">
      <c r="A7" s="44">
        <v>4</v>
      </c>
      <c r="B7" s="44" t="str">
        <f t="shared" si="0"/>
        <v>de0628ncap20004</v>
      </c>
      <c r="C7" s="50" t="s">
        <v>1087</v>
      </c>
      <c r="D7" s="46" t="s">
        <v>1547</v>
      </c>
      <c r="E7" s="16" t="s">
        <v>1548</v>
      </c>
      <c r="F7" s="47"/>
      <c r="G7" s="44" t="str">
        <f t="shared" si="1"/>
        <v>10.251.78.204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2C:1A:05:AC:0A:60</v>
      </c>
      <c r="M7" s="5" t="str">
        <f t="shared" si="5"/>
        <v>2C1A.05AC.0A60</v>
      </c>
      <c r="N7" s="5" t="str">
        <f t="shared" si="6"/>
        <v>2c1a.05ac.0a60</v>
      </c>
    </row>
    <row r="8" spans="1:14">
      <c r="A8" s="44">
        <v>5</v>
      </c>
      <c r="B8" s="44" t="str">
        <f t="shared" si="0"/>
        <v>de0628ncap20005</v>
      </c>
      <c r="C8" s="50" t="s">
        <v>1087</v>
      </c>
      <c r="D8" s="46" t="s">
        <v>1549</v>
      </c>
      <c r="E8" s="16" t="s">
        <v>1550</v>
      </c>
      <c r="F8" s="47"/>
      <c r="G8" s="44" t="str">
        <f t="shared" si="1"/>
        <v>10.251.78.205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10:06:ED:4E:7F:B4</v>
      </c>
      <c r="M8" s="5" t="str">
        <f t="shared" si="5"/>
        <v>1006.ED4E.7FB4</v>
      </c>
      <c r="N8" s="5" t="str">
        <f t="shared" si="6"/>
        <v>1006.ed4e.7fb4</v>
      </c>
    </row>
    <row r="9" spans="1:14">
      <c r="A9" s="44">
        <v>6</v>
      </c>
      <c r="B9" s="44" t="str">
        <f t="shared" si="0"/>
        <v>de0628ncap20006</v>
      </c>
      <c r="C9" s="50" t="s">
        <v>1087</v>
      </c>
      <c r="D9" s="46" t="s">
        <v>1551</v>
      </c>
      <c r="E9" s="16" t="s">
        <v>1552</v>
      </c>
      <c r="F9" s="47"/>
      <c r="G9" s="44" t="str">
        <f t="shared" si="1"/>
        <v>10.251.78.206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2C:1A:05:AC:86:AC</v>
      </c>
      <c r="M9" s="5" t="str">
        <f t="shared" si="5"/>
        <v>2C1A.05AC.86AC</v>
      </c>
      <c r="N9" s="5" t="str">
        <f t="shared" si="6"/>
        <v>2c1a.05ac.86ac</v>
      </c>
    </row>
    <row r="10" spans="1:14">
      <c r="A10" s="44">
        <v>7</v>
      </c>
      <c r="B10" s="44" t="str">
        <f t="shared" si="0"/>
        <v>de0628ncap20007</v>
      </c>
      <c r="C10" s="50" t="s">
        <v>1087</v>
      </c>
      <c r="D10" s="46" t="s">
        <v>1553</v>
      </c>
      <c r="E10" s="16" t="s">
        <v>1554</v>
      </c>
      <c r="F10" s="47"/>
      <c r="G10" s="44" t="str">
        <f t="shared" si="1"/>
        <v>10.251.78.207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10:06:ED:52:F2:94</v>
      </c>
      <c r="M10" s="5" t="str">
        <f t="shared" si="5"/>
        <v>1006.ED52.F294</v>
      </c>
      <c r="N10" s="5" t="str">
        <f t="shared" si="6"/>
        <v>1006.ed52.f294</v>
      </c>
    </row>
    <row r="11" spans="1:14">
      <c r="A11" s="44">
        <v>8</v>
      </c>
      <c r="B11" s="44" t="str">
        <f t="shared" si="0"/>
        <v>de0628ncap20008</v>
      </c>
      <c r="C11" s="50" t="s">
        <v>1087</v>
      </c>
      <c r="D11" s="46" t="s">
        <v>1555</v>
      </c>
      <c r="E11" s="16" t="s">
        <v>1556</v>
      </c>
      <c r="F11" s="47"/>
      <c r="G11" s="44" t="str">
        <f t="shared" si="1"/>
        <v>10.251.78.208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2C:1A:05:AC:8B:48</v>
      </c>
      <c r="M11" s="5" t="str">
        <f t="shared" si="5"/>
        <v>2C1A.05AC.8B48</v>
      </c>
      <c r="N11" s="5" t="str">
        <f t="shared" si="6"/>
        <v>2c1a.05ac.8b48</v>
      </c>
    </row>
    <row r="12" spans="1:14">
      <c r="A12" s="44">
        <v>9</v>
      </c>
      <c r="B12" s="44" t="str">
        <f t="shared" si="0"/>
        <v>de0628ncap20009</v>
      </c>
      <c r="C12" s="50" t="s">
        <v>1087</v>
      </c>
      <c r="D12" s="46" t="s">
        <v>1557</v>
      </c>
      <c r="E12" s="16" t="s">
        <v>1558</v>
      </c>
      <c r="F12" s="47"/>
      <c r="G12" s="44" t="str">
        <f t="shared" si="1"/>
        <v>10.251.78.209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2C:1A:05:AC:14:9C</v>
      </c>
      <c r="M12" s="5" t="str">
        <f t="shared" si="5"/>
        <v>2C1A.05AC.149C</v>
      </c>
      <c r="N12" s="5" t="str">
        <f t="shared" si="6"/>
        <v>2c1a.05ac.149c</v>
      </c>
    </row>
    <row r="13" spans="1:14">
      <c r="A13" s="44">
        <v>10</v>
      </c>
      <c r="B13" s="44" t="str">
        <f t="shared" si="0"/>
        <v>de0628ncap20010</v>
      </c>
      <c r="C13" s="50" t="s">
        <v>1087</v>
      </c>
      <c r="D13" s="46" t="s">
        <v>1559</v>
      </c>
      <c r="E13" s="16" t="s">
        <v>1560</v>
      </c>
      <c r="F13" s="47"/>
      <c r="G13" s="44" t="str">
        <f t="shared" si="1"/>
        <v>10.251.78.210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2C:1A:05:AC:66:58</v>
      </c>
      <c r="M13" s="5" t="str">
        <f t="shared" si="5"/>
        <v>2C1A.05AC.6658</v>
      </c>
      <c r="N13" s="5" t="str">
        <f t="shared" si="6"/>
        <v>2c1a.05ac.6658</v>
      </c>
    </row>
    <row r="14" spans="1:14">
      <c r="A14" s="44">
        <v>11</v>
      </c>
      <c r="B14" s="44" t="str">
        <f t="shared" si="0"/>
        <v>de0628ncap20011</v>
      </c>
      <c r="C14" s="50" t="s">
        <v>1087</v>
      </c>
      <c r="D14" s="46" t="s">
        <v>1561</v>
      </c>
      <c r="E14" s="16" t="s">
        <v>1562</v>
      </c>
      <c r="F14" s="47"/>
      <c r="G14" s="44" t="str">
        <f t="shared" si="1"/>
        <v>10.251.78.211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10:06:ED:4F:19:FC</v>
      </c>
      <c r="M14" s="5" t="str">
        <f t="shared" si="5"/>
        <v>1006.ED4F.19FC</v>
      </c>
      <c r="N14" s="5" t="str">
        <f t="shared" si="6"/>
        <v>1006.ed4f.19fc</v>
      </c>
    </row>
    <row r="15" spans="1:14">
      <c r="A15" s="44">
        <v>12</v>
      </c>
      <c r="B15" s="44" t="str">
        <f t="shared" si="0"/>
        <v>de0628ncap20012</v>
      </c>
      <c r="C15" s="50" t="s">
        <v>1087</v>
      </c>
      <c r="D15" s="46" t="s">
        <v>1563</v>
      </c>
      <c r="E15" s="16" t="s">
        <v>1564</v>
      </c>
      <c r="F15" s="47"/>
      <c r="G15" s="44" t="str">
        <f t="shared" si="1"/>
        <v>10.251.78.212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2C:1A:05:AC:89:B4</v>
      </c>
      <c r="M15" s="5" t="str">
        <f t="shared" si="5"/>
        <v>2C1A.05AC.89B4</v>
      </c>
      <c r="N15" s="5" t="str">
        <f t="shared" si="6"/>
        <v>2c1a.05ac.89b4</v>
      </c>
    </row>
    <row r="16" spans="1:14">
      <c r="A16" s="44">
        <v>13</v>
      </c>
      <c r="B16" s="44" t="str">
        <f t="shared" si="0"/>
        <v>de0628ncap20013</v>
      </c>
      <c r="C16" s="50" t="s">
        <v>1087</v>
      </c>
      <c r="D16" s="46" t="s">
        <v>1565</v>
      </c>
      <c r="E16" s="16" t="s">
        <v>1566</v>
      </c>
      <c r="F16" s="47"/>
      <c r="G16" s="44" t="str">
        <f t="shared" si="1"/>
        <v>10.251.78.213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2C:1A:05:AC:8A:78</v>
      </c>
      <c r="M16" s="5" t="str">
        <f t="shared" si="5"/>
        <v>2C1A.05AC.8A78</v>
      </c>
      <c r="N16" s="5" t="str">
        <f t="shared" si="6"/>
        <v>2c1a.05ac.8a78</v>
      </c>
    </row>
    <row r="17" spans="1:14">
      <c r="A17" s="44">
        <v>14</v>
      </c>
      <c r="B17" s="44" t="str">
        <f t="shared" si="0"/>
        <v>de0628ncap20014</v>
      </c>
      <c r="C17" s="50" t="s">
        <v>1087</v>
      </c>
      <c r="D17" s="46" t="s">
        <v>1567</v>
      </c>
      <c r="E17" s="16" t="s">
        <v>1568</v>
      </c>
      <c r="F17" s="47"/>
      <c r="G17" s="44" t="str">
        <f t="shared" si="1"/>
        <v>10.251.78.214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2C:1A:05:AC:8C:FC</v>
      </c>
      <c r="M17" s="5" t="str">
        <f t="shared" si="5"/>
        <v>2C1A.05AC.8CFC</v>
      </c>
      <c r="N17" s="5" t="str">
        <f t="shared" si="6"/>
        <v>2c1a.05ac.8cfc</v>
      </c>
    </row>
    <row r="18" spans="1:14">
      <c r="A18" s="44">
        <v>15</v>
      </c>
      <c r="B18" s="44" t="str">
        <f t="shared" si="0"/>
        <v>de0628ncap20015</v>
      </c>
      <c r="C18" s="50" t="s">
        <v>1087</v>
      </c>
      <c r="D18" s="46" t="s">
        <v>1569</v>
      </c>
      <c r="E18" s="16" t="s">
        <v>1570</v>
      </c>
      <c r="F18" s="47"/>
      <c r="G18" s="44" t="str">
        <f t="shared" si="1"/>
        <v>10.251.78.215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2C:1A:05:AC:88:A8</v>
      </c>
      <c r="M18" s="5" t="str">
        <f t="shared" si="5"/>
        <v>2C1A.05AC.88A8</v>
      </c>
      <c r="N18" s="5" t="str">
        <f t="shared" si="6"/>
        <v>2c1a.05ac.88a8</v>
      </c>
    </row>
    <row r="19" spans="1:14">
      <c r="A19" s="44">
        <v>16</v>
      </c>
      <c r="B19" s="44" t="str">
        <f t="shared" si="0"/>
        <v>de0628ncap20016</v>
      </c>
      <c r="C19" s="50" t="s">
        <v>1087</v>
      </c>
      <c r="D19" s="46" t="s">
        <v>1571</v>
      </c>
      <c r="E19" s="16" t="s">
        <v>1572</v>
      </c>
      <c r="F19" s="47"/>
      <c r="G19" s="44" t="str">
        <f t="shared" si="1"/>
        <v>10.251.78.216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2C:1A:05:AC:86:C4</v>
      </c>
      <c r="M19" s="5" t="str">
        <f t="shared" si="5"/>
        <v>2C1A.05AC.86C4</v>
      </c>
      <c r="N19" s="5" t="str">
        <f t="shared" si="6"/>
        <v>2c1a.05ac.86c4</v>
      </c>
    </row>
    <row r="20" spans="1:14">
      <c r="A20" s="44">
        <v>17</v>
      </c>
      <c r="B20" s="44" t="str">
        <f t="shared" si="0"/>
        <v>de0628ncap20017</v>
      </c>
      <c r="C20" s="50" t="s">
        <v>1087</v>
      </c>
      <c r="D20" s="46" t="s">
        <v>1573</v>
      </c>
      <c r="E20" s="16" t="s">
        <v>1574</v>
      </c>
      <c r="F20" s="47"/>
      <c r="G20" s="44" t="str">
        <f t="shared" si="1"/>
        <v>10.251.78.217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2C:1A:05:AC:1B:90</v>
      </c>
      <c r="M20" s="5" t="str">
        <f t="shared" si="5"/>
        <v>2C1A.05AC.1B90</v>
      </c>
      <c r="N20" s="5" t="str">
        <f t="shared" si="6"/>
        <v>2c1a.05ac.1b90</v>
      </c>
    </row>
    <row r="21" spans="1:14">
      <c r="A21" s="44">
        <v>18</v>
      </c>
      <c r="B21" s="44" t="str">
        <f t="shared" si="0"/>
        <v>de0628ncap20018</v>
      </c>
      <c r="C21" s="50" t="s">
        <v>1087</v>
      </c>
      <c r="D21" s="46" t="s">
        <v>1575</v>
      </c>
      <c r="E21" s="16" t="s">
        <v>1576</v>
      </c>
      <c r="F21" s="47"/>
      <c r="G21" s="44" t="str">
        <f t="shared" si="1"/>
        <v>10.251.78.218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2C:1A:05:AC:88:E0</v>
      </c>
      <c r="M21" s="5" t="str">
        <f t="shared" si="5"/>
        <v>2C1A.05AC.88E0</v>
      </c>
      <c r="N21" s="5" t="str">
        <f t="shared" si="6"/>
        <v>2c1a.05ac.88e0</v>
      </c>
    </row>
    <row r="22" spans="1:14">
      <c r="A22" s="44">
        <v>19</v>
      </c>
      <c r="B22" s="44" t="str">
        <f t="shared" si="0"/>
        <v>de0628ncap20019</v>
      </c>
      <c r="C22" s="50" t="s">
        <v>1087</v>
      </c>
      <c r="D22" s="46" t="s">
        <v>1577</v>
      </c>
      <c r="E22" s="16" t="s">
        <v>1578</v>
      </c>
      <c r="F22" s="47"/>
      <c r="G22" s="44" t="str">
        <f t="shared" si="1"/>
        <v>10.251.78.219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2C:1A:05:AC:0C:28</v>
      </c>
      <c r="M22" s="5" t="str">
        <f t="shared" si="5"/>
        <v>2C1A.05AC.0C28</v>
      </c>
      <c r="N22" s="5" t="str">
        <f t="shared" si="6"/>
        <v>2c1a.05ac.0c28</v>
      </c>
    </row>
    <row r="23" spans="1:14">
      <c r="A23" s="44">
        <v>20</v>
      </c>
      <c r="B23" s="44" t="str">
        <f t="shared" si="0"/>
        <v>de0628ncap20020</v>
      </c>
      <c r="C23" s="50" t="s">
        <v>1087</v>
      </c>
      <c r="D23" s="46" t="s">
        <v>1579</v>
      </c>
      <c r="E23" s="16" t="s">
        <v>1580</v>
      </c>
      <c r="F23" s="47"/>
      <c r="G23" s="44" t="str">
        <f t="shared" si="1"/>
        <v>10.251.78.220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10:06:ED:53:0F:74</v>
      </c>
      <c r="M23" s="5" t="str">
        <f t="shared" si="5"/>
        <v>1006.ED53.0F74</v>
      </c>
      <c r="N23" s="5" t="str">
        <f t="shared" si="6"/>
        <v>1006.ed53.0f74</v>
      </c>
    </row>
    <row r="24" spans="1:14">
      <c r="A24" s="44">
        <v>21</v>
      </c>
      <c r="B24" s="44" t="str">
        <f t="shared" si="0"/>
        <v>de0628ncap20021</v>
      </c>
      <c r="C24" s="50" t="s">
        <v>1087</v>
      </c>
      <c r="D24" s="46" t="s">
        <v>1581</v>
      </c>
      <c r="E24" s="16" t="s">
        <v>1582</v>
      </c>
      <c r="F24" s="47"/>
      <c r="G24" s="44" t="str">
        <f t="shared" si="1"/>
        <v>10.251.78.221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2C:1A:05:AC:15:14</v>
      </c>
      <c r="M24" s="5" t="str">
        <f t="shared" si="5"/>
        <v>2C1A.05AC.1514</v>
      </c>
      <c r="N24" s="5" t="str">
        <f t="shared" si="6"/>
        <v>2c1a.05ac.1514</v>
      </c>
    </row>
    <row r="25" spans="1:14">
      <c r="A25" s="44">
        <v>22</v>
      </c>
      <c r="B25" s="44" t="str">
        <f t="shared" si="0"/>
        <v>de0628ncap20022</v>
      </c>
      <c r="C25" s="50" t="s">
        <v>1087</v>
      </c>
      <c r="D25" s="46" t="s">
        <v>1583</v>
      </c>
      <c r="E25" s="16" t="s">
        <v>1584</v>
      </c>
      <c r="F25" s="47"/>
      <c r="G25" s="44" t="str">
        <f t="shared" si="1"/>
        <v>10.251.78.222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2C:1A:05:AC:0F:D4</v>
      </c>
      <c r="M25" s="5" t="str">
        <f t="shared" si="5"/>
        <v>2C1A.05AC.0FD4</v>
      </c>
      <c r="N25" s="5" t="str">
        <f t="shared" si="6"/>
        <v>2c1a.05ac.0fd4</v>
      </c>
    </row>
    <row r="26" spans="1:14">
      <c r="A26" s="44">
        <v>23</v>
      </c>
      <c r="B26" s="44" t="str">
        <f t="shared" si="0"/>
        <v>de0628ncap20023</v>
      </c>
      <c r="C26" s="50" t="s">
        <v>1086</v>
      </c>
      <c r="D26" s="46" t="s">
        <v>1606</v>
      </c>
      <c r="E26" s="16" t="s">
        <v>1607</v>
      </c>
      <c r="F26" s="47"/>
      <c r="G26" s="44" t="str">
        <f t="shared" si="1"/>
        <v>10.251.78.223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C8:28:E5:36:D9:88</v>
      </c>
      <c r="M26" s="5" t="str">
        <f t="shared" si="5"/>
        <v>C828.E536.D988</v>
      </c>
      <c r="N26" s="5" t="str">
        <f t="shared" si="6"/>
        <v>c828.e536.d988</v>
      </c>
    </row>
    <row r="27" spans="1:14">
      <c r="A27" s="44">
        <v>24</v>
      </c>
      <c r="B27" s="44" t="str">
        <f t="shared" si="0"/>
        <v>de0628ncap20024</v>
      </c>
      <c r="C27" s="50" t="s">
        <v>1086</v>
      </c>
      <c r="D27" s="46" t="s">
        <v>1608</v>
      </c>
      <c r="E27" s="16" t="s">
        <v>1609</v>
      </c>
      <c r="F27" s="47"/>
      <c r="G27" s="44" t="str">
        <f t="shared" si="1"/>
        <v>10.251.78.224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C8:28:E5:36:DC:F8</v>
      </c>
      <c r="M27" s="5" t="str">
        <f t="shared" si="5"/>
        <v>C828.E536.DCF8</v>
      </c>
      <c r="N27" s="5" t="str">
        <f t="shared" si="6"/>
        <v>c828.e536.dcf8</v>
      </c>
    </row>
    <row r="28" spans="1:14">
      <c r="A28" s="44">
        <v>25</v>
      </c>
      <c r="B28" s="44" t="str">
        <f t="shared" si="0"/>
        <v>de0628ncap20025</v>
      </c>
      <c r="C28" s="50" t="s">
        <v>1086</v>
      </c>
      <c r="D28" s="46" t="s">
        <v>1610</v>
      </c>
      <c r="E28" s="16" t="s">
        <v>1611</v>
      </c>
      <c r="F28" s="47"/>
      <c r="G28" s="44" t="str">
        <f t="shared" si="1"/>
        <v>10.251.78.225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C8:28:E5:36:AF:5C</v>
      </c>
      <c r="M28" s="5" t="str">
        <f t="shared" si="5"/>
        <v>C828.E536.AF5C</v>
      </c>
      <c r="N28" s="5" t="str">
        <f t="shared" si="6"/>
        <v>c828.e536.af5c</v>
      </c>
    </row>
    <row r="29" spans="1:14">
      <c r="A29" s="44">
        <v>26</v>
      </c>
      <c r="B29" s="44" t="str">
        <f t="shared" si="0"/>
        <v>de0628ncap20026</v>
      </c>
      <c r="C29" s="50" t="s">
        <v>1086</v>
      </c>
      <c r="D29" s="46" t="s">
        <v>1612</v>
      </c>
      <c r="E29" s="16" t="s">
        <v>1613</v>
      </c>
      <c r="F29" s="47"/>
      <c r="G29" s="44" t="str">
        <f t="shared" si="1"/>
        <v>10.251.78.226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C8:28:E5:36:E0:2C</v>
      </c>
      <c r="M29" s="5" t="str">
        <f t="shared" si="5"/>
        <v>C828.E536.E02C</v>
      </c>
      <c r="N29" s="5" t="str">
        <f t="shared" si="6"/>
        <v>c828.e536.e02c</v>
      </c>
    </row>
    <row r="30" spans="1:14">
      <c r="A30" s="44">
        <v>27</v>
      </c>
      <c r="B30" s="44" t="str">
        <f t="shared" si="0"/>
        <v>de0628ncap20027</v>
      </c>
      <c r="C30" s="50" t="s">
        <v>1086</v>
      </c>
      <c r="D30" s="46" t="s">
        <v>1614</v>
      </c>
      <c r="E30" s="16" t="s">
        <v>1615</v>
      </c>
      <c r="F30" s="47"/>
      <c r="G30" s="44" t="str">
        <f t="shared" si="1"/>
        <v>10.251.78.227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C8:28:E5:36:B5:BC</v>
      </c>
      <c r="M30" s="5" t="str">
        <f t="shared" si="5"/>
        <v>C828.E536.B5BC</v>
      </c>
      <c r="N30" s="5" t="str">
        <f t="shared" si="6"/>
        <v>c828.e536.b5bc</v>
      </c>
    </row>
    <row r="31" spans="1:14">
      <c r="A31" s="44">
        <v>28</v>
      </c>
      <c r="B31" s="44" t="str">
        <f t="shared" si="0"/>
        <v>de0628ncap20028</v>
      </c>
      <c r="C31" s="50" t="s">
        <v>1086</v>
      </c>
      <c r="D31" s="46" t="s">
        <v>1616</v>
      </c>
      <c r="E31" s="16" t="s">
        <v>1617</v>
      </c>
      <c r="F31" s="47"/>
      <c r="G31" s="44" t="str">
        <f t="shared" si="1"/>
        <v>10.251.78.228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C8:28:E5:36:9C:C0</v>
      </c>
      <c r="M31" s="5" t="str">
        <f t="shared" si="5"/>
        <v>C828.E536.9CC0</v>
      </c>
      <c r="N31" s="5" t="str">
        <f t="shared" si="6"/>
        <v>c828.e536.9cc0</v>
      </c>
    </row>
    <row r="32" spans="1:14">
      <c r="A32" s="44">
        <v>29</v>
      </c>
      <c r="B32" s="44" t="str">
        <f t="shared" si="0"/>
        <v>de0628ncap20029</v>
      </c>
      <c r="C32" s="50" t="s">
        <v>1086</v>
      </c>
      <c r="D32" s="46" t="s">
        <v>1618</v>
      </c>
      <c r="E32" s="16" t="s">
        <v>1619</v>
      </c>
      <c r="F32" s="47"/>
      <c r="G32" s="44" t="str">
        <f t="shared" si="1"/>
        <v>10.251.78.229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C8:28:E5:36:DE:B0</v>
      </c>
      <c r="M32" s="5" t="str">
        <f t="shared" si="5"/>
        <v>C828.E536.DEB0</v>
      </c>
      <c r="N32" s="5" t="str">
        <f t="shared" si="6"/>
        <v>c828.e536.deb0</v>
      </c>
    </row>
    <row r="33" spans="1:14">
      <c r="A33" s="44">
        <v>30</v>
      </c>
      <c r="B33" s="44" t="str">
        <f t="shared" si="0"/>
        <v>de0628ncap20030</v>
      </c>
      <c r="C33" s="50" t="s">
        <v>1087</v>
      </c>
      <c r="D33" s="46" t="s">
        <v>1585</v>
      </c>
      <c r="E33" s="16" t="s">
        <v>1586</v>
      </c>
      <c r="F33" s="47"/>
      <c r="G33" s="44" t="str">
        <f t="shared" si="1"/>
        <v>10.251.78.230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2C:1A:05:AC:8B:2C</v>
      </c>
      <c r="M33" s="5" t="str">
        <f t="shared" si="5"/>
        <v>2C1A.05AC.8B2C</v>
      </c>
      <c r="N33" s="5" t="str">
        <f t="shared" si="6"/>
        <v>2c1a.05ac.8b2c</v>
      </c>
    </row>
    <row r="34" spans="1:14">
      <c r="A34" s="44">
        <v>31</v>
      </c>
      <c r="B34" s="44" t="str">
        <f t="shared" si="0"/>
        <v>de0628ncap20031</v>
      </c>
      <c r="C34" s="50" t="s">
        <v>1086</v>
      </c>
      <c r="D34" s="46" t="s">
        <v>1620</v>
      </c>
      <c r="E34" s="16" t="s">
        <v>1621</v>
      </c>
      <c r="F34" s="47"/>
      <c r="G34" s="44" t="str">
        <f t="shared" si="1"/>
        <v>10.251.78.231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C8:28:E5:36:4C:8C</v>
      </c>
      <c r="M34" s="5" t="str">
        <f t="shared" si="5"/>
        <v>C828.E536.4C8C</v>
      </c>
      <c r="N34" s="5" t="str">
        <f t="shared" si="6"/>
        <v>c828.e536.4c8c</v>
      </c>
    </row>
    <row r="35" spans="1:14">
      <c r="A35" s="44">
        <v>32</v>
      </c>
      <c r="B35" s="44" t="str">
        <f t="shared" si="0"/>
        <v>de0628ncap20032</v>
      </c>
      <c r="C35" s="50" t="s">
        <v>1086</v>
      </c>
      <c r="D35" s="46" t="s">
        <v>1622</v>
      </c>
      <c r="E35" s="16" t="s">
        <v>1623</v>
      </c>
      <c r="F35" s="47"/>
      <c r="G35" s="44" t="str">
        <f t="shared" si="1"/>
        <v>10.251.78.232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C8:28:E5:36:DB:28</v>
      </c>
      <c r="M35" s="5" t="str">
        <f t="shared" si="5"/>
        <v>C828.E536.DB28</v>
      </c>
      <c r="N35" s="5" t="str">
        <f t="shared" si="6"/>
        <v>c828.e536.db28</v>
      </c>
    </row>
    <row r="36" spans="1:14">
      <c r="A36" s="44">
        <v>33</v>
      </c>
      <c r="B36" s="44" t="str">
        <f t="shared" si="0"/>
        <v>de0628ncap20033</v>
      </c>
      <c r="C36" s="50" t="s">
        <v>1086</v>
      </c>
      <c r="D36" s="46" t="s">
        <v>1624</v>
      </c>
      <c r="E36" s="16" t="s">
        <v>1625</v>
      </c>
      <c r="F36" s="47"/>
      <c r="G36" s="44" t="str">
        <f t="shared" si="1"/>
        <v>10.251.78.233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C8:28:E5:36:DE:E0</v>
      </c>
      <c r="M36" s="5" t="str">
        <f t="shared" ref="M36:M57" si="8">UPPER(MID(E36,1,4)&amp;"."&amp;MID(E36,5,4)&amp;"."&amp;MID(E36,9,4))</f>
        <v>C828.E536.DEE0</v>
      </c>
      <c r="N36" s="5" t="str">
        <f t="shared" si="6"/>
        <v>c828.e536.dee0</v>
      </c>
    </row>
    <row r="37" spans="1:14">
      <c r="A37" s="44">
        <v>34</v>
      </c>
      <c r="B37" s="44" t="str">
        <f t="shared" si="0"/>
        <v>de0628ncap20034</v>
      </c>
      <c r="C37" s="50" t="s">
        <v>1086</v>
      </c>
      <c r="D37" s="46" t="s">
        <v>1626</v>
      </c>
      <c r="E37" s="16" t="s">
        <v>1627</v>
      </c>
      <c r="F37" s="47"/>
      <c r="G37" s="44" t="str">
        <f t="shared" si="1"/>
        <v>10.251.78.234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C8:28:E5:36:DF:28</v>
      </c>
      <c r="M37" s="5" t="str">
        <f t="shared" si="8"/>
        <v>C828.E536.DF28</v>
      </c>
      <c r="N37" s="5" t="str">
        <f t="shared" si="6"/>
        <v>c828.e536.df28</v>
      </c>
    </row>
    <row r="38" spans="1:14">
      <c r="A38" s="44">
        <v>35</v>
      </c>
      <c r="B38" s="44" t="str">
        <f t="shared" si="0"/>
        <v>de0628ncap20035</v>
      </c>
      <c r="C38" s="50" t="s">
        <v>1086</v>
      </c>
      <c r="D38" s="46" t="s">
        <v>1628</v>
      </c>
      <c r="E38" s="16" t="s">
        <v>1629</v>
      </c>
      <c r="F38" s="47"/>
      <c r="G38" s="44" t="str">
        <f t="shared" si="1"/>
        <v>10.251.78.235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C8:28:E5:36:DF:A8</v>
      </c>
      <c r="M38" s="5" t="str">
        <f t="shared" si="8"/>
        <v>C828.E536.DFA8</v>
      </c>
      <c r="N38" s="5" t="str">
        <f t="shared" si="6"/>
        <v>c828.e536.dfa8</v>
      </c>
    </row>
    <row r="39" spans="1:14">
      <c r="A39" s="44">
        <v>36</v>
      </c>
      <c r="B39" s="44" t="str">
        <f t="shared" si="0"/>
        <v>de0628ncap20036</v>
      </c>
      <c r="C39" s="50" t="s">
        <v>1086</v>
      </c>
      <c r="D39" s="46" t="s">
        <v>1630</v>
      </c>
      <c r="E39" s="16" t="s">
        <v>1631</v>
      </c>
      <c r="F39" s="47"/>
      <c r="G39" s="44" t="str">
        <f t="shared" si="1"/>
        <v>10.251.78.236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C8:28:E5:36:DD:6C</v>
      </c>
      <c r="M39" s="5" t="str">
        <f t="shared" si="8"/>
        <v>C828.E536.DD6C</v>
      </c>
      <c r="N39" s="5" t="str">
        <f t="shared" si="6"/>
        <v>c828.e536.dd6c</v>
      </c>
    </row>
    <row r="40" spans="1:14">
      <c r="A40" s="44">
        <v>37</v>
      </c>
      <c r="B40" s="44" t="str">
        <f t="shared" si="0"/>
        <v>de0628ncap20037</v>
      </c>
      <c r="C40" s="50" t="s">
        <v>1086</v>
      </c>
      <c r="D40" s="46" t="s">
        <v>1632</v>
      </c>
      <c r="E40" s="16" t="s">
        <v>1633</v>
      </c>
      <c r="F40" s="47"/>
      <c r="G40" s="44" t="str">
        <f t="shared" si="1"/>
        <v>10.251.78.237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C8:28:E5:36:DE:6C</v>
      </c>
      <c r="M40" s="5" t="str">
        <f t="shared" si="8"/>
        <v>C828.E536.DE6C</v>
      </c>
      <c r="N40" s="5" t="str">
        <f t="shared" si="6"/>
        <v>c828.e536.de6c</v>
      </c>
    </row>
    <row r="41" spans="1:14">
      <c r="A41" s="44">
        <v>38</v>
      </c>
      <c r="B41" s="44" t="str">
        <f t="shared" si="0"/>
        <v>de0628ncap20038</v>
      </c>
      <c r="C41" s="50" t="s">
        <v>1086</v>
      </c>
      <c r="D41" s="46" t="s">
        <v>1634</v>
      </c>
      <c r="E41" s="16" t="s">
        <v>1635</v>
      </c>
      <c r="F41" s="47"/>
      <c r="G41" s="44" t="str">
        <f t="shared" si="1"/>
        <v>10.251.78.238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C8:28:E5:36:D9:5C</v>
      </c>
      <c r="M41" s="5" t="str">
        <f t="shared" si="8"/>
        <v>C828.E536.D95C</v>
      </c>
      <c r="N41" s="5" t="str">
        <f t="shared" si="6"/>
        <v>c828.e536.d95c</v>
      </c>
    </row>
    <row r="42" spans="1:14">
      <c r="A42" s="44">
        <v>39</v>
      </c>
      <c r="B42" s="44" t="str">
        <f t="shared" si="0"/>
        <v>de0628ncap20039</v>
      </c>
      <c r="C42" s="50" t="s">
        <v>1086</v>
      </c>
      <c r="D42" s="46" t="s">
        <v>1636</v>
      </c>
      <c r="E42" s="16" t="s">
        <v>1637</v>
      </c>
      <c r="F42" s="47"/>
      <c r="G42" s="44" t="str">
        <f t="shared" si="1"/>
        <v>10.251.78.239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C8:28:E5:36:BA:10</v>
      </c>
      <c r="M42" s="5" t="str">
        <f t="shared" si="8"/>
        <v>C828.E536.BA10</v>
      </c>
      <c r="N42" s="5" t="str">
        <f t="shared" si="6"/>
        <v>c828.e536.ba10</v>
      </c>
    </row>
    <row r="43" spans="1:14">
      <c r="A43" s="44">
        <v>40</v>
      </c>
      <c r="B43" s="44" t="str">
        <f t="shared" si="0"/>
        <v>de0628ncap20040</v>
      </c>
      <c r="C43" s="50" t="s">
        <v>1086</v>
      </c>
      <c r="D43" s="46" t="s">
        <v>1638</v>
      </c>
      <c r="E43" s="16" t="s">
        <v>1639</v>
      </c>
      <c r="F43" s="47"/>
      <c r="G43" s="44" t="str">
        <f t="shared" si="1"/>
        <v>10.251.78.240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C8:28:E5:36:DA:08</v>
      </c>
      <c r="M43" s="5" t="str">
        <f t="shared" si="8"/>
        <v>C828.E536.DA08</v>
      </c>
      <c r="N43" s="5" t="str">
        <f t="shared" si="6"/>
        <v>c828.e536.da08</v>
      </c>
    </row>
    <row r="44" spans="1:14">
      <c r="A44" s="44">
        <v>41</v>
      </c>
      <c r="B44" s="44" t="str">
        <f t="shared" si="0"/>
        <v>de0628ncap20041</v>
      </c>
      <c r="C44" s="50" t="s">
        <v>1086</v>
      </c>
      <c r="D44" s="46" t="s">
        <v>1640</v>
      </c>
      <c r="E44" s="16" t="s">
        <v>1641</v>
      </c>
      <c r="F44" s="47"/>
      <c r="G44" s="44" t="str">
        <f t="shared" si="1"/>
        <v>10.251.78.241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34:B8:83:15:01:DC</v>
      </c>
      <c r="M44" s="5" t="str">
        <f t="shared" si="8"/>
        <v>34B8.8315.01DC</v>
      </c>
      <c r="N44" s="5" t="str">
        <f t="shared" si="6"/>
        <v>34b8.8315.01dc</v>
      </c>
    </row>
    <row r="45" spans="1:14">
      <c r="A45" s="44">
        <v>42</v>
      </c>
      <c r="B45" s="44" t="str">
        <f t="shared" si="0"/>
        <v>de0628ncap20042</v>
      </c>
      <c r="C45" s="50" t="s">
        <v>1087</v>
      </c>
      <c r="D45" s="46" t="s">
        <v>1587</v>
      </c>
      <c r="E45" s="16" t="s">
        <v>1588</v>
      </c>
      <c r="F45" s="47"/>
      <c r="G45" s="44" t="str">
        <f t="shared" si="1"/>
        <v>10.251.78.242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2C:1A:05:AC:16:7C</v>
      </c>
      <c r="M45" s="5" t="str">
        <f t="shared" si="8"/>
        <v>2C1A.05AC.167C</v>
      </c>
      <c r="N45" s="5" t="str">
        <f t="shared" si="6"/>
        <v>2c1a.05ac.167c</v>
      </c>
    </row>
    <row r="46" spans="1:14">
      <c r="A46" s="44">
        <v>43</v>
      </c>
      <c r="B46" s="44" t="str">
        <f t="shared" si="0"/>
        <v>de0628ncap20043</v>
      </c>
      <c r="C46" s="50" t="s">
        <v>1087</v>
      </c>
      <c r="D46" s="46" t="s">
        <v>1589</v>
      </c>
      <c r="E46" s="16" t="s">
        <v>1590</v>
      </c>
      <c r="F46" s="47"/>
      <c r="G46" s="44" t="str">
        <f t="shared" si="1"/>
        <v>10.251.78.243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2C:1A:05:AC:19:F0</v>
      </c>
      <c r="M46" s="5" t="str">
        <f t="shared" si="8"/>
        <v>2C1A.05AC.19F0</v>
      </c>
      <c r="N46" s="5" t="str">
        <f t="shared" si="6"/>
        <v>2c1a.05ac.19f0</v>
      </c>
    </row>
    <row r="47" spans="1:14">
      <c r="A47" s="44">
        <v>44</v>
      </c>
      <c r="B47" s="44" t="str">
        <f t="shared" si="0"/>
        <v>de0628ncap20044</v>
      </c>
      <c r="C47" s="50" t="s">
        <v>1087</v>
      </c>
      <c r="D47" s="46" t="s">
        <v>1591</v>
      </c>
      <c r="E47" s="16" t="s">
        <v>1592</v>
      </c>
      <c r="F47" s="47"/>
      <c r="G47" s="44" t="str">
        <f t="shared" si="1"/>
        <v>10.251.78.244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2C:1A:05:AC:15:90</v>
      </c>
      <c r="M47" s="5" t="str">
        <f t="shared" si="8"/>
        <v>2C1A.05AC.1590</v>
      </c>
      <c r="N47" s="5" t="str">
        <f t="shared" si="6"/>
        <v>2c1a.05ac.1590</v>
      </c>
    </row>
    <row r="48" spans="1:14">
      <c r="A48" s="44">
        <v>45</v>
      </c>
      <c r="B48" s="44" t="str">
        <f t="shared" si="0"/>
        <v>de0628ncap20045</v>
      </c>
      <c r="C48" s="50" t="s">
        <v>1087</v>
      </c>
      <c r="D48" s="46" t="s">
        <v>1593</v>
      </c>
      <c r="E48" s="16" t="s">
        <v>1594</v>
      </c>
      <c r="F48" s="47"/>
      <c r="G48" s="44" t="str">
        <f t="shared" si="1"/>
        <v>10.251.78.245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10:06:ED:53:B2:1C</v>
      </c>
      <c r="M48" s="5" t="str">
        <f t="shared" si="8"/>
        <v>1006.ED53.B21C</v>
      </c>
      <c r="N48" s="5" t="str">
        <f t="shared" si="6"/>
        <v>1006.ed53.b21c</v>
      </c>
    </row>
    <row r="49" spans="1:14">
      <c r="A49" s="44">
        <v>46</v>
      </c>
      <c r="B49" s="44" t="str">
        <f t="shared" si="0"/>
        <v>de0628ncap20046</v>
      </c>
      <c r="C49" s="50" t="s">
        <v>1087</v>
      </c>
      <c r="D49" s="46" t="s">
        <v>1595</v>
      </c>
      <c r="E49" s="16" t="s">
        <v>1596</v>
      </c>
      <c r="F49" s="47"/>
      <c r="G49" s="44" t="str">
        <f t="shared" si="1"/>
        <v>10.251.78.246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2C:1A:05:AC:85:A0</v>
      </c>
      <c r="M49" s="5" t="str">
        <f t="shared" si="8"/>
        <v>2C1A.05AC.85A0</v>
      </c>
      <c r="N49" s="5" t="str">
        <f t="shared" si="6"/>
        <v>2c1a.05ac.85a0</v>
      </c>
    </row>
    <row r="50" spans="1:14">
      <c r="A50" s="44">
        <v>47</v>
      </c>
      <c r="B50" s="44" t="str">
        <f t="shared" si="0"/>
        <v>de0628ncap20047</v>
      </c>
      <c r="C50" s="50" t="s">
        <v>1087</v>
      </c>
      <c r="D50" s="46" t="s">
        <v>1597</v>
      </c>
      <c r="E50" s="16" t="s">
        <v>1598</v>
      </c>
      <c r="F50" s="47"/>
      <c r="G50" s="44" t="str">
        <f t="shared" si="1"/>
        <v>10.251.78.247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2C:1A:05:AC:85:DC</v>
      </c>
      <c r="M50" s="5" t="str">
        <f t="shared" si="8"/>
        <v>2C1A.05AC.85DC</v>
      </c>
      <c r="N50" s="5" t="str">
        <f t="shared" si="6"/>
        <v>2c1a.05ac.85dc</v>
      </c>
    </row>
    <row r="51" spans="1:14">
      <c r="A51" s="44">
        <v>48</v>
      </c>
      <c r="B51" s="44" t="str">
        <f t="shared" si="0"/>
        <v>de0628ncap20048</v>
      </c>
      <c r="C51" s="50" t="s">
        <v>1087</v>
      </c>
      <c r="D51" s="46" t="s">
        <v>1599</v>
      </c>
      <c r="E51" s="16" t="s">
        <v>1600</v>
      </c>
      <c r="F51" s="47"/>
      <c r="G51" s="44" t="str">
        <f t="shared" si="1"/>
        <v>10.251.78.248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2C:1A:05:AC:1B:80</v>
      </c>
      <c r="M51" s="5" t="str">
        <f t="shared" si="8"/>
        <v>2C1A.05AC.1B80</v>
      </c>
      <c r="N51" s="5" t="str">
        <f t="shared" si="6"/>
        <v>2c1a.05ac.1b80</v>
      </c>
    </row>
    <row r="52" spans="1:14">
      <c r="A52" s="44">
        <v>49</v>
      </c>
      <c r="B52" s="44" t="str">
        <f t="shared" si="0"/>
        <v>de0628ncap20049</v>
      </c>
      <c r="C52" s="50" t="s">
        <v>1087</v>
      </c>
      <c r="D52" s="46" t="s">
        <v>1601</v>
      </c>
      <c r="E52" s="16" t="s">
        <v>1602</v>
      </c>
      <c r="F52" s="47"/>
      <c r="G52" s="44" t="str">
        <f t="shared" si="1"/>
        <v>10.251.78.249</v>
      </c>
      <c r="H52" s="44" t="str">
        <f t="shared" si="2"/>
        <v>17.06.04</v>
      </c>
      <c r="I52" s="44" t="str">
        <f t="shared" si="3"/>
        <v>indoor</v>
      </c>
      <c r="J52" s="50" t="s">
        <v>1084</v>
      </c>
      <c r="L52" s="5" t="str">
        <f t="shared" si="7"/>
        <v>2C:1A:05:AC:08:3C</v>
      </c>
      <c r="M52" s="5" t="str">
        <f t="shared" si="8"/>
        <v>2C1A.05AC.083C</v>
      </c>
      <c r="N52" s="5" t="str">
        <f t="shared" si="6"/>
        <v>2c1a.05ac.083c</v>
      </c>
    </row>
    <row r="53" spans="1:14">
      <c r="A53" s="44">
        <v>50</v>
      </c>
      <c r="B53" s="44" t="str">
        <f t="shared" si="0"/>
        <v>de0628ncap20050</v>
      </c>
      <c r="C53" s="50"/>
      <c r="D53" s="46"/>
      <c r="E53" s="16"/>
      <c r="F53" s="47"/>
      <c r="G53" s="44" t="str">
        <f t="shared" si="1"/>
        <v>10.251.78.250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de0628ncap20051</v>
      </c>
      <c r="C54" s="50"/>
      <c r="D54" s="46"/>
      <c r="E54" s="16"/>
      <c r="F54" s="47"/>
      <c r="G54" s="44" t="str">
        <f t="shared" si="1"/>
        <v>10.251.78.251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de0628ncap20052</v>
      </c>
      <c r="C55" s="50"/>
      <c r="D55" s="46"/>
      <c r="E55" s="16"/>
      <c r="F55" s="47"/>
      <c r="G55" s="44" t="str">
        <f t="shared" si="1"/>
        <v>10.251.78.252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de0628ncap20053</v>
      </c>
      <c r="C56" s="50"/>
      <c r="D56" s="46"/>
      <c r="E56" s="16"/>
      <c r="F56" s="47"/>
      <c r="G56" s="44" t="str">
        <f t="shared" si="1"/>
        <v>10.251.78.253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de0628ncap20054</v>
      </c>
      <c r="C57" s="50"/>
      <c r="D57" s="46"/>
      <c r="E57" s="16"/>
      <c r="F57" s="47"/>
      <c r="G57" s="44" t="str">
        <f t="shared" si="1"/>
        <v>10.251.78.254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de0628ncap20055</v>
      </c>
      <c r="C58" s="50"/>
      <c r="D58" s="46"/>
      <c r="E58" s="16"/>
      <c r="F58" s="47"/>
      <c r="G58" s="44" t="str">
        <f t="shared" si="1"/>
        <v>10.251.78.21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de0628ncap20056</v>
      </c>
      <c r="C59" s="50"/>
      <c r="D59" s="46"/>
      <c r="E59" s="16"/>
      <c r="F59" s="47"/>
      <c r="G59" s="44" t="str">
        <f t="shared" si="1"/>
        <v>10.251.78.22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de0628ncap20057</v>
      </c>
      <c r="C60" s="50"/>
      <c r="D60" s="46"/>
      <c r="E60" s="16"/>
      <c r="F60" s="47"/>
      <c r="G60" s="44" t="str">
        <f t="shared" si="1"/>
        <v>10.251.78.23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de0628ncap20058</v>
      </c>
      <c r="C61" s="50"/>
      <c r="D61" s="46"/>
      <c r="E61" s="16"/>
      <c r="F61" s="47"/>
      <c r="G61" s="44" t="str">
        <f t="shared" si="1"/>
        <v>10.251.78.24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de0628ncap20059</v>
      </c>
      <c r="C62" s="50"/>
      <c r="D62" s="46"/>
      <c r="E62" s="16"/>
      <c r="F62" s="47"/>
      <c r="G62" s="44" t="str">
        <f t="shared" si="1"/>
        <v>10.251.78.25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de0628ncap20060</v>
      </c>
      <c r="C63" s="50"/>
      <c r="D63" s="46"/>
      <c r="E63" s="16"/>
      <c r="F63" s="47"/>
      <c r="G63" s="44" t="str">
        <f t="shared" si="1"/>
        <v>10.251.78.26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de0628ncap20061</v>
      </c>
      <c r="C64" s="50"/>
      <c r="D64" s="46"/>
      <c r="E64" s="16"/>
      <c r="F64" s="47"/>
      <c r="G64" s="44" t="str">
        <f t="shared" si="1"/>
        <v>10.251.78.27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de0628ncap20062</v>
      </c>
      <c r="C65" s="50"/>
      <c r="D65" s="46"/>
      <c r="E65" s="16"/>
      <c r="F65" s="47"/>
      <c r="G65" s="44" t="str">
        <f t="shared" si="1"/>
        <v>10.251.78.28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de0628ncap20063</v>
      </c>
      <c r="C66" s="50"/>
      <c r="D66" s="46"/>
      <c r="E66" s="16"/>
      <c r="F66" s="47"/>
      <c r="G66" s="44" t="str">
        <f t="shared" si="1"/>
        <v>10.251.78.29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de0628ncap20064</v>
      </c>
      <c r="C67" s="50"/>
      <c r="D67" s="46"/>
      <c r="E67" s="16"/>
      <c r="F67" s="47"/>
      <c r="G67" s="44" t="str">
        <f t="shared" si="1"/>
        <v>10.251.78.30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de0628ncap20065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10.251.78.31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de0628ncap20066</v>
      </c>
      <c r="C69" s="50"/>
      <c r="D69" s="46"/>
      <c r="E69" s="16"/>
      <c r="F69" s="47"/>
      <c r="G69" s="44" t="str">
        <f t="shared" si="13"/>
        <v>10.251.78.32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de0628ncap20067</v>
      </c>
      <c r="C70" s="50"/>
      <c r="D70" s="46"/>
      <c r="E70" s="16"/>
      <c r="F70" s="47"/>
      <c r="G70" s="44" t="str">
        <f t="shared" si="13"/>
        <v>10.251.78.33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de0628ncap20068</v>
      </c>
      <c r="C71" s="50"/>
      <c r="D71" s="46"/>
      <c r="E71" s="16"/>
      <c r="F71" s="47"/>
      <c r="G71" s="44" t="str">
        <f t="shared" si="13"/>
        <v>10.251.78.34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de0628ncap20069</v>
      </c>
      <c r="C72" s="50"/>
      <c r="D72" s="46"/>
      <c r="E72" s="16"/>
      <c r="F72" s="47"/>
      <c r="G72" s="44" t="str">
        <f t="shared" si="13"/>
        <v>10.251.78.35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de0628ncap20070</v>
      </c>
      <c r="C73" s="50"/>
      <c r="D73" s="46"/>
      <c r="E73" s="16"/>
      <c r="F73" s="47"/>
      <c r="G73" s="44" t="str">
        <f t="shared" si="13"/>
        <v>10.251.78.36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de0628ncap20071</v>
      </c>
      <c r="C74" s="50"/>
      <c r="D74" s="46"/>
      <c r="E74" s="16"/>
      <c r="F74" s="47"/>
      <c r="G74" s="44" t="str">
        <f t="shared" si="13"/>
        <v>10.251.78.37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de0628ncap20072</v>
      </c>
      <c r="C75" s="50"/>
      <c r="D75" s="46"/>
      <c r="E75" s="16"/>
      <c r="F75" s="47"/>
      <c r="G75" s="44" t="str">
        <f t="shared" si="13"/>
        <v>10.251.78.38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de0628ncap20073</v>
      </c>
      <c r="C76" s="50"/>
      <c r="D76" s="46"/>
      <c r="E76" s="16"/>
      <c r="F76" s="47"/>
      <c r="G76" s="44" t="str">
        <f t="shared" si="13"/>
        <v>10.251.78.39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de0628ncap20074</v>
      </c>
      <c r="C77" s="50"/>
      <c r="D77" s="46"/>
      <c r="E77" s="16"/>
      <c r="F77" s="47"/>
      <c r="G77" s="44" t="str">
        <f t="shared" si="13"/>
        <v>10.251.78.40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de0628ncap20075</v>
      </c>
      <c r="C78" s="50"/>
      <c r="D78" s="46"/>
      <c r="E78" s="16"/>
      <c r="F78" s="47"/>
      <c r="G78" s="44" t="str">
        <f t="shared" si="13"/>
        <v>10.251.78.41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de0628ncap20076</v>
      </c>
      <c r="C79" s="50"/>
      <c r="D79" s="46"/>
      <c r="E79" s="16"/>
      <c r="F79" s="47"/>
      <c r="G79" s="44" t="str">
        <f t="shared" si="13"/>
        <v>10.251.78.42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de0628ncap20077</v>
      </c>
      <c r="C80" s="50"/>
      <c r="D80" s="46"/>
      <c r="E80" s="16"/>
      <c r="F80" s="47"/>
      <c r="G80" s="44" t="str">
        <f t="shared" si="13"/>
        <v>10.251.78.43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de0628ncap20078</v>
      </c>
      <c r="C81" s="50"/>
      <c r="D81" s="46"/>
      <c r="E81" s="16"/>
      <c r="F81" s="47"/>
      <c r="G81" s="44" t="str">
        <f t="shared" si="13"/>
        <v>10.251.78.44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de0628ncap20079</v>
      </c>
      <c r="C82" s="50"/>
      <c r="D82" s="46"/>
      <c r="E82" s="16"/>
      <c r="F82" s="47"/>
      <c r="G82" s="44" t="str">
        <f t="shared" si="13"/>
        <v>10.251.78.45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de0628ncap20080</v>
      </c>
      <c r="C83" s="50"/>
      <c r="D83" s="46"/>
      <c r="E83" s="16"/>
      <c r="F83" s="47"/>
      <c r="G83" s="44" t="str">
        <f t="shared" si="13"/>
        <v>10.251.78.46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de0628ncap20081</v>
      </c>
      <c r="C84" s="50"/>
      <c r="D84" s="46"/>
      <c r="E84" s="16"/>
      <c r="F84" s="47"/>
      <c r="G84" s="44" t="str">
        <f t="shared" si="13"/>
        <v>10.251.78.47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de0628ncap20082</v>
      </c>
      <c r="C85" s="50"/>
      <c r="D85" s="46"/>
      <c r="E85" s="16"/>
      <c r="F85" s="47"/>
      <c r="G85" s="44" t="str">
        <f t="shared" si="13"/>
        <v>10.251.78.48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de0628ncap20083</v>
      </c>
      <c r="C86" s="50"/>
      <c r="D86" s="46"/>
      <c r="E86" s="16"/>
      <c r="F86" s="47"/>
      <c r="G86" s="44" t="str">
        <f t="shared" si="13"/>
        <v>10.251.78.49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de0628ncap20084</v>
      </c>
      <c r="C87" s="50"/>
      <c r="D87" s="46"/>
      <c r="E87" s="16"/>
      <c r="F87" s="47"/>
      <c r="G87" s="44" t="str">
        <f t="shared" si="13"/>
        <v>10.251.78.50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de0628ncap20085</v>
      </c>
      <c r="C88" s="50"/>
      <c r="D88" s="46"/>
      <c r="E88" s="16"/>
      <c r="F88" s="47"/>
      <c r="G88" s="44" t="str">
        <f t="shared" si="13"/>
        <v>10.251.78.51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de0628ncap20086</v>
      </c>
      <c r="C89" s="50"/>
      <c r="D89" s="46"/>
      <c r="E89" s="16"/>
      <c r="F89" s="47"/>
      <c r="G89" s="44" t="str">
        <f t="shared" si="13"/>
        <v>10.251.78.52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de0628ncap20087</v>
      </c>
      <c r="C90" s="50"/>
      <c r="D90" s="46"/>
      <c r="E90" s="16"/>
      <c r="F90" s="47"/>
      <c r="G90" s="44" t="str">
        <f t="shared" si="13"/>
        <v>10.251.78.53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de0628ncap20088</v>
      </c>
      <c r="C91" s="50"/>
      <c r="D91" s="46"/>
      <c r="E91" s="16"/>
      <c r="F91" s="47"/>
      <c r="G91" s="44" t="str">
        <f t="shared" si="13"/>
        <v>10.251.78.54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de0628ncap20089</v>
      </c>
      <c r="C92" s="50"/>
      <c r="D92" s="46"/>
      <c r="E92" s="16"/>
      <c r="F92" s="47"/>
      <c r="G92" s="44" t="str">
        <f t="shared" si="13"/>
        <v>10.251.78.55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de0628ncap20090</v>
      </c>
      <c r="C93" s="50"/>
      <c r="D93" s="46"/>
      <c r="E93" s="16"/>
      <c r="F93" s="47"/>
      <c r="G93" s="44" t="str">
        <f t="shared" si="13"/>
        <v>10.251.78.56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de0628ncap20091</v>
      </c>
      <c r="C94" s="50"/>
      <c r="D94" s="46"/>
      <c r="E94" s="16"/>
      <c r="F94" s="47"/>
      <c r="G94" s="44" t="str">
        <f t="shared" si="13"/>
        <v>10.251.78.57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de0628ncap20092</v>
      </c>
      <c r="C95" s="50"/>
      <c r="D95" s="46"/>
      <c r="E95" s="16"/>
      <c r="F95" s="47"/>
      <c r="G95" s="44" t="str">
        <f t="shared" si="13"/>
        <v>10.251.78.58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de0628ncap20093</v>
      </c>
      <c r="C96" s="50"/>
      <c r="D96" s="46"/>
      <c r="E96" s="16"/>
      <c r="F96" s="47"/>
      <c r="G96" s="44" t="str">
        <f t="shared" si="13"/>
        <v>10.251.78.59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de0628ncap20094</v>
      </c>
      <c r="C97" s="50"/>
      <c r="D97" s="46"/>
      <c r="E97" s="16"/>
      <c r="F97" s="47"/>
      <c r="G97" s="44" t="str">
        <f t="shared" si="13"/>
        <v>10.251.78.60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de0628ncap20095</v>
      </c>
      <c r="C98" s="50"/>
      <c r="D98" s="46"/>
      <c r="E98" s="16"/>
      <c r="F98" s="47"/>
      <c r="G98" s="44" t="str">
        <f t="shared" si="13"/>
        <v>10.251.78.61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de0628ncap20096</v>
      </c>
      <c r="C99" s="50"/>
      <c r="D99" s="46"/>
      <c r="E99" s="16"/>
      <c r="F99" s="47"/>
      <c r="G99" s="44" t="str">
        <f t="shared" si="13"/>
        <v>10.251.78.62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de0628ncap20097</v>
      </c>
      <c r="C100" s="50"/>
      <c r="D100" s="46"/>
      <c r="E100" s="16"/>
      <c r="F100" s="47"/>
      <c r="G100" s="44" t="str">
        <f t="shared" si="13"/>
        <v>10.251.78.63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de0628ncap20098</v>
      </c>
      <c r="C101" s="50"/>
      <c r="D101" s="46"/>
      <c r="E101" s="16"/>
      <c r="F101" s="47"/>
      <c r="G101" s="44" t="str">
        <f t="shared" si="13"/>
        <v>10.251.78.64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de0628ncap20099</v>
      </c>
      <c r="C102" s="50"/>
      <c r="D102" s="46"/>
      <c r="E102" s="16"/>
      <c r="F102" s="47"/>
      <c r="G102" s="44" t="str">
        <f t="shared" si="13"/>
        <v>10.251.78.65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de0628ncap20100</v>
      </c>
      <c r="C103" s="50"/>
      <c r="D103" s="46"/>
      <c r="E103" s="16"/>
      <c r="F103" s="47"/>
      <c r="G103" s="44" t="str">
        <f t="shared" si="13"/>
        <v>10.251.78.66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de0628ncap20101</v>
      </c>
      <c r="C104" s="50"/>
      <c r="D104" s="46"/>
      <c r="E104" s="16"/>
      <c r="F104" s="47"/>
      <c r="G104" s="44" t="str">
        <f t="shared" si="13"/>
        <v>10.251.78.67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de0628ncap20102</v>
      </c>
      <c r="C105" s="50"/>
      <c r="D105" s="46"/>
      <c r="E105" s="16"/>
      <c r="F105" s="47"/>
      <c r="G105" s="44" t="str">
        <f t="shared" si="13"/>
        <v>10.251.78.68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de0628ncap20103</v>
      </c>
      <c r="C106" s="50"/>
      <c r="D106" s="46"/>
      <c r="E106" s="16"/>
      <c r="F106" s="47"/>
      <c r="G106" s="44" t="str">
        <f t="shared" si="13"/>
        <v>10.251.78.69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3" workbookViewId="0">
      <selection activeCell="U36" sqref="U3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628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FCW2546Y6GC</v>
      </c>
      <c r="E4" s="19" t="str">
        <f>IF('AP-LIST_c9800'!E4="","",IF(LOWER('AP-LIST_ctvm'!$C4)=LOWER('AP-LIST_c9800'!$C4),'AP-LIST_ctvm'!E4,'AP-LIST_c9800'!E4))</f>
        <v>2C1A05AC7F9C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1642</v>
      </c>
      <c r="L4" s="5" t="str">
        <f t="shared" ref="L4:L67" si="3">UPPER(MID(E4,1,2)&amp;":"&amp;MID(E4,3,2)&amp;":"&amp;MID(E4,5,2)&amp;":"&amp;MID(E4,7,2)&amp;":"&amp;MID(E4,9,2)&amp;":"&amp;MID(E4,11,2))</f>
        <v>2C:1A:05:AC:7F:9C</v>
      </c>
      <c r="M4" s="5" t="str">
        <f t="shared" ref="M4:M67" si="4">UPPER(MID(E4,1,4)&amp;"."&amp;MID(E4,5,4)&amp;"."&amp;MID(E4,9,4))</f>
        <v>2C1A.05AC.7F9C</v>
      </c>
      <c r="N4" s="5" t="str">
        <f>LOWER(M4)</f>
        <v>2c1a.05ac.7f9c</v>
      </c>
    </row>
    <row r="5" spans="1:14">
      <c r="A5" s="44">
        <v>2</v>
      </c>
      <c r="B5" s="44" t="str">
        <f t="shared" si="0"/>
        <v>de0628ncap20002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FCW2546Y6FP</v>
      </c>
      <c r="E5" s="19" t="str">
        <f>IF('AP-LIST_c9800'!E5="","",IF(LOWER('AP-LIST_ctvm'!$C5)=LOWER('AP-LIST_c9800'!$C5),'AP-LIST_ctvm'!E5,'AP-LIST_c9800'!E5))</f>
        <v>2C1A05AC8308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10.251.78.202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1642</v>
      </c>
      <c r="L5" s="5" t="str">
        <f t="shared" si="3"/>
        <v>2C:1A:05:AC:83:08</v>
      </c>
      <c r="M5" s="5" t="str">
        <f t="shared" si="4"/>
        <v>2C1A.05AC.8308</v>
      </c>
      <c r="N5" s="5" t="str">
        <f t="shared" ref="N5:N68" si="6">LOWER(M5)</f>
        <v>2c1a.05ac.8308</v>
      </c>
    </row>
    <row r="6" spans="1:14">
      <c r="A6" s="44">
        <v>3</v>
      </c>
      <c r="B6" s="44" t="str">
        <f t="shared" si="0"/>
        <v>de0628ncap20003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SFGL2714LAFK</v>
      </c>
      <c r="E6" s="19" t="str">
        <f>IF('AP-LIST_c9800'!E6="","",IF(LOWER('AP-LIST_ctvm'!$C6)=LOWER('AP-LIST_c9800'!$C6),'AP-LIST_ctvm'!E6,'AP-LIST_c9800'!E6))</f>
        <v>C828E536E06C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10.251.78.203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1642</v>
      </c>
      <c r="L6" s="5" t="str">
        <f t="shared" si="3"/>
        <v>C8:28:E5:36:E0:6C</v>
      </c>
      <c r="M6" s="5" t="str">
        <f t="shared" si="4"/>
        <v>C828.E536.E06C</v>
      </c>
      <c r="N6" s="5" t="str">
        <f t="shared" si="6"/>
        <v>c828.e536.e06c</v>
      </c>
    </row>
    <row r="7" spans="1:14">
      <c r="A7" s="44">
        <v>4</v>
      </c>
      <c r="B7" s="44" t="str">
        <f t="shared" si="0"/>
        <v>de0628ncap20004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FCW2546Y6DA</v>
      </c>
      <c r="E7" s="19" t="str">
        <f>IF('AP-LIST_c9800'!E7="","",IF(LOWER('AP-LIST_ctvm'!$C7)=LOWER('AP-LIST_c9800'!$C7),'AP-LIST_ctvm'!E7,'AP-LIST_c9800'!E7))</f>
        <v>2C1A05AC0A60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10.251.78.204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1642</v>
      </c>
      <c r="L7" s="5" t="str">
        <f t="shared" si="3"/>
        <v>2C:1A:05:AC:0A:60</v>
      </c>
      <c r="M7" s="5" t="str">
        <f t="shared" si="4"/>
        <v>2C1A.05AC.0A60</v>
      </c>
      <c r="N7" s="5" t="str">
        <f t="shared" si="6"/>
        <v>2c1a.05ac.0a60</v>
      </c>
    </row>
    <row r="8" spans="1:14">
      <c r="A8" s="44">
        <v>5</v>
      </c>
      <c r="B8" s="44" t="str">
        <f t="shared" si="0"/>
        <v>de0628ncap20005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FCW2546Y6CG</v>
      </c>
      <c r="E8" s="19" t="str">
        <f>IF('AP-LIST_c9800'!E8="","",IF(LOWER('AP-LIST_ctvm'!$C8)=LOWER('AP-LIST_c9800'!$C8),'AP-LIST_ctvm'!E8,'AP-LIST_c9800'!E8))</f>
        <v>1006ED4E7FB4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10.251.78.205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1642</v>
      </c>
      <c r="L8" s="5" t="str">
        <f t="shared" si="3"/>
        <v>10:06:ED:4E:7F:B4</v>
      </c>
      <c r="M8" s="5" t="str">
        <f t="shared" si="4"/>
        <v>1006.ED4E.7FB4</v>
      </c>
      <c r="N8" s="5" t="str">
        <f t="shared" si="6"/>
        <v>1006.ed4e.7fb4</v>
      </c>
    </row>
    <row r="9" spans="1:14">
      <c r="A9" s="44">
        <v>6</v>
      </c>
      <c r="B9" s="44" t="str">
        <f t="shared" si="0"/>
        <v>de0628ncap20006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FCW2546Y6D5</v>
      </c>
      <c r="E9" s="19" t="str">
        <f>IF('AP-LIST_c9800'!E9="","",IF(LOWER('AP-LIST_ctvm'!$C9)=LOWER('AP-LIST_c9800'!$C9),'AP-LIST_ctvm'!E9,'AP-LIST_c9800'!E9))</f>
        <v>2C1A05AC86AC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10.251.78.206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1642</v>
      </c>
      <c r="L9" s="5" t="str">
        <f t="shared" si="3"/>
        <v>2C:1A:05:AC:86:AC</v>
      </c>
      <c r="M9" s="5" t="str">
        <f t="shared" si="4"/>
        <v>2C1A.05AC.86AC</v>
      </c>
      <c r="N9" s="5" t="str">
        <f t="shared" si="6"/>
        <v>2c1a.05ac.86ac</v>
      </c>
    </row>
    <row r="10" spans="1:14">
      <c r="A10" s="44">
        <v>7</v>
      </c>
      <c r="B10" s="44" t="str">
        <f t="shared" si="0"/>
        <v>de0628ncap20007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FCW2546Y6B2</v>
      </c>
      <c r="E10" s="19" t="str">
        <f>IF('AP-LIST_c9800'!E10="","",IF(LOWER('AP-LIST_ctvm'!$C10)=LOWER('AP-LIST_c9800'!$C10),'AP-LIST_ctvm'!E10,'AP-LIST_c9800'!E10))</f>
        <v>1006ED52F294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10.251.78.207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1642</v>
      </c>
      <c r="L10" s="5" t="str">
        <f t="shared" si="3"/>
        <v>10:06:ED:52:F2:94</v>
      </c>
      <c r="M10" s="5" t="str">
        <f t="shared" si="4"/>
        <v>1006.ED52.F294</v>
      </c>
      <c r="N10" s="5" t="str">
        <f t="shared" si="6"/>
        <v>1006.ed52.f294</v>
      </c>
    </row>
    <row r="11" spans="1:14">
      <c r="A11" s="44">
        <v>8</v>
      </c>
      <c r="B11" s="44" t="str">
        <f t="shared" si="0"/>
        <v>de0628ncap20008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FCW2546Y6G5</v>
      </c>
      <c r="E11" s="19" t="str">
        <f>IF('AP-LIST_c9800'!E11="","",IF(LOWER('AP-LIST_ctvm'!$C11)=LOWER('AP-LIST_c9800'!$C11),'AP-LIST_ctvm'!E11,'AP-LIST_c9800'!E11))</f>
        <v>2C1A05AC8B48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10.251.78.208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1642</v>
      </c>
      <c r="L11" s="5" t="str">
        <f t="shared" si="3"/>
        <v>2C:1A:05:AC:8B:48</v>
      </c>
      <c r="M11" s="5" t="str">
        <f t="shared" si="4"/>
        <v>2C1A.05AC.8B48</v>
      </c>
      <c r="N11" s="5" t="str">
        <f t="shared" si="6"/>
        <v>2c1a.05ac.8b48</v>
      </c>
    </row>
    <row r="12" spans="1:14">
      <c r="A12" s="44">
        <v>9</v>
      </c>
      <c r="B12" s="44" t="str">
        <f t="shared" si="0"/>
        <v>de0628ncap20009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FCW2546Y6D3</v>
      </c>
      <c r="E12" s="19" t="str">
        <f>IF('AP-LIST_c9800'!E12="","",IF(LOWER('AP-LIST_ctvm'!$C12)=LOWER('AP-LIST_c9800'!$C12),'AP-LIST_ctvm'!E12,'AP-LIST_c9800'!E12))</f>
        <v>2C1A05AC149C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10.251.78.209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1642</v>
      </c>
      <c r="L12" s="5" t="str">
        <f t="shared" si="3"/>
        <v>2C:1A:05:AC:14:9C</v>
      </c>
      <c r="M12" s="5" t="str">
        <f t="shared" si="4"/>
        <v>2C1A.05AC.149C</v>
      </c>
      <c r="N12" s="5" t="str">
        <f t="shared" si="6"/>
        <v>2c1a.05ac.149c</v>
      </c>
    </row>
    <row r="13" spans="1:14">
      <c r="A13" s="44">
        <v>10</v>
      </c>
      <c r="B13" s="44" t="str">
        <f t="shared" si="0"/>
        <v>de0628ncap20010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FCW2546Y6G9</v>
      </c>
      <c r="E13" s="19" t="str">
        <f>IF('AP-LIST_c9800'!E13="","",IF(LOWER('AP-LIST_ctvm'!$C13)=LOWER('AP-LIST_c9800'!$C13),'AP-LIST_ctvm'!E13,'AP-LIST_c9800'!E13))</f>
        <v>2C1A05AC6658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10.251.78.210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1642</v>
      </c>
      <c r="L13" s="5" t="str">
        <f t="shared" si="3"/>
        <v>2C:1A:05:AC:66:58</v>
      </c>
      <c r="M13" s="5" t="str">
        <f t="shared" si="4"/>
        <v>2C1A.05AC.6658</v>
      </c>
      <c r="N13" s="5" t="str">
        <f t="shared" si="6"/>
        <v>2c1a.05ac.6658</v>
      </c>
    </row>
    <row r="14" spans="1:14">
      <c r="A14" s="44">
        <v>11</v>
      </c>
      <c r="B14" s="44" t="str">
        <f t="shared" si="0"/>
        <v>de0628ncap20011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FCW2546Y6ED</v>
      </c>
      <c r="E14" s="19" t="str">
        <f>IF('AP-LIST_c9800'!E14="","",IF(LOWER('AP-LIST_ctvm'!$C14)=LOWER('AP-LIST_c9800'!$C14),'AP-LIST_ctvm'!E14,'AP-LIST_c9800'!E14))</f>
        <v>1006ED4F19FC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10.251.78.211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1642</v>
      </c>
      <c r="L14" s="5" t="str">
        <f t="shared" si="3"/>
        <v>10:06:ED:4F:19:FC</v>
      </c>
      <c r="M14" s="5" t="str">
        <f t="shared" si="4"/>
        <v>1006.ED4F.19FC</v>
      </c>
      <c r="N14" s="5" t="str">
        <f t="shared" si="6"/>
        <v>1006.ed4f.19fc</v>
      </c>
    </row>
    <row r="15" spans="1:14">
      <c r="A15" s="44">
        <v>12</v>
      </c>
      <c r="B15" s="44" t="str">
        <f t="shared" si="0"/>
        <v>de0628ncap20012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FCW2546Y6EE</v>
      </c>
      <c r="E15" s="19" t="str">
        <f>IF('AP-LIST_c9800'!E15="","",IF(LOWER('AP-LIST_ctvm'!$C15)=LOWER('AP-LIST_c9800'!$C15),'AP-LIST_ctvm'!E15,'AP-LIST_c9800'!E15))</f>
        <v>2C1A05AC89B4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10.251.78.212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1642</v>
      </c>
      <c r="L15" s="5" t="str">
        <f t="shared" si="3"/>
        <v>2C:1A:05:AC:89:B4</v>
      </c>
      <c r="M15" s="5" t="str">
        <f t="shared" si="4"/>
        <v>2C1A.05AC.89B4</v>
      </c>
      <c r="N15" s="5" t="str">
        <f t="shared" si="6"/>
        <v>2c1a.05ac.89b4</v>
      </c>
    </row>
    <row r="16" spans="1:14">
      <c r="A16" s="44">
        <v>13</v>
      </c>
      <c r="B16" s="44" t="str">
        <f t="shared" si="0"/>
        <v>de0628ncap20013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FCW2546Y6FX</v>
      </c>
      <c r="E16" s="19" t="str">
        <f>IF('AP-LIST_c9800'!E16="","",IF(LOWER('AP-LIST_ctvm'!$C16)=LOWER('AP-LIST_c9800'!$C16),'AP-LIST_ctvm'!E16,'AP-LIST_c9800'!E16))</f>
        <v>2C1A05AC8A78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10.251.78.213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1642</v>
      </c>
      <c r="L16" s="5" t="str">
        <f t="shared" si="3"/>
        <v>2C:1A:05:AC:8A:78</v>
      </c>
      <c r="M16" s="5" t="str">
        <f t="shared" si="4"/>
        <v>2C1A.05AC.8A78</v>
      </c>
      <c r="N16" s="5" t="str">
        <f t="shared" si="6"/>
        <v>2c1a.05ac.8a78</v>
      </c>
    </row>
    <row r="17" spans="1:14">
      <c r="A17" s="44">
        <v>14</v>
      </c>
      <c r="B17" s="44" t="str">
        <f t="shared" si="0"/>
        <v>de0628ncap20014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FCW2546Y6LG</v>
      </c>
      <c r="E17" s="19" t="str">
        <f>IF('AP-LIST_c9800'!E17="","",IF(LOWER('AP-LIST_ctvm'!$C17)=LOWER('AP-LIST_c9800'!$C17),'AP-LIST_ctvm'!E17,'AP-LIST_c9800'!E17))</f>
        <v>2C1A05AC8CFC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10.251.78.214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1642</v>
      </c>
      <c r="L17" s="5" t="str">
        <f t="shared" si="3"/>
        <v>2C:1A:05:AC:8C:FC</v>
      </c>
      <c r="M17" s="5" t="str">
        <f t="shared" si="4"/>
        <v>2C1A.05AC.8CFC</v>
      </c>
      <c r="N17" s="5" t="str">
        <f t="shared" si="6"/>
        <v>2c1a.05ac.8cfc</v>
      </c>
    </row>
    <row r="18" spans="1:14">
      <c r="A18" s="44">
        <v>15</v>
      </c>
      <c r="B18" s="44" t="str">
        <f t="shared" si="0"/>
        <v>de0628ncap20015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FCW2546Y6KB</v>
      </c>
      <c r="E18" s="19" t="str">
        <f>IF('AP-LIST_c9800'!E18="","",IF(LOWER('AP-LIST_ctvm'!$C18)=LOWER('AP-LIST_c9800'!$C18),'AP-LIST_ctvm'!E18,'AP-LIST_c9800'!E18))</f>
        <v>2C1A05AC88A8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10.251.78.215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1642</v>
      </c>
      <c r="L18" s="5" t="str">
        <f t="shared" si="3"/>
        <v>2C:1A:05:AC:88:A8</v>
      </c>
      <c r="M18" s="5" t="str">
        <f t="shared" si="4"/>
        <v>2C1A.05AC.88A8</v>
      </c>
      <c r="N18" s="5" t="str">
        <f t="shared" si="6"/>
        <v>2c1a.05ac.88a8</v>
      </c>
    </row>
    <row r="19" spans="1:14">
      <c r="A19" s="44">
        <v>16</v>
      </c>
      <c r="B19" s="44" t="str">
        <f t="shared" si="0"/>
        <v>de0628ncap20016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FCW2546Y6JY</v>
      </c>
      <c r="E19" s="19" t="str">
        <f>IF('AP-LIST_c9800'!E19="","",IF(LOWER('AP-LIST_ctvm'!$C19)=LOWER('AP-LIST_c9800'!$C19),'AP-LIST_ctvm'!E19,'AP-LIST_c9800'!E19))</f>
        <v>2C1A05AC86C4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10.251.78.216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1642</v>
      </c>
      <c r="L19" s="5" t="str">
        <f t="shared" si="3"/>
        <v>2C:1A:05:AC:86:C4</v>
      </c>
      <c r="M19" s="5" t="str">
        <f t="shared" si="4"/>
        <v>2C1A.05AC.86C4</v>
      </c>
      <c r="N19" s="5" t="str">
        <f t="shared" si="6"/>
        <v>2c1a.05ac.86c4</v>
      </c>
    </row>
    <row r="20" spans="1:14">
      <c r="A20" s="44">
        <v>17</v>
      </c>
      <c r="B20" s="44" t="str">
        <f t="shared" si="0"/>
        <v>de0628ncap20017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FCW2546Y6CH</v>
      </c>
      <c r="E20" s="19" t="str">
        <f>IF('AP-LIST_c9800'!E20="","",IF(LOWER('AP-LIST_ctvm'!$C20)=LOWER('AP-LIST_c9800'!$C20),'AP-LIST_ctvm'!E20,'AP-LIST_c9800'!E20))</f>
        <v>2C1A05AC1B90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10.251.78.217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1642</v>
      </c>
      <c r="L20" s="5" t="str">
        <f t="shared" si="3"/>
        <v>2C:1A:05:AC:1B:90</v>
      </c>
      <c r="M20" s="5" t="str">
        <f t="shared" si="4"/>
        <v>2C1A.05AC.1B90</v>
      </c>
      <c r="N20" s="5" t="str">
        <f t="shared" si="6"/>
        <v>2c1a.05ac.1b90</v>
      </c>
    </row>
    <row r="21" spans="1:14">
      <c r="A21" s="44">
        <v>18</v>
      </c>
      <c r="B21" s="44" t="str">
        <f t="shared" si="0"/>
        <v>de0628ncap20018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FCW2546Y6NQ</v>
      </c>
      <c r="E21" s="19" t="str">
        <f>IF('AP-LIST_c9800'!E21="","",IF(LOWER('AP-LIST_ctvm'!$C21)=LOWER('AP-LIST_c9800'!$C21),'AP-LIST_ctvm'!E21,'AP-LIST_c9800'!E21))</f>
        <v>2C1A05AC88E0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10.251.78.218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1642</v>
      </c>
      <c r="L21" s="5" t="str">
        <f t="shared" si="3"/>
        <v>2C:1A:05:AC:88:E0</v>
      </c>
      <c r="M21" s="5" t="str">
        <f t="shared" si="4"/>
        <v>2C1A.05AC.88E0</v>
      </c>
      <c r="N21" s="5" t="str">
        <f t="shared" si="6"/>
        <v>2c1a.05ac.88e0</v>
      </c>
    </row>
    <row r="22" spans="1:14">
      <c r="A22" s="44">
        <v>19</v>
      </c>
      <c r="B22" s="44" t="str">
        <f t="shared" si="0"/>
        <v>de0628ncap20019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FCW2546Y6C4</v>
      </c>
      <c r="E22" s="19" t="str">
        <f>IF('AP-LIST_c9800'!E22="","",IF(LOWER('AP-LIST_ctvm'!$C22)=LOWER('AP-LIST_c9800'!$C22),'AP-LIST_ctvm'!E22,'AP-LIST_c9800'!E22))</f>
        <v>2C1A05AC0C28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10.251.78.219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1642</v>
      </c>
      <c r="L22" s="5" t="str">
        <f t="shared" si="3"/>
        <v>2C:1A:05:AC:0C:28</v>
      </c>
      <c r="M22" s="5" t="str">
        <f t="shared" si="4"/>
        <v>2C1A.05AC.0C28</v>
      </c>
      <c r="N22" s="5" t="str">
        <f t="shared" si="6"/>
        <v>2c1a.05ac.0c28</v>
      </c>
    </row>
    <row r="23" spans="1:14">
      <c r="A23" s="44">
        <v>20</v>
      </c>
      <c r="B23" s="44" t="str">
        <f t="shared" si="0"/>
        <v>de0628ncap20020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FCW2546Y6NV</v>
      </c>
      <c r="E23" s="19" t="str">
        <f>IF('AP-LIST_c9800'!E23="","",IF(LOWER('AP-LIST_ctvm'!$C23)=LOWER('AP-LIST_c9800'!$C23),'AP-LIST_ctvm'!E23,'AP-LIST_c9800'!E23))</f>
        <v>1006ED530F74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10.251.78.220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1642</v>
      </c>
      <c r="L23" s="5" t="str">
        <f t="shared" si="3"/>
        <v>10:06:ED:53:0F:74</v>
      </c>
      <c r="M23" s="5" t="str">
        <f t="shared" si="4"/>
        <v>1006.ED53.0F74</v>
      </c>
      <c r="N23" s="5" t="str">
        <f t="shared" si="6"/>
        <v>1006.ed53.0f74</v>
      </c>
    </row>
    <row r="24" spans="1:14">
      <c r="A24" s="44">
        <v>21</v>
      </c>
      <c r="B24" s="44" t="str">
        <f t="shared" si="0"/>
        <v>de0628ncap20021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FCW2546Y6HA</v>
      </c>
      <c r="E24" s="19" t="str">
        <f>IF('AP-LIST_c9800'!E24="","",IF(LOWER('AP-LIST_ctvm'!$C24)=LOWER('AP-LIST_c9800'!$C24),'AP-LIST_ctvm'!E24,'AP-LIST_c9800'!E24))</f>
        <v>2C1A05AC1514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10.251.78.221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1642</v>
      </c>
      <c r="L24" s="5" t="str">
        <f t="shared" si="3"/>
        <v>2C:1A:05:AC:15:14</v>
      </c>
      <c r="M24" s="5" t="str">
        <f t="shared" si="4"/>
        <v>2C1A.05AC.1514</v>
      </c>
      <c r="N24" s="5" t="str">
        <f t="shared" si="6"/>
        <v>2c1a.05ac.1514</v>
      </c>
    </row>
    <row r="25" spans="1:14">
      <c r="A25" s="44">
        <v>22</v>
      </c>
      <c r="B25" s="44" t="str">
        <f t="shared" si="0"/>
        <v>de0628ncap20022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FCW2546Y6C9</v>
      </c>
      <c r="E25" s="19" t="str">
        <f>IF('AP-LIST_c9800'!E25="","",IF(LOWER('AP-LIST_ctvm'!$C25)=LOWER('AP-LIST_c9800'!$C25),'AP-LIST_ctvm'!E25,'AP-LIST_c9800'!E25))</f>
        <v>2C1A05AC0FD4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10.251.78.222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1642</v>
      </c>
      <c r="L25" s="5" t="str">
        <f t="shared" si="3"/>
        <v>2C:1A:05:AC:0F:D4</v>
      </c>
      <c r="M25" s="5" t="str">
        <f t="shared" si="4"/>
        <v>2C1A.05AC.0FD4</v>
      </c>
      <c r="N25" s="5" t="str">
        <f t="shared" si="6"/>
        <v>2c1a.05ac.0fd4</v>
      </c>
    </row>
    <row r="26" spans="1:14">
      <c r="A26" s="44">
        <v>23</v>
      </c>
      <c r="B26" s="44" t="str">
        <f t="shared" si="0"/>
        <v>de0628ncap20023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SFGL2714LAL3</v>
      </c>
      <c r="E26" s="19" t="str">
        <f>IF('AP-LIST_c9800'!E26="","",IF(LOWER('AP-LIST_ctvm'!$C26)=LOWER('AP-LIST_c9800'!$C26),'AP-LIST_ctvm'!E26,'AP-LIST_c9800'!E26))</f>
        <v>C828E536D988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10.251.78.223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1642</v>
      </c>
      <c r="L26" s="5" t="str">
        <f t="shared" si="3"/>
        <v>C8:28:E5:36:D9:88</v>
      </c>
      <c r="M26" s="5" t="str">
        <f t="shared" si="4"/>
        <v>C828.E536.D988</v>
      </c>
      <c r="N26" s="5" t="str">
        <f t="shared" si="6"/>
        <v>c828.e536.d988</v>
      </c>
    </row>
    <row r="27" spans="1:14">
      <c r="A27" s="44">
        <v>24</v>
      </c>
      <c r="B27" s="44" t="str">
        <f t="shared" si="0"/>
        <v>de0628ncap20024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SFGL2714LAGD</v>
      </c>
      <c r="E27" s="19" t="str">
        <f>IF('AP-LIST_c9800'!E27="","",IF(LOWER('AP-LIST_ctvm'!$C27)=LOWER('AP-LIST_c9800'!$C27),'AP-LIST_ctvm'!E27,'AP-LIST_c9800'!E27))</f>
        <v>C828E536DCF8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10.251.78.224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1642</v>
      </c>
      <c r="L27" s="5" t="str">
        <f t="shared" si="3"/>
        <v>C8:28:E5:36:DC:F8</v>
      </c>
      <c r="M27" s="5" t="str">
        <f t="shared" si="4"/>
        <v>C828.E536.DCF8</v>
      </c>
      <c r="N27" s="5" t="str">
        <f t="shared" si="6"/>
        <v>c828.e536.dcf8</v>
      </c>
    </row>
    <row r="28" spans="1:14">
      <c r="A28" s="44">
        <v>25</v>
      </c>
      <c r="B28" s="44" t="str">
        <f t="shared" si="0"/>
        <v>de0628ncap20025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SFGL2714LAHU</v>
      </c>
      <c r="E28" s="19" t="str">
        <f>IF('AP-LIST_c9800'!E28="","",IF(LOWER('AP-LIST_ctvm'!$C28)=LOWER('AP-LIST_c9800'!$C28),'AP-LIST_ctvm'!E28,'AP-LIST_c9800'!E28))</f>
        <v>C828E536AF5C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10.251.78.225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1642</v>
      </c>
      <c r="L28" s="5" t="str">
        <f t="shared" si="3"/>
        <v>C8:28:E5:36:AF:5C</v>
      </c>
      <c r="M28" s="5" t="str">
        <f t="shared" si="4"/>
        <v>C828.E536.AF5C</v>
      </c>
      <c r="N28" s="5" t="str">
        <f t="shared" si="6"/>
        <v>c828.e536.af5c</v>
      </c>
    </row>
    <row r="29" spans="1:14">
      <c r="A29" s="44">
        <v>26</v>
      </c>
      <c r="B29" s="44" t="str">
        <f t="shared" si="0"/>
        <v>de0628ncap20026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SFGL2714LAHR</v>
      </c>
      <c r="E29" s="19" t="str">
        <f>IF('AP-LIST_c9800'!E29="","",IF(LOWER('AP-LIST_ctvm'!$C29)=LOWER('AP-LIST_c9800'!$C29),'AP-LIST_ctvm'!E29,'AP-LIST_c9800'!E29))</f>
        <v>C828E536E02C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10.251.78.226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1642</v>
      </c>
      <c r="L29" s="5" t="str">
        <f t="shared" si="3"/>
        <v>C8:28:E5:36:E0:2C</v>
      </c>
      <c r="M29" s="5" t="str">
        <f t="shared" si="4"/>
        <v>C828.E536.E02C</v>
      </c>
      <c r="N29" s="5" t="str">
        <f t="shared" si="6"/>
        <v>c828.e536.e02c</v>
      </c>
    </row>
    <row r="30" spans="1:14">
      <c r="A30" s="44">
        <v>27</v>
      </c>
      <c r="B30" s="44" t="str">
        <f t="shared" si="0"/>
        <v>de0628ncap20027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SFGL2714LAHX</v>
      </c>
      <c r="E30" s="19" t="str">
        <f>IF('AP-LIST_c9800'!E30="","",IF(LOWER('AP-LIST_ctvm'!$C30)=LOWER('AP-LIST_c9800'!$C30),'AP-LIST_ctvm'!E30,'AP-LIST_c9800'!E30))</f>
        <v>C828E536B5BC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10.251.78.227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1642</v>
      </c>
      <c r="L30" s="5" t="str">
        <f t="shared" si="3"/>
        <v>C8:28:E5:36:B5:BC</v>
      </c>
      <c r="M30" s="5" t="str">
        <f t="shared" si="4"/>
        <v>C828.E536.B5BC</v>
      </c>
      <c r="N30" s="5" t="str">
        <f t="shared" si="6"/>
        <v>c828.e536.b5bc</v>
      </c>
    </row>
    <row r="31" spans="1:14">
      <c r="A31" s="44">
        <v>28</v>
      </c>
      <c r="B31" s="44" t="str">
        <f t="shared" si="0"/>
        <v>de0628ncap20028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SFGL2714LALB</v>
      </c>
      <c r="E31" s="19" t="str">
        <f>IF('AP-LIST_c9800'!E31="","",IF(LOWER('AP-LIST_ctvm'!$C31)=LOWER('AP-LIST_c9800'!$C31),'AP-LIST_ctvm'!E31,'AP-LIST_c9800'!E31))</f>
        <v>C828E5369CC0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10.251.78.228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235" t="s">
        <v>1643</v>
      </c>
      <c r="L31" s="5" t="str">
        <f t="shared" si="3"/>
        <v>C8:28:E5:36:9C:C0</v>
      </c>
      <c r="M31" s="5" t="str">
        <f t="shared" si="4"/>
        <v>C828.E536.9CC0</v>
      </c>
      <c r="N31" s="5" t="str">
        <f t="shared" si="6"/>
        <v>c828.e536.9cc0</v>
      </c>
    </row>
    <row r="32" spans="1:14">
      <c r="A32" s="44">
        <v>29</v>
      </c>
      <c r="B32" s="44" t="str">
        <f t="shared" si="0"/>
        <v>de0628ncap20029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SFGL2714LAHT</v>
      </c>
      <c r="E32" s="19" t="str">
        <f>IF('AP-LIST_c9800'!E32="","",IF(LOWER('AP-LIST_ctvm'!$C32)=LOWER('AP-LIST_c9800'!$C32),'AP-LIST_ctvm'!E32,'AP-LIST_c9800'!E32))</f>
        <v>C828E536DEB0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10.251.78.229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1642</v>
      </c>
      <c r="L32" s="5" t="str">
        <f t="shared" si="3"/>
        <v>C8:28:E5:36:DE:B0</v>
      </c>
      <c r="M32" s="5" t="str">
        <f t="shared" si="4"/>
        <v>C828.E536.DEB0</v>
      </c>
      <c r="N32" s="5" t="str">
        <f t="shared" si="6"/>
        <v>c828.e536.deb0</v>
      </c>
    </row>
    <row r="33" spans="1:14">
      <c r="A33" s="44">
        <v>30</v>
      </c>
      <c r="B33" s="44" t="str">
        <f t="shared" si="0"/>
        <v>de0628ncap20030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FCW2546Y6UN</v>
      </c>
      <c r="E33" s="19" t="str">
        <f>IF('AP-LIST_c9800'!E33="","",IF(LOWER('AP-LIST_ctvm'!$C33)=LOWER('AP-LIST_c9800'!$C33),'AP-LIST_ctvm'!E33,'AP-LIST_c9800'!E33))</f>
        <v>2C1A05AC8B2C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10.251.78.230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1642</v>
      </c>
      <c r="L33" s="5" t="str">
        <f t="shared" si="3"/>
        <v>2C:1A:05:AC:8B:2C</v>
      </c>
      <c r="M33" s="5" t="str">
        <f t="shared" si="4"/>
        <v>2C1A.05AC.8B2C</v>
      </c>
      <c r="N33" s="5" t="str">
        <f t="shared" si="6"/>
        <v>2c1a.05ac.8b2c</v>
      </c>
    </row>
    <row r="34" spans="1:14">
      <c r="A34" s="44">
        <v>31</v>
      </c>
      <c r="B34" s="44" t="str">
        <f t="shared" si="0"/>
        <v>de0628ncap20031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SFGL2714LAG3</v>
      </c>
      <c r="E34" s="19" t="str">
        <f>IF('AP-LIST_c9800'!E34="","",IF(LOWER('AP-LIST_ctvm'!$C34)=LOWER('AP-LIST_c9800'!$C34),'AP-LIST_ctvm'!E34,'AP-LIST_c9800'!E34))</f>
        <v>C828E5364C8C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10.251.78.231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1642</v>
      </c>
      <c r="L34" s="5" t="str">
        <f t="shared" si="3"/>
        <v>C8:28:E5:36:4C:8C</v>
      </c>
      <c r="M34" s="5" t="str">
        <f t="shared" si="4"/>
        <v>C828.E536.4C8C</v>
      </c>
      <c r="N34" s="5" t="str">
        <f t="shared" si="6"/>
        <v>c828.e536.4c8c</v>
      </c>
    </row>
    <row r="35" spans="1:14">
      <c r="A35" s="44">
        <v>32</v>
      </c>
      <c r="B35" s="44" t="str">
        <f t="shared" si="0"/>
        <v>de0628ncap20032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SFGL2714LAHS</v>
      </c>
      <c r="E35" s="19" t="str">
        <f>IF('AP-LIST_c9800'!E35="","",IF(LOWER('AP-LIST_ctvm'!$C35)=LOWER('AP-LIST_c9800'!$C35),'AP-LIST_ctvm'!E35,'AP-LIST_c9800'!E35))</f>
        <v>C828E536DB28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10.251.78.232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1642</v>
      </c>
      <c r="L35" s="5" t="str">
        <f t="shared" si="3"/>
        <v>C8:28:E5:36:DB:28</v>
      </c>
      <c r="M35" s="5" t="str">
        <f t="shared" si="4"/>
        <v>C828.E536.DB28</v>
      </c>
      <c r="N35" s="5" t="str">
        <f t="shared" si="6"/>
        <v>c828.e536.db28</v>
      </c>
    </row>
    <row r="36" spans="1:14">
      <c r="A36" s="44">
        <v>33</v>
      </c>
      <c r="B36" s="44" t="str">
        <f t="shared" si="0"/>
        <v>de0628ncap20033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SFGL2714LAJ9</v>
      </c>
      <c r="E36" s="19" t="str">
        <f>IF('AP-LIST_c9800'!E36="","",IF(LOWER('AP-LIST_ctvm'!$C36)=LOWER('AP-LIST_c9800'!$C36),'AP-LIST_ctvm'!E36,'AP-LIST_c9800'!E36))</f>
        <v>C828E536DEE0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10.251.78.233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1642</v>
      </c>
      <c r="L36" s="5" t="str">
        <f t="shared" si="3"/>
        <v>C8:28:E5:36:DE:E0</v>
      </c>
      <c r="M36" s="5" t="str">
        <f t="shared" si="4"/>
        <v>C828.E536.DEE0</v>
      </c>
      <c r="N36" s="5" t="str">
        <f t="shared" si="6"/>
        <v>c828.e536.dee0</v>
      </c>
    </row>
    <row r="37" spans="1:14">
      <c r="A37" s="44">
        <v>34</v>
      </c>
      <c r="B37" s="44" t="str">
        <f t="shared" si="0"/>
        <v>de0628ncap20034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SFGL2714LAHW</v>
      </c>
      <c r="E37" s="19" t="str">
        <f>IF('AP-LIST_c9800'!E37="","",IF(LOWER('AP-LIST_ctvm'!$C37)=LOWER('AP-LIST_c9800'!$C37),'AP-LIST_ctvm'!E37,'AP-LIST_c9800'!E37))</f>
        <v>C828E536DF28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10.251.78.234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1642</v>
      </c>
      <c r="L37" s="5" t="str">
        <f t="shared" si="3"/>
        <v>C8:28:E5:36:DF:28</v>
      </c>
      <c r="M37" s="5" t="str">
        <f t="shared" si="4"/>
        <v>C828.E536.DF28</v>
      </c>
      <c r="N37" s="5" t="str">
        <f t="shared" si="6"/>
        <v>c828.e536.df28</v>
      </c>
    </row>
    <row r="38" spans="1:14">
      <c r="A38" s="44">
        <v>35</v>
      </c>
      <c r="B38" s="44" t="str">
        <f t="shared" si="0"/>
        <v>de0628ncap20035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SFGL2714LAGE</v>
      </c>
      <c r="E38" s="19" t="str">
        <f>IF('AP-LIST_c9800'!E38="","",IF(LOWER('AP-LIST_ctvm'!$C38)=LOWER('AP-LIST_c9800'!$C38),'AP-LIST_ctvm'!E38,'AP-LIST_c9800'!E38))</f>
        <v>C828E536DFA8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10.251.78.235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1642</v>
      </c>
      <c r="L38" s="5" t="str">
        <f t="shared" si="3"/>
        <v>C8:28:E5:36:DF:A8</v>
      </c>
      <c r="M38" s="5" t="str">
        <f t="shared" si="4"/>
        <v>C828.E536.DFA8</v>
      </c>
      <c r="N38" s="5" t="str">
        <f t="shared" si="6"/>
        <v>c828.e536.dfa8</v>
      </c>
    </row>
    <row r="39" spans="1:14">
      <c r="A39" s="44">
        <v>36</v>
      </c>
      <c r="B39" s="44" t="str">
        <f t="shared" si="0"/>
        <v>de0628ncap20036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SFGL2714LAFS</v>
      </c>
      <c r="E39" s="19" t="str">
        <f>IF('AP-LIST_c9800'!E39="","",IF(LOWER('AP-LIST_ctvm'!$C39)=LOWER('AP-LIST_c9800'!$C39),'AP-LIST_ctvm'!E39,'AP-LIST_c9800'!E39))</f>
        <v>C828E536DD6C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10.251.78.236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1642</v>
      </c>
      <c r="L39" s="5" t="str">
        <f t="shared" si="3"/>
        <v>C8:28:E5:36:DD:6C</v>
      </c>
      <c r="M39" s="5" t="str">
        <f t="shared" si="4"/>
        <v>C828.E536.DD6C</v>
      </c>
      <c r="N39" s="5" t="str">
        <f t="shared" si="6"/>
        <v>c828.e536.dd6c</v>
      </c>
    </row>
    <row r="40" spans="1:14">
      <c r="A40" s="44">
        <v>37</v>
      </c>
      <c r="B40" s="44" t="str">
        <f t="shared" si="0"/>
        <v>de0628ncap20037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SFGL2714LAHZ</v>
      </c>
      <c r="E40" s="19" t="str">
        <f>IF('AP-LIST_c9800'!E40="","",IF(LOWER('AP-LIST_ctvm'!$C40)=LOWER('AP-LIST_c9800'!$C40),'AP-LIST_ctvm'!E40,'AP-LIST_c9800'!E40))</f>
        <v>C828E536DE6C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10.251.78.237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 t="s">
        <v>1642</v>
      </c>
      <c r="L40" s="5" t="str">
        <f t="shared" si="3"/>
        <v>C8:28:E5:36:DE:6C</v>
      </c>
      <c r="M40" s="5" t="str">
        <f t="shared" si="4"/>
        <v>C828.E536.DE6C</v>
      </c>
      <c r="N40" s="5" t="str">
        <f t="shared" si="6"/>
        <v>c828.e536.de6c</v>
      </c>
    </row>
    <row r="41" spans="1:14">
      <c r="A41" s="44">
        <v>38</v>
      </c>
      <c r="B41" s="44" t="str">
        <f t="shared" si="0"/>
        <v>de0628ncap20038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SFGL2714LAL6</v>
      </c>
      <c r="E41" s="19" t="str">
        <f>IF('AP-LIST_c9800'!E41="","",IF(LOWER('AP-LIST_ctvm'!$C41)=LOWER('AP-LIST_c9800'!$C41),'AP-LIST_ctvm'!E41,'AP-LIST_c9800'!E41))</f>
        <v>C828E536D95C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10.251.78.238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 t="s">
        <v>1642</v>
      </c>
      <c r="L41" s="5" t="str">
        <f t="shared" si="3"/>
        <v>C8:28:E5:36:D9:5C</v>
      </c>
      <c r="M41" s="5" t="str">
        <f t="shared" si="4"/>
        <v>C828.E536.D95C</v>
      </c>
      <c r="N41" s="5" t="str">
        <f t="shared" si="6"/>
        <v>c828.e536.d95c</v>
      </c>
    </row>
    <row r="42" spans="1:14">
      <c r="A42" s="44">
        <v>39</v>
      </c>
      <c r="B42" s="44" t="str">
        <f t="shared" si="0"/>
        <v>de0628ncap20039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SFGL2714LAJ1</v>
      </c>
      <c r="E42" s="19" t="str">
        <f>IF('AP-LIST_c9800'!E42="","",IF(LOWER('AP-LIST_ctvm'!$C42)=LOWER('AP-LIST_c9800'!$C42),'AP-LIST_ctvm'!E42,'AP-LIST_c9800'!E42))</f>
        <v>C828E536BA10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10.251.78.239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1642</v>
      </c>
      <c r="L42" s="5" t="str">
        <f t="shared" si="3"/>
        <v>C8:28:E5:36:BA:10</v>
      </c>
      <c r="M42" s="5" t="str">
        <f t="shared" si="4"/>
        <v>C828.E536.BA10</v>
      </c>
      <c r="N42" s="5" t="str">
        <f t="shared" si="6"/>
        <v>c828.e536.ba10</v>
      </c>
    </row>
    <row r="43" spans="1:14">
      <c r="A43" s="44">
        <v>40</v>
      </c>
      <c r="B43" s="44" t="str">
        <f t="shared" si="0"/>
        <v>de0628ncap20040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SFGL2714LAL5</v>
      </c>
      <c r="E43" s="19" t="str">
        <f>IF('AP-LIST_c9800'!E43="","",IF(LOWER('AP-LIST_ctvm'!$C43)=LOWER('AP-LIST_c9800'!$C43),'AP-LIST_ctvm'!E43,'AP-LIST_c9800'!E43))</f>
        <v>C828E536DA08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10.251.78.240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1642</v>
      </c>
      <c r="L43" s="5" t="str">
        <f t="shared" si="3"/>
        <v>C8:28:E5:36:DA:08</v>
      </c>
      <c r="M43" s="5" t="str">
        <f t="shared" si="4"/>
        <v>C828.E536.DA08</v>
      </c>
      <c r="N43" s="5" t="str">
        <f t="shared" si="6"/>
        <v>c828.e536.da08</v>
      </c>
    </row>
    <row r="44" spans="1:14">
      <c r="A44" s="44">
        <v>41</v>
      </c>
      <c r="B44" s="44" t="str">
        <f t="shared" si="0"/>
        <v>de0628ncap20041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SFGL2649LKD0</v>
      </c>
      <c r="E44" s="19" t="str">
        <f>IF('AP-LIST_c9800'!E44="","",IF(LOWER('AP-LIST_ctvm'!$C44)=LOWER('AP-LIST_c9800'!$C44),'AP-LIST_ctvm'!E44,'AP-LIST_c9800'!E44))</f>
        <v>34B8831501DC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10.251.78.241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1642</v>
      </c>
      <c r="L44" s="5" t="str">
        <f t="shared" si="3"/>
        <v>34:B8:83:15:01:DC</v>
      </c>
      <c r="M44" s="5" t="str">
        <f t="shared" si="4"/>
        <v>34B8.8315.01DC</v>
      </c>
      <c r="N44" s="5" t="str">
        <f t="shared" si="6"/>
        <v>34b8.8315.01dc</v>
      </c>
    </row>
    <row r="45" spans="1:14">
      <c r="A45" s="44">
        <v>42</v>
      </c>
      <c r="B45" s="44" t="str">
        <f t="shared" si="0"/>
        <v>de0628ncap20042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FCW2546Y6BV</v>
      </c>
      <c r="E45" s="19" t="str">
        <f>IF('AP-LIST_c9800'!E45="","",IF(LOWER('AP-LIST_ctvm'!$C45)=LOWER('AP-LIST_c9800'!$C45),'AP-LIST_ctvm'!E45,'AP-LIST_c9800'!E45))</f>
        <v>2C1A05AC167C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10.251.78.242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1642</v>
      </c>
      <c r="L45" s="5" t="str">
        <f t="shared" si="3"/>
        <v>2C:1A:05:AC:16:7C</v>
      </c>
      <c r="M45" s="5" t="str">
        <f t="shared" si="4"/>
        <v>2C1A.05AC.167C</v>
      </c>
      <c r="N45" s="5" t="str">
        <f t="shared" si="6"/>
        <v>2c1a.05ac.167c</v>
      </c>
    </row>
    <row r="46" spans="1:14">
      <c r="A46" s="44">
        <v>43</v>
      </c>
      <c r="B46" s="44" t="str">
        <f t="shared" si="0"/>
        <v>de0628ncap20043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FCW2546Y6BY</v>
      </c>
      <c r="E46" s="19" t="str">
        <f>IF('AP-LIST_c9800'!E46="","",IF(LOWER('AP-LIST_ctvm'!$C46)=LOWER('AP-LIST_c9800'!$C46),'AP-LIST_ctvm'!E46,'AP-LIST_c9800'!E46))</f>
        <v>2C1A05AC19F0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10.251.78.243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1642</v>
      </c>
      <c r="L46" s="5" t="str">
        <f t="shared" si="3"/>
        <v>2C:1A:05:AC:19:F0</v>
      </c>
      <c r="M46" s="5" t="str">
        <f t="shared" si="4"/>
        <v>2C1A.05AC.19F0</v>
      </c>
      <c r="N46" s="5" t="str">
        <f t="shared" si="6"/>
        <v>2c1a.05ac.19f0</v>
      </c>
    </row>
    <row r="47" spans="1:14">
      <c r="A47" s="44">
        <v>44</v>
      </c>
      <c r="B47" s="44" t="str">
        <f t="shared" si="0"/>
        <v>de0628ncap20044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FCW2546Y6D1</v>
      </c>
      <c r="E47" s="19" t="str">
        <f>IF('AP-LIST_c9800'!E47="","",IF(LOWER('AP-LIST_ctvm'!$C47)=LOWER('AP-LIST_c9800'!$C47),'AP-LIST_ctvm'!E47,'AP-LIST_c9800'!E47))</f>
        <v>2C1A05AC1590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10.251.78.244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1642</v>
      </c>
      <c r="L47" s="5" t="str">
        <f t="shared" si="3"/>
        <v>2C:1A:05:AC:15:90</v>
      </c>
      <c r="M47" s="5" t="str">
        <f t="shared" si="4"/>
        <v>2C1A.05AC.1590</v>
      </c>
      <c r="N47" s="5" t="str">
        <f t="shared" si="6"/>
        <v>2c1a.05ac.1590</v>
      </c>
    </row>
    <row r="48" spans="1:14">
      <c r="A48" s="44">
        <v>45</v>
      </c>
      <c r="B48" s="44" t="str">
        <f t="shared" si="0"/>
        <v>de0628ncap20045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FCW2546Y5UL</v>
      </c>
      <c r="E48" s="19" t="str">
        <f>IF('AP-LIST_c9800'!E48="","",IF(LOWER('AP-LIST_ctvm'!$C48)=LOWER('AP-LIST_c9800'!$C48),'AP-LIST_ctvm'!E48,'AP-LIST_c9800'!E48))</f>
        <v>1006ED53B21C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10.251.78.245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1642</v>
      </c>
      <c r="L48" s="5" t="str">
        <f t="shared" si="3"/>
        <v>10:06:ED:53:B2:1C</v>
      </c>
      <c r="M48" s="5" t="str">
        <f t="shared" si="4"/>
        <v>1006.ED53.B21C</v>
      </c>
      <c r="N48" s="5" t="str">
        <f t="shared" si="6"/>
        <v>1006.ed53.b21c</v>
      </c>
    </row>
    <row r="49" spans="1:14">
      <c r="A49" s="44">
        <v>46</v>
      </c>
      <c r="B49" s="44" t="str">
        <f t="shared" si="0"/>
        <v>de0628ncap20046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FCW2546Y6LN</v>
      </c>
      <c r="E49" s="19" t="str">
        <f>IF('AP-LIST_c9800'!E49="","",IF(LOWER('AP-LIST_ctvm'!$C49)=LOWER('AP-LIST_c9800'!$C49),'AP-LIST_ctvm'!E49,'AP-LIST_c9800'!E49))</f>
        <v>2C1A05AC85A0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10.251.78.246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1642</v>
      </c>
      <c r="L49" s="5" t="str">
        <f t="shared" si="3"/>
        <v>2C:1A:05:AC:85:A0</v>
      </c>
      <c r="M49" s="5" t="str">
        <f t="shared" si="4"/>
        <v>2C1A.05AC.85A0</v>
      </c>
      <c r="N49" s="5" t="str">
        <f t="shared" si="6"/>
        <v>2c1a.05ac.85a0</v>
      </c>
    </row>
    <row r="50" spans="1:14">
      <c r="A50" s="44">
        <v>47</v>
      </c>
      <c r="B50" s="44" t="str">
        <f t="shared" si="0"/>
        <v>de0628ncap20047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FCW2546Y5WM</v>
      </c>
      <c r="E50" s="19" t="str">
        <f>IF('AP-LIST_c9800'!E50="","",IF(LOWER('AP-LIST_ctvm'!$C50)=LOWER('AP-LIST_c9800'!$C50),'AP-LIST_ctvm'!E50,'AP-LIST_c9800'!E50))</f>
        <v>2C1A05AC85DC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10.251.78.247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1642</v>
      </c>
      <c r="L50" s="5" t="str">
        <f t="shared" si="3"/>
        <v>2C:1A:05:AC:85:DC</v>
      </c>
      <c r="M50" s="5" t="str">
        <f t="shared" si="4"/>
        <v>2C1A.05AC.85DC</v>
      </c>
      <c r="N50" s="5" t="str">
        <f t="shared" si="6"/>
        <v>2c1a.05ac.85dc</v>
      </c>
    </row>
    <row r="51" spans="1:14">
      <c r="A51" s="44">
        <v>48</v>
      </c>
      <c r="B51" s="44" t="str">
        <f t="shared" si="0"/>
        <v>de0628ncap20048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FCW2546Y6L4</v>
      </c>
      <c r="E51" s="19" t="str">
        <f>IF('AP-LIST_c9800'!E51="","",IF(LOWER('AP-LIST_ctvm'!$C51)=LOWER('AP-LIST_c9800'!$C51),'AP-LIST_ctvm'!E51,'AP-LIST_c9800'!E51))</f>
        <v>2C1A05AC1B80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10.251.78.248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1642</v>
      </c>
      <c r="L51" s="5" t="str">
        <f t="shared" si="3"/>
        <v>2C:1A:05:AC:1B:80</v>
      </c>
      <c r="M51" s="5" t="str">
        <f t="shared" si="4"/>
        <v>2C1A.05AC.1B80</v>
      </c>
      <c r="N51" s="5" t="str">
        <f t="shared" si="6"/>
        <v>2c1a.05ac.1b80</v>
      </c>
    </row>
    <row r="52" spans="1:14">
      <c r="A52" s="44">
        <v>49</v>
      </c>
      <c r="B52" s="44" t="str">
        <f t="shared" si="0"/>
        <v>de0628ncap20049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FCW2546Y62A</v>
      </c>
      <c r="E52" s="19" t="str">
        <f>IF('AP-LIST_c9800'!E52="","",IF(LOWER('AP-LIST_ctvm'!$C52)=LOWER('AP-LIST_c9800'!$C52),'AP-LIST_ctvm'!E52,'AP-LIST_c9800'!E52))</f>
        <v>2C1A05AC083C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10.251.78.249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1642</v>
      </c>
      <c r="L52" s="5" t="str">
        <f t="shared" si="3"/>
        <v>2C:1A:05:AC:08:3C</v>
      </c>
      <c r="M52" s="5" t="str">
        <f t="shared" si="4"/>
        <v>2C1A.05AC.083C</v>
      </c>
      <c r="N52" s="5" t="str">
        <f t="shared" si="6"/>
        <v>2c1a.05ac.083c</v>
      </c>
    </row>
    <row r="53" spans="1:14">
      <c r="A53" s="44">
        <v>50</v>
      </c>
      <c r="B53" s="44" t="str">
        <f t="shared" si="0"/>
        <v>de0628ncap20050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10.251.78.250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de0628ncap20051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10.251.78.251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de0628ncap20052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10.251.78.252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de0628ncap20053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10.251.78.253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de0628ncap20054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10.251.78.254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de0628ncap20055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10.251.78.21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de0628ncap20056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10.251.78.22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de0628ncap20057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10.251.78.23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de0628ncap20058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10.251.78.24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de0628ncap20059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10.251.78.25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de0628ncap20060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10.251.78.26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de0628ncap20061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10.251.78.27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de0628ncap20062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10.251.78.28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de0628ncap20063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10.251.78.29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de0628ncap20064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10.251.78.30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de0628ncap20066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10.251.78.32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de0628ncap20067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10.251.78.33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de0628ncap20068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10.251.78.34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de0628ncap20069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10.251.78.35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de0628ncap20070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10.251.78.36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de0628ncap20071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10.251.78.37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de0628ncap20072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10.251.78.38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de0628ncap20073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10.251.78.39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de0628ncap20074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10.251.78.40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de0628ncap20075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10.251.78.41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de0628ncap20076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10.251.78.42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de0628ncap20077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10.251.78.43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de0628ncap20078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10.251.78.44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de0628ncap20079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10.251.78.45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de0628ncap20080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10.251.78.46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de0628ncap20081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10.251.78.47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de0628ncap20082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10.251.78.48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de0628ncap20083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10.251.78.49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de0628ncap20084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10.251.78.50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de0628ncap20085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10.251.78.51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de0628ncap20086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10.251.78.52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de0628ncap20087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10.251.78.53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de0628ncap20088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10.251.78.54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de0628ncap20089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10.251.78.55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de0628ncap20090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10.251.78.56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de0628ncap20091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10.251.78.57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de0628ncap20092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10.251.78.58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de0628ncap20093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10.251.78.59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de0628ncap20094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10.251.78.60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de0628ncap20095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10.251.78.61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de0628ncap20096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10.251.78.62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de0628ncap20097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10.251.78.63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de0628ncap20098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10.251.78.64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de0628ncap20099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10.251.78.65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de0628ncap20100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10.251.78.66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de0628ncap20101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10.251.78.67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de0628ncap20102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10.251.78.68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de0628ncap20103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10.251.78.69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de0628swlc20002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10.251.78.195 255.255.255.0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10.251.78.1</v>
      </c>
    </row>
    <row r="35" spans="1:1">
      <c r="A35" s="82" t="str">
        <f>CONCATENATE("ip route 0.0.0.0 0.0.0.0 ",var_if_wlc_mgmt," ",var_gw_v1)</f>
        <v>ip route 0.0.0.0 0.0.0.0 gigabitEthernet 2 10.251.78.1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10.251.78.1 255.255.255.0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10.248.78.1 255.255.255.0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172.16.78.1 255.255.255.0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10.249.78.1 255.255.255.0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10.250.78.1 255.255.255.0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10.251.78.1 10.251.78.10</v>
      </c>
    </row>
    <row r="18" spans="1:1">
      <c r="A18" s="85" t="str">
        <f>CONCATENATE("ip dhcp excluded-address ",var_net_v1,"190 ",var_net_v1,"254")</f>
        <v>ip dhcp excluded-address 10.251.78.190 10.251.78.254</v>
      </c>
    </row>
    <row r="19" spans="1:1">
      <c r="A19" s="85" t="str">
        <f>CONCATENATE("ip dhcp excluded-address ",var_net_v511,"1 ",var_net_v511,"10")</f>
        <v>ip dhcp excluded-address 10.248.78.1 10.248.78.10</v>
      </c>
    </row>
    <row r="20" spans="1:1">
      <c r="A20" s="85" t="str">
        <f>CONCATENATE("ip dhcp excluded-address ",var_net_v511,"190 ",var_net_v511,"254")</f>
        <v>ip dhcp excluded-address 10.248.78.190 10.248.78.254</v>
      </c>
    </row>
    <row r="21" spans="1:1">
      <c r="A21" s="85" t="str">
        <f>CONCATENATE("ip dhcp excluded-address ",var_net_v512,"1 ",var_net_v512,"10")</f>
        <v>ip dhcp excluded-address 172.16.78.1 172.16.78.10</v>
      </c>
    </row>
    <row r="22" spans="1:1">
      <c r="A22" s="85" t="str">
        <f>CONCATENATE("ip dhcp excluded-address ",var_net_v512,"190 ",var_net_v512,"254")</f>
        <v>ip dhcp excluded-address 172.16.78.190 172.16.78.254</v>
      </c>
    </row>
    <row r="23" spans="1:1">
      <c r="A23" s="85" t="str">
        <f>CONCATENATE("ip dhcp excluded-address ",var_net_v513,"1 ",var_net_v513,"10")</f>
        <v>ip dhcp excluded-address 10.249.78.1 10.249.78.10</v>
      </c>
    </row>
    <row r="24" spans="1:1">
      <c r="A24" s="85" t="str">
        <f>CONCATENATE("ip dhcp excluded-address ",var_net_v513,"190 ",var_net_v513,"254")</f>
        <v>ip dhcp excluded-address 10.249.78.190 10.249.78.254</v>
      </c>
    </row>
    <row r="25" spans="1:1">
      <c r="A25" s="85" t="str">
        <f>CONCATENATE("ip dhcp excluded-address ",var_net_v514,"1 ",var_net_v514,"10")</f>
        <v>ip dhcp excluded-address 10.250.78.1 10.250.78.10</v>
      </c>
    </row>
    <row r="26" spans="1:1">
      <c r="A26" s="85" t="str">
        <f>CONCATENATE("ip dhcp excluded-address ",var_net_v514,"190 ",var_net_v514,"254")</f>
        <v>ip dhcp excluded-address 10.250.78.190 10.250.78.254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10.251.78.0 255.255.255.0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10.251.78.1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10.248.78.0 255.255.255.0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10.248.78.1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172.16.78.0 255.255.255.0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172.16.78.1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10.249.78.0 255.255.255.0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10.249.78.1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10.250.78.0 255.255.255.0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10.250.78.1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network-628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Hussam Hitalani</cp:lastModifiedBy>
  <cp:lastPrinted>2023-06-02T08:12:01Z</cp:lastPrinted>
  <dcterms:created xsi:type="dcterms:W3CDTF">2016-03-24T13:40:09Z</dcterms:created>
  <dcterms:modified xsi:type="dcterms:W3CDTF">2023-12-07T12:15:33Z</dcterms:modified>
</cp:coreProperties>
</file>