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ostats_complete - Dell'Acqu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<sst xmlns="http://schemas.openxmlformats.org/spreadsheetml/2006/main" count="46" uniqueCount="27">
  <si>
    <t xml:space="preserve">Name</t>
  </si>
  <si>
    <t xml:space="preserve">Sex</t>
  </si>
  <si>
    <t xml:space="preserve">Age</t>
  </si>
  <si>
    <t xml:space="preserve">Height(in)</t>
  </si>
  <si>
    <t xml:space="preserve">Weight(lbs)</t>
  </si>
  <si>
    <t xml:space="preserve">Height(cm)</t>
  </si>
  <si>
    <t xml:space="preserve">Weight(kg)</t>
  </si>
  <si>
    <t xml:space="preserve">Alex</t>
  </si>
  <si>
    <t xml:space="preserve">M</t>
  </si>
  <si>
    <t xml:space="preserve">Bert</t>
  </si>
  <si>
    <t xml:space="preserve">Dave</t>
  </si>
  <si>
    <t xml:space="preserve">Elly</t>
  </si>
  <si>
    <t xml:space="preserve">F</t>
  </si>
  <si>
    <t xml:space="preserve">Fran</t>
  </si>
  <si>
    <t xml:space="preserve">Gwen</t>
  </si>
  <si>
    <t xml:space="preserve">Hank</t>
  </si>
  <si>
    <t xml:space="preserve">Luke</t>
  </si>
  <si>
    <t xml:space="preserve">Jake</t>
  </si>
  <si>
    <t xml:space="preserve">Kate</t>
  </si>
  <si>
    <t xml:space="preserve">Myra</t>
  </si>
  <si>
    <t xml:space="preserve">Neil</t>
  </si>
  <si>
    <t xml:space="preserve">Omar</t>
  </si>
  <si>
    <t xml:space="preserve">Page</t>
  </si>
  <si>
    <t xml:space="preserve">Ruth</t>
  </si>
  <si>
    <t xml:space="preserve">Averages</t>
  </si>
  <si>
    <t xml:space="preserve">Average F</t>
  </si>
  <si>
    <t xml:space="preserve">Average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</si>
</sst>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Aptos Display"/>
      <family val="0"/>
      <charset val="1"/>
    </font>
    <font>
      <b val="true"/>
      <sz val="14"/>
      <color theme="1"/>
      <name val="Aptos Display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E490DC"/>
        <bgColor rgb="FFCC99FF"/>
      </patternFill>
    </fill>
    <fill>
      <patternFill patternType="solid">
        <fgColor rgb="FF8C90DC"/>
        <bgColor rgb="FF969696"/>
      </patternFill>
    </fill>
    <fill>
      <patternFill patternType="solid">
        <fgColor rgb="FFE0E0E0"/>
        <bgColor rgb="FFFFD4C5"/>
      </patternFill>
    </fill>
    <fill>
      <patternFill patternType="solid">
        <fgColor rgb="FF9CFF8C"/>
        <bgColor rgb="FFCDFFC5"/>
      </patternFill>
    </fill>
    <fill>
      <patternFill patternType="solid">
        <fgColor rgb="FFCDFFC5"/>
        <bgColor rgb="FFE0E0E0"/>
      </patternFill>
    </fill>
    <fill>
      <patternFill patternType="solid">
        <fgColor rgb="FF7AD6EC"/>
        <bgColor rgb="FFB5E2EC"/>
      </patternFill>
    </fill>
    <fill>
      <patternFill patternType="solid">
        <fgColor rgb="FFB5E2EC"/>
        <bgColor rgb="FFE0E0E0"/>
      </patternFill>
    </fill>
    <fill>
      <patternFill patternType="solid">
        <fgColor rgb="FFFFB9A0"/>
        <bgColor rgb="FFFFD4C5"/>
      </patternFill>
    </fill>
    <fill>
      <patternFill patternType="solid">
        <fgColor rgb="FFFFD4C5"/>
        <bgColor rgb="FFE0E0E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C90DC"/>
      <rgbColor rgb="FF993366"/>
      <rgbColor rgb="FFFFD4C5"/>
      <rgbColor rgb="FFB5E2EC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CFF8C"/>
      <rgbColor rgb="FFCDFFC5"/>
      <rgbColor rgb="FFFFFF99"/>
      <rgbColor rgb="FF7AD6EC"/>
      <rgbColor rgb="FFE490DC"/>
      <rgbColor rgb="FFCC99FF"/>
      <rgbColor rgb="FFFFB9A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C22" activeCellId="0" sqref="C22"/>
    </sheetView>
  </sheetViews>
  <sheetFormatPr defaultColWidth="10.83984375" defaultRowHeight="18" customHeight="true" zeroHeight="false" outlineLevelRow="0" outlineLevelCol="0"/>
  <cols>
    <col collapsed="false" customWidth="false" hidden="false" outlineLevel="0" max="1" min="1" style="1" width="10.84"/>
    <col collapsed="false" customWidth="true" hidden="false" outlineLevel="0" max="2" min="2" style="1" width="20.49"/>
    <col collapsed="false" customWidth="true" hidden="false" outlineLevel="0" max="3" min="3" style="1" width="13.66"/>
    <col collapsed="false" customWidth="true" hidden="false" outlineLevel="0" max="4" min="4" style="1" width="20.49"/>
    <col collapsed="false" customWidth="true" hidden="false" outlineLevel="0" max="5" min="5" style="1" width="19.9"/>
    <col collapsed="false" customWidth="true" hidden="false" outlineLevel="0" max="6" min="6" style="2" width="16.99"/>
    <col collapsed="false" customWidth="true" hidden="false" outlineLevel="0" max="7" min="7" style="2" width="19.12"/>
    <col collapsed="false" customWidth="false" hidden="false" outlineLevel="0" max="16384" min="8" style="1" width="10.84"/>
  </cols>
  <sheetData>
    <row r="1" s="7" customFormat="true" ht="1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 customFormat="false" ht="18" hidden="false" customHeight="false" outlineLevel="0" collapsed="false">
      <c r="A2" s="8" t="s">
        <v>7</v>
      </c>
      <c r="B2" s="8" t="s">
        <v>8</v>
      </c>
      <c r="C2" s="8" t="n">
        <v>41</v>
      </c>
      <c r="D2" s="8" t="n">
        <v>74</v>
      </c>
      <c r="E2" s="8" t="n">
        <v>170</v>
      </c>
      <c r="F2" s="9" t="n">
        <f aca="false">D2*2.54</f>
        <v>187.96</v>
      </c>
      <c r="G2" s="9" t="n">
        <f aca="false">E2*0.45</f>
        <v>76.5</v>
      </c>
    </row>
    <row r="3" customFormat="false" ht="18" hidden="false" customHeight="false" outlineLevel="0" collapsed="false">
      <c r="A3" s="10" t="s">
        <v>9</v>
      </c>
      <c r="B3" s="10" t="s">
        <v>8</v>
      </c>
      <c r="C3" s="10" t="n">
        <v>42</v>
      </c>
      <c r="D3" s="10" t="n">
        <v>68</v>
      </c>
      <c r="E3" s="10" t="n">
        <v>166</v>
      </c>
      <c r="F3" s="11" t="n">
        <f aca="false">D3*2.54</f>
        <v>172.72</v>
      </c>
      <c r="G3" s="11" t="n">
        <f aca="false">E3*0.45</f>
        <v>74.7</v>
      </c>
    </row>
    <row r="4" customFormat="false" ht="18" hidden="false" customHeight="false" outlineLevel="0" collapsed="false">
      <c r="A4" s="10" t="s">
        <v>10</v>
      </c>
      <c r="B4" s="10" t="s">
        <v>8</v>
      </c>
      <c r="C4" s="10" t="n">
        <v>32</v>
      </c>
      <c r="D4" s="10" t="n">
        <v>70</v>
      </c>
      <c r="E4" s="10" t="n">
        <v>155</v>
      </c>
      <c r="F4" s="11" t="n">
        <f aca="false">D4*2.54</f>
        <v>177.8</v>
      </c>
      <c r="G4" s="11" t="n">
        <f aca="false">E4*0.45</f>
        <v>69.75</v>
      </c>
    </row>
    <row r="5" customFormat="false" ht="18" hidden="false" customHeight="false" outlineLevel="0" collapsed="false">
      <c r="A5" s="10" t="s">
        <v>10</v>
      </c>
      <c r="B5" s="10" t="s">
        <v>8</v>
      </c>
      <c r="C5" s="10" t="n">
        <v>39</v>
      </c>
      <c r="D5" s="10" t="n">
        <v>72</v>
      </c>
      <c r="E5" s="10" t="n">
        <v>167</v>
      </c>
      <c r="F5" s="11" t="n">
        <f aca="false">D5*2.54</f>
        <v>182.88</v>
      </c>
      <c r="G5" s="11" t="n">
        <f aca="false">E5*0.45</f>
        <v>75.15</v>
      </c>
    </row>
    <row r="6" customFormat="false" ht="18" hidden="false" customHeight="false" outlineLevel="0" collapsed="false">
      <c r="A6" s="10" t="s">
        <v>11</v>
      </c>
      <c r="B6" s="10" t="s">
        <v>12</v>
      </c>
      <c r="C6" s="10" t="n">
        <v>30</v>
      </c>
      <c r="D6" s="10" t="n">
        <v>66</v>
      </c>
      <c r="E6" s="10" t="n">
        <v>124</v>
      </c>
      <c r="F6" s="11" t="n">
        <f aca="false">D6*2.54</f>
        <v>167.64</v>
      </c>
      <c r="G6" s="11" t="n">
        <f aca="false">E6*0.45</f>
        <v>55.8</v>
      </c>
    </row>
    <row r="7" customFormat="false" ht="18" hidden="false" customHeight="false" outlineLevel="0" collapsed="false">
      <c r="A7" s="10" t="s">
        <v>13</v>
      </c>
      <c r="B7" s="10" t="s">
        <v>12</v>
      </c>
      <c r="C7" s="10" t="n">
        <v>33</v>
      </c>
      <c r="D7" s="10" t="n">
        <v>66</v>
      </c>
      <c r="E7" s="10" t="n">
        <v>115</v>
      </c>
      <c r="F7" s="11" t="n">
        <f aca="false">D7*2.54</f>
        <v>167.64</v>
      </c>
      <c r="G7" s="11" t="n">
        <f aca="false">E7*0.45</f>
        <v>51.75</v>
      </c>
    </row>
    <row r="8" customFormat="false" ht="18" hidden="false" customHeight="false" outlineLevel="0" collapsed="false">
      <c r="A8" s="10" t="s">
        <v>14</v>
      </c>
      <c r="B8" s="10" t="s">
        <v>12</v>
      </c>
      <c r="C8" s="10" t="n">
        <v>26</v>
      </c>
      <c r="D8" s="10" t="n">
        <v>64</v>
      </c>
      <c r="E8" s="10" t="n">
        <v>121</v>
      </c>
      <c r="F8" s="11" t="n">
        <f aca="false">D8*2.54</f>
        <v>162.56</v>
      </c>
      <c r="G8" s="11" t="n">
        <f aca="false">E8*0.45</f>
        <v>54.45</v>
      </c>
    </row>
    <row r="9" customFormat="false" ht="18" hidden="false" customHeight="false" outlineLevel="0" collapsed="false">
      <c r="A9" s="10" t="s">
        <v>15</v>
      </c>
      <c r="B9" s="10" t="s">
        <v>8</v>
      </c>
      <c r="C9" s="10" t="n">
        <v>30</v>
      </c>
      <c r="D9" s="10" t="n">
        <v>71</v>
      </c>
      <c r="E9" s="10" t="n">
        <v>158</v>
      </c>
      <c r="F9" s="11" t="n">
        <f aca="false">D9*2.54</f>
        <v>180.34</v>
      </c>
      <c r="G9" s="11" t="n">
        <f aca="false">E9*0.45</f>
        <v>71.1</v>
      </c>
    </row>
    <row r="10" customFormat="false" ht="18" hidden="false" customHeight="false" outlineLevel="0" collapsed="false">
      <c r="A10" s="10" t="s">
        <v>16</v>
      </c>
      <c r="B10" s="10" t="s">
        <v>8</v>
      </c>
      <c r="C10" s="10" t="n">
        <v>53</v>
      </c>
      <c r="D10" s="10" t="n">
        <v>72</v>
      </c>
      <c r="E10" s="10" t="n">
        <v>175</v>
      </c>
      <c r="F10" s="11" t="n">
        <f aca="false">D10*2.54</f>
        <v>182.88</v>
      </c>
      <c r="G10" s="11" t="n">
        <f aca="false">E10*0.45</f>
        <v>78.75</v>
      </c>
    </row>
    <row r="11" customFormat="false" ht="18" hidden="false" customHeight="false" outlineLevel="0" collapsed="false">
      <c r="A11" s="10" t="s">
        <v>17</v>
      </c>
      <c r="B11" s="10" t="s">
        <v>8</v>
      </c>
      <c r="C11" s="10" t="n">
        <v>32</v>
      </c>
      <c r="D11" s="10" t="n">
        <v>69</v>
      </c>
      <c r="E11" s="10" t="n">
        <v>143</v>
      </c>
      <c r="F11" s="11" t="n">
        <f aca="false">D11*2.54</f>
        <v>175.26</v>
      </c>
      <c r="G11" s="11" t="n">
        <f aca="false">E11*0.45</f>
        <v>64.35</v>
      </c>
    </row>
    <row r="12" customFormat="false" ht="18" hidden="false" customHeight="false" outlineLevel="0" collapsed="false">
      <c r="A12" s="10" t="s">
        <v>18</v>
      </c>
      <c r="B12" s="10" t="s">
        <v>12</v>
      </c>
      <c r="C12" s="10" t="n">
        <v>47</v>
      </c>
      <c r="D12" s="10" t="n">
        <v>69</v>
      </c>
      <c r="E12" s="10" t="n">
        <v>139</v>
      </c>
      <c r="F12" s="11" t="n">
        <f aca="false">D12*2.54</f>
        <v>175.26</v>
      </c>
      <c r="G12" s="11" t="n">
        <f aca="false">E12*0.45</f>
        <v>62.55</v>
      </c>
    </row>
    <row r="13" customFormat="false" ht="18" hidden="false" customHeight="false" outlineLevel="0" collapsed="false">
      <c r="A13" s="10" t="s">
        <v>16</v>
      </c>
      <c r="B13" s="10" t="s">
        <v>8</v>
      </c>
      <c r="C13" s="10" t="n">
        <v>34</v>
      </c>
      <c r="D13" s="10" t="n">
        <v>72</v>
      </c>
      <c r="E13" s="10" t="n">
        <v>163</v>
      </c>
      <c r="F13" s="11" t="n">
        <f aca="false">D13*2.54</f>
        <v>182.88</v>
      </c>
      <c r="G13" s="11" t="n">
        <f aca="false">E13*0.45</f>
        <v>73.35</v>
      </c>
    </row>
    <row r="14" customFormat="false" ht="18" hidden="false" customHeight="false" outlineLevel="0" collapsed="false">
      <c r="A14" s="10" t="s">
        <v>19</v>
      </c>
      <c r="B14" s="10" t="s">
        <v>12</v>
      </c>
      <c r="C14" s="10" t="n">
        <v>23</v>
      </c>
      <c r="D14" s="10" t="n">
        <v>62</v>
      </c>
      <c r="E14" s="10" t="n">
        <v>98</v>
      </c>
      <c r="F14" s="11" t="n">
        <f aca="false">D14*2.54</f>
        <v>157.48</v>
      </c>
      <c r="G14" s="11" t="n">
        <f aca="false">E14*0.45</f>
        <v>44.1</v>
      </c>
    </row>
    <row r="15" customFormat="false" ht="18" hidden="false" customHeight="false" outlineLevel="0" collapsed="false">
      <c r="A15" s="10" t="s">
        <v>20</v>
      </c>
      <c r="B15" s="10" t="s">
        <v>8</v>
      </c>
      <c r="C15" s="10" t="n">
        <v>36</v>
      </c>
      <c r="D15" s="10" t="n">
        <v>75</v>
      </c>
      <c r="E15" s="10" t="n">
        <v>160</v>
      </c>
      <c r="F15" s="11" t="n">
        <f aca="false">D15*2.54</f>
        <v>190.5</v>
      </c>
      <c r="G15" s="11" t="n">
        <f aca="false">E15*0.45</f>
        <v>72</v>
      </c>
    </row>
    <row r="16" customFormat="false" ht="18" hidden="false" customHeight="false" outlineLevel="0" collapsed="false">
      <c r="A16" s="10" t="s">
        <v>21</v>
      </c>
      <c r="B16" s="10" t="s">
        <v>8</v>
      </c>
      <c r="C16" s="10" t="n">
        <v>38</v>
      </c>
      <c r="D16" s="10" t="n">
        <v>70</v>
      </c>
      <c r="E16" s="10" t="n">
        <v>145</v>
      </c>
      <c r="F16" s="11" t="n">
        <f aca="false">D16*2.54</f>
        <v>177.8</v>
      </c>
      <c r="G16" s="11" t="n">
        <f aca="false">E16*0.45</f>
        <v>65.25</v>
      </c>
    </row>
    <row r="17" customFormat="false" ht="18" hidden="false" customHeight="false" outlineLevel="0" collapsed="false">
      <c r="A17" s="10" t="s">
        <v>22</v>
      </c>
      <c r="B17" s="10" t="s">
        <v>12</v>
      </c>
      <c r="C17" s="10" t="n">
        <v>31</v>
      </c>
      <c r="D17" s="10" t="n">
        <v>67</v>
      </c>
      <c r="E17" s="10" t="n">
        <v>135</v>
      </c>
      <c r="F17" s="11" t="n">
        <f aca="false">D17*2.54</f>
        <v>170.18</v>
      </c>
      <c r="G17" s="11" t="n">
        <f aca="false">E17*0.45</f>
        <v>60.75</v>
      </c>
    </row>
    <row r="18" customFormat="false" ht="18" hidden="false" customHeight="false" outlineLevel="0" collapsed="false">
      <c r="A18" s="10" t="s">
        <v>16</v>
      </c>
      <c r="B18" s="10" t="s">
        <v>8</v>
      </c>
      <c r="C18" s="10" t="n">
        <v>29</v>
      </c>
      <c r="D18" s="10" t="n">
        <v>71</v>
      </c>
      <c r="E18" s="10" t="n">
        <v>176</v>
      </c>
      <c r="F18" s="11" t="n">
        <f aca="false">D18*2.54</f>
        <v>180.34</v>
      </c>
      <c r="G18" s="11" t="n">
        <f aca="false">E18*0.45</f>
        <v>79.2</v>
      </c>
    </row>
    <row r="19" customFormat="false" ht="18" hidden="false" customHeight="false" outlineLevel="0" collapsed="false">
      <c r="A19" s="10" t="s">
        <v>23</v>
      </c>
      <c r="B19" s="12" t="s">
        <v>12</v>
      </c>
      <c r="C19" s="12" t="n">
        <v>28</v>
      </c>
      <c r="D19" s="12" t="n">
        <v>65</v>
      </c>
      <c r="E19" s="12" t="n">
        <v>131</v>
      </c>
      <c r="F19" s="13" t="n">
        <f aca="false">D19*2.54</f>
        <v>165.1</v>
      </c>
      <c r="G19" s="13" t="n">
        <f aca="false">E19*0.45</f>
        <v>58.95</v>
      </c>
    </row>
    <row r="20" customFormat="false" ht="18" hidden="false" customHeight="false" outlineLevel="0" collapsed="false">
      <c r="B20" s="14" t="s">
        <v>24</v>
      </c>
      <c r="C20" s="15" t="n">
        <f aca="false">AVERAGE(C2:C19)</f>
        <v>34.6666666666667</v>
      </c>
      <c r="D20" s="16" t="n">
        <f aca="false">AVERAGE(D2:D19)</f>
        <v>69.0555555555556</v>
      </c>
      <c r="E20" s="15" t="n">
        <f aca="false">AVERAGE(E2:E19)</f>
        <v>146.722222222222</v>
      </c>
      <c r="F20" s="16" t="n">
        <f aca="false">AVERAGE(F2:F19)</f>
        <v>175.401111111111</v>
      </c>
      <c r="G20" s="17" t="n">
        <f aca="false">AVERAGE(G2:G19)</f>
        <v>66.025</v>
      </c>
    </row>
    <row r="21" customFormat="false" ht="18" hidden="false" customHeight="false" outlineLevel="0" collapsed="false">
      <c r="B21" s="18" t="s">
        <v>25</v>
      </c>
      <c r="C21" s="19" t="n">
        <f aca="false">AVERAGEIF($B$2:$B$19,"F",C2:C19)</f>
        <v>31.1428571428571</v>
      </c>
      <c r="D21" s="19" t="n">
        <f aca="false">AVERAGEIF($B$2:$B$19,"F",D2:D19)</f>
        <v>65.5714285714286</v>
      </c>
      <c r="E21" s="19" t="n">
        <f aca="false">AVERAGEIF($B$2:$B$19,"F",E2:E19)</f>
        <v>123.285714285714</v>
      </c>
      <c r="F21" s="19" t="n">
        <f aca="false">AVERAGEIF($B$2:$B$19,"F",F2:F19)</f>
        <v>166.551428571429</v>
      </c>
      <c r="G21" s="20" t="n">
        <f aca="false">AVERAGEIF($B$2:$B$19,"F",G2:G19)</f>
        <v>55.4785714285714</v>
      </c>
    </row>
    <row r="22" customFormat="false" ht="18" hidden="false" customHeight="false" outlineLevel="0" collapsed="false">
      <c r="B22" s="21" t="s">
        <v>26</v>
      </c>
      <c r="C22" s="22" t="n">
        <f aca="false">AVERAGEIF($B$2:$B$19,"M",C2:C19)</f>
        <v>36.9090909090909</v>
      </c>
      <c r="D22" s="22" t="n">
        <f aca="false">AVERAGEIF($B$2:$B$19,"M",D2:D19)</f>
        <v>71.2727272727273</v>
      </c>
      <c r="E22" s="22" t="n">
        <f aca="false">AVERAGEIF($B$2:$B$19,"M",E2:E19)</f>
        <v>161.636363636364</v>
      </c>
      <c r="F22" s="22" t="n">
        <f aca="false">AVERAGEIF($B$2:$B$19,"M",F2:F19)</f>
        <v>181.032727272727</v>
      </c>
      <c r="G22" s="23" t="n">
        <f aca="false">AVERAGEIF($B$2:$B$19,"M",G2:G19)</f>
        <v>72.7363636363636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2025-09-26T16:03:53Z</dcterms:created>
  <dc:creator>Giulia Mizu</dc:creator>
  <dc:description/>
  <dc:language>en-GB</dc:language>
  <cp:lastModifiedBy/>
  <dcterms:modified xsi:type="dcterms:W3CDTF">2025-10-03T10:57:40Z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