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ahw/Documents/Master's!!/AW_manuscript1_NEW/"/>
    </mc:Choice>
  </mc:AlternateContent>
  <xr:revisionPtr revIDLastSave="0" documentId="13_ncr:1_{0230BF15-8ED6-FB4C-96F0-B24ECECB8C72}" xr6:coauthVersionLast="47" xr6:coauthVersionMax="47" xr10:uidLastSave="{00000000-0000-0000-0000-000000000000}"/>
  <bookViews>
    <workbookView xWindow="0" yWindow="0" windowWidth="14280" windowHeight="18000" xr2:uid="{419B73B0-1D3B-A142-9CBC-80C1F7366ACE}"/>
  </bookViews>
  <sheets>
    <sheet name="FCB_scores_825.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N7" i="1"/>
  <c r="N6" i="1"/>
  <c r="N5" i="1"/>
  <c r="K55" i="1"/>
  <c r="K54" i="1"/>
  <c r="K53" i="1"/>
  <c r="K52" i="1"/>
  <c r="K51" i="1"/>
  <c r="Q50" i="1"/>
  <c r="P50" i="1"/>
  <c r="O50" i="1"/>
  <c r="N50" i="1"/>
  <c r="M50" i="1"/>
  <c r="L50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<sst xmlns="http://schemas.openxmlformats.org/spreadsheetml/2006/main" count="178" uniqueCount="129">
  <si>
    <t>species</t>
  </si>
  <si>
    <t>common_name</t>
  </si>
  <si>
    <t>category</t>
  </si>
  <si>
    <t>f</t>
  </si>
  <si>
    <t>c</t>
  </si>
  <si>
    <t>b</t>
  </si>
  <si>
    <t>rank_F</t>
  </si>
  <si>
    <t>rank_C</t>
  </si>
  <si>
    <t>rank_B</t>
  </si>
  <si>
    <t>avg_rank</t>
  </si>
  <si>
    <t>avg_score</t>
  </si>
  <si>
    <t>Porphyra yezoensis</t>
  </si>
  <si>
    <t>Nori (yezoensis)</t>
  </si>
  <si>
    <t>algae</t>
  </si>
  <si>
    <t>Laminaria japonica</t>
  </si>
  <si>
    <t>Japanese kelp</t>
  </si>
  <si>
    <t>Eucheuma denticulatum</t>
  </si>
  <si>
    <t>Spiny eucheuma</t>
  </si>
  <si>
    <t>Porphrya tenera</t>
  </si>
  <si>
    <t>Nori (tenera)</t>
  </si>
  <si>
    <t>Sargassum fusiforme</t>
  </si>
  <si>
    <t>Fusiform sargassum</t>
  </si>
  <si>
    <t>Kappaphycus alvarezii</t>
  </si>
  <si>
    <t>Elkhorn sea moss</t>
  </si>
  <si>
    <t>Gracilaria gracilis</t>
  </si>
  <si>
    <t>Ogonori</t>
  </si>
  <si>
    <t>Porphyra haitanensis</t>
  </si>
  <si>
    <t>Nori (haitanensis)</t>
  </si>
  <si>
    <t>Mytilus chilensis</t>
  </si>
  <si>
    <t>Chilean mussel</t>
  </si>
  <si>
    <t>mollusc</t>
  </si>
  <si>
    <t>Mizuhopecten yessoensis</t>
  </si>
  <si>
    <t>Yesso scallop or giant Ezo scallop</t>
  </si>
  <si>
    <t>Ruditapes philippinarum</t>
  </si>
  <si>
    <t>Japanese carpet shell</t>
  </si>
  <si>
    <t>Mytilus galloprovincialis</t>
  </si>
  <si>
    <t>Mediterranean mussel</t>
  </si>
  <si>
    <t>Hypophthalmichthys nobilis</t>
  </si>
  <si>
    <t>Bighead carp</t>
  </si>
  <si>
    <t>finfish_inland</t>
  </si>
  <si>
    <t>Sinonovacula constricta</t>
  </si>
  <si>
    <t>Constricted tagelus</t>
  </si>
  <si>
    <t>Undaria pinnatifida</t>
  </si>
  <si>
    <t>Wakame</t>
  </si>
  <si>
    <t>Perna canaliculus</t>
  </si>
  <si>
    <t>New Zealand green-lipped mussel</t>
  </si>
  <si>
    <t>Hypophthalmichthys molitrix</t>
  </si>
  <si>
    <t>Silver carp</t>
  </si>
  <si>
    <t>Ctenopharyngodon idellus</t>
  </si>
  <si>
    <t>Grass carp</t>
  </si>
  <si>
    <t>Tegillarca granosa</t>
  </si>
  <si>
    <t>Blood cockle</t>
  </si>
  <si>
    <t>Crassostrea virginica</t>
  </si>
  <si>
    <t>Eastern oyster</t>
  </si>
  <si>
    <t>Mytilus edulis</t>
  </si>
  <si>
    <t>Blue mussel</t>
  </si>
  <si>
    <t>Labeo rohita</t>
  </si>
  <si>
    <t>Roho labeo</t>
  </si>
  <si>
    <t>Chanos chanos</t>
  </si>
  <si>
    <t>Milkfish</t>
  </si>
  <si>
    <t>finfish_marine</t>
  </si>
  <si>
    <t>Magallana gigas</t>
  </si>
  <si>
    <t>Pacific cupped oyster</t>
  </si>
  <si>
    <t>Mylopharyngodon piceus</t>
  </si>
  <si>
    <t>Black carp</t>
  </si>
  <si>
    <t>Oreochromis niloticus</t>
  </si>
  <si>
    <t>Nile tilapia</t>
  </si>
  <si>
    <t>Oncorhynchus mykiss</t>
  </si>
  <si>
    <t>Rainbow trout</t>
  </si>
  <si>
    <t>Macrobrachium nipponense</t>
  </si>
  <si>
    <t>Oriental river prawn</t>
  </si>
  <si>
    <t>crustacean</t>
  </si>
  <si>
    <t>Eriocheir sinensis</t>
  </si>
  <si>
    <t>Chinese mitten crab</t>
  </si>
  <si>
    <t>Catla catla</t>
  </si>
  <si>
    <t>Catla</t>
  </si>
  <si>
    <t>Carassius carassius</t>
  </si>
  <si>
    <t>Crucian carp</t>
  </si>
  <si>
    <t>Pangasianodon hypophthalmus</t>
  </si>
  <si>
    <t>Striped catfish</t>
  </si>
  <si>
    <t>Seriola quinqueradiata</t>
  </si>
  <si>
    <t>Japanese amberjack</t>
  </si>
  <si>
    <t>Larimichthys croceus</t>
  </si>
  <si>
    <t>Large yellow croaker</t>
  </si>
  <si>
    <t>Lateolabrax japonicus</t>
  </si>
  <si>
    <t>Japanese seabass</t>
  </si>
  <si>
    <t>Cyprinus carpio</t>
  </si>
  <si>
    <t>Common carp</t>
  </si>
  <si>
    <t>Micropterus salmoides</t>
  </si>
  <si>
    <t>Largemouth black bass</t>
  </si>
  <si>
    <t>Macrobrachium rosenbergii</t>
  </si>
  <si>
    <t>Giant river prawn</t>
  </si>
  <si>
    <t>Dicentrarchus labrax</t>
  </si>
  <si>
    <t>European seabass</t>
  </si>
  <si>
    <t>Mugil cephalus</t>
  </si>
  <si>
    <t>Flathead grey mullet</t>
  </si>
  <si>
    <t>Clarias gariepinus</t>
  </si>
  <si>
    <t>African sharptooth catfish</t>
  </si>
  <si>
    <t>Penaeus vannamei</t>
  </si>
  <si>
    <t>Whiteleg shrimp</t>
  </si>
  <si>
    <t>Oncorhynchus kisutch</t>
  </si>
  <si>
    <t>Coho salmon</t>
  </si>
  <si>
    <t>Scylla paramamosain</t>
  </si>
  <si>
    <t>Green mud crab</t>
  </si>
  <si>
    <t>Trachinotus ovatus</t>
  </si>
  <si>
    <t>Pompano</t>
  </si>
  <si>
    <t>Salmo salar</t>
  </si>
  <si>
    <t>Atlantic salmon</t>
  </si>
  <si>
    <t>Procambarus clarkii</t>
  </si>
  <si>
    <t>Red swamp crayfish</t>
  </si>
  <si>
    <t>Epinephelus coioides</t>
  </si>
  <si>
    <t>Orange-spotted grouper</t>
  </si>
  <si>
    <t>Megalobrama amblycephala</t>
  </si>
  <si>
    <t>Wuchang bream</t>
  </si>
  <si>
    <t>Sparus aurata</t>
  </si>
  <si>
    <t>Gilthead seabream</t>
  </si>
  <si>
    <t>Penaeus monodon</t>
  </si>
  <si>
    <t>Giant tiger prawn</t>
  </si>
  <si>
    <t>Sciaenops ocellatus</t>
  </si>
  <si>
    <t>Red drum</t>
  </si>
  <si>
    <t>Scylla serrata</t>
  </si>
  <si>
    <t>Indo-Pacific swamp crab</t>
  </si>
  <si>
    <t>Lates calcarifer</t>
  </si>
  <si>
    <t>Barramundi or Giant seaperch</t>
  </si>
  <si>
    <t>F range</t>
  </si>
  <si>
    <t>C range</t>
  </si>
  <si>
    <t>B range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</si>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</sst>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C2DA-7338-D140-9DEE-500E3BED46C1}">
  <dimension ref="A1:Q55"/>
  <sheetViews>
    <sheetView tabSelected="1" workbookViewId="0">
      <selection activeCell="O8" sqref="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11</v>
      </c>
      <c r="B2" t="s">
        <v>12</v>
      </c>
      <c r="C2" t="s">
        <v>13</v>
      </c>
      <c r="D2">
        <v>61.177505379999999</v>
      </c>
      <c r="E2">
        <v>62.731797329999999</v>
      </c>
      <c r="F2">
        <v>63.971852810000001</v>
      </c>
      <c r="G2">
        <v>1</v>
      </c>
      <c r="H2">
        <v>3</v>
      </c>
      <c r="I2">
        <v>9</v>
      </c>
      <c r="J2">
        <v>4.6666666670000003</v>
      </c>
      <c r="K2">
        <f>GEOMEAN(D2:F2)</f>
        <v>62.616598895870013</v>
      </c>
    </row>
    <row r="3" spans="1:15" x14ac:dyDescent="0.2">
      <c r="A3" t="s">
        <v>14</v>
      </c>
      <c r="B3" t="s">
        <v>15</v>
      </c>
      <c r="C3" t="s">
        <v>13</v>
      </c>
      <c r="D3">
        <v>56.18433186</v>
      </c>
      <c r="E3">
        <v>66.138787919999999</v>
      </c>
      <c r="F3">
        <v>62.824169869999999</v>
      </c>
      <c r="G3">
        <v>10</v>
      </c>
      <c r="H3">
        <v>1</v>
      </c>
      <c r="I3">
        <v>16</v>
      </c>
      <c r="J3">
        <v>9.6666666669999994</v>
      </c>
      <c r="K3">
        <f>GEOMEAN(D3:F3)</f>
        <v>61.57428870747669</v>
      </c>
    </row>
    <row r="4" spans="1:15" x14ac:dyDescent="0.2">
      <c r="A4" t="s">
        <v>16</v>
      </c>
      <c r="B4" t="s">
        <v>17</v>
      </c>
      <c r="C4" t="s">
        <v>13</v>
      </c>
      <c r="D4">
        <v>51.352677280000002</v>
      </c>
      <c r="E4">
        <v>65.617309309999996</v>
      </c>
      <c r="F4">
        <v>61.728587240000003</v>
      </c>
      <c r="G4">
        <v>22</v>
      </c>
      <c r="H4">
        <v>2</v>
      </c>
      <c r="I4">
        <v>17</v>
      </c>
      <c r="J4">
        <v>14.33333333</v>
      </c>
      <c r="K4">
        <f>GEOMEAN(D4:F4)</f>
        <v>59.250126507805007</v>
      </c>
      <c r="N4" t="s">
        <v>127</v>
      </c>
      <c r="O4" t="s">
        <v>128</v>
      </c>
    </row>
    <row r="5" spans="1:15" x14ac:dyDescent="0.2">
      <c r="A5" t="s">
        <v>18</v>
      </c>
      <c r="B5" t="s">
        <v>19</v>
      </c>
      <c r="C5" t="s">
        <v>13</v>
      </c>
      <c r="D5">
        <v>56.810037440000002</v>
      </c>
      <c r="E5">
        <v>56.862879730000003</v>
      </c>
      <c r="F5">
        <v>63.68339186</v>
      </c>
      <c r="G5">
        <v>7</v>
      </c>
      <c r="H5">
        <v>5</v>
      </c>
      <c r="I5">
        <v>12</v>
      </c>
      <c r="J5">
        <v>8.6666666669999994</v>
      </c>
      <c r="K5">
        <f>GEOMEAN(D5:F5)</f>
        <v>59.03279834439234</v>
      </c>
      <c r="M5" t="s">
        <v>124</v>
      </c>
      <c r="N5">
        <f>MIN(D:D)</f>
        <v>30.174904919999999</v>
      </c>
      <c r="O5">
        <f>MAX(D:D)</f>
        <v>61.177505379999999</v>
      </c>
    </row>
    <row r="6" spans="1:15" x14ac:dyDescent="0.2">
      <c r="A6" t="s">
        <v>20</v>
      </c>
      <c r="B6" t="s">
        <v>21</v>
      </c>
      <c r="C6" t="s">
        <v>13</v>
      </c>
      <c r="D6">
        <v>54.105910029999997</v>
      </c>
      <c r="E6">
        <v>58.67509604</v>
      </c>
      <c r="F6">
        <v>64.019650740000003</v>
      </c>
      <c r="G6">
        <v>16</v>
      </c>
      <c r="H6">
        <v>4</v>
      </c>
      <c r="I6">
        <v>7</v>
      </c>
      <c r="J6">
        <v>9.3333333330000006</v>
      </c>
      <c r="K6">
        <f>GEOMEAN(D6:F6)</f>
        <v>58.794577233158776</v>
      </c>
      <c r="M6" t="s">
        <v>125</v>
      </c>
      <c r="N6">
        <f>MIN(E:E)</f>
        <v>28.2050096</v>
      </c>
      <c r="O6">
        <f>MAX(E:E)</f>
        <v>66.138787919999999</v>
      </c>
    </row>
    <row r="7" spans="1:15" x14ac:dyDescent="0.2">
      <c r="A7" t="s">
        <v>22</v>
      </c>
      <c r="B7" t="s">
        <v>23</v>
      </c>
      <c r="C7" t="s">
        <v>13</v>
      </c>
      <c r="D7">
        <v>56.91524398</v>
      </c>
      <c r="E7">
        <v>55.803000529999998</v>
      </c>
      <c r="F7">
        <v>63.975964480000002</v>
      </c>
      <c r="G7">
        <v>4</v>
      </c>
      <c r="H7">
        <v>8</v>
      </c>
      <c r="I7">
        <v>8</v>
      </c>
      <c r="J7">
        <v>7.3333333329999997</v>
      </c>
      <c r="K7">
        <f>GEOMEAN(D7:F7)</f>
        <v>58.789666759054448</v>
      </c>
      <c r="M7" t="s">
        <v>126</v>
      </c>
      <c r="N7">
        <f>MIN(F:F)</f>
        <v>31.453171439999998</v>
      </c>
      <c r="O7">
        <f>MAX(F:F)</f>
        <v>68.694897049999994</v>
      </c>
    </row>
    <row r="8" spans="1:15" x14ac:dyDescent="0.2">
      <c r="A8" t="s">
        <v>24</v>
      </c>
      <c r="B8" t="s">
        <v>25</v>
      </c>
      <c r="C8" t="s">
        <v>13</v>
      </c>
      <c r="D8">
        <v>52.838238799999999</v>
      </c>
      <c r="E8">
        <v>56.227589000000002</v>
      </c>
      <c r="F8">
        <v>63.119073350000001</v>
      </c>
      <c r="G8">
        <v>18</v>
      </c>
      <c r="H8">
        <v>6</v>
      </c>
      <c r="I8">
        <v>15</v>
      </c>
      <c r="J8">
        <v>14</v>
      </c>
      <c r="K8">
        <f>GEOMEAN(D8:F8)</f>
        <v>57.238222225793152</v>
      </c>
    </row>
    <row r="9" spans="1:15" x14ac:dyDescent="0.2">
      <c r="A9" t="s">
        <v>26</v>
      </c>
      <c r="B9" t="s">
        <v>27</v>
      </c>
      <c r="C9" t="s">
        <v>13</v>
      </c>
      <c r="D9">
        <v>56.892821159999997</v>
      </c>
      <c r="E9">
        <v>52.118519089999999</v>
      </c>
      <c r="F9">
        <v>63.159261549999997</v>
      </c>
      <c r="G9">
        <v>5</v>
      </c>
      <c r="H9">
        <v>11</v>
      </c>
      <c r="I9">
        <v>14</v>
      </c>
      <c r="J9">
        <v>11</v>
      </c>
      <c r="K9">
        <f>GEOMEAN(D9:F9)</f>
        <v>57.213106175297384</v>
      </c>
    </row>
    <row r="10" spans="1:15" x14ac:dyDescent="0.2">
      <c r="A10" t="s">
        <v>28</v>
      </c>
      <c r="B10" t="s">
        <v>29</v>
      </c>
      <c r="C10" t="s">
        <v>30</v>
      </c>
      <c r="D10">
        <v>56.292677050000002</v>
      </c>
      <c r="E10">
        <v>47.067659599999999</v>
      </c>
      <c r="F10">
        <v>68.499193109999993</v>
      </c>
      <c r="G10">
        <v>9</v>
      </c>
      <c r="H10">
        <v>23</v>
      </c>
      <c r="I10">
        <v>2</v>
      </c>
      <c r="J10">
        <v>13</v>
      </c>
      <c r="K10">
        <f>GEOMEAN(D10:F10)</f>
        <v>56.617843116209912</v>
      </c>
    </row>
    <row r="11" spans="1:15" x14ac:dyDescent="0.2">
      <c r="A11" t="s">
        <v>31</v>
      </c>
      <c r="B11" t="s">
        <v>32</v>
      </c>
      <c r="C11" t="s">
        <v>30</v>
      </c>
      <c r="D11">
        <v>58.303921690000003</v>
      </c>
      <c r="E11">
        <v>48.39746126</v>
      </c>
      <c r="F11">
        <v>63.531448359999999</v>
      </c>
      <c r="G11">
        <v>2</v>
      </c>
      <c r="H11">
        <v>19</v>
      </c>
      <c r="I11">
        <v>13</v>
      </c>
      <c r="J11">
        <v>12.33333333</v>
      </c>
      <c r="K11">
        <f>GEOMEAN(D11:F11)</f>
        <v>56.385794161236078</v>
      </c>
    </row>
    <row r="12" spans="1:15" x14ac:dyDescent="0.2">
      <c r="A12" t="s">
        <v>33</v>
      </c>
      <c r="B12" t="s">
        <v>34</v>
      </c>
      <c r="C12" t="s">
        <v>30</v>
      </c>
      <c r="D12">
        <v>57.887047959999997</v>
      </c>
      <c r="E12">
        <v>48.029043020000003</v>
      </c>
      <c r="F12">
        <v>64.423765450000005</v>
      </c>
      <c r="G12">
        <v>3</v>
      </c>
      <c r="H12">
        <v>21</v>
      </c>
      <c r="I12">
        <v>6</v>
      </c>
      <c r="J12">
        <v>10.66666667</v>
      </c>
      <c r="K12">
        <f>GEOMEAN(D12:F12)</f>
        <v>56.369452108183701</v>
      </c>
    </row>
    <row r="13" spans="1:15" x14ac:dyDescent="0.2">
      <c r="A13" t="s">
        <v>35</v>
      </c>
      <c r="B13" t="s">
        <v>36</v>
      </c>
      <c r="C13" t="s">
        <v>30</v>
      </c>
      <c r="D13">
        <v>51.322599769999997</v>
      </c>
      <c r="E13">
        <v>48.570298209999997</v>
      </c>
      <c r="F13">
        <v>68.694897049999994</v>
      </c>
      <c r="G13">
        <v>23</v>
      </c>
      <c r="H13">
        <v>17</v>
      </c>
      <c r="I13">
        <v>1</v>
      </c>
      <c r="J13">
        <v>14.33333333</v>
      </c>
      <c r="K13">
        <f>GEOMEAN(D13:F13)</f>
        <v>55.530889682692127</v>
      </c>
    </row>
    <row r="14" spans="1:15" x14ac:dyDescent="0.2">
      <c r="A14" t="s">
        <v>37</v>
      </c>
      <c r="B14" t="s">
        <v>38</v>
      </c>
      <c r="C14" t="s">
        <v>39</v>
      </c>
      <c r="D14">
        <v>55.611575360000003</v>
      </c>
      <c r="E14">
        <v>52.72791599</v>
      </c>
      <c r="F14">
        <v>57.689575069999997</v>
      </c>
      <c r="G14">
        <v>12</v>
      </c>
      <c r="H14">
        <v>9</v>
      </c>
      <c r="I14">
        <v>22</v>
      </c>
      <c r="J14">
        <v>15.33333333</v>
      </c>
      <c r="K14">
        <f>GEOMEAN(D14:F14)</f>
        <v>55.305422558087017</v>
      </c>
    </row>
    <row r="15" spans="1:15" x14ac:dyDescent="0.2">
      <c r="A15" t="s">
        <v>40</v>
      </c>
      <c r="B15" t="s">
        <v>41</v>
      </c>
      <c r="C15" t="s">
        <v>30</v>
      </c>
      <c r="D15">
        <v>54.367427910000004</v>
      </c>
      <c r="E15">
        <v>44.64317818</v>
      </c>
      <c r="F15">
        <v>68.499193109999993</v>
      </c>
      <c r="G15">
        <v>15</v>
      </c>
      <c r="H15">
        <v>30</v>
      </c>
      <c r="I15">
        <v>3</v>
      </c>
      <c r="J15">
        <v>17.333333329999999</v>
      </c>
      <c r="K15">
        <f>GEOMEAN(D15:F15)</f>
        <v>54.986969189338993</v>
      </c>
    </row>
    <row r="16" spans="1:15" x14ac:dyDescent="0.2">
      <c r="A16" t="s">
        <v>42</v>
      </c>
      <c r="B16" t="s">
        <v>43</v>
      </c>
      <c r="C16" t="s">
        <v>13</v>
      </c>
      <c r="D16">
        <v>50.601206449999999</v>
      </c>
      <c r="E16">
        <v>50.048437460000002</v>
      </c>
      <c r="F16">
        <v>63.730353149999999</v>
      </c>
      <c r="G16">
        <v>28</v>
      </c>
      <c r="H16">
        <v>13</v>
      </c>
      <c r="I16">
        <v>11</v>
      </c>
      <c r="J16">
        <v>18.333333329999999</v>
      </c>
      <c r="K16">
        <f>GEOMEAN(D16:F16)</f>
        <v>54.445990941612379</v>
      </c>
    </row>
    <row r="17" spans="1:11" x14ac:dyDescent="0.2">
      <c r="A17" t="s">
        <v>44</v>
      </c>
      <c r="B17" t="s">
        <v>45</v>
      </c>
      <c r="C17" t="s">
        <v>30</v>
      </c>
      <c r="D17">
        <v>51.58490862</v>
      </c>
      <c r="E17">
        <v>41.869007740000001</v>
      </c>
      <c r="F17">
        <v>68.499193109999993</v>
      </c>
      <c r="G17">
        <v>20</v>
      </c>
      <c r="H17">
        <v>37</v>
      </c>
      <c r="I17">
        <v>4</v>
      </c>
      <c r="J17">
        <v>21.333333329999999</v>
      </c>
      <c r="K17">
        <f>GEOMEAN(D17:F17)</f>
        <v>52.889191720287407</v>
      </c>
    </row>
    <row r="18" spans="1:11" x14ac:dyDescent="0.2">
      <c r="A18" t="s">
        <v>46</v>
      </c>
      <c r="B18" t="s">
        <v>47</v>
      </c>
      <c r="C18" t="s">
        <v>39</v>
      </c>
      <c r="D18">
        <v>55.441244949999998</v>
      </c>
      <c r="E18">
        <v>52.430721460000001</v>
      </c>
      <c r="F18">
        <v>50.792691439999999</v>
      </c>
      <c r="G18">
        <v>13</v>
      </c>
      <c r="H18">
        <v>10</v>
      </c>
      <c r="I18">
        <v>33</v>
      </c>
      <c r="J18">
        <v>19.666666670000001</v>
      </c>
      <c r="K18">
        <f>GEOMEAN(D18:F18)</f>
        <v>52.853450431292877</v>
      </c>
    </row>
    <row r="19" spans="1:11" x14ac:dyDescent="0.2">
      <c r="A19" t="s">
        <v>48</v>
      </c>
      <c r="B19" t="s">
        <v>49</v>
      </c>
      <c r="C19" t="s">
        <v>39</v>
      </c>
      <c r="D19">
        <v>51.48982788</v>
      </c>
      <c r="E19">
        <v>50.321398760000001</v>
      </c>
      <c r="F19">
        <v>56.17608061</v>
      </c>
      <c r="G19">
        <v>21</v>
      </c>
      <c r="H19">
        <v>12</v>
      </c>
      <c r="I19">
        <v>24</v>
      </c>
      <c r="J19">
        <v>20</v>
      </c>
      <c r="K19">
        <f>GEOMEAN(D19:F19)</f>
        <v>52.602759393317555</v>
      </c>
    </row>
    <row r="20" spans="1:11" x14ac:dyDescent="0.2">
      <c r="A20" t="s">
        <v>50</v>
      </c>
      <c r="B20" t="s">
        <v>51</v>
      </c>
      <c r="C20" t="s">
        <v>30</v>
      </c>
      <c r="D20">
        <v>54.429872600000003</v>
      </c>
      <c r="E20">
        <v>44.880860730000002</v>
      </c>
      <c r="F20">
        <v>58.716537639999999</v>
      </c>
      <c r="G20">
        <v>14</v>
      </c>
      <c r="H20">
        <v>29</v>
      </c>
      <c r="I20">
        <v>19</v>
      </c>
      <c r="J20">
        <v>22.333333329999999</v>
      </c>
      <c r="K20">
        <f>GEOMEAN(D20:F20)</f>
        <v>52.346338735019849</v>
      </c>
    </row>
    <row r="21" spans="1:11" x14ac:dyDescent="0.2">
      <c r="A21" t="s">
        <v>52</v>
      </c>
      <c r="B21" t="s">
        <v>53</v>
      </c>
      <c r="C21" t="s">
        <v>30</v>
      </c>
      <c r="D21">
        <v>50.596791629999998</v>
      </c>
      <c r="E21">
        <v>42.8557986</v>
      </c>
      <c r="F21">
        <v>65.37363972</v>
      </c>
      <c r="G21">
        <v>29</v>
      </c>
      <c r="H21">
        <v>35</v>
      </c>
      <c r="I21">
        <v>5</v>
      </c>
      <c r="J21">
        <v>24.333333329999999</v>
      </c>
      <c r="K21">
        <f>GEOMEAN(D21:F21)</f>
        <v>52.140886668758831</v>
      </c>
    </row>
    <row r="22" spans="1:11" x14ac:dyDescent="0.2">
      <c r="A22" t="s">
        <v>54</v>
      </c>
      <c r="B22" t="s">
        <v>55</v>
      </c>
      <c r="C22" t="s">
        <v>30</v>
      </c>
      <c r="D22">
        <v>50.187282770000003</v>
      </c>
      <c r="E22">
        <v>46.85207621</v>
      </c>
      <c r="F22">
        <v>60.062644820000003</v>
      </c>
      <c r="G22">
        <v>32</v>
      </c>
      <c r="H22">
        <v>24</v>
      </c>
      <c r="I22">
        <v>18</v>
      </c>
      <c r="J22">
        <v>26.333333329999999</v>
      </c>
      <c r="K22">
        <f>GEOMEAN(D22:F22)</f>
        <v>52.076564418785338</v>
      </c>
    </row>
    <row r="23" spans="1:11" x14ac:dyDescent="0.2">
      <c r="A23" t="s">
        <v>56</v>
      </c>
      <c r="B23" t="s">
        <v>57</v>
      </c>
      <c r="C23" t="s">
        <v>39</v>
      </c>
      <c r="D23">
        <v>52.487693729999997</v>
      </c>
      <c r="E23">
        <v>43.540210989999999</v>
      </c>
      <c r="F23">
        <v>58.02838422</v>
      </c>
      <c r="G23">
        <v>19</v>
      </c>
      <c r="H23">
        <v>32</v>
      </c>
      <c r="I23">
        <v>21</v>
      </c>
      <c r="J23">
        <v>25.666666670000001</v>
      </c>
      <c r="K23">
        <f>GEOMEAN(D23:F23)</f>
        <v>50.995223468987106</v>
      </c>
    </row>
    <row r="24" spans="1:11" x14ac:dyDescent="0.2">
      <c r="A24" t="s">
        <v>58</v>
      </c>
      <c r="B24" t="s">
        <v>59</v>
      </c>
      <c r="C24" t="s">
        <v>60</v>
      </c>
      <c r="D24">
        <v>56.626341869999997</v>
      </c>
      <c r="E24">
        <v>49.643204619999999</v>
      </c>
      <c r="F24">
        <v>45.043850599999999</v>
      </c>
      <c r="G24">
        <v>8</v>
      </c>
      <c r="H24">
        <v>15</v>
      </c>
      <c r="I24">
        <v>42</v>
      </c>
      <c r="J24">
        <v>23.333333329999999</v>
      </c>
      <c r="K24">
        <f>GEOMEAN(D24:F24)</f>
        <v>50.215517367925521</v>
      </c>
    </row>
    <row r="25" spans="1:11" x14ac:dyDescent="0.2">
      <c r="A25" t="s">
        <v>61</v>
      </c>
      <c r="B25" t="s">
        <v>62</v>
      </c>
      <c r="C25" t="s">
        <v>30</v>
      </c>
      <c r="D25">
        <v>50.392889529999998</v>
      </c>
      <c r="E25">
        <v>45.233125280000003</v>
      </c>
      <c r="F25">
        <v>54.627965359999997</v>
      </c>
      <c r="G25">
        <v>30</v>
      </c>
      <c r="H25">
        <v>26</v>
      </c>
      <c r="I25">
        <v>27</v>
      </c>
      <c r="J25">
        <v>29.333333329999999</v>
      </c>
      <c r="K25">
        <f>GEOMEAN(D25:F25)</f>
        <v>49.935985753235791</v>
      </c>
    </row>
    <row r="26" spans="1:11" x14ac:dyDescent="0.2">
      <c r="A26" t="s">
        <v>63</v>
      </c>
      <c r="B26" t="s">
        <v>64</v>
      </c>
      <c r="C26" t="s">
        <v>39</v>
      </c>
      <c r="D26">
        <v>51.21800519</v>
      </c>
      <c r="E26">
        <v>49.87154889</v>
      </c>
      <c r="F26">
        <v>48.06004489</v>
      </c>
      <c r="G26">
        <v>24</v>
      </c>
      <c r="H26">
        <v>14</v>
      </c>
      <c r="I26">
        <v>38</v>
      </c>
      <c r="J26">
        <v>27</v>
      </c>
      <c r="K26">
        <f>GEOMEAN(D26:F26)</f>
        <v>49.699638463010167</v>
      </c>
    </row>
    <row r="27" spans="1:11" x14ac:dyDescent="0.2">
      <c r="A27" t="s">
        <v>65</v>
      </c>
      <c r="B27" t="s">
        <v>66</v>
      </c>
      <c r="C27" t="s">
        <v>39</v>
      </c>
      <c r="D27">
        <v>49.550556039999996</v>
      </c>
      <c r="E27">
        <v>47.49454085</v>
      </c>
      <c r="F27">
        <v>50.448809369999999</v>
      </c>
      <c r="G27">
        <v>34</v>
      </c>
      <c r="H27">
        <v>22</v>
      </c>
      <c r="I27">
        <v>34</v>
      </c>
      <c r="J27">
        <v>32.166666669999998</v>
      </c>
      <c r="K27">
        <f>GEOMEAN(D27:F27)</f>
        <v>49.148965632990162</v>
      </c>
    </row>
    <row r="28" spans="1:11" x14ac:dyDescent="0.2">
      <c r="A28" t="s">
        <v>67</v>
      </c>
      <c r="B28" t="s">
        <v>68</v>
      </c>
      <c r="C28" t="s">
        <v>39</v>
      </c>
      <c r="D28">
        <v>49.808525359999997</v>
      </c>
      <c r="E28">
        <v>48.467181959999998</v>
      </c>
      <c r="F28">
        <v>48.546175939999998</v>
      </c>
      <c r="G28">
        <v>33</v>
      </c>
      <c r="H28">
        <v>18</v>
      </c>
      <c r="I28">
        <v>36</v>
      </c>
      <c r="J28">
        <v>30.833333329999999</v>
      </c>
      <c r="K28">
        <f>GEOMEAN(D28:F28)</f>
        <v>48.936791628602215</v>
      </c>
    </row>
    <row r="29" spans="1:11" x14ac:dyDescent="0.2">
      <c r="A29" t="s">
        <v>69</v>
      </c>
      <c r="B29" t="s">
        <v>70</v>
      </c>
      <c r="C29" t="s">
        <v>71</v>
      </c>
      <c r="D29">
        <v>53.886998509999998</v>
      </c>
      <c r="E29">
        <v>38.490480830000003</v>
      </c>
      <c r="F29">
        <v>56.438098549999999</v>
      </c>
      <c r="G29">
        <v>17</v>
      </c>
      <c r="H29">
        <v>43</v>
      </c>
      <c r="I29">
        <v>23</v>
      </c>
      <c r="J29">
        <v>29.333333329999999</v>
      </c>
      <c r="K29">
        <f>GEOMEAN(D29:F29)</f>
        <v>48.91813614346718</v>
      </c>
    </row>
    <row r="30" spans="1:11" x14ac:dyDescent="0.2">
      <c r="A30" t="s">
        <v>72</v>
      </c>
      <c r="B30" t="s">
        <v>73</v>
      </c>
      <c r="C30" t="s">
        <v>71</v>
      </c>
      <c r="D30">
        <v>42.930591620000001</v>
      </c>
      <c r="E30">
        <v>48.155981070000003</v>
      </c>
      <c r="F30">
        <v>54.40348814</v>
      </c>
      <c r="G30">
        <v>48</v>
      </c>
      <c r="H30">
        <v>20</v>
      </c>
      <c r="I30">
        <v>28</v>
      </c>
      <c r="J30">
        <v>34</v>
      </c>
      <c r="K30">
        <f>GEOMEAN(D30:F30)</f>
        <v>48.270443026753519</v>
      </c>
    </row>
    <row r="31" spans="1:11" x14ac:dyDescent="0.2">
      <c r="A31" t="s">
        <v>74</v>
      </c>
      <c r="B31" t="s">
        <v>75</v>
      </c>
      <c r="C31" t="s">
        <v>39</v>
      </c>
      <c r="D31">
        <v>51.19168552</v>
      </c>
      <c r="E31">
        <v>43.440987360000001</v>
      </c>
      <c r="F31">
        <v>50.260187639999998</v>
      </c>
      <c r="G31">
        <v>25</v>
      </c>
      <c r="H31">
        <v>33</v>
      </c>
      <c r="I31">
        <v>35</v>
      </c>
      <c r="J31">
        <v>33</v>
      </c>
      <c r="K31">
        <f>GEOMEAN(D31:F31)</f>
        <v>48.16975168250044</v>
      </c>
    </row>
    <row r="32" spans="1:11" x14ac:dyDescent="0.2">
      <c r="A32" t="s">
        <v>76</v>
      </c>
      <c r="B32" t="s">
        <v>77</v>
      </c>
      <c r="C32" t="s">
        <v>39</v>
      </c>
      <c r="D32">
        <v>47.627126990000001</v>
      </c>
      <c r="E32">
        <v>49.104529530000001</v>
      </c>
      <c r="F32">
        <v>47.413552240000001</v>
      </c>
      <c r="G32">
        <v>36</v>
      </c>
      <c r="H32">
        <v>16</v>
      </c>
      <c r="I32">
        <v>39</v>
      </c>
      <c r="J32">
        <v>32.666666669999998</v>
      </c>
      <c r="K32">
        <f>GEOMEAN(D32:F32)</f>
        <v>48.04256034016182</v>
      </c>
    </row>
    <row r="33" spans="1:11" x14ac:dyDescent="0.2">
      <c r="A33" t="s">
        <v>78</v>
      </c>
      <c r="B33" t="s">
        <v>79</v>
      </c>
      <c r="C33" t="s">
        <v>39</v>
      </c>
      <c r="D33">
        <v>47.025001549999999</v>
      </c>
      <c r="E33">
        <v>41.033671439999999</v>
      </c>
      <c r="F33">
        <v>55.124379380000001</v>
      </c>
      <c r="G33">
        <v>40</v>
      </c>
      <c r="H33">
        <v>39</v>
      </c>
      <c r="I33">
        <v>26</v>
      </c>
      <c r="J33">
        <v>37.333333330000002</v>
      </c>
      <c r="K33">
        <f>GEOMEAN(D33:F33)</f>
        <v>47.38100875527104</v>
      </c>
    </row>
    <row r="34" spans="1:11" x14ac:dyDescent="0.2">
      <c r="A34" t="s">
        <v>80</v>
      </c>
      <c r="B34" t="s">
        <v>81</v>
      </c>
      <c r="C34" t="s">
        <v>60</v>
      </c>
      <c r="D34">
        <v>48.091023290000003</v>
      </c>
      <c r="E34">
        <v>40.925199480000003</v>
      </c>
      <c r="F34">
        <v>51.603659989999997</v>
      </c>
      <c r="G34">
        <v>35</v>
      </c>
      <c r="H34">
        <v>40</v>
      </c>
      <c r="I34">
        <v>32</v>
      </c>
      <c r="J34">
        <v>38</v>
      </c>
      <c r="K34">
        <f>GEOMEAN(D34:F34)</f>
        <v>46.656459129759483</v>
      </c>
    </row>
    <row r="35" spans="1:11" x14ac:dyDescent="0.2">
      <c r="A35" t="s">
        <v>82</v>
      </c>
      <c r="B35" t="s">
        <v>83</v>
      </c>
      <c r="C35" t="s">
        <v>60</v>
      </c>
      <c r="D35">
        <v>45.285089650000003</v>
      </c>
      <c r="E35">
        <v>41.331480929999998</v>
      </c>
      <c r="F35">
        <v>51.819951629999998</v>
      </c>
      <c r="G35">
        <v>45</v>
      </c>
      <c r="H35">
        <v>38</v>
      </c>
      <c r="I35">
        <v>31</v>
      </c>
      <c r="J35">
        <v>40.333333330000002</v>
      </c>
      <c r="K35">
        <f>GEOMEAN(D35:F35)</f>
        <v>45.945650066371307</v>
      </c>
    </row>
    <row r="36" spans="1:11" x14ac:dyDescent="0.2">
      <c r="A36" t="s">
        <v>84</v>
      </c>
      <c r="B36" t="s">
        <v>85</v>
      </c>
      <c r="C36" t="s">
        <v>60</v>
      </c>
      <c r="D36">
        <v>50.775329579999998</v>
      </c>
      <c r="E36">
        <v>45.843075829999997</v>
      </c>
      <c r="F36">
        <v>40.992577300000001</v>
      </c>
      <c r="G36">
        <v>27</v>
      </c>
      <c r="H36">
        <v>25</v>
      </c>
      <c r="I36">
        <v>44</v>
      </c>
      <c r="J36">
        <v>34.333333330000002</v>
      </c>
      <c r="K36">
        <f>GEOMEAN(D36:F36)</f>
        <v>45.695900634891942</v>
      </c>
    </row>
    <row r="37" spans="1:11" x14ac:dyDescent="0.2">
      <c r="A37" t="s">
        <v>86</v>
      </c>
      <c r="B37" t="s">
        <v>87</v>
      </c>
      <c r="C37" t="s">
        <v>39</v>
      </c>
      <c r="D37">
        <v>50.197013890000001</v>
      </c>
      <c r="E37">
        <v>55.993986530000001</v>
      </c>
      <c r="F37">
        <v>33.46084158</v>
      </c>
      <c r="G37">
        <v>31</v>
      </c>
      <c r="H37">
        <v>7</v>
      </c>
      <c r="I37">
        <v>51</v>
      </c>
      <c r="J37">
        <v>31.333333329999999</v>
      </c>
      <c r="K37">
        <f>GEOMEAN(D37:F37)</f>
        <v>45.476326617484702</v>
      </c>
    </row>
    <row r="38" spans="1:11" x14ac:dyDescent="0.2">
      <c r="A38" t="s">
        <v>88</v>
      </c>
      <c r="B38" t="s">
        <v>89</v>
      </c>
      <c r="C38" t="s">
        <v>39</v>
      </c>
      <c r="D38">
        <v>47.436940309999997</v>
      </c>
      <c r="E38">
        <v>43.127021139999997</v>
      </c>
      <c r="F38">
        <v>44.969174209999998</v>
      </c>
      <c r="G38">
        <v>38</v>
      </c>
      <c r="H38">
        <v>34</v>
      </c>
      <c r="I38">
        <v>43</v>
      </c>
      <c r="J38">
        <v>41.333333330000002</v>
      </c>
      <c r="K38">
        <f>GEOMEAN(D38:F38)</f>
        <v>45.143339297789652</v>
      </c>
    </row>
    <row r="39" spans="1:11" x14ac:dyDescent="0.2">
      <c r="A39" t="s">
        <v>90</v>
      </c>
      <c r="B39" t="s">
        <v>91</v>
      </c>
      <c r="C39" t="s">
        <v>71</v>
      </c>
      <c r="D39">
        <v>45.999447850000003</v>
      </c>
      <c r="E39">
        <v>31.337131379999999</v>
      </c>
      <c r="F39">
        <v>63.819040280000003</v>
      </c>
      <c r="G39">
        <v>42</v>
      </c>
      <c r="H39">
        <v>50</v>
      </c>
      <c r="I39">
        <v>10</v>
      </c>
      <c r="J39">
        <v>36.333333330000002</v>
      </c>
      <c r="K39">
        <f>GEOMEAN(D39:F39)</f>
        <v>45.142683838115438</v>
      </c>
    </row>
    <row r="40" spans="1:11" x14ac:dyDescent="0.2">
      <c r="A40" t="s">
        <v>92</v>
      </c>
      <c r="B40" t="s">
        <v>93</v>
      </c>
      <c r="C40" t="s">
        <v>60</v>
      </c>
      <c r="D40">
        <v>39.315121980000001</v>
      </c>
      <c r="E40">
        <v>42.809463440000002</v>
      </c>
      <c r="F40">
        <v>52.513649489999999</v>
      </c>
      <c r="G40">
        <v>51</v>
      </c>
      <c r="H40">
        <v>36</v>
      </c>
      <c r="I40">
        <v>29</v>
      </c>
      <c r="J40">
        <v>41</v>
      </c>
      <c r="K40">
        <f>GEOMEAN(D40:F40)</f>
        <v>44.544135808703558</v>
      </c>
    </row>
    <row r="41" spans="1:11" x14ac:dyDescent="0.2">
      <c r="A41" t="s">
        <v>94</v>
      </c>
      <c r="B41" t="s">
        <v>95</v>
      </c>
      <c r="C41" t="s">
        <v>60</v>
      </c>
      <c r="D41">
        <v>56.820208540000003</v>
      </c>
      <c r="E41">
        <v>44.957697369999998</v>
      </c>
      <c r="F41">
        <v>34.56624042</v>
      </c>
      <c r="G41">
        <v>6</v>
      </c>
      <c r="H41">
        <v>28</v>
      </c>
      <c r="I41">
        <v>48</v>
      </c>
      <c r="J41">
        <v>29.666666670000001</v>
      </c>
      <c r="K41">
        <f>GEOMEAN(D41:F41)</f>
        <v>44.530032256692522</v>
      </c>
    </row>
    <row r="42" spans="1:11" x14ac:dyDescent="0.2">
      <c r="A42" t="s">
        <v>96</v>
      </c>
      <c r="B42" t="s">
        <v>97</v>
      </c>
      <c r="C42" t="s">
        <v>39</v>
      </c>
      <c r="D42">
        <v>45.904932160000001</v>
      </c>
      <c r="E42">
        <v>40.895236619999999</v>
      </c>
      <c r="F42">
        <v>46.977016339999999</v>
      </c>
      <c r="G42">
        <v>43</v>
      </c>
      <c r="H42">
        <v>41</v>
      </c>
      <c r="I42">
        <v>40</v>
      </c>
      <c r="J42">
        <v>44.333333330000002</v>
      </c>
      <c r="K42">
        <f>GEOMEAN(D42:F42)</f>
        <v>44.511527860835201</v>
      </c>
    </row>
    <row r="43" spans="1:11" x14ac:dyDescent="0.2">
      <c r="A43" t="s">
        <v>98</v>
      </c>
      <c r="B43" t="s">
        <v>99</v>
      </c>
      <c r="C43" t="s">
        <v>71</v>
      </c>
      <c r="D43">
        <v>50.800247509999998</v>
      </c>
      <c r="E43">
        <v>28.2050096</v>
      </c>
      <c r="F43">
        <v>58.455796020000001</v>
      </c>
      <c r="G43">
        <v>26</v>
      </c>
      <c r="H43">
        <v>54</v>
      </c>
      <c r="I43">
        <v>20</v>
      </c>
      <c r="J43">
        <v>35</v>
      </c>
      <c r="K43">
        <f>GEOMEAN(D43:F43)</f>
        <v>43.75287069185368</v>
      </c>
    </row>
    <row r="44" spans="1:11" x14ac:dyDescent="0.2">
      <c r="A44" t="s">
        <v>100</v>
      </c>
      <c r="B44" t="s">
        <v>101</v>
      </c>
      <c r="C44" t="s">
        <v>60</v>
      </c>
      <c r="D44">
        <v>42.625216909999999</v>
      </c>
      <c r="E44">
        <v>40.249690119999997</v>
      </c>
      <c r="F44">
        <v>48.449520360000001</v>
      </c>
      <c r="G44">
        <v>49</v>
      </c>
      <c r="H44">
        <v>42</v>
      </c>
      <c r="I44">
        <v>37</v>
      </c>
      <c r="J44">
        <v>45.666666669999998</v>
      </c>
      <c r="K44">
        <f>GEOMEAN(D44:F44)</f>
        <v>43.642157106418772</v>
      </c>
    </row>
    <row r="45" spans="1:11" x14ac:dyDescent="0.2">
      <c r="A45" t="s">
        <v>102</v>
      </c>
      <c r="B45" t="s">
        <v>103</v>
      </c>
      <c r="C45" t="s">
        <v>71</v>
      </c>
      <c r="D45">
        <v>55.970974949999999</v>
      </c>
      <c r="E45">
        <v>31.936271690000002</v>
      </c>
      <c r="F45">
        <v>45.32547486</v>
      </c>
      <c r="G45">
        <v>11</v>
      </c>
      <c r="H45">
        <v>49</v>
      </c>
      <c r="I45">
        <v>41</v>
      </c>
      <c r="J45">
        <v>36</v>
      </c>
      <c r="K45">
        <f>GEOMEAN(D45:F45)</f>
        <v>43.270955267610724</v>
      </c>
    </row>
    <row r="46" spans="1:11" x14ac:dyDescent="0.2">
      <c r="A46" t="s">
        <v>104</v>
      </c>
      <c r="B46" t="s">
        <v>105</v>
      </c>
      <c r="C46" t="s">
        <v>60</v>
      </c>
      <c r="D46">
        <v>41.89710505</v>
      </c>
      <c r="E46">
        <v>44.506991679999999</v>
      </c>
      <c r="F46">
        <v>40.206154159999997</v>
      </c>
      <c r="G46">
        <v>50</v>
      </c>
      <c r="H46">
        <v>31</v>
      </c>
      <c r="I46">
        <v>46</v>
      </c>
      <c r="J46">
        <v>45.333333330000002</v>
      </c>
      <c r="K46">
        <f>GEOMEAN(D46:F46)</f>
        <v>42.166568838115225</v>
      </c>
    </row>
    <row r="47" spans="1:11" x14ac:dyDescent="0.2">
      <c r="A47" t="s">
        <v>106</v>
      </c>
      <c r="B47" t="s">
        <v>107</v>
      </c>
      <c r="C47" t="s">
        <v>60</v>
      </c>
      <c r="D47">
        <v>47.616216639999998</v>
      </c>
      <c r="E47">
        <v>45.14091912</v>
      </c>
      <c r="F47">
        <v>34.4959354</v>
      </c>
      <c r="G47">
        <v>37</v>
      </c>
      <c r="H47">
        <v>27</v>
      </c>
      <c r="I47">
        <v>50</v>
      </c>
      <c r="J47">
        <v>41</v>
      </c>
      <c r="K47">
        <f>GEOMEAN(D47:F47)</f>
        <v>42.011133847212854</v>
      </c>
    </row>
    <row r="48" spans="1:11" x14ac:dyDescent="0.2">
      <c r="A48" t="s">
        <v>108</v>
      </c>
      <c r="B48" t="s">
        <v>109</v>
      </c>
      <c r="C48" t="s">
        <v>71</v>
      </c>
      <c r="D48">
        <v>33.570122920000003</v>
      </c>
      <c r="E48">
        <v>36.354146120000003</v>
      </c>
      <c r="F48">
        <v>55.716514920000002</v>
      </c>
      <c r="G48">
        <v>53</v>
      </c>
      <c r="H48">
        <v>46</v>
      </c>
      <c r="I48">
        <v>25</v>
      </c>
      <c r="J48">
        <v>43.666666669999998</v>
      </c>
      <c r="K48">
        <f>GEOMEAN(D48:F48)</f>
        <v>40.815984321081039</v>
      </c>
    </row>
    <row r="49" spans="1:17" x14ac:dyDescent="0.2">
      <c r="A49" t="s">
        <v>110</v>
      </c>
      <c r="B49" t="s">
        <v>111</v>
      </c>
      <c r="C49" t="s">
        <v>60</v>
      </c>
      <c r="D49">
        <v>43.589773299999997</v>
      </c>
      <c r="E49">
        <v>38.21693234</v>
      </c>
      <c r="F49">
        <v>40.225100230000002</v>
      </c>
      <c r="G49">
        <v>46</v>
      </c>
      <c r="H49">
        <v>44</v>
      </c>
      <c r="I49">
        <v>45</v>
      </c>
      <c r="J49">
        <v>48</v>
      </c>
      <c r="K49">
        <f>GEOMEAN(D49:F49)</f>
        <v>40.617437690427792</v>
      </c>
    </row>
    <row r="50" spans="1:17" x14ac:dyDescent="0.2">
      <c r="A50" t="s">
        <v>112</v>
      </c>
      <c r="B50" t="s">
        <v>113</v>
      </c>
      <c r="C50" t="s">
        <v>39</v>
      </c>
      <c r="D50">
        <v>30.174904919999999</v>
      </c>
      <c r="E50">
        <v>37.672199970000001</v>
      </c>
      <c r="F50">
        <v>52.169339989999997</v>
      </c>
      <c r="G50">
        <v>54</v>
      </c>
      <c r="H50">
        <v>45</v>
      </c>
      <c r="I50">
        <v>30</v>
      </c>
      <c r="J50">
        <v>45.333333330000002</v>
      </c>
      <c r="K50">
        <f>GEOMEAN(D50:F50)</f>
        <v>38.996659982366161</v>
      </c>
      <c r="L50">
        <f xml:space="preserve"> SUM(D50:D106)/57</f>
        <v>4.3994461928070177</v>
      </c>
      <c r="M50">
        <f xml:space="preserve"> SUM(E50:E106)/57</f>
        <v>3.470119936140351</v>
      </c>
      <c r="N50">
        <f xml:space="preserve"> SUM(F50:F106)/57</f>
        <v>3.9356705005263155</v>
      </c>
      <c r="O50">
        <f>MEDIAN(D50:D106)</f>
        <v>44.420965885000001</v>
      </c>
      <c r="P50">
        <f>MEDIAN(E50:E106)</f>
        <v>32.444168554999997</v>
      </c>
      <c r="Q50">
        <f>MEDIAN(F50:F106)</f>
        <v>33.88401124</v>
      </c>
    </row>
    <row r="51" spans="1:17" x14ac:dyDescent="0.2">
      <c r="A51" t="s">
        <v>114</v>
      </c>
      <c r="B51" t="s">
        <v>115</v>
      </c>
      <c r="C51" t="s">
        <v>60</v>
      </c>
      <c r="D51">
        <v>37.434308510000001</v>
      </c>
      <c r="E51">
        <v>36.334001100000002</v>
      </c>
      <c r="F51">
        <v>40.02603216</v>
      </c>
      <c r="G51">
        <v>52</v>
      </c>
      <c r="H51">
        <v>47</v>
      </c>
      <c r="I51">
        <v>47</v>
      </c>
      <c r="J51">
        <v>51.666666669999998</v>
      </c>
      <c r="K51">
        <f>GEOMEAN(D51:F51)</f>
        <v>37.900231269284227</v>
      </c>
    </row>
    <row r="52" spans="1:17" x14ac:dyDescent="0.2">
      <c r="A52" t="s">
        <v>116</v>
      </c>
      <c r="B52" t="s">
        <v>117</v>
      </c>
      <c r="C52" t="s">
        <v>71</v>
      </c>
      <c r="D52">
        <v>43.189237179999999</v>
      </c>
      <c r="E52">
        <v>33.936284929999999</v>
      </c>
      <c r="F52">
        <v>34.525459730000001</v>
      </c>
      <c r="G52">
        <v>47</v>
      </c>
      <c r="H52">
        <v>48</v>
      </c>
      <c r="I52">
        <v>49</v>
      </c>
      <c r="J52">
        <v>51</v>
      </c>
      <c r="K52">
        <f>GEOMEAN(D52:F52)</f>
        <v>36.987907858840252</v>
      </c>
    </row>
    <row r="53" spans="1:17" x14ac:dyDescent="0.2">
      <c r="A53" t="s">
        <v>118</v>
      </c>
      <c r="B53" t="s">
        <v>119</v>
      </c>
      <c r="C53" t="s">
        <v>60</v>
      </c>
      <c r="D53">
        <v>47.346334339999999</v>
      </c>
      <c r="E53">
        <v>29.606862639999999</v>
      </c>
      <c r="F53">
        <v>33.242562749999998</v>
      </c>
      <c r="G53">
        <v>39</v>
      </c>
      <c r="H53">
        <v>52</v>
      </c>
      <c r="I53">
        <v>52</v>
      </c>
      <c r="J53">
        <v>50.666666669999998</v>
      </c>
      <c r="K53">
        <f>GEOMEAN(D53:F53)</f>
        <v>35.985240995815246</v>
      </c>
    </row>
    <row r="54" spans="1:17" x14ac:dyDescent="0.2">
      <c r="A54" t="s">
        <v>120</v>
      </c>
      <c r="B54" t="s">
        <v>121</v>
      </c>
      <c r="C54" t="s">
        <v>71</v>
      </c>
      <c r="D54">
        <v>45.652694590000003</v>
      </c>
      <c r="E54">
        <v>30.952052179999999</v>
      </c>
      <c r="F54">
        <v>32.916652460000002</v>
      </c>
      <c r="G54">
        <v>44</v>
      </c>
      <c r="H54">
        <v>51</v>
      </c>
      <c r="I54">
        <v>53</v>
      </c>
      <c r="J54">
        <v>52.333333330000002</v>
      </c>
      <c r="K54">
        <f>GEOMEAN(D54:F54)</f>
        <v>35.963104565636272</v>
      </c>
    </row>
    <row r="55" spans="1:17" x14ac:dyDescent="0.2">
      <c r="A55" t="s">
        <v>122</v>
      </c>
      <c r="B55" t="s">
        <v>123</v>
      </c>
      <c r="C55" t="s">
        <v>60</v>
      </c>
      <c r="D55">
        <v>46.970953450000003</v>
      </c>
      <c r="E55">
        <v>29.29543554</v>
      </c>
      <c r="F55">
        <v>31.453171439999998</v>
      </c>
      <c r="G55">
        <v>41</v>
      </c>
      <c r="H55">
        <v>53</v>
      </c>
      <c r="I55">
        <v>54</v>
      </c>
      <c r="J55">
        <v>52.333333330000002</v>
      </c>
      <c r="K55">
        <f>GEOMEAN(D55:F55)</f>
        <v>35.110034729080652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FCB_scores_825.2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aleahwon@student.ubc.ca</dc:creator>
  <cp:lastModifiedBy>aleahwon@student.ubc.ca</cp:lastModifiedBy>
  <dcterms:created xsi:type="dcterms:W3CDTF">2024-01-02T22:32:26Z</dcterms:created>
  <dcterms:modified xsi:type="dcterms:W3CDTF">2024-01-02T22:38:27Z</dcterms:modified>
</cp:coreProperties>
</file>