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codeName="ThisWorkbook"/>
  <mc:AlternateContent xmlns:mc="http://schemas.openxmlformats.org/markup-compatibility/2006">
    <mc:Choice Requires="x15">
      <x15ac:absPath xmlns:x15ac="http://schemas.microsoft.com/office/spreadsheetml/2010/11/ac" url="/Users/alejandrobrambila/Documents/Repositories/hazelnut/"/>
    </mc:Choice>
  </mc:AlternateContent>
  <xr:revisionPtr revIDLastSave="0" documentId="13_ncr:1_{07AFC33E-3386-2E49-A7A0-A956FCD3B4B7}" xr6:coauthVersionLast="45" xr6:coauthVersionMax="45" xr10:uidLastSave="{00000000-0000-0000-0000-000000000000}"/>
  <bookViews>
    <workbookView xWindow="-38100" yWindow="-11240" windowWidth="38100" windowHeight="21140" activeTab="2" xr2:uid="{00000000-000D-0000-FFFF-FFFF00000000}"/>
  </bookViews>
  <sheets>
    <sheet name=" Budget Worksheet" sheetId="1" r:id="rId1"/>
    <sheet name="Budget Cont." sheetId="6" r:id="rId2"/>
    <sheet name="Budget Justification" sheetId="2" r:id="rId3"/>
    <sheet name="Budget Categories and Guidance" sheetId="4" r:id="rId4"/>
    <sheet name="Data" sheetId="5" state="hidden" r:id="rId5"/>
  </sheets>
  <definedNames>
    <definedName name="_xlnm.Print_Area" localSheetId="0">' Budget Worksheet'!$A$1:$L$182</definedName>
    <definedName name="_xlnm.Print_Area" localSheetId="1">'Budget Cont.'!$A$1:$K$3</definedName>
    <definedName name="_xlnm.Print_Area" localSheetId="2">'Budget Justification'!$A$1:$E$46</definedName>
    <definedName name="Program" localSheetId="1">GrantProgram[Program]</definedName>
    <definedName name="Program">GrantProgram[Program]</definedName>
    <definedName name="State" localSheetId="1">Table4[State / Protectorate]</definedName>
    <definedName name="State">Table4[State / Protectorate]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8" i="1" l="1"/>
  <c r="F33" i="1" l="1"/>
  <c r="H33" i="1" s="1"/>
  <c r="L178" i="1" l="1"/>
  <c r="L177" i="1"/>
  <c r="L176" i="1"/>
  <c r="H49" i="1"/>
  <c r="F49" i="1"/>
  <c r="L127" i="6"/>
  <c r="K66" i="6"/>
  <c r="J65" i="6"/>
  <c r="J64" i="6"/>
  <c r="I61" i="6"/>
  <c r="I60" i="6"/>
  <c r="J62" i="6"/>
  <c r="I59" i="6"/>
  <c r="I58" i="6"/>
  <c r="K53" i="6"/>
  <c r="K52" i="6"/>
  <c r="K51" i="6"/>
  <c r="K50" i="6"/>
  <c r="J49" i="6"/>
  <c r="J48" i="6"/>
  <c r="J47" i="6"/>
  <c r="J46" i="6"/>
  <c r="I45" i="6"/>
  <c r="I44" i="6"/>
  <c r="I43" i="6"/>
  <c r="I42" i="6"/>
  <c r="L54" i="6" s="1"/>
  <c r="L65" i="1" s="1"/>
  <c r="H38" i="6"/>
  <c r="F38" i="6"/>
  <c r="L179" i="1" l="1"/>
  <c r="I17" i="1"/>
  <c r="L142" i="1"/>
  <c r="L143" i="1" s="1"/>
  <c r="I9" i="6"/>
  <c r="I8" i="6"/>
  <c r="I7" i="6"/>
  <c r="K152" i="6"/>
  <c r="K151" i="6"/>
  <c r="J150" i="6"/>
  <c r="J149" i="6"/>
  <c r="I148" i="6"/>
  <c r="I147" i="6"/>
  <c r="K142" i="6"/>
  <c r="K141" i="6"/>
  <c r="K140" i="6"/>
  <c r="K139" i="6"/>
  <c r="J138" i="6"/>
  <c r="J137" i="6"/>
  <c r="J136" i="6"/>
  <c r="J135" i="6"/>
  <c r="I134" i="6"/>
  <c r="I133" i="6"/>
  <c r="I132" i="6"/>
  <c r="I131" i="6"/>
  <c r="K110" i="6"/>
  <c r="K109" i="6"/>
  <c r="K108" i="6"/>
  <c r="K107" i="6"/>
  <c r="J106" i="6"/>
  <c r="J105" i="6"/>
  <c r="J104" i="6"/>
  <c r="J103" i="6"/>
  <c r="I102" i="6"/>
  <c r="I101" i="6"/>
  <c r="I100" i="6"/>
  <c r="I99" i="6"/>
  <c r="K94" i="6"/>
  <c r="K93" i="6"/>
  <c r="K92" i="6"/>
  <c r="K91" i="6"/>
  <c r="K90" i="6"/>
  <c r="K89" i="6"/>
  <c r="K88" i="6"/>
  <c r="J87" i="6"/>
  <c r="J86" i="6"/>
  <c r="J85" i="6"/>
  <c r="J84" i="6"/>
  <c r="J83" i="6"/>
  <c r="J82" i="6"/>
  <c r="J81" i="6"/>
  <c r="I80" i="6"/>
  <c r="I79" i="6"/>
  <c r="I78" i="6"/>
  <c r="I77" i="6"/>
  <c r="I76" i="6"/>
  <c r="I75" i="6"/>
  <c r="I74" i="6"/>
  <c r="K69" i="6"/>
  <c r="K68" i="6"/>
  <c r="K67" i="6"/>
  <c r="J63" i="6"/>
  <c r="L70" i="6" s="1"/>
  <c r="K37" i="6"/>
  <c r="K36" i="6"/>
  <c r="K35" i="6"/>
  <c r="K34" i="6"/>
  <c r="K33" i="6"/>
  <c r="J32" i="6"/>
  <c r="J31" i="6"/>
  <c r="J30" i="6"/>
  <c r="J29" i="6"/>
  <c r="J28" i="6"/>
  <c r="I27" i="6"/>
  <c r="I26" i="6"/>
  <c r="I25" i="6"/>
  <c r="I24" i="6"/>
  <c r="I23" i="6"/>
  <c r="K21" i="6"/>
  <c r="K20" i="6"/>
  <c r="K19" i="6"/>
  <c r="K18" i="6"/>
  <c r="K17" i="6"/>
  <c r="J16" i="6"/>
  <c r="J15" i="6"/>
  <c r="J14" i="6"/>
  <c r="J13" i="6"/>
  <c r="J12" i="6"/>
  <c r="I11" i="6"/>
  <c r="I10" i="6"/>
  <c r="L95" i="6" l="1"/>
  <c r="L38" i="6"/>
  <c r="L111" i="6"/>
  <c r="L125" i="1" s="1"/>
  <c r="L143" i="6"/>
  <c r="L159" i="1" s="1"/>
  <c r="L153" i="6"/>
  <c r="L170" i="1"/>
  <c r="L108" i="1"/>
  <c r="I53" i="1"/>
  <c r="K103" i="1"/>
  <c r="J96" i="1"/>
  <c r="J95" i="1"/>
  <c r="I90" i="1"/>
  <c r="I164" i="1"/>
  <c r="L48" i="1" l="1"/>
  <c r="L155" i="6"/>
  <c r="L82" i="1"/>
  <c r="I165" i="1"/>
  <c r="J166" i="1"/>
  <c r="J167" i="1"/>
  <c r="K104" i="1" l="1"/>
  <c r="K102" i="1"/>
  <c r="K101" i="1"/>
  <c r="J99" i="1"/>
  <c r="J94" i="1"/>
  <c r="I87" i="1"/>
  <c r="I89" i="1"/>
  <c r="I91" i="1"/>
  <c r="J97" i="1"/>
  <c r="I88" i="1"/>
  <c r="K44" i="1"/>
  <c r="J39" i="1"/>
  <c r="I34" i="1"/>
  <c r="K28" i="1"/>
  <c r="J24" i="1"/>
  <c r="I19" i="1"/>
  <c r="I18" i="1" l="1"/>
  <c r="E8" i="2" l="1"/>
  <c r="E12" i="2"/>
  <c r="B2" i="2"/>
  <c r="B3" i="2"/>
  <c r="E43" i="2" l="1"/>
  <c r="K169" i="1" l="1"/>
  <c r="K168" i="1"/>
  <c r="L171" i="1" s="1"/>
  <c r="I147" i="1"/>
  <c r="K158" i="1"/>
  <c r="K157" i="1"/>
  <c r="K156" i="1"/>
  <c r="K155" i="1"/>
  <c r="J154" i="1"/>
  <c r="J153" i="1"/>
  <c r="J152" i="1"/>
  <c r="J151" i="1"/>
  <c r="I150" i="1"/>
  <c r="I149" i="1"/>
  <c r="I148" i="1"/>
  <c r="K124" i="1"/>
  <c r="K123" i="1"/>
  <c r="K122" i="1"/>
  <c r="K121" i="1"/>
  <c r="J120" i="1"/>
  <c r="J119" i="1"/>
  <c r="J118" i="1"/>
  <c r="J117" i="1"/>
  <c r="I116" i="1"/>
  <c r="I115" i="1"/>
  <c r="I114" i="1"/>
  <c r="I113" i="1"/>
  <c r="J98" i="1"/>
  <c r="I92" i="1"/>
  <c r="K107" i="1"/>
  <c r="K106" i="1"/>
  <c r="K105" i="1"/>
  <c r="J100" i="1"/>
  <c r="I93" i="1"/>
  <c r="J77" i="1"/>
  <c r="J76" i="1"/>
  <c r="J75" i="1"/>
  <c r="J74" i="1"/>
  <c r="K81" i="1"/>
  <c r="K80" i="1"/>
  <c r="K79" i="1"/>
  <c r="K78" i="1"/>
  <c r="I71" i="1"/>
  <c r="I72" i="1"/>
  <c r="I73" i="1"/>
  <c r="K62" i="1"/>
  <c r="K63" i="1"/>
  <c r="K64" i="1"/>
  <c r="K61" i="1"/>
  <c r="J58" i="1"/>
  <c r="J59" i="1"/>
  <c r="J60" i="1"/>
  <c r="J57" i="1"/>
  <c r="I54" i="1"/>
  <c r="I55" i="1"/>
  <c r="I56" i="1"/>
  <c r="L109" i="1" l="1"/>
  <c r="E24" i="2" s="1"/>
  <c r="L126" i="1"/>
  <c r="E28" i="2" s="1"/>
  <c r="L160" i="1"/>
  <c r="E35" i="2" s="1"/>
  <c r="L66" i="1"/>
  <c r="E38" i="2"/>
  <c r="E16" i="2"/>
  <c r="E31" i="2"/>
  <c r="J38" i="1"/>
  <c r="K45" i="1"/>
  <c r="K46" i="1"/>
  <c r="K47" i="1"/>
  <c r="K43" i="1"/>
  <c r="J40" i="1"/>
  <c r="J41" i="1"/>
  <c r="J42" i="1"/>
  <c r="I35" i="1"/>
  <c r="I36" i="1"/>
  <c r="I37" i="1"/>
  <c r="I33" i="1"/>
  <c r="K29" i="1"/>
  <c r="K30" i="1"/>
  <c r="K31" i="1"/>
  <c r="K27" i="1"/>
  <c r="J23" i="1"/>
  <c r="J25" i="1"/>
  <c r="J26" i="1"/>
  <c r="I21" i="1"/>
  <c r="J22" i="1"/>
  <c r="I20" i="1"/>
  <c r="L49" i="1" l="1"/>
  <c r="E7" i="2" s="1"/>
  <c r="I70" i="1"/>
  <c r="L83" i="1" s="1"/>
  <c r="L173" i="1" l="1"/>
  <c r="L182" i="1" s="1"/>
  <c r="L3" i="1" s="1"/>
  <c r="E20" i="2"/>
  <c r="E41" i="2" l="1"/>
  <c r="E2" i="2"/>
  <c r="E46" i="2"/>
</calcChain>
</file>

<file path=xl/sharedStrings.xml><?xml version="1.0" encoding="utf-8"?>
<sst xmlns="http://schemas.openxmlformats.org/spreadsheetml/2006/main" count="604" uniqueCount="211">
  <si>
    <t>Description</t>
  </si>
  <si>
    <t>(B) Benefits</t>
  </si>
  <si>
    <t>(C) Subawards</t>
  </si>
  <si>
    <t>(D) Contracted Services</t>
  </si>
  <si>
    <t>(E) Supplies</t>
  </si>
  <si>
    <t>(F) Communication</t>
  </si>
  <si>
    <t xml:space="preserve"> </t>
  </si>
  <si>
    <t>(G) Travel</t>
  </si>
  <si>
    <t xml:space="preserve">(H) Rent </t>
  </si>
  <si>
    <t>Role/Title</t>
  </si>
  <si>
    <t>Estimated Effort (FTE or hours)</t>
  </si>
  <si>
    <t>Fringe Benefits Rate</t>
  </si>
  <si>
    <t>Salaries (A):</t>
  </si>
  <si>
    <t>Salaries (Name):</t>
  </si>
  <si>
    <t>Item &amp; Description (please list)</t>
  </si>
  <si>
    <t>Date</t>
  </si>
  <si>
    <t>Location</t>
  </si>
  <si>
    <t>Benefits (B):</t>
  </si>
  <si>
    <r>
      <t xml:space="preserve">B) Fringe Benefits: </t>
    </r>
    <r>
      <rPr>
        <i/>
        <sz val="11"/>
        <color theme="1"/>
        <rFont val="Calibri"/>
        <family val="2"/>
        <scheme val="minor"/>
      </rPr>
      <t xml:space="preserve"> </t>
    </r>
  </si>
  <si>
    <t>F) Communication:</t>
  </si>
  <si>
    <t>H) Rent:</t>
  </si>
  <si>
    <t>Total Compensation:</t>
  </si>
  <si>
    <t>OR</t>
  </si>
  <si>
    <t>Year 1 Amount Requested</t>
  </si>
  <si>
    <t>Year 1</t>
  </si>
  <si>
    <t>Year 2</t>
  </si>
  <si>
    <t>Year 3</t>
  </si>
  <si>
    <t>Year 2 Amount Requested</t>
  </si>
  <si>
    <t>Year 3 Amount Requested</t>
  </si>
  <si>
    <t>SUMMARY</t>
  </si>
  <si>
    <t>Personnel Total</t>
  </si>
  <si>
    <t>Subawards Total</t>
  </si>
  <si>
    <t>Subtotals:</t>
  </si>
  <si>
    <t>Section D - Contracted Services (must not exceed customary rate of pay):</t>
  </si>
  <si>
    <t>Section C - Subaward Costs:</t>
  </si>
  <si>
    <t>Contracted Services Total:</t>
  </si>
  <si>
    <t>Supplies Total:</t>
  </si>
  <si>
    <t>Section E - Supplies:</t>
  </si>
  <si>
    <t>Communication Total:</t>
  </si>
  <si>
    <t>Contractor Name</t>
  </si>
  <si>
    <t>Year 1 / Trip 2</t>
  </si>
  <si>
    <t>Year 1 / Trip 1</t>
  </si>
  <si>
    <t>Year 1 / Trip 3</t>
  </si>
  <si>
    <t>Year 1 / Trip 4</t>
  </si>
  <si>
    <t>Year 2 / Trip 1</t>
  </si>
  <si>
    <t>Year 2 / Trip 2</t>
  </si>
  <si>
    <t>Year 2 / Trip 3</t>
  </si>
  <si>
    <t>Year 2 / Trip 4</t>
  </si>
  <si>
    <t>Year 3 / Trip 1</t>
  </si>
  <si>
    <t>Year 3 / Trip 2</t>
  </si>
  <si>
    <t>Year 3 / Trip 3</t>
  </si>
  <si>
    <t>Year 3 / Trip 4</t>
  </si>
  <si>
    <t>Travel Total:</t>
  </si>
  <si>
    <t>Includes equipment and facility rentals, land use fees, other misc. user fees</t>
  </si>
  <si>
    <t>Item (e.g., equipment, land, etc.)</t>
  </si>
  <si>
    <t>Description of what rental will be used for</t>
  </si>
  <si>
    <t>Rent Total:</t>
  </si>
  <si>
    <t>Participant/Trainee Support Costs Total:</t>
  </si>
  <si>
    <t>Auto-Calculates</t>
  </si>
  <si>
    <t>Section H - Rent:</t>
  </si>
  <si>
    <t>Section F - Communication:</t>
  </si>
  <si>
    <t>List Travelers (Name/Role)</t>
  </si>
  <si>
    <r>
      <t xml:space="preserve">Matching contributions are not required; please do not include. </t>
    </r>
    <r>
      <rPr>
        <sz val="11"/>
        <color theme="1"/>
        <rFont val="Calibri"/>
        <family val="2"/>
        <scheme val="minor"/>
      </rPr>
      <t xml:space="preserve"> </t>
    </r>
  </si>
  <si>
    <t>See Budget Categories Tab for additional information.</t>
  </si>
  <si>
    <r>
      <t xml:space="preserve">Amount                </t>
    </r>
    <r>
      <rPr>
        <b/>
        <sz val="9"/>
        <color theme="0"/>
        <rFont val="Calibri"/>
        <family val="2"/>
        <scheme val="minor"/>
      </rPr>
      <t xml:space="preserve"> (auto-calculates)</t>
    </r>
  </si>
  <si>
    <t xml:space="preserve">IDC Rate </t>
  </si>
  <si>
    <t>Facilities and Admin Total:</t>
  </si>
  <si>
    <t>Total Costs / Total Federal Funds:</t>
  </si>
  <si>
    <t xml:space="preserve"> If paying for itemized participant/trainee travel expenses, use the Travel Section (G) instead</t>
  </si>
  <si>
    <t>Project PI Name:</t>
  </si>
  <si>
    <t>TOTAL COSTS:</t>
  </si>
  <si>
    <t>Research and Education</t>
  </si>
  <si>
    <t>Professional + Producer</t>
  </si>
  <si>
    <t>Farmer / Rancher</t>
  </si>
  <si>
    <t>Graduate Student</t>
  </si>
  <si>
    <t>Competitive PDP</t>
  </si>
  <si>
    <t>State Implementation</t>
  </si>
  <si>
    <t xml:space="preserve">State Enhancement </t>
  </si>
  <si>
    <t>Research to Grassroots</t>
  </si>
  <si>
    <t>Program</t>
  </si>
  <si>
    <t>Alaska</t>
  </si>
  <si>
    <t>American Samoa</t>
  </si>
  <si>
    <t>Arizona</t>
  </si>
  <si>
    <t>California</t>
  </si>
  <si>
    <t>Colorado</t>
  </si>
  <si>
    <t>Guam</t>
  </si>
  <si>
    <t>Hawaii</t>
  </si>
  <si>
    <t>Idaho</t>
  </si>
  <si>
    <t>Micronesia</t>
  </si>
  <si>
    <t>Montana</t>
  </si>
  <si>
    <t>Nevada</t>
  </si>
  <si>
    <t>Northern Mariana Islands</t>
  </si>
  <si>
    <t>New Mexico</t>
  </si>
  <si>
    <t>Oregon</t>
  </si>
  <si>
    <t>Utah</t>
  </si>
  <si>
    <t>Washington</t>
  </si>
  <si>
    <t>Wyoming</t>
  </si>
  <si>
    <t>State / Protectorate</t>
  </si>
  <si>
    <t>State/Protectorate (of PI):</t>
  </si>
  <si>
    <t>PLEASE READ ALL NOTES BELOW and REVIEW the BUDGET CATEGORIES and GUIDANCE tab before beginning.</t>
  </si>
  <si>
    <r>
      <t xml:space="preserve">Please refer to the </t>
    </r>
    <r>
      <rPr>
        <b/>
        <sz val="11"/>
        <color theme="1"/>
        <rFont val="Calibri"/>
        <family val="2"/>
        <scheme val="minor"/>
      </rPr>
      <t>Budget Categories and Guidance</t>
    </r>
    <r>
      <rPr>
        <sz val="11"/>
        <color theme="1"/>
        <rFont val="Calibri"/>
        <family val="2"/>
        <scheme val="minor"/>
      </rPr>
      <t xml:space="preserve"> tab for general information and guidance on what should be included in each budget category. </t>
    </r>
  </si>
  <si>
    <t>NOTES:</t>
  </si>
  <si>
    <t xml:space="preserve">Please provide a brief description of what the trip costs include, e.g., air travel, rental car, mileage, meal per diem, conference registrations; be sure to include a detailed breakdown of expenses for all travel in the budget justification.  </t>
  </si>
  <si>
    <t xml:space="preserve">My organization has a NICRA; full F&amp;A (indirect costs) is requested.  F&amp;A Rate = 11.111% of Total Direct Costs / 10% Total Federal Funds awarded per USDA/NIFA cap.  Base = Total Direct Costs </t>
  </si>
  <si>
    <t xml:space="preserve">C) Subawards: </t>
  </si>
  <si>
    <t xml:space="preserve">D) Contracted Services: </t>
  </si>
  <si>
    <t xml:space="preserve">E) Supplies: </t>
  </si>
  <si>
    <t xml:space="preserve">G) Travel: </t>
  </si>
  <si>
    <t>Total Costs:</t>
  </si>
  <si>
    <t>Total Direct Costs:</t>
  </si>
  <si>
    <t>Western SARE Budget Justification Template</t>
  </si>
  <si>
    <t>A) Salaries:</t>
  </si>
  <si>
    <t>Provide name, role/title, effort/FTE, and salary for all personnel</t>
  </si>
  <si>
    <t xml:space="preserve">Provide fringe benefit rates and amount for each person paid on the project.  </t>
  </si>
  <si>
    <t xml:space="preserve">List types and cost of all materials and supplies and how they will be used for the project; supplies must be project-specific and be able to be tracked as being used for the project. </t>
  </si>
  <si>
    <t>This includes honoraria and speaker fees; for each, provide name of service provider, description of work to be performed, rate of pay and total amount to be paid.</t>
  </si>
  <si>
    <t xml:space="preserve">Please identify which Facilities and Admin percentage applies to your Proposal. See Budget Categories tab for full descriptions of available F&amp;A/IDC rate options. </t>
  </si>
  <si>
    <t xml:space="preserve">Please use the following information to determine the budget categories for your project expenses. The information that follows also will be useful in determining general allowability of costs for the SARE program. Please see the specific CFP for the program you are applying to for specific information regarding allowablity of costs. The budgetary guidelines provided in the CFP are the ultimate guidelines for budget requirements for each specific program. </t>
  </si>
  <si>
    <t>Key Personnel (includes PI, Co-PIs, Collaborators)</t>
  </si>
  <si>
    <t>Use this worksheet if you need to enter additional values for any of the budget categories.  The subtotals from this sheet will automatically populate in the Budget Worksheet subtotals.</t>
  </si>
  <si>
    <t>Western SARE Budget Worksheet - Additional Budget Details</t>
  </si>
  <si>
    <t>Subtotal from Budget Cont. Tab</t>
  </si>
  <si>
    <t>autofill</t>
  </si>
  <si>
    <t xml:space="preserve">Section G - Travel: </t>
  </si>
  <si>
    <t>Other</t>
  </si>
  <si>
    <t>Other Personnel (includes support staff, technicians, student wages, etc. )</t>
  </si>
  <si>
    <t>PI State/Protectorate:</t>
  </si>
  <si>
    <t>Event Name / Purpose</t>
  </si>
  <si>
    <t>Annual Base Salary</t>
  </si>
  <si>
    <t>dropdown</t>
  </si>
  <si>
    <t>Includes personnel costs for applicant's organization’s employees who will be paid directly from the award for work on the proposed project.  Identify each person who will work on the project (or indicate TBD if person will be hired), their role, estimated FTE, annual base salary and total salary support requested.</t>
  </si>
  <si>
    <t>Includes associated benefits (fringe and health, if applicable) paid on behalf of organization’s employees paid directly from this award.</t>
  </si>
  <si>
    <t>(A) Salary</t>
  </si>
  <si>
    <r>
      <t xml:space="preserve"> Subawards are funds that will go to collaborators on your project who are not at your institution/organization.  Subaward recipients are named institutions and shall have a Principle Investigator.  Characteristics whose presence supports the classification of an entity as a subrecipient are when the entity receiving funds under the award:
•	Determines who is eligible to receive Federal funds;
•	Has its performance measured in relation to whether objectives of a Federal program were met;
•	Has responsibility for programmatic decision making;
•	Is responsible for adherence to applicable Federal program requirements specified in the Federal award; and
•	In accordance with its agreement, uses the Federal funds to carry out a program for a public purpose specified in authorizing statute, as opposed to providing goods or services for the benefit of the pass-through entity                                                                                                              </t>
    </r>
    <r>
      <rPr>
        <b/>
        <sz val="11"/>
        <color theme="1"/>
        <rFont val="Calibri"/>
        <family val="2"/>
        <scheme val="minor"/>
      </rPr>
      <t xml:space="preserve"> </t>
    </r>
  </si>
  <si>
    <t>Item &amp; Description (please list); individual items that cost $500 or more must be listed separately</t>
  </si>
  <si>
    <t>Sections A &amp; B - Salary &amp; Benefits:</t>
  </si>
  <si>
    <r>
      <rPr>
        <b/>
        <sz val="11"/>
        <color theme="1"/>
        <rFont val="Calibri"/>
        <family val="2"/>
        <scheme val="minor"/>
      </rPr>
      <t>OR:</t>
    </r>
    <r>
      <rPr>
        <sz val="11"/>
        <color theme="1"/>
        <rFont val="Calibri"/>
        <family val="2"/>
        <scheme val="minor"/>
      </rPr>
      <t xml:space="preserve"> My organization has never had a NICRA; the de minimis rate is requested.  F&amp;A Rate = 10%.  Base = Modified Total Direct Costs less Awards (tuition remission), Participant Support and Subaward amounts &gt;$25k</t>
    </r>
  </si>
  <si>
    <r>
      <t xml:space="preserve">Includes paying an organization/business or individual for goods, services and/or consulting; fee-for-service work; honoraria.  
</t>
    </r>
    <r>
      <rPr>
        <u/>
        <sz val="11"/>
        <rFont val="Calibri"/>
        <family val="2"/>
        <scheme val="minor"/>
      </rPr>
      <t xml:space="preserve">Characteristics of Contractors include: </t>
    </r>
    <r>
      <rPr>
        <sz val="11"/>
        <rFont val="Calibri"/>
        <family val="2"/>
        <scheme val="minor"/>
      </rPr>
      <t xml:space="preserve">
•	Provides the goods or services within normal business operations;
•	Provides similar goods or services to many different purchasers;
•	Operates in a competitive environment;
•	Provides goods or services that are ancillary to the operation of the research project, and
•	Is not subject to monitoring or reporting requirements of the prime award.
</t>
    </r>
    <r>
      <rPr>
        <u/>
        <sz val="11"/>
        <rFont val="Calibri"/>
        <family val="2"/>
        <scheme val="minor"/>
      </rPr>
      <t>Characteristics of Consultants (must not exceed customary rate of pay) include:</t>
    </r>
    <r>
      <rPr>
        <sz val="11"/>
        <rFont val="Calibri"/>
        <family val="2"/>
        <scheme val="minor"/>
      </rPr>
      <t xml:space="preserve">
•	A company or an individual who is clearly a bona fide consultant (expert advisor) who pursues this line of business for him/herself.
•	Are paid for their time at a daily or hourly fixed rate.
•	A consultant is considered a “work for hire” thus all intellectual property and copyrightable information is assigned to Montana State University.
This budget category also includes paying individuals for participating in activities and/or providing services related to your project, e.g., collecting and providing samples, etc.  Other examples include: computer services, professional service fees, honoraria, speaker fees, testing/analysis services</t>
    </r>
  </si>
  <si>
    <r>
      <t xml:space="preserve">Special Note about Capital Equipment Purchases:  </t>
    </r>
    <r>
      <rPr>
        <sz val="11"/>
        <color theme="1"/>
        <rFont val="Calibri"/>
        <family val="2"/>
        <scheme val="minor"/>
      </rPr>
      <t xml:space="preserve">Purchases of Capital Equipment (defined as a single, autonomous piece of equipment that costs $5,000 or more and has a useful life of more than one year) are generally not allowed under the SARE program. Equipment expenses beyond $5,000 may be leveraged by non-Western SARE funds.  Purchasing components of equipment that individually cost under $5K in an attempt to circumvent the $5,000 cap is not allowed.  Minor equipment under $5,000 is allowed.  </t>
    </r>
  </si>
  <si>
    <r>
      <t xml:space="preserve">Includes basic supplies and materials needed to carry out the project.  Examples include: agricultural supplies (fencing, seeds, plants, fertilizer), field and lab supplies, minor equipment and tools (individual items that cost less than $5,000), paper/envelopes, in-house photocopying of materials for workshops/meetings, software, books, shipping materials. Any shipping costs associated with the purchase of supplies/materials should be included as supply costs.  The purchase of food/refreshments for meetings/field days (must be necessary to maintain meeting continuity) is also considered a supply cost. </t>
    </r>
    <r>
      <rPr>
        <b/>
        <sz val="11"/>
        <color theme="1"/>
        <rFont val="Calibri"/>
        <family val="2"/>
        <scheme val="minor"/>
      </rPr>
      <t xml:space="preserve"> Please keep the following in mind:                                                                                                                                    •	Supplies must be project-specific and be able to be tracked as being used for the project.
•	Individual items that cost $500 or more must be listed separately.
•	Include “Minor Equipment” and/or leveraged capital equipment purchases as supply costs.                                                                                                             </t>
    </r>
  </si>
  <si>
    <r>
      <t xml:space="preserve">For each subaward, list the name of the institution / organization AND name of subaward Project Leader / collaborator (PI). In the budget justification, also provide a brief description of the plan of work and total funds requested, by year.  </t>
    </r>
    <r>
      <rPr>
        <b/>
        <sz val="11"/>
        <color rgb="FFFF0000"/>
        <rFont val="Calibri"/>
        <family val="2"/>
        <scheme val="minor"/>
      </rPr>
      <t xml:space="preserve">Note: for EACH subaward, a separate </t>
    </r>
    <r>
      <rPr>
        <b/>
        <i/>
        <sz val="11"/>
        <color rgb="FFFF0000"/>
        <rFont val="Calibri"/>
        <family val="2"/>
        <scheme val="minor"/>
      </rPr>
      <t>Western SARE Budget Worksheet for Subawards</t>
    </r>
    <r>
      <rPr>
        <b/>
        <sz val="11"/>
        <color rgb="FFFF0000"/>
        <rFont val="Calibri"/>
        <family val="2"/>
        <scheme val="minor"/>
      </rPr>
      <t xml:space="preserve"> must be submitted with the proposal.</t>
    </r>
  </si>
  <si>
    <t>Includes postage and mailing expenses (including shipping samples for analysis), printed materials (flyers, brochures, posters). This category also includes expenses for publishing articles in a scientific journals or other types of field/program publications, or for commercial photocopying (note: in-house photocopying falls under supplies)</t>
  </si>
  <si>
    <t xml:space="preserve">Travel must be directly related to the project and includes: mileage reimbursement, airfare, lodging, meal per diem; car rentals, taxi, bus, shuttle expenses and parking; conference fees and registrations. [Please note, travel per diems and mileage need to correlate with your organization's approved rates. If no rate is available, please use the Federal Government rate listed on the U.S. General Services Administration website: http://www.gsa.gov/portal/content/101518 ]
Note: foreign travel is typically NOT allowed under the SARE program except in cases where sufficient justification has been provided; requires Western SARE pre-approval. </t>
  </si>
  <si>
    <t>Includes the rental of equipment, land, facilities (e.g., meeting rooms, lab space) and user fees.</t>
  </si>
  <si>
    <t>Participant Support costs are associated with conference, workshop, or symposium attendees who are not employees of the applicant or a subaward recipient. Trainee Support costs are associated with educational projects that support trainees. Participants/Trainees receive a set amount for participation in the above stated functions.  If participant/trainee travel expenses will be itemized (not a lump sum payment) please include those expenses in the Travel budget category.</t>
  </si>
  <si>
    <r>
      <t xml:space="preserve">(1) Organizations that have a Federally Negotiated Indirect Cost Rate (NICRA): IDCs are calculated at a rate of 11.111% of </t>
    </r>
    <r>
      <rPr>
        <b/>
        <u/>
        <sz val="11"/>
        <color theme="1"/>
        <rFont val="Calibri"/>
        <family val="2"/>
        <scheme val="minor"/>
      </rPr>
      <t>Total Direct Costs</t>
    </r>
    <r>
      <rPr>
        <b/>
        <sz val="11"/>
        <color theme="1"/>
        <rFont val="Calibri"/>
        <family val="2"/>
        <scheme val="minor"/>
      </rPr>
      <t xml:space="preserve"> (TDC). This is equivalent to 10% of Total Federal Funds Awarded (TFFA), or total costs, and is the maximum indirect cost recovery allowed under the SARE program per USDA/NIFA.</t>
    </r>
  </si>
  <si>
    <t xml:space="preserve">(4) If none of the above, and your organization does not want to claim the de minimis, you are not required to budget for and charge IDCs.  </t>
  </si>
  <si>
    <t xml:space="preserve"> (3) If your organization previously had a federally negotiated rate but it is no longer in effect, your organization may NOT use the previous rate and may NOT use de minimis. Your organization is not eligible for indirect funds.</t>
  </si>
  <si>
    <t>(2) Organizations that do not have a federally negotiated rate for indirect costs, and never had one previously: May claim up to 10% of modified total direct costs (MTDC) as de minimis to cover overhead. MTDC includes all direct costs except for the following: the amount of each subaward that exceeds $25,000, trainee/participant support costs, awards (tuition remission).</t>
  </si>
  <si>
    <t xml:space="preserve">Include who will be traveling, purpose, destination, number of persons traveling (if group travel is being arranged), and estimated number of days.  Include estimated travel costs (flight, accommodation, meal per diem, mileage, public transportation, registration fees, etc.) by trip and per person. </t>
  </si>
  <si>
    <r>
      <t xml:space="preserve">Please provide a brief written summary justifying each line item included in your budget proposal, </t>
    </r>
    <r>
      <rPr>
        <u/>
        <sz val="11"/>
        <color theme="1"/>
        <rFont val="Calibri"/>
        <family val="2"/>
        <scheme val="minor"/>
      </rPr>
      <t>by project year,</t>
    </r>
    <r>
      <rPr>
        <sz val="11"/>
        <color theme="1"/>
        <rFont val="Calibri"/>
        <family val="2"/>
        <scheme val="minor"/>
      </rPr>
      <t xml:space="preserve"> (e.g., In year 1, $3,500 for supplies is requested for the purchase of...). See the </t>
    </r>
    <r>
      <rPr>
        <b/>
        <sz val="11"/>
        <color theme="1"/>
        <rFont val="Calibri"/>
        <family val="2"/>
        <scheme val="minor"/>
      </rPr>
      <t>"Budget Categories</t>
    </r>
    <r>
      <rPr>
        <sz val="11"/>
        <color theme="1"/>
        <rFont val="Calibri"/>
        <family val="2"/>
        <scheme val="minor"/>
      </rPr>
      <t xml:space="preserve"> </t>
    </r>
    <r>
      <rPr>
        <b/>
        <sz val="11"/>
        <color theme="1"/>
        <rFont val="Calibri"/>
        <family val="2"/>
        <scheme val="minor"/>
      </rPr>
      <t>and Guidance"</t>
    </r>
    <r>
      <rPr>
        <sz val="11"/>
        <color theme="1"/>
        <rFont val="Calibri"/>
        <family val="2"/>
        <scheme val="minor"/>
      </rPr>
      <t xml:space="preserve"> tab (yellow) for details about each budget category. Provide as much information as possible and expand fields as needed to include sufficient detail.  Note: the dollar amounts listed for each line item in your budget justificaiton should match the dollar amounts on the Budget Worksheet.  </t>
    </r>
    <r>
      <rPr>
        <b/>
        <sz val="11"/>
        <color theme="1"/>
        <rFont val="Calibri"/>
        <family val="2"/>
        <scheme val="minor"/>
      </rPr>
      <t xml:space="preserve">Note: applicants have the choice of either entering the budget justification in the form below or composing the justification in a Word doc and uploading it as an additional document to the budget section (PDF); please use the template below if you choose not to use this form for the justification. </t>
    </r>
  </si>
  <si>
    <t>Project Start Date:</t>
  </si>
  <si>
    <t>Project End Date:</t>
  </si>
  <si>
    <t>Description (Name of institution/organization AND name of Project Leader, i.e., subaward PI)</t>
  </si>
  <si>
    <t>Includes Minor Equipment (individual items &lt; $5K)</t>
  </si>
  <si>
    <t>Includes costs associated with publishing articles, commercial printing, postage</t>
  </si>
  <si>
    <t>International travel typically is NOT allowed under the SARE program - pre-approval required</t>
  </si>
  <si>
    <t>Total Direct Costs (Sum of Sections A-J):</t>
  </si>
  <si>
    <r>
      <rPr>
        <b/>
        <sz val="11"/>
        <color theme="1"/>
        <rFont val="Calibri"/>
        <family val="2"/>
        <scheme val="minor"/>
      </rPr>
      <t xml:space="preserve">OR: </t>
    </r>
    <r>
      <rPr>
        <sz val="11"/>
        <color theme="1"/>
        <rFont val="Calibri"/>
        <family val="2"/>
        <scheme val="minor"/>
      </rPr>
      <t xml:space="preserve">No indirect is requested. Either, my organization previously had a federally negotiated rate but it is no longer in effect, and therefore not eligible for indirect funds; or, my organization does not have a NICRA and we do NOT want to claim the de minimis, and therefore do not want to collect IDCs.  </t>
    </r>
  </si>
  <si>
    <t>(A) Amount Salary Requested*</t>
  </si>
  <si>
    <t>(B) Amount Benefits Requested*</t>
  </si>
  <si>
    <t>Rate*</t>
  </si>
  <si>
    <t>Unit(s)*</t>
  </si>
  <si>
    <t>Number of Attendees*</t>
  </si>
  <si>
    <t>Enter Amount(s)*</t>
  </si>
  <si>
    <r>
      <t xml:space="preserve">Base </t>
    </r>
    <r>
      <rPr>
        <b/>
        <sz val="10"/>
        <color theme="0"/>
        <rFont val="Calibri"/>
        <family val="2"/>
        <scheme val="minor"/>
      </rPr>
      <t>(enter Dollar Amount)</t>
    </r>
    <r>
      <rPr>
        <b/>
        <sz val="12"/>
        <color theme="0"/>
        <rFont val="Calibri"/>
        <family val="2"/>
        <scheme val="minor"/>
      </rPr>
      <t>*</t>
    </r>
  </si>
  <si>
    <r>
      <t xml:space="preserve">^ Facilities and Admin Costs (also known as Indirect Costs or IDCs) are calculated at a rate of 11.111% (.11111) of </t>
    </r>
    <r>
      <rPr>
        <u/>
        <sz val="11"/>
        <color theme="1"/>
        <rFont val="Calibri"/>
        <family val="2"/>
        <scheme val="minor"/>
      </rPr>
      <t>Total Direct Costs</t>
    </r>
    <r>
      <rPr>
        <sz val="11"/>
        <color theme="1"/>
        <rFont val="Calibri"/>
        <family val="2"/>
        <scheme val="minor"/>
      </rPr>
      <t xml:space="preserve"> (TDC) for institutions/orgnanizations that have a Federally Negotiated Indirect Cost Rate Agreement (NICRA) in place. Per Federal Uniform Guidance, institutions and organizations that do not have a NICRA in place may request the 10% de minimus rate (.10), applied to Modified Total Direct Costs (MTDC). For Western SARE grants, MTDC includes all project costs less individual subaward amounts in excess of $25,000, participant support, and tuition remission. </t>
    </r>
    <r>
      <rPr>
        <b/>
        <sz val="11"/>
        <color theme="1"/>
        <rFont val="Calibri"/>
        <family val="2"/>
        <scheme val="minor"/>
      </rPr>
      <t>See Budget Categories Tab for additional information.</t>
    </r>
  </si>
  <si>
    <t>Tip: the columns with an asterisk (*) indicate that values must be entered below in order for the subtotals to auto-calculate</t>
  </si>
  <si>
    <r>
      <t xml:space="preserve">For each subaward, name the PI, institution/organization and provide a brief description of work to be performed and </t>
    </r>
    <r>
      <rPr>
        <b/>
        <i/>
        <sz val="11"/>
        <color rgb="FFFF0000"/>
        <rFont val="Calibri"/>
        <family val="2"/>
        <scheme val="minor"/>
      </rPr>
      <t>total</t>
    </r>
    <r>
      <rPr>
        <i/>
        <sz val="11"/>
        <color rgb="FFFF0000"/>
        <rFont val="Calibri"/>
        <family val="2"/>
        <scheme val="minor"/>
      </rPr>
      <t xml:space="preserve"> costs. Please provide a separate detailed budget and justification for each subaward (please use the Western SARE Budget Worksheet for Subawards).  </t>
    </r>
  </si>
  <si>
    <t>Western SARE Approved Budget Categories and Guidance</t>
  </si>
  <si>
    <t>Section I - Participant/Trainee Support Costs:</t>
  </si>
  <si>
    <r>
      <t xml:space="preserve">Section J - Facilities and Admin (F&amp;A) Costs^:    </t>
    </r>
    <r>
      <rPr>
        <b/>
        <u/>
        <sz val="12"/>
        <color rgb="FFFF0000"/>
        <rFont val="Calibri"/>
        <family val="2"/>
        <scheme val="minor"/>
      </rPr>
      <t>CHOOSE ONE OPTION</t>
    </r>
  </si>
  <si>
    <t>(I) Participant/ Trainee Support</t>
  </si>
  <si>
    <r>
      <t xml:space="preserve">(J) Facilities and Admin/IDC </t>
    </r>
    <r>
      <rPr>
        <b/>
        <sz val="11"/>
        <color rgb="FFFF0000"/>
        <rFont val="Calibri"/>
        <family val="2"/>
        <scheme val="minor"/>
      </rPr>
      <t>ONLY ONE APPLIES</t>
    </r>
  </si>
  <si>
    <t>I) Participant/Trainee Support:</t>
  </si>
  <si>
    <t xml:space="preserve">J) Indirect Costs: </t>
  </si>
  <si>
    <t>Please fill out all fields in yellow below</t>
  </si>
  <si>
    <t>(mm/dd/yyyy)</t>
  </si>
  <si>
    <r>
      <t xml:space="preserve">The below Budget Worksheet matches MSU's approved budget template; as such, all budgets </t>
    </r>
    <r>
      <rPr>
        <b/>
        <u/>
        <sz val="12"/>
        <color theme="1"/>
        <rFont val="Calibri"/>
        <family val="2"/>
        <scheme val="minor"/>
      </rPr>
      <t>must</t>
    </r>
    <r>
      <rPr>
        <b/>
        <sz val="12"/>
        <color theme="1"/>
        <rFont val="Calibri"/>
        <family val="2"/>
        <scheme val="minor"/>
      </rPr>
      <t xml:space="preserve"> use the budget categories designated below.  Using this Budget Worksheet to formulate your budget is strongly encouraged.  Please note, allowable expenses vary by grant program.  Please see the Call for Proposals (CFP) for the specific grant program to which you are applying for details.</t>
    </r>
  </si>
  <si>
    <r>
      <t xml:space="preserve">Complete the Budget Worksheet below and complete the Budget Justification on the adjacent (blue) tab (at bottom). </t>
    </r>
    <r>
      <rPr>
        <u/>
        <sz val="11"/>
        <color theme="1"/>
        <rFont val="Calibri"/>
        <family val="2"/>
        <scheme val="minor"/>
      </rPr>
      <t>Yellow fields are for your input</t>
    </r>
    <r>
      <rPr>
        <sz val="11"/>
        <color theme="1"/>
        <rFont val="Calibri"/>
        <family val="2"/>
        <scheme val="minor"/>
      </rPr>
      <t>. Green fields are locked and will auto-calculate, rounding to the nearest dollar value.  Because elements of this worksheet are locked to maintain formula integrity, you cannot add lines; please enter additional budget detail, by category and year, on the "Budget Cont." tab.</t>
    </r>
  </si>
  <si>
    <t>Western SARE Budget Worksheet - Professional + Producer &amp; Graduate Student Grants</t>
  </si>
  <si>
    <t>PI Institution/Organization:</t>
  </si>
  <si>
    <t>Dr. Lauren Hallett</t>
  </si>
  <si>
    <t>University of Oregon</t>
  </si>
  <si>
    <t>Electric fencing</t>
  </si>
  <si>
    <t>Battery for electric fencing</t>
  </si>
  <si>
    <t>Alejandro Brambila/Graduate Student</t>
  </si>
  <si>
    <t>Undergraduate Assistant</t>
  </si>
  <si>
    <t>TBD</t>
  </si>
  <si>
    <t>Student wages</t>
  </si>
  <si>
    <t>Professional Service Fee: Larson</t>
  </si>
  <si>
    <t xml:space="preserve">Plot use payment. </t>
  </si>
  <si>
    <t>Professional Service Fee: Lane-Massee</t>
  </si>
  <si>
    <t>Professional Service Fee: Perrine</t>
  </si>
  <si>
    <t xml:space="preserve">Seeds for cover cropping </t>
  </si>
  <si>
    <t>Moisture Sense II: Soil Moisture meter</t>
  </si>
  <si>
    <t>Stainless nails</t>
  </si>
  <si>
    <t>Pollinator sampling equipment</t>
  </si>
  <si>
    <t>Brochures/posters</t>
  </si>
  <si>
    <t>Travel to field sites (approximately 10x/year). ~120 miles round trip. Personal vehicle mileage.</t>
  </si>
  <si>
    <t>Conference travel and registration</t>
  </si>
  <si>
    <t>Plot marking supplies</t>
  </si>
  <si>
    <t xml:space="preserve">My administration has NICRA. </t>
  </si>
  <si>
    <t>We will follow the UO set benefit rate of 3% for undergraduate students.</t>
  </si>
  <si>
    <t>N/A</t>
  </si>
  <si>
    <t>Professional orchard floor leveling</t>
  </si>
  <si>
    <t xml:space="preserve">For each partner cooperator we will pay $250/yr for plots removed from production.  This is to cover the cost of lost product, and the effort required in modifying farm practices around plots. An additional $2000 has been included for contracted orchard leveling each year in pig grazed orchard plots to offset grazing disturbance. </t>
  </si>
  <si>
    <t xml:space="preserve">Electric fencing and battery will be used to expand pig grazing to Honor Earth farm.  This requires six reels (Kencove Geared Reel: $55each: total=$330), twelve spools of poly wire ($35 each, total=$420). One optima deep cycle battery ($235). Seeds of 19 native species will be purchased from Heritage seedlings (1.2lbs of each seed, @ $60-$314/lb=$2600 total).  Seeding rate is 8g/m2.  Moisture meter (HydroSense II, $860)will be used for monitoring soil moisture in vegetation plots.  Probes will be removed from moisture meter and replaced by permanently installed nails (see methods), (6" nails 18c each x 450 = $81 total).  Pollinator supplies include nets($30x6=$180), vials ($4 x 50 = $200), aspirators ($21 x 2 = $42), macro camera adapter ($120) and shipping to OSU ($60). Plot marking supplies include plastic "stake chasers" (Allen Precision Equipment), pin flags and laminated "orchard helpers" to describe treatment to orchard workers. </t>
  </si>
  <si>
    <t xml:space="preserve">Poster printing for conference ($30 each x 2), and scaled down brochures ($2 x 40) for field days. </t>
  </si>
  <si>
    <t xml:space="preserve">Alejandro and student worker will each drive to the field from University of Oregon approximately 10x per year using personal vehicle and UO reimbursement rate ($57.5/mile).  $1000/ year included for long distance travel, registration and lodging at out of state conferences (i.e. ESA or SER - see educational outreach section of project narrative). </t>
  </si>
  <si>
    <t>We will hire two undergraduate field assistants (one in spring and one in fall) each year.  Each assistant will be paid the University of Oregon rate of $15/hr for a total of .12 FTE, or 250 hours over three months (approximately 20hr/wk).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</si>
</sst>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quot;$&quot;* #,##0_);_(&quot;$&quot;* \(#,##0\);_(&quot;$&quot;* &quot;-&quot;_);_(@_)"/>
    <numFmt numFmtId="44" formatCode="_(&quot;$&quot;* #,##0.00_);_(&quot;$&quot;* \(#,##0.00\);_(&quot;$&quot;* &quot;-&quot;??_);_(@_)"/>
    <numFmt numFmtId="43" formatCode="_(* #,##0.00_);_(* \(#,##0.00\);_(* &quot;-&quot;??_);_(@_)"/>
    <numFmt numFmtId="164" formatCode="&quot;$&quot;#,##0.00"/>
    <numFmt numFmtId="165" formatCode="_(&quot;$&quot;* #,##0_);_(&quot;$&quot;* \(#,##0\);_(&quot;$&quot;* &quot;-&quot;??_);_(@_)"/>
    <numFmt numFmtId="166" formatCode="mm/dd/yy;@"/>
    <numFmt numFmtId="167" formatCode="m/d/yyyy;@"/>
  </numFmts>
  <fonts count="34"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1"/>
      <name val="Calibri"/>
      <family val="2"/>
      <scheme val="minor"/>
    </font>
    <font>
      <b/>
      <sz val="11"/>
      <color rgb="FFFF0000"/>
      <name val="Calibri"/>
      <family val="2"/>
      <scheme val="minor"/>
    </font>
    <font>
      <b/>
      <sz val="11"/>
      <name val="Calibri"/>
      <family val="2"/>
      <scheme val="minor"/>
    </font>
    <font>
      <i/>
      <sz val="11"/>
      <color theme="1"/>
      <name val="Calibri"/>
      <family val="2"/>
      <scheme val="minor"/>
    </font>
    <font>
      <sz val="11"/>
      <color rgb="FFFF0000"/>
      <name val="Calibri"/>
      <family val="2"/>
      <scheme val="minor"/>
    </font>
    <font>
      <sz val="11"/>
      <color theme="0"/>
      <name val="Calibri"/>
      <family val="2"/>
      <scheme val="minor"/>
    </font>
    <font>
      <b/>
      <sz val="11"/>
      <color theme="0"/>
      <name val="Calibri"/>
      <family val="2"/>
      <scheme val="minor"/>
    </font>
    <font>
      <b/>
      <u/>
      <sz val="11"/>
      <color theme="0"/>
      <name val="Calibri"/>
      <family val="2"/>
      <scheme val="minor"/>
    </font>
    <font>
      <b/>
      <sz val="12"/>
      <color theme="0"/>
      <name val="Calibri"/>
      <family val="2"/>
      <scheme val="minor"/>
    </font>
    <font>
      <sz val="12"/>
      <color theme="0"/>
      <name val="Calibri"/>
      <family val="2"/>
      <scheme val="minor"/>
    </font>
    <font>
      <b/>
      <sz val="12"/>
      <color theme="1"/>
      <name val="Calibri"/>
      <family val="2"/>
      <scheme val="minor"/>
    </font>
    <font>
      <b/>
      <sz val="10"/>
      <color theme="0"/>
      <name val="Calibri"/>
      <family val="2"/>
      <scheme val="minor"/>
    </font>
    <font>
      <b/>
      <sz val="12"/>
      <name val="Calibri"/>
      <family val="2"/>
      <scheme val="minor"/>
    </font>
    <font>
      <b/>
      <sz val="10"/>
      <name val="Calibri"/>
      <family val="2"/>
      <scheme val="minor"/>
    </font>
    <font>
      <b/>
      <i/>
      <sz val="9"/>
      <color theme="9" tint="-0.499984740745262"/>
      <name val="Calibri"/>
      <family val="2"/>
      <scheme val="minor"/>
    </font>
    <font>
      <b/>
      <sz val="11"/>
      <color theme="9" tint="-0.499984740745262"/>
      <name val="Calibri"/>
      <family val="2"/>
      <scheme val="minor"/>
    </font>
    <font>
      <b/>
      <sz val="14"/>
      <color theme="1"/>
      <name val="Calibri"/>
      <family val="2"/>
      <scheme val="minor"/>
    </font>
    <font>
      <b/>
      <u/>
      <sz val="12"/>
      <color theme="1"/>
      <name val="Calibri"/>
      <family val="2"/>
      <scheme val="minor"/>
    </font>
    <font>
      <b/>
      <sz val="9"/>
      <color theme="0"/>
      <name val="Calibri"/>
      <family val="2"/>
      <scheme val="minor"/>
    </font>
    <font>
      <b/>
      <i/>
      <sz val="10"/>
      <color theme="1" tint="0.34998626667073579"/>
      <name val="Calibri"/>
      <family val="2"/>
      <scheme val="minor"/>
    </font>
    <font>
      <u/>
      <sz val="11"/>
      <color theme="1"/>
      <name val="Calibri"/>
      <family val="2"/>
      <scheme val="minor"/>
    </font>
    <font>
      <i/>
      <sz val="11"/>
      <color rgb="FFFF0000"/>
      <name val="Calibri"/>
      <family val="2"/>
      <scheme val="minor"/>
    </font>
    <font>
      <b/>
      <i/>
      <sz val="11"/>
      <color rgb="FFFF0000"/>
      <name val="Calibri"/>
      <family val="2"/>
      <scheme val="minor"/>
    </font>
    <font>
      <sz val="8"/>
      <color theme="0" tint="-0.34998626667073579"/>
      <name val="Calibri"/>
      <family val="2"/>
      <scheme val="minor"/>
    </font>
    <font>
      <u/>
      <sz val="11"/>
      <name val="Calibri"/>
      <family val="2"/>
      <scheme val="minor"/>
    </font>
    <font>
      <b/>
      <u/>
      <sz val="12"/>
      <color rgb="FFFF0000"/>
      <name val="Calibri"/>
      <family val="2"/>
      <scheme val="minor"/>
    </font>
    <font>
      <sz val="10"/>
      <color theme="1"/>
      <name val="Calibri"/>
      <family val="2"/>
      <scheme val="minor"/>
    </font>
    <font>
      <i/>
      <sz val="12"/>
      <color theme="1"/>
      <name val="Calibri"/>
      <family val="2"/>
      <scheme val="minor"/>
    </font>
    <font>
      <b/>
      <sz val="10"/>
      <color theme="1"/>
      <name val="Calibri"/>
      <family val="2"/>
      <scheme val="minor"/>
    </font>
    <font>
      <sz val="11"/>
      <color rgb="FF00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rgb="FFFFFF99"/>
        <bgColor indexed="64"/>
      </patternFill>
    </fill>
    <fill>
      <patternFill patternType="solid">
        <fgColor rgb="FFE2EFDA"/>
        <bgColor indexed="64"/>
      </patternFill>
    </fill>
    <fill>
      <patternFill patternType="solid">
        <fgColor theme="0" tint="-0.249977111117893"/>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FF99"/>
        <bgColor rgb="FF000000"/>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medium">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54">
    <xf numFmtId="0" fontId="0" fillId="0" borderId="0" xfId="0"/>
    <xf numFmtId="0" fontId="0" fillId="0" borderId="0" xfId="0"/>
    <xf numFmtId="0" fontId="0" fillId="0" borderId="0" xfId="0" applyAlignment="1">
      <alignment horizontal="left" vertical="top" wrapText="1"/>
    </xf>
    <xf numFmtId="0" fontId="2" fillId="0" borderId="0" xfId="0" applyFont="1" applyAlignment="1">
      <alignment horizontal="left" vertical="top"/>
    </xf>
    <xf numFmtId="0" fontId="2" fillId="0" borderId="0" xfId="0" applyFont="1" applyAlignment="1">
      <alignment horizontal="right" vertical="top"/>
    </xf>
    <xf numFmtId="0" fontId="2" fillId="0" borderId="0" xfId="0" applyFont="1" applyAlignment="1"/>
    <xf numFmtId="0" fontId="2" fillId="0" borderId="0" xfId="0" applyFont="1" applyAlignment="1">
      <alignment vertical="top"/>
    </xf>
    <xf numFmtId="0" fontId="4" fillId="0" borderId="0" xfId="0" applyFont="1" applyAlignment="1">
      <alignment vertical="center" wrapText="1"/>
    </xf>
    <xf numFmtId="0" fontId="4"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vertical="top"/>
    </xf>
    <xf numFmtId="0" fontId="0" fillId="0" borderId="0" xfId="0" applyBorder="1" applyAlignment="1" applyProtection="1">
      <alignment vertical="top" wrapText="1"/>
      <protection locked="0"/>
    </xf>
    <xf numFmtId="42" fontId="0" fillId="2" borderId="3" xfId="2" applyNumberFormat="1" applyFont="1" applyFill="1" applyBorder="1" applyProtection="1"/>
    <xf numFmtId="42" fontId="0" fillId="2" borderId="18" xfId="2" applyNumberFormat="1" applyFont="1" applyFill="1" applyBorder="1" applyProtection="1"/>
    <xf numFmtId="42" fontId="0" fillId="2" borderId="1" xfId="2" applyNumberFormat="1" applyFont="1" applyFill="1" applyBorder="1" applyProtection="1"/>
    <xf numFmtId="42" fontId="0" fillId="2" borderId="20" xfId="2" applyNumberFormat="1" applyFont="1" applyFill="1" applyBorder="1" applyProtection="1"/>
    <xf numFmtId="1" fontId="0" fillId="0" borderId="0" xfId="0" applyNumberFormat="1"/>
    <xf numFmtId="0" fontId="2" fillId="0" borderId="0" xfId="0" applyFont="1" applyAlignment="1">
      <alignment wrapText="1"/>
    </xf>
    <xf numFmtId="42" fontId="14" fillId="4" borderId="38" xfId="2" applyNumberFormat="1" applyFont="1" applyFill="1" applyBorder="1" applyProtection="1"/>
    <xf numFmtId="42" fontId="20" fillId="4" borderId="23" xfId="2" applyNumberFormat="1" applyFont="1" applyFill="1" applyBorder="1" applyProtection="1"/>
    <xf numFmtId="0" fontId="2" fillId="0" borderId="0" xfId="0" applyFont="1" applyBorder="1" applyAlignment="1" applyProtection="1">
      <alignment horizontal="left" vertical="top" wrapText="1"/>
      <protection locked="0"/>
    </xf>
    <xf numFmtId="0" fontId="2" fillId="0" borderId="11" xfId="0" applyFont="1" applyBorder="1" applyAlignment="1" applyProtection="1">
      <alignment horizontal="left" vertical="top" wrapText="1"/>
      <protection locked="0"/>
    </xf>
    <xf numFmtId="0" fontId="2" fillId="0" borderId="7" xfId="0" applyFont="1" applyBorder="1" applyAlignment="1" applyProtection="1">
      <alignment horizontal="left" vertical="top" wrapText="1"/>
      <protection locked="0"/>
    </xf>
    <xf numFmtId="0" fontId="8" fillId="0" borderId="0" xfId="0" applyFont="1" applyBorder="1" applyAlignment="1" applyProtection="1">
      <alignment vertical="top"/>
      <protection locked="0"/>
    </xf>
    <xf numFmtId="0" fontId="20" fillId="3" borderId="21" xfId="0" applyFont="1" applyFill="1" applyBorder="1" applyAlignment="1" applyProtection="1">
      <protection locked="0"/>
    </xf>
    <xf numFmtId="0" fontId="0" fillId="3" borderId="43" xfId="0" applyFill="1" applyBorder="1" applyProtection="1">
      <protection locked="0"/>
    </xf>
    <xf numFmtId="0" fontId="0" fillId="3" borderId="1" xfId="0" applyFill="1" applyBorder="1" applyProtection="1">
      <protection locked="0"/>
    </xf>
    <xf numFmtId="0" fontId="0" fillId="3" borderId="1" xfId="0" applyFill="1" applyBorder="1" applyAlignment="1" applyProtection="1">
      <alignment horizontal="center"/>
      <protection locked="0"/>
    </xf>
    <xf numFmtId="44" fontId="4" fillId="3" borderId="1" xfId="2" applyFont="1" applyFill="1" applyBorder="1" applyAlignment="1" applyProtection="1">
      <alignment horizontal="right"/>
      <protection locked="0"/>
    </xf>
    <xf numFmtId="44" fontId="4" fillId="3" borderId="3" xfId="2" applyFont="1" applyFill="1" applyBorder="1" applyAlignment="1" applyProtection="1">
      <alignment horizontal="right"/>
      <protection locked="0"/>
    </xf>
    <xf numFmtId="0" fontId="0" fillId="3" borderId="41" xfId="0" applyFill="1" applyBorder="1" applyProtection="1">
      <protection locked="0"/>
    </xf>
    <xf numFmtId="0" fontId="0" fillId="3" borderId="9" xfId="0" applyFill="1" applyBorder="1" applyProtection="1">
      <protection locked="0"/>
    </xf>
    <xf numFmtId="0" fontId="0" fillId="3" borderId="20" xfId="0" applyFill="1" applyBorder="1" applyProtection="1">
      <protection locked="0"/>
    </xf>
    <xf numFmtId="0" fontId="0" fillId="3" borderId="20" xfId="0" applyFill="1" applyBorder="1" applyAlignment="1" applyProtection="1">
      <alignment horizontal="center"/>
      <protection locked="0"/>
    </xf>
    <xf numFmtId="44" fontId="4" fillId="3" borderId="20" xfId="2" applyFont="1" applyFill="1" applyBorder="1" applyAlignment="1" applyProtection="1">
      <alignment horizontal="right"/>
      <protection locked="0"/>
    </xf>
    <xf numFmtId="44" fontId="4" fillId="3" borderId="18" xfId="2" applyFont="1" applyFill="1" applyBorder="1" applyAlignment="1" applyProtection="1">
      <alignment horizontal="right"/>
      <protection locked="0"/>
    </xf>
    <xf numFmtId="0" fontId="0" fillId="3" borderId="44" xfId="0" applyFill="1" applyBorder="1" applyProtection="1">
      <protection locked="0"/>
    </xf>
    <xf numFmtId="0" fontId="0" fillId="3" borderId="2" xfId="0" applyFill="1" applyBorder="1" applyProtection="1">
      <protection locked="0"/>
    </xf>
    <xf numFmtId="0" fontId="0" fillId="3" borderId="2" xfId="0" applyFill="1" applyBorder="1" applyAlignment="1" applyProtection="1">
      <alignment horizontal="center"/>
      <protection locked="0"/>
    </xf>
    <xf numFmtId="44" fontId="4" fillId="3" borderId="2" xfId="2" applyFont="1" applyFill="1" applyBorder="1" applyAlignment="1" applyProtection="1">
      <alignment horizontal="right"/>
      <protection locked="0"/>
    </xf>
    <xf numFmtId="44" fontId="4" fillId="3" borderId="12" xfId="2" applyFont="1" applyFill="1" applyBorder="1" applyAlignment="1" applyProtection="1">
      <alignment horizontal="right"/>
      <protection locked="0"/>
    </xf>
    <xf numFmtId="0" fontId="0" fillId="3" borderId="3" xfId="0" applyFill="1" applyBorder="1" applyAlignment="1" applyProtection="1">
      <alignment horizontal="center"/>
      <protection locked="0"/>
    </xf>
    <xf numFmtId="0" fontId="0" fillId="3" borderId="18" xfId="0" applyFill="1" applyBorder="1" applyAlignment="1" applyProtection="1">
      <alignment horizontal="center"/>
      <protection locked="0"/>
    </xf>
    <xf numFmtId="0" fontId="0" fillId="3" borderId="12" xfId="0" applyFill="1" applyBorder="1" applyAlignment="1" applyProtection="1">
      <alignment horizontal="center"/>
      <protection locked="0"/>
    </xf>
    <xf numFmtId="0" fontId="0" fillId="3" borderId="1" xfId="0" applyFill="1" applyBorder="1" applyAlignment="1" applyProtection="1">
      <alignment horizontal="left"/>
      <protection locked="0"/>
    </xf>
    <xf numFmtId="0" fontId="0" fillId="3" borderId="25" xfId="0" applyFill="1" applyBorder="1" applyProtection="1">
      <protection locked="0"/>
    </xf>
    <xf numFmtId="0" fontId="0" fillId="3" borderId="20" xfId="0" applyFill="1" applyBorder="1" applyAlignment="1" applyProtection="1">
      <alignment horizontal="left"/>
      <protection locked="0"/>
    </xf>
    <xf numFmtId="0" fontId="0" fillId="3" borderId="2" xfId="0" applyFill="1" applyBorder="1" applyAlignment="1" applyProtection="1">
      <alignment horizontal="left"/>
      <protection locked="0"/>
    </xf>
    <xf numFmtId="0" fontId="0" fillId="3" borderId="41" xfId="0" applyFill="1" applyBorder="1" applyAlignment="1" applyProtection="1">
      <alignment wrapText="1"/>
      <protection locked="0"/>
    </xf>
    <xf numFmtId="0" fontId="0" fillId="3" borderId="25" xfId="0" applyFill="1" applyBorder="1" applyAlignment="1" applyProtection="1">
      <alignment wrapText="1"/>
      <protection locked="0"/>
    </xf>
    <xf numFmtId="0" fontId="0" fillId="3" borderId="43" xfId="0" applyFill="1" applyBorder="1" applyAlignment="1" applyProtection="1">
      <alignment wrapText="1"/>
      <protection locked="0"/>
    </xf>
    <xf numFmtId="42" fontId="0" fillId="3" borderId="2" xfId="2" applyNumberFormat="1" applyFont="1" applyFill="1" applyBorder="1" applyProtection="1">
      <protection locked="0"/>
    </xf>
    <xf numFmtId="42" fontId="0" fillId="3" borderId="1" xfId="2" applyNumberFormat="1" applyFont="1" applyFill="1" applyBorder="1" applyProtection="1">
      <protection locked="0"/>
    </xf>
    <xf numFmtId="42" fontId="0" fillId="3" borderId="20" xfId="2" applyNumberFormat="1" applyFont="1" applyFill="1" applyBorder="1" applyProtection="1">
      <protection locked="0"/>
    </xf>
    <xf numFmtId="0" fontId="0" fillId="3" borderId="13" xfId="0" applyFill="1" applyBorder="1" applyAlignment="1" applyProtection="1">
      <alignment horizontal="center"/>
      <protection locked="0"/>
    </xf>
    <xf numFmtId="10" fontId="4" fillId="3" borderId="3" xfId="3" applyNumberFormat="1" applyFont="1" applyFill="1" applyBorder="1" applyAlignment="1" applyProtection="1">
      <alignment horizontal="right"/>
      <protection locked="0"/>
    </xf>
    <xf numFmtId="10" fontId="4" fillId="3" borderId="12" xfId="3" applyNumberFormat="1" applyFont="1" applyFill="1" applyBorder="1" applyAlignment="1" applyProtection="1">
      <alignment horizontal="right"/>
      <protection locked="0"/>
    </xf>
    <xf numFmtId="10" fontId="4" fillId="3" borderId="20" xfId="3" applyNumberFormat="1" applyFont="1" applyFill="1" applyBorder="1" applyAlignment="1" applyProtection="1">
      <alignment horizontal="right"/>
      <protection locked="0"/>
    </xf>
    <xf numFmtId="164" fontId="0" fillId="3" borderId="3" xfId="0" applyNumberFormat="1" applyFill="1" applyBorder="1" applyAlignment="1" applyProtection="1">
      <alignment horizontal="center"/>
      <protection locked="0"/>
    </xf>
    <xf numFmtId="164" fontId="0" fillId="3" borderId="18" xfId="0" applyNumberFormat="1" applyFill="1" applyBorder="1" applyAlignment="1" applyProtection="1">
      <alignment horizontal="center"/>
      <protection locked="0"/>
    </xf>
    <xf numFmtId="164" fontId="0" fillId="3" borderId="12" xfId="0" applyNumberFormat="1"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164" fontId="0" fillId="3" borderId="20" xfId="0" applyNumberFormat="1" applyFill="1" applyBorder="1" applyAlignment="1" applyProtection="1">
      <alignment horizontal="center"/>
      <protection locked="0"/>
    </xf>
    <xf numFmtId="164" fontId="0" fillId="3" borderId="2" xfId="0" applyNumberFormat="1" applyFill="1" applyBorder="1" applyAlignment="1" applyProtection="1">
      <alignment horizontal="center"/>
      <protection locked="0"/>
    </xf>
    <xf numFmtId="164" fontId="0" fillId="3" borderId="3" xfId="1" applyNumberFormat="1" applyFont="1" applyFill="1" applyBorder="1" applyAlignment="1" applyProtection="1">
      <alignment horizontal="center"/>
      <protection locked="0"/>
    </xf>
    <xf numFmtId="164" fontId="0" fillId="3" borderId="18" xfId="1" applyNumberFormat="1" applyFont="1" applyFill="1" applyBorder="1" applyAlignment="1" applyProtection="1">
      <alignment horizontal="center"/>
      <protection locked="0"/>
    </xf>
    <xf numFmtId="164" fontId="0" fillId="3" borderId="12" xfId="1" applyNumberFormat="1" applyFont="1" applyFill="1" applyBorder="1" applyAlignment="1" applyProtection="1">
      <alignment horizontal="center"/>
      <protection locked="0"/>
    </xf>
    <xf numFmtId="0" fontId="0" fillId="3" borderId="1" xfId="1" applyNumberFormat="1" applyFont="1" applyFill="1" applyBorder="1" applyAlignment="1" applyProtection="1">
      <alignment horizontal="center"/>
      <protection locked="0"/>
    </xf>
    <xf numFmtId="0" fontId="0" fillId="3" borderId="20" xfId="1" applyNumberFormat="1" applyFont="1" applyFill="1" applyBorder="1" applyAlignment="1" applyProtection="1">
      <alignment horizontal="center"/>
      <protection locked="0"/>
    </xf>
    <xf numFmtId="0" fontId="0" fillId="3" borderId="2" xfId="1" applyNumberFormat="1" applyFont="1" applyFill="1" applyBorder="1" applyAlignment="1" applyProtection="1">
      <alignment horizontal="center"/>
      <protection locked="0"/>
    </xf>
    <xf numFmtId="43" fontId="0" fillId="3" borderId="18" xfId="1" applyFont="1" applyFill="1" applyBorder="1" applyAlignment="1" applyProtection="1">
      <alignment horizontal="center"/>
      <protection locked="0"/>
    </xf>
    <xf numFmtId="0" fontId="0" fillId="3" borderId="2" xfId="0"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0" fontId="0" fillId="3" borderId="20" xfId="0" applyFont="1" applyFill="1" applyBorder="1" applyAlignment="1" applyProtection="1">
      <alignment horizontal="left" vertical="top" wrapText="1"/>
      <protection locked="0"/>
    </xf>
    <xf numFmtId="0" fontId="0" fillId="3" borderId="34" xfId="0" applyFont="1" applyFill="1" applyBorder="1" applyProtection="1">
      <protection locked="0"/>
    </xf>
    <xf numFmtId="0" fontId="0" fillId="3" borderId="24" xfId="0" applyFont="1" applyFill="1" applyBorder="1" applyProtection="1">
      <protection locked="0"/>
    </xf>
    <xf numFmtId="0" fontId="0" fillId="3" borderId="5" xfId="0" applyFont="1" applyFill="1" applyBorder="1" applyProtection="1">
      <protection locked="0"/>
    </xf>
    <xf numFmtId="164" fontId="0" fillId="3" borderId="3" xfId="0" applyNumberFormat="1" applyFont="1" applyFill="1" applyBorder="1" applyAlignment="1" applyProtection="1">
      <alignment horizontal="center"/>
      <protection locked="0"/>
    </xf>
    <xf numFmtId="164" fontId="0" fillId="3" borderId="18" xfId="0" applyNumberFormat="1" applyFont="1" applyFill="1" applyBorder="1" applyAlignment="1" applyProtection="1">
      <alignment horizontal="center"/>
      <protection locked="0"/>
    </xf>
    <xf numFmtId="164" fontId="0" fillId="3" borderId="12" xfId="0" applyNumberFormat="1" applyFont="1" applyFill="1" applyBorder="1" applyAlignment="1" applyProtection="1">
      <alignment horizontal="center"/>
      <protection locked="0"/>
    </xf>
    <xf numFmtId="0" fontId="0" fillId="3" borderId="3" xfId="0" applyNumberFormat="1" applyFont="1" applyFill="1" applyBorder="1" applyAlignment="1" applyProtection="1">
      <alignment horizontal="center"/>
      <protection locked="0"/>
    </xf>
    <xf numFmtId="0" fontId="0" fillId="3" borderId="20" xfId="0" applyNumberFormat="1" applyFont="1" applyFill="1" applyBorder="1" applyAlignment="1" applyProtection="1">
      <alignment horizontal="center"/>
      <protection locked="0"/>
    </xf>
    <xf numFmtId="0" fontId="0" fillId="3" borderId="12" xfId="0" applyNumberFormat="1" applyFont="1" applyFill="1" applyBorder="1" applyAlignment="1" applyProtection="1">
      <alignment horizontal="center"/>
      <protection locked="0"/>
    </xf>
    <xf numFmtId="165" fontId="0" fillId="3" borderId="2" xfId="0" applyNumberFormat="1" applyFill="1" applyBorder="1" applyProtection="1">
      <protection locked="0"/>
    </xf>
    <xf numFmtId="165" fontId="0" fillId="3" borderId="1" xfId="0" applyNumberFormat="1" applyFill="1" applyBorder="1" applyProtection="1">
      <protection locked="0"/>
    </xf>
    <xf numFmtId="165" fontId="0" fillId="3" borderId="20" xfId="0" applyNumberFormat="1" applyFill="1" applyBorder="1" applyProtection="1">
      <protection locked="0"/>
    </xf>
    <xf numFmtId="165" fontId="0" fillId="3" borderId="26" xfId="0" applyNumberFormat="1" applyFill="1" applyBorder="1" applyProtection="1">
      <protection locked="0"/>
    </xf>
    <xf numFmtId="14" fontId="0" fillId="3" borderId="1" xfId="0" applyNumberFormat="1" applyFill="1" applyBorder="1" applyAlignment="1" applyProtection="1">
      <alignment horizontal="center"/>
      <protection locked="0"/>
    </xf>
    <xf numFmtId="14" fontId="0" fillId="3" borderId="2" xfId="0" applyNumberFormat="1" applyFill="1" applyBorder="1" applyAlignment="1" applyProtection="1">
      <alignment horizontal="center"/>
      <protection locked="0"/>
    </xf>
    <xf numFmtId="165" fontId="16" fillId="3" borderId="37" xfId="0" applyNumberFormat="1" applyFont="1" applyFill="1" applyBorder="1" applyAlignment="1" applyProtection="1">
      <protection locked="0"/>
    </xf>
    <xf numFmtId="42" fontId="14" fillId="4" borderId="38" xfId="2" applyNumberFormat="1" applyFont="1" applyFill="1" applyBorder="1" applyAlignment="1" applyProtection="1"/>
    <xf numFmtId="165" fontId="2" fillId="4" borderId="49" xfId="0" applyNumberFormat="1" applyFont="1" applyFill="1" applyBorder="1" applyAlignment="1" applyProtection="1">
      <alignment horizontal="left" vertical="center"/>
    </xf>
    <xf numFmtId="44" fontId="4" fillId="5" borderId="28" xfId="2" applyFont="1" applyFill="1" applyBorder="1" applyAlignment="1" applyProtection="1">
      <alignment horizontal="right"/>
      <protection locked="0"/>
    </xf>
    <xf numFmtId="10" fontId="4" fillId="5" borderId="0" xfId="3" applyNumberFormat="1" applyFont="1" applyFill="1" applyBorder="1" applyAlignment="1" applyProtection="1">
      <alignment horizontal="right"/>
      <protection locked="0"/>
    </xf>
    <xf numFmtId="44" fontId="4" fillId="5" borderId="16" xfId="2" applyFont="1" applyFill="1" applyBorder="1" applyAlignment="1" applyProtection="1">
      <alignment horizontal="right"/>
      <protection locked="0"/>
    </xf>
    <xf numFmtId="10" fontId="4" fillId="3" borderId="18" xfId="3" applyNumberFormat="1" applyFont="1" applyFill="1" applyBorder="1" applyAlignment="1" applyProtection="1">
      <alignment horizontal="right"/>
      <protection locked="0"/>
    </xf>
    <xf numFmtId="0" fontId="0" fillId="5" borderId="7" xfId="0" applyFill="1" applyBorder="1" applyProtection="1">
      <protection locked="0"/>
    </xf>
    <xf numFmtId="0" fontId="0" fillId="5" borderId="0" xfId="0" applyFill="1" applyBorder="1" applyProtection="1">
      <protection locked="0"/>
    </xf>
    <xf numFmtId="0" fontId="0" fillId="5" borderId="0" xfId="0" applyFill="1" applyBorder="1" applyAlignment="1" applyProtection="1">
      <alignment horizontal="center"/>
      <protection locked="0"/>
    </xf>
    <xf numFmtId="44" fontId="4" fillId="5" borderId="6" xfId="2" applyFont="1" applyFill="1" applyBorder="1" applyAlignment="1" applyProtection="1">
      <alignment horizontal="right"/>
      <protection locked="0"/>
    </xf>
    <xf numFmtId="10" fontId="4" fillId="5" borderId="6" xfId="3" applyNumberFormat="1" applyFont="1" applyFill="1" applyBorder="1" applyAlignment="1" applyProtection="1">
      <alignment horizontal="right"/>
      <protection locked="0"/>
    </xf>
    <xf numFmtId="0" fontId="0" fillId="5" borderId="39" xfId="0" applyFill="1" applyBorder="1" applyProtection="1">
      <protection locked="0"/>
    </xf>
    <xf numFmtId="0" fontId="0" fillId="5" borderId="6" xfId="0" applyFill="1" applyBorder="1" applyAlignment="1" applyProtection="1">
      <alignment horizontal="center"/>
      <protection locked="0"/>
    </xf>
    <xf numFmtId="0" fontId="0" fillId="0" borderId="0" xfId="0" applyAlignment="1">
      <alignment horizontal="left" vertical="top" wrapText="1"/>
    </xf>
    <xf numFmtId="0" fontId="2" fillId="0" borderId="0" xfId="0" applyFont="1" applyAlignment="1">
      <alignment horizontal="left" vertical="top" wrapText="1"/>
    </xf>
    <xf numFmtId="0" fontId="0" fillId="3" borderId="3" xfId="0" applyFill="1" applyBorder="1" applyAlignment="1" applyProtection="1">
      <alignment horizontal="left"/>
      <protection locked="0"/>
    </xf>
    <xf numFmtId="0" fontId="0" fillId="3" borderId="4" xfId="0" applyFill="1" applyBorder="1" applyAlignment="1" applyProtection="1">
      <alignment horizontal="left"/>
      <protection locked="0"/>
    </xf>
    <xf numFmtId="0" fontId="0" fillId="3" borderId="5" xfId="0" applyFill="1" applyBorder="1" applyAlignment="1" applyProtection="1">
      <alignment horizontal="left"/>
      <protection locked="0"/>
    </xf>
    <xf numFmtId="0" fontId="0" fillId="0" borderId="7"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8" xfId="0" applyBorder="1" applyAlignment="1" applyProtection="1">
      <alignment horizontal="left" vertical="top" wrapText="1"/>
      <protection locked="0"/>
    </xf>
    <xf numFmtId="0" fontId="0" fillId="3" borderId="4" xfId="0" applyFill="1" applyBorder="1" applyAlignment="1" applyProtection="1">
      <alignment horizontal="center"/>
      <protection locked="0"/>
    </xf>
    <xf numFmtId="0" fontId="0" fillId="3" borderId="19" xfId="0" applyFill="1" applyBorder="1" applyAlignment="1" applyProtection="1">
      <alignment horizontal="center"/>
      <protection locked="0"/>
    </xf>
    <xf numFmtId="0" fontId="0" fillId="0" borderId="0" xfId="0" applyFont="1" applyAlignment="1">
      <alignment horizontal="left" vertical="top" wrapText="1"/>
    </xf>
    <xf numFmtId="0" fontId="4" fillId="0" borderId="0" xfId="0" applyFont="1" applyAlignment="1">
      <alignment vertical="top" wrapText="1"/>
    </xf>
    <xf numFmtId="0" fontId="2" fillId="0" borderId="0" xfId="0" applyFont="1" applyFill="1" applyAlignment="1">
      <alignment horizontal="left" vertical="top" wrapText="1"/>
    </xf>
    <xf numFmtId="0" fontId="2" fillId="0" borderId="0" xfId="0" applyFont="1" applyFill="1" applyAlignment="1">
      <alignment vertical="top" wrapText="1"/>
    </xf>
    <xf numFmtId="0" fontId="0" fillId="0" borderId="0" xfId="0" applyProtection="1">
      <protection locked="0"/>
    </xf>
    <xf numFmtId="0" fontId="20" fillId="0" borderId="7" xfId="0" applyFont="1" applyFill="1" applyBorder="1" applyAlignment="1" applyProtection="1">
      <alignment horizontal="center"/>
      <protection locked="0"/>
    </xf>
    <xf numFmtId="0" fontId="20" fillId="0" borderId="0" xfId="0" applyFont="1" applyFill="1" applyBorder="1" applyAlignment="1" applyProtection="1">
      <alignment horizontal="right"/>
      <protection locked="0"/>
    </xf>
    <xf numFmtId="0" fontId="20" fillId="3" borderId="29" xfId="0" applyFont="1" applyFill="1" applyBorder="1" applyAlignment="1" applyProtection="1">
      <protection locked="0"/>
    </xf>
    <xf numFmtId="0" fontId="23" fillId="0" borderId="7" xfId="0" applyFont="1" applyFill="1" applyBorder="1" applyAlignment="1" applyProtection="1">
      <alignment vertical="center" wrapText="1"/>
      <protection locked="0"/>
    </xf>
    <xf numFmtId="0" fontId="20" fillId="0" borderId="0" xfId="0" applyFont="1" applyFill="1" applyBorder="1" applyAlignment="1" applyProtection="1">
      <alignment horizontal="right" vertical="center"/>
      <protection locked="0"/>
    </xf>
    <xf numFmtId="42" fontId="20" fillId="0" borderId="8" xfId="0" applyNumberFormat="1" applyFont="1" applyFill="1" applyBorder="1" applyAlignment="1" applyProtection="1">
      <alignment horizontal="center"/>
      <protection locked="0"/>
    </xf>
    <xf numFmtId="0" fontId="5" fillId="0" borderId="0" xfId="0" applyFont="1" applyProtection="1">
      <protection locked="0"/>
    </xf>
    <xf numFmtId="0" fontId="0" fillId="0" borderId="7" xfId="0" applyFill="1" applyBorder="1" applyAlignment="1" applyProtection="1">
      <alignment horizontal="left" vertical="top" wrapText="1"/>
      <protection locked="0"/>
    </xf>
    <xf numFmtId="0" fontId="0" fillId="0" borderId="0" xfId="0" applyFill="1" applyBorder="1" applyAlignment="1" applyProtection="1">
      <alignment horizontal="left" vertical="top" wrapText="1"/>
      <protection locked="0"/>
    </xf>
    <xf numFmtId="0" fontId="0" fillId="0" borderId="8" xfId="0" applyFill="1" applyBorder="1" applyAlignment="1" applyProtection="1">
      <alignment horizontal="left" vertical="top" wrapText="1"/>
      <protection locked="0"/>
    </xf>
    <xf numFmtId="0" fontId="5" fillId="0" borderId="0" xfId="0" applyFont="1" applyFill="1" applyBorder="1" applyAlignment="1" applyProtection="1">
      <alignment horizontal="left"/>
      <protection locked="0"/>
    </xf>
    <xf numFmtId="0" fontId="0" fillId="5" borderId="43" xfId="0" applyFill="1" applyBorder="1" applyProtection="1">
      <protection locked="0"/>
    </xf>
    <xf numFmtId="0" fontId="18" fillId="5" borderId="4" xfId="0" applyFont="1" applyFill="1" applyBorder="1" applyAlignment="1" applyProtection="1">
      <alignment horizontal="center"/>
      <protection locked="0"/>
    </xf>
    <xf numFmtId="0" fontId="0" fillId="5" borderId="8" xfId="0" applyFill="1" applyBorder="1" applyProtection="1">
      <protection locked="0"/>
    </xf>
    <xf numFmtId="0" fontId="0" fillId="5" borderId="15" xfId="0" applyFill="1" applyBorder="1" applyProtection="1">
      <protection locked="0"/>
    </xf>
    <xf numFmtId="0" fontId="18" fillId="5" borderId="16" xfId="0" applyFont="1" applyFill="1" applyBorder="1" applyAlignment="1" applyProtection="1">
      <alignment horizontal="center"/>
      <protection locked="0"/>
    </xf>
    <xf numFmtId="42" fontId="0" fillId="5" borderId="15" xfId="2" applyNumberFormat="1" applyFont="1" applyFill="1" applyBorder="1" applyProtection="1">
      <protection locked="0"/>
    </xf>
    <xf numFmtId="42" fontId="0" fillId="5" borderId="30" xfId="2" applyNumberFormat="1" applyFont="1" applyFill="1" applyBorder="1" applyProtection="1">
      <protection locked="0"/>
    </xf>
    <xf numFmtId="0" fontId="0" fillId="5" borderId="33" xfId="0" applyFill="1" applyBorder="1" applyProtection="1">
      <protection locked="0"/>
    </xf>
    <xf numFmtId="0" fontId="0" fillId="5" borderId="31" xfId="0" applyFill="1" applyBorder="1" applyProtection="1">
      <protection locked="0"/>
    </xf>
    <xf numFmtId="44" fontId="18" fillId="5" borderId="13" xfId="2" applyFont="1" applyFill="1" applyBorder="1" applyAlignment="1" applyProtection="1">
      <alignment horizontal="center" vertical="center"/>
      <protection locked="0"/>
    </xf>
    <xf numFmtId="42" fontId="0" fillId="5" borderId="16" xfId="2" applyNumberFormat="1" applyFont="1" applyFill="1" applyBorder="1" applyProtection="1">
      <protection locked="0"/>
    </xf>
    <xf numFmtId="0" fontId="0" fillId="5" borderId="32" xfId="0" applyFill="1" applyBorder="1" applyProtection="1">
      <protection locked="0"/>
    </xf>
    <xf numFmtId="0" fontId="18" fillId="5" borderId="8" xfId="0" applyFont="1" applyFill="1" applyBorder="1" applyAlignment="1" applyProtection="1">
      <alignment horizontal="center"/>
      <protection locked="0"/>
    </xf>
    <xf numFmtId="42" fontId="0" fillId="5" borderId="0" xfId="2" applyNumberFormat="1" applyFont="1" applyFill="1" applyBorder="1" applyProtection="1">
      <protection locked="0"/>
    </xf>
    <xf numFmtId="165" fontId="14" fillId="5" borderId="40" xfId="0" applyNumberFormat="1" applyFont="1" applyFill="1" applyBorder="1" applyAlignment="1" applyProtection="1">
      <alignment horizontal="right"/>
      <protection locked="0"/>
    </xf>
    <xf numFmtId="0" fontId="0" fillId="5" borderId="9" xfId="0" applyFill="1" applyBorder="1" applyProtection="1">
      <protection locked="0"/>
    </xf>
    <xf numFmtId="0" fontId="0" fillId="5" borderId="10" xfId="0" applyFill="1" applyBorder="1" applyProtection="1">
      <protection locked="0"/>
    </xf>
    <xf numFmtId="0" fontId="2" fillId="5" borderId="10" xfId="0" applyFont="1" applyFill="1" applyBorder="1" applyAlignment="1" applyProtection="1">
      <alignment horizontal="right"/>
      <protection locked="0"/>
    </xf>
    <xf numFmtId="0" fontId="2" fillId="5" borderId="32" xfId="0" applyFont="1" applyFill="1" applyBorder="1" applyAlignment="1" applyProtection="1">
      <alignment horizontal="right"/>
      <protection locked="0"/>
    </xf>
    <xf numFmtId="44" fontId="2" fillId="5" borderId="9" xfId="2" applyFont="1" applyFill="1" applyBorder="1" applyProtection="1">
      <protection locked="0"/>
    </xf>
    <xf numFmtId="0" fontId="7" fillId="5" borderId="10" xfId="0" applyFont="1" applyFill="1" applyBorder="1" applyAlignment="1" applyProtection="1">
      <alignment horizontal="center"/>
      <protection locked="0"/>
    </xf>
    <xf numFmtId="0" fontId="14" fillId="5" borderId="11" xfId="0" applyFont="1" applyFill="1" applyBorder="1" applyAlignment="1" applyProtection="1">
      <alignment horizontal="right"/>
      <protection locked="0"/>
    </xf>
    <xf numFmtId="0" fontId="0" fillId="0" borderId="21" xfId="0" applyBorder="1" applyProtection="1">
      <protection locked="0"/>
    </xf>
    <xf numFmtId="0" fontId="0" fillId="0" borderId="22" xfId="0" applyBorder="1" applyProtection="1">
      <protection locked="0"/>
    </xf>
    <xf numFmtId="0" fontId="0" fillId="0" borderId="0" xfId="0" applyBorder="1" applyProtection="1">
      <protection locked="0"/>
    </xf>
    <xf numFmtId="0" fontId="2" fillId="0" borderId="0" xfId="0" applyFont="1" applyBorder="1" applyAlignment="1" applyProtection="1">
      <alignment horizontal="right"/>
      <protection locked="0"/>
    </xf>
    <xf numFmtId="44" fontId="2" fillId="0" borderId="0" xfId="2" applyFont="1" applyFill="1" applyBorder="1" applyProtection="1">
      <protection locked="0"/>
    </xf>
    <xf numFmtId="0" fontId="0" fillId="0" borderId="29" xfId="0" applyBorder="1" applyProtection="1">
      <protection locked="0"/>
    </xf>
    <xf numFmtId="0" fontId="12" fillId="6" borderId="41" xfId="0" applyFont="1" applyFill="1" applyBorder="1" applyProtection="1">
      <protection locked="0"/>
    </xf>
    <xf numFmtId="0" fontId="12" fillId="6" borderId="17" xfId="0" applyFont="1" applyFill="1" applyBorder="1" applyProtection="1">
      <protection locked="0"/>
    </xf>
    <xf numFmtId="0" fontId="10" fillId="6" borderId="17" xfId="0" applyFont="1" applyFill="1" applyBorder="1" applyProtection="1">
      <protection locked="0"/>
    </xf>
    <xf numFmtId="0" fontId="9" fillId="6" borderId="17" xfId="0" applyFont="1" applyFill="1" applyBorder="1" applyProtection="1">
      <protection locked="0"/>
    </xf>
    <xf numFmtId="43" fontId="9" fillId="6" borderId="17" xfId="1" applyFont="1" applyFill="1" applyBorder="1" applyProtection="1">
      <protection locked="0"/>
    </xf>
    <xf numFmtId="0" fontId="10" fillId="6" borderId="13" xfId="0" applyFont="1" applyFill="1" applyBorder="1" applyProtection="1">
      <protection locked="0"/>
    </xf>
    <xf numFmtId="0" fontId="9" fillId="6" borderId="13" xfId="0" applyFont="1" applyFill="1" applyBorder="1" applyProtection="1">
      <protection locked="0"/>
    </xf>
    <xf numFmtId="0" fontId="9" fillId="6" borderId="45" xfId="0" applyFont="1" applyFill="1" applyBorder="1" applyProtection="1">
      <protection locked="0"/>
    </xf>
    <xf numFmtId="0" fontId="0" fillId="5" borderId="41" xfId="0" applyFill="1" applyBorder="1" applyProtection="1">
      <protection locked="0"/>
    </xf>
    <xf numFmtId="0" fontId="2" fillId="5" borderId="12" xfId="0" applyFont="1" applyFill="1" applyBorder="1" applyAlignment="1" applyProtection="1">
      <alignment horizontal="center"/>
      <protection locked="0"/>
    </xf>
    <xf numFmtId="43" fontId="18" fillId="5" borderId="12" xfId="1" applyFont="1" applyFill="1" applyBorder="1" applyAlignment="1" applyProtection="1">
      <alignment horizontal="center"/>
      <protection locked="0"/>
    </xf>
    <xf numFmtId="0" fontId="0" fillId="5" borderId="14" xfId="0" applyFill="1" applyBorder="1" applyProtection="1">
      <protection locked="0"/>
    </xf>
    <xf numFmtId="0" fontId="18" fillId="5" borderId="10" xfId="0" applyFont="1" applyFill="1" applyBorder="1" applyAlignment="1" applyProtection="1">
      <alignment horizontal="center"/>
      <protection locked="0"/>
    </xf>
    <xf numFmtId="0" fontId="0" fillId="5" borderId="46" xfId="0" applyFill="1" applyBorder="1" applyProtection="1">
      <protection locked="0"/>
    </xf>
    <xf numFmtId="0" fontId="18" fillId="5" borderId="47" xfId="0" applyFont="1" applyFill="1" applyBorder="1" applyAlignment="1" applyProtection="1">
      <alignment horizontal="center"/>
      <protection locked="0"/>
    </xf>
    <xf numFmtId="0" fontId="2" fillId="5" borderId="10" xfId="0" applyFont="1" applyFill="1" applyBorder="1" applyProtection="1">
      <protection locked="0"/>
    </xf>
    <xf numFmtId="42" fontId="2" fillId="5" borderId="10" xfId="2" applyNumberFormat="1" applyFont="1" applyFill="1" applyBorder="1" applyProtection="1">
      <protection locked="0"/>
    </xf>
    <xf numFmtId="0" fontId="0" fillId="0" borderId="10" xfId="0" applyBorder="1" applyProtection="1">
      <protection locked="0"/>
    </xf>
    <xf numFmtId="0" fontId="2" fillId="0" borderId="10" xfId="0" applyFont="1" applyBorder="1" applyAlignment="1" applyProtection="1">
      <alignment horizontal="right"/>
      <protection locked="0"/>
    </xf>
    <xf numFmtId="44" fontId="0" fillId="0" borderId="10" xfId="2" applyFont="1" applyFill="1" applyBorder="1" applyProtection="1">
      <protection locked="0"/>
    </xf>
    <xf numFmtId="0" fontId="12" fillId="6" borderId="44" xfId="0" applyFont="1" applyFill="1" applyBorder="1" applyProtection="1">
      <protection locked="0"/>
    </xf>
    <xf numFmtId="0" fontId="12" fillId="6" borderId="6" xfId="0" applyFont="1" applyFill="1" applyBorder="1" applyProtection="1">
      <protection locked="0"/>
    </xf>
    <xf numFmtId="0" fontId="13" fillId="6" borderId="6" xfId="0" applyFont="1" applyFill="1" applyBorder="1" applyProtection="1">
      <protection locked="0"/>
    </xf>
    <xf numFmtId="43" fontId="13" fillId="6" borderId="6" xfId="1" applyFont="1" applyFill="1" applyBorder="1" applyProtection="1">
      <protection locked="0"/>
    </xf>
    <xf numFmtId="0" fontId="13" fillId="6" borderId="22" xfId="0" applyFont="1" applyFill="1" applyBorder="1" applyProtection="1">
      <protection locked="0"/>
    </xf>
    <xf numFmtId="0" fontId="13" fillId="6" borderId="29" xfId="0" applyFont="1" applyFill="1" applyBorder="1" applyProtection="1">
      <protection locked="0"/>
    </xf>
    <xf numFmtId="0" fontId="2" fillId="5" borderId="5" xfId="0" applyFont="1" applyFill="1" applyBorder="1" applyProtection="1">
      <protection locked="0"/>
    </xf>
    <xf numFmtId="43" fontId="18" fillId="5" borderId="3" xfId="1" applyFont="1" applyFill="1" applyBorder="1" applyAlignment="1" applyProtection="1">
      <alignment horizontal="center"/>
      <protection locked="0"/>
    </xf>
    <xf numFmtId="0" fontId="0" fillId="0" borderId="8" xfId="0" applyBorder="1" applyProtection="1">
      <protection locked="0"/>
    </xf>
    <xf numFmtId="0" fontId="2" fillId="5" borderId="4" xfId="0" applyFont="1" applyFill="1" applyBorder="1" applyProtection="1">
      <protection locked="0"/>
    </xf>
    <xf numFmtId="0" fontId="3" fillId="5" borderId="4" xfId="0" applyFont="1" applyFill="1" applyBorder="1" applyAlignment="1" applyProtection="1">
      <alignment horizontal="center"/>
      <protection locked="0"/>
    </xf>
    <xf numFmtId="0" fontId="2" fillId="5" borderId="4" xfId="0" applyFont="1" applyFill="1" applyBorder="1" applyAlignment="1" applyProtection="1">
      <alignment horizontal="center"/>
      <protection locked="0"/>
    </xf>
    <xf numFmtId="0" fontId="2" fillId="0" borderId="22" xfId="0" applyFont="1" applyBorder="1" applyProtection="1">
      <protection locked="0"/>
    </xf>
    <xf numFmtId="0" fontId="2" fillId="0" borderId="22" xfId="0" applyFont="1" applyBorder="1" applyAlignment="1" applyProtection="1">
      <alignment horizontal="right"/>
      <protection locked="0"/>
    </xf>
    <xf numFmtId="44" fontId="2" fillId="0" borderId="22" xfId="2" applyFont="1" applyFill="1" applyBorder="1" applyProtection="1">
      <protection locked="0"/>
    </xf>
    <xf numFmtId="0" fontId="12" fillId="6" borderId="21" xfId="0" applyFont="1" applyFill="1" applyBorder="1" applyAlignment="1" applyProtection="1">
      <alignment vertical="top"/>
      <protection locked="0"/>
    </xf>
    <xf numFmtId="0" fontId="10" fillId="6" borderId="22" xfId="0" applyFont="1" applyFill="1" applyBorder="1" applyAlignment="1" applyProtection="1">
      <alignment vertical="top"/>
      <protection locked="0"/>
    </xf>
    <xf numFmtId="0" fontId="0" fillId="5" borderId="44" xfId="0" applyFill="1" applyBorder="1" applyProtection="1">
      <protection locked="0"/>
    </xf>
    <xf numFmtId="0" fontId="2" fillId="5" borderId="17" xfId="0" applyFont="1" applyFill="1" applyBorder="1" applyProtection="1">
      <protection locked="0"/>
    </xf>
    <xf numFmtId="0" fontId="2" fillId="5" borderId="17" xfId="0" applyFont="1" applyFill="1" applyBorder="1" applyAlignment="1" applyProtection="1">
      <alignment horizontal="center"/>
      <protection locked="0"/>
    </xf>
    <xf numFmtId="0" fontId="2" fillId="5" borderId="17" xfId="0" applyFont="1" applyFill="1" applyBorder="1" applyAlignment="1" applyProtection="1">
      <alignment horizontal="center" wrapText="1"/>
      <protection locked="0"/>
    </xf>
    <xf numFmtId="0" fontId="18" fillId="5" borderId="35" xfId="0" applyFont="1" applyFill="1" applyBorder="1" applyAlignment="1" applyProtection="1">
      <alignment horizontal="center"/>
      <protection locked="0"/>
    </xf>
    <xf numFmtId="0" fontId="0" fillId="5" borderId="6" xfId="0" applyFill="1" applyBorder="1" applyProtection="1">
      <protection locked="0"/>
    </xf>
    <xf numFmtId="0" fontId="0" fillId="5" borderId="40" xfId="0" applyFill="1" applyBorder="1" applyProtection="1">
      <protection locked="0"/>
    </xf>
    <xf numFmtId="0" fontId="10" fillId="6" borderId="21" xfId="0" applyFont="1" applyFill="1" applyBorder="1" applyAlignment="1" applyProtection="1">
      <alignment vertical="top" wrapText="1"/>
      <protection locked="0"/>
    </xf>
    <xf numFmtId="0" fontId="16" fillId="5" borderId="44" xfId="0" applyFont="1" applyFill="1" applyBorder="1" applyAlignment="1" applyProtection="1">
      <alignment vertical="top"/>
      <protection locked="0"/>
    </xf>
    <xf numFmtId="0" fontId="6" fillId="5" borderId="27" xfId="0" applyFont="1" applyFill="1" applyBorder="1" applyAlignment="1" applyProtection="1">
      <alignment horizontal="center" vertical="center" wrapText="1"/>
      <protection locked="0"/>
    </xf>
    <xf numFmtId="0" fontId="19" fillId="5" borderId="35" xfId="0" applyFont="1" applyFill="1" applyBorder="1" applyAlignment="1" applyProtection="1">
      <alignment wrapText="1"/>
      <protection locked="0"/>
    </xf>
    <xf numFmtId="0" fontId="6" fillId="5" borderId="6" xfId="0" applyFont="1" applyFill="1" applyBorder="1" applyAlignment="1" applyProtection="1">
      <alignment wrapText="1"/>
      <protection locked="0"/>
    </xf>
    <xf numFmtId="0" fontId="17" fillId="5" borderId="40" xfId="0" applyFont="1" applyFill="1" applyBorder="1" applyAlignment="1" applyProtection="1">
      <alignment horizontal="left" vertical="top" wrapText="1"/>
      <protection locked="0"/>
    </xf>
    <xf numFmtId="0" fontId="19" fillId="5" borderId="10" xfId="0" applyFont="1" applyFill="1" applyBorder="1" applyProtection="1">
      <protection locked="0"/>
    </xf>
    <xf numFmtId="0" fontId="19" fillId="5" borderId="16" xfId="0" applyFont="1" applyFill="1" applyBorder="1" applyProtection="1">
      <protection locked="0"/>
    </xf>
    <xf numFmtId="42" fontId="2" fillId="0" borderId="0" xfId="2" applyNumberFormat="1" applyFont="1" applyFill="1" applyBorder="1" applyProtection="1">
      <protection locked="0"/>
    </xf>
    <xf numFmtId="0" fontId="0" fillId="0" borderId="22" xfId="0" applyFill="1" applyBorder="1" applyProtection="1">
      <protection locked="0"/>
    </xf>
    <xf numFmtId="0" fontId="2" fillId="0" borderId="22" xfId="0" applyFont="1" applyFill="1" applyBorder="1" applyAlignment="1" applyProtection="1">
      <alignment horizontal="right"/>
      <protection locked="0"/>
    </xf>
    <xf numFmtId="44" fontId="2" fillId="0" borderId="29" xfId="0" applyNumberFormat="1" applyFont="1" applyFill="1" applyBorder="1" applyProtection="1">
      <protection locked="0"/>
    </xf>
    <xf numFmtId="0" fontId="12" fillId="6" borderId="21" xfId="0" applyFont="1" applyFill="1" applyBorder="1" applyProtection="1">
      <protection locked="0"/>
    </xf>
    <xf numFmtId="0" fontId="10" fillId="6" borderId="22" xfId="0" applyFont="1" applyFill="1" applyBorder="1" applyProtection="1">
      <protection locked="0"/>
    </xf>
    <xf numFmtId="0" fontId="9" fillId="6" borderId="22" xfId="0" applyFont="1" applyFill="1" applyBorder="1" applyProtection="1">
      <protection locked="0"/>
    </xf>
    <xf numFmtId="43" fontId="9" fillId="6" borderId="22" xfId="1" applyFont="1" applyFill="1" applyBorder="1" applyProtection="1">
      <protection locked="0"/>
    </xf>
    <xf numFmtId="0" fontId="9" fillId="6" borderId="29" xfId="0" applyFont="1" applyFill="1" applyBorder="1" applyProtection="1">
      <protection locked="0"/>
    </xf>
    <xf numFmtId="0" fontId="2" fillId="5" borderId="34" xfId="0" applyFont="1" applyFill="1" applyBorder="1" applyProtection="1">
      <protection locked="0"/>
    </xf>
    <xf numFmtId="0" fontId="2" fillId="5" borderId="12" xfId="0" applyFont="1" applyFill="1" applyBorder="1" applyProtection="1">
      <protection locked="0"/>
    </xf>
    <xf numFmtId="0" fontId="2" fillId="5" borderId="13" xfId="0" applyFont="1" applyFill="1" applyBorder="1" applyProtection="1">
      <protection locked="0"/>
    </xf>
    <xf numFmtId="44" fontId="0" fillId="0" borderId="22" xfId="2" applyFont="1" applyFill="1" applyBorder="1" applyProtection="1">
      <protection locked="0"/>
    </xf>
    <xf numFmtId="0" fontId="9" fillId="6" borderId="10" xfId="0" applyFont="1" applyFill="1" applyBorder="1" applyProtection="1">
      <protection locked="0"/>
    </xf>
    <xf numFmtId="0" fontId="9" fillId="6" borderId="11" xfId="0" applyFont="1" applyFill="1" applyBorder="1" applyProtection="1">
      <protection locked="0"/>
    </xf>
    <xf numFmtId="0" fontId="0" fillId="5" borderId="21" xfId="0" applyFill="1" applyBorder="1" applyProtection="1">
      <protection locked="0"/>
    </xf>
    <xf numFmtId="0" fontId="0" fillId="5" borderId="22" xfId="0" applyFill="1" applyBorder="1" applyProtection="1">
      <protection locked="0"/>
    </xf>
    <xf numFmtId="43" fontId="0" fillId="0" borderId="22" xfId="1" applyFont="1" applyBorder="1" applyProtection="1">
      <protection locked="0"/>
    </xf>
    <xf numFmtId="0" fontId="12" fillId="6" borderId="9" xfId="0" applyFont="1" applyFill="1" applyBorder="1" applyAlignment="1" applyProtection="1">
      <alignment horizontal="left"/>
      <protection locked="0"/>
    </xf>
    <xf numFmtId="0" fontId="10" fillId="6" borderId="22" xfId="0" applyFont="1" applyFill="1" applyBorder="1" applyAlignment="1" applyProtection="1">
      <protection locked="0"/>
    </xf>
    <xf numFmtId="0" fontId="6" fillId="5" borderId="27" xfId="0" applyFont="1" applyFill="1" applyBorder="1" applyAlignment="1" applyProtection="1">
      <alignment horizontal="center"/>
      <protection locked="0"/>
    </xf>
    <xf numFmtId="0" fontId="6" fillId="5" borderId="2" xfId="0" applyFont="1" applyFill="1" applyBorder="1" applyAlignment="1" applyProtection="1">
      <alignment horizontal="center"/>
      <protection locked="0"/>
    </xf>
    <xf numFmtId="0" fontId="6" fillId="5" borderId="2" xfId="0" applyFont="1" applyFill="1" applyBorder="1" applyAlignment="1" applyProtection="1">
      <alignment horizontal="center" wrapText="1"/>
      <protection locked="0"/>
    </xf>
    <xf numFmtId="0" fontId="6" fillId="5" borderId="12" xfId="0" applyFont="1" applyFill="1" applyBorder="1" applyAlignment="1" applyProtection="1">
      <alignment horizontal="center"/>
      <protection locked="0"/>
    </xf>
    <xf numFmtId="0" fontId="18" fillId="5" borderId="0" xfId="0" applyFont="1" applyFill="1" applyBorder="1" applyAlignment="1" applyProtection="1">
      <alignment horizontal="center"/>
      <protection locked="0"/>
    </xf>
    <xf numFmtId="42" fontId="9" fillId="6" borderId="22" xfId="2" applyNumberFormat="1" applyFont="1" applyFill="1" applyBorder="1" applyProtection="1">
      <protection locked="0"/>
    </xf>
    <xf numFmtId="0" fontId="12" fillId="6" borderId="29" xfId="0" applyFont="1" applyFill="1" applyBorder="1" applyAlignment="1" applyProtection="1">
      <alignment horizontal="right"/>
      <protection locked="0"/>
    </xf>
    <xf numFmtId="0" fontId="12" fillId="6" borderId="37" xfId="0" applyFont="1" applyFill="1" applyBorder="1" applyAlignment="1" applyProtection="1">
      <alignment horizontal="center" vertical="center" wrapText="1"/>
      <protection locked="0"/>
    </xf>
    <xf numFmtId="0" fontId="12" fillId="6" borderId="29" xfId="0" applyFont="1" applyFill="1" applyBorder="1" applyAlignment="1" applyProtection="1">
      <alignment horizontal="center" vertical="center" wrapText="1"/>
      <protection locked="0"/>
    </xf>
    <xf numFmtId="0" fontId="8" fillId="0" borderId="0" xfId="0" applyFont="1" applyBorder="1" applyAlignment="1" applyProtection="1">
      <alignment vertical="top" wrapText="1"/>
      <protection locked="0"/>
    </xf>
    <xf numFmtId="0" fontId="14" fillId="5" borderId="22" xfId="0" applyFont="1" applyFill="1" applyBorder="1" applyAlignment="1" applyProtection="1">
      <alignment vertical="top" wrapText="1"/>
      <protection locked="0"/>
    </xf>
    <xf numFmtId="0" fontId="2" fillId="5" borderId="22" xfId="0" applyFont="1" applyFill="1" applyBorder="1" applyAlignment="1" applyProtection="1">
      <alignment vertical="top" wrapText="1"/>
      <protection locked="0"/>
    </xf>
    <xf numFmtId="0" fontId="14" fillId="5" borderId="36" xfId="0" applyFont="1" applyFill="1" applyBorder="1" applyAlignment="1" applyProtection="1">
      <alignment horizontal="right" vertical="center"/>
      <protection locked="0"/>
    </xf>
    <xf numFmtId="0" fontId="0" fillId="0" borderId="7" xfId="0" applyBorder="1" applyProtection="1">
      <protection locked="0"/>
    </xf>
    <xf numFmtId="0" fontId="14" fillId="0" borderId="8" xfId="0" applyFont="1" applyBorder="1" applyProtection="1">
      <protection locked="0"/>
    </xf>
    <xf numFmtId="0" fontId="14" fillId="0" borderId="21" xfId="0" applyFont="1" applyBorder="1" applyProtection="1">
      <protection locked="0"/>
    </xf>
    <xf numFmtId="0" fontId="20" fillId="0" borderId="22" xfId="0" applyFont="1" applyBorder="1" applyAlignment="1" applyProtection="1">
      <alignment horizontal="right"/>
      <protection locked="0"/>
    </xf>
    <xf numFmtId="43" fontId="0" fillId="0" borderId="0" xfId="1" applyFont="1" applyProtection="1">
      <protection locked="0"/>
    </xf>
    <xf numFmtId="42" fontId="20" fillId="4" borderId="23" xfId="0" applyNumberFormat="1" applyFont="1" applyFill="1" applyBorder="1" applyAlignment="1" applyProtection="1">
      <alignment horizontal="center"/>
    </xf>
    <xf numFmtId="165" fontId="0" fillId="2" borderId="2" xfId="0" applyNumberFormat="1" applyFill="1" applyBorder="1" applyProtection="1"/>
    <xf numFmtId="165" fontId="0" fillId="2" borderId="1" xfId="0" applyNumberFormat="1" applyFill="1" applyBorder="1" applyProtection="1"/>
    <xf numFmtId="165" fontId="0" fillId="2" borderId="20" xfId="0" applyNumberFormat="1" applyFill="1" applyBorder="1" applyProtection="1"/>
    <xf numFmtId="165" fontId="14" fillId="2" borderId="23" xfId="0" applyNumberFormat="1" applyFont="1" applyFill="1" applyBorder="1" applyProtection="1"/>
    <xf numFmtId="42" fontId="2" fillId="2" borderId="16" xfId="0" applyNumberFormat="1" applyFont="1" applyFill="1" applyBorder="1" applyProtection="1"/>
    <xf numFmtId="42" fontId="2" fillId="2" borderId="28" xfId="0" applyNumberFormat="1" applyFont="1" applyFill="1" applyBorder="1" applyProtection="1"/>
    <xf numFmtId="165" fontId="0" fillId="2" borderId="12" xfId="0" applyNumberFormat="1" applyFill="1" applyBorder="1" applyProtection="1"/>
    <xf numFmtId="165" fontId="0" fillId="2" borderId="3" xfId="0" applyNumberFormat="1" applyFill="1" applyBorder="1" applyProtection="1"/>
    <xf numFmtId="165" fontId="0" fillId="2" borderId="18" xfId="0" applyNumberFormat="1" applyFill="1" applyBorder="1" applyProtection="1"/>
    <xf numFmtId="165" fontId="0" fillId="2" borderId="26" xfId="0" applyNumberFormat="1" applyFill="1" applyBorder="1" applyProtection="1"/>
    <xf numFmtId="165" fontId="0" fillId="2" borderId="50" xfId="0" applyNumberFormat="1" applyFill="1" applyBorder="1" applyProtection="1"/>
    <xf numFmtId="165" fontId="14" fillId="4" borderId="23" xfId="0" applyNumberFormat="1" applyFont="1" applyFill="1" applyBorder="1" applyProtection="1"/>
    <xf numFmtId="0" fontId="20" fillId="0" borderId="7" xfId="0" applyFont="1" applyFill="1" applyBorder="1" applyAlignment="1" applyProtection="1">
      <alignment horizontal="center"/>
      <protection locked="0"/>
    </xf>
    <xf numFmtId="0" fontId="20" fillId="0" borderId="0" xfId="0" applyFont="1" applyFill="1" applyBorder="1" applyAlignment="1" applyProtection="1">
      <alignment horizontal="center"/>
      <protection locked="0"/>
    </xf>
    <xf numFmtId="165" fontId="16" fillId="4" borderId="23" xfId="2" applyNumberFormat="1" applyFont="1" applyFill="1" applyBorder="1" applyAlignment="1" applyProtection="1">
      <alignment horizontal="center"/>
    </xf>
    <xf numFmtId="165" fontId="16" fillId="4" borderId="11" xfId="2" applyNumberFormat="1" applyFont="1" applyFill="1" applyBorder="1" applyAlignment="1" applyProtection="1">
      <alignment horizontal="center"/>
    </xf>
    <xf numFmtId="0" fontId="2" fillId="0" borderId="7" xfId="0" applyFont="1" applyBorder="1" applyAlignment="1" applyProtection="1">
      <alignment horizontal="right"/>
      <protection locked="0"/>
    </xf>
    <xf numFmtId="0" fontId="27" fillId="0" borderId="0" xfId="0" applyFont="1" applyBorder="1" applyAlignment="1" applyProtection="1">
      <alignment vertical="center"/>
      <protection locked="0"/>
    </xf>
    <xf numFmtId="0" fontId="0" fillId="0" borderId="0" xfId="0" applyFill="1" applyBorder="1" applyProtection="1">
      <protection locked="0"/>
    </xf>
    <xf numFmtId="0" fontId="0" fillId="0" borderId="0" xfId="0" applyAlignment="1" applyProtection="1">
      <alignment vertical="top" wrapText="1"/>
      <protection locked="0"/>
    </xf>
    <xf numFmtId="43" fontId="2" fillId="0" borderId="0" xfId="0" applyNumberFormat="1" applyFont="1" applyProtection="1">
      <protection locked="0"/>
    </xf>
    <xf numFmtId="0" fontId="2" fillId="0" borderId="7" xfId="0" applyFont="1" applyBorder="1" applyAlignment="1" applyProtection="1">
      <alignment horizontal="left" vertical="top"/>
      <protection locked="0"/>
    </xf>
    <xf numFmtId="0" fontId="2" fillId="0" borderId="0" xfId="0" applyFont="1" applyBorder="1" applyAlignment="1" applyProtection="1">
      <alignment horizontal="left" vertical="top"/>
      <protection locked="0"/>
    </xf>
    <xf numFmtId="0" fontId="2" fillId="0" borderId="8" xfId="0" applyFont="1" applyBorder="1" applyAlignment="1" applyProtection="1">
      <alignment horizontal="left" vertical="top"/>
      <protection locked="0"/>
    </xf>
    <xf numFmtId="0" fontId="2" fillId="0" borderId="0" xfId="0" applyFont="1" applyBorder="1" applyAlignment="1" applyProtection="1">
      <alignment vertical="top" wrapText="1"/>
      <protection locked="0"/>
    </xf>
    <xf numFmtId="43" fontId="0" fillId="0" borderId="0" xfId="0" applyNumberFormat="1" applyAlignment="1" applyProtection="1">
      <alignment wrapText="1"/>
      <protection locked="0"/>
    </xf>
    <xf numFmtId="0" fontId="0" fillId="0" borderId="0" xfId="0" applyAlignment="1" applyProtection="1">
      <alignment wrapText="1"/>
      <protection locked="0"/>
    </xf>
    <xf numFmtId="43" fontId="0" fillId="0" borderId="0" xfId="0" applyNumberFormat="1" applyProtection="1">
      <protection locked="0"/>
    </xf>
    <xf numFmtId="0" fontId="2" fillId="0" borderId="8" xfId="0" applyFont="1" applyBorder="1" applyAlignment="1" applyProtection="1">
      <alignment horizontal="left" vertical="top" wrapText="1"/>
      <protection locked="0"/>
    </xf>
    <xf numFmtId="43" fontId="0" fillId="0" borderId="0" xfId="0" applyNumberFormat="1" applyBorder="1" applyAlignment="1" applyProtection="1">
      <alignment vertical="top" wrapText="1"/>
      <protection locked="0"/>
    </xf>
    <xf numFmtId="0" fontId="2" fillId="0" borderId="7" xfId="0" applyFont="1" applyFill="1" applyBorder="1" applyAlignment="1" applyProtection="1">
      <alignment horizontal="left" vertical="top" wrapText="1"/>
      <protection locked="0"/>
    </xf>
    <xf numFmtId="0" fontId="14" fillId="0" borderId="0" xfId="0" applyFont="1" applyFill="1" applyBorder="1" applyAlignment="1" applyProtection="1">
      <alignment horizontal="right" vertical="top"/>
      <protection locked="0"/>
    </xf>
    <xf numFmtId="165" fontId="14" fillId="0" borderId="8" xfId="0" applyNumberFormat="1" applyFont="1" applyFill="1" applyBorder="1" applyAlignment="1" applyProtection="1">
      <alignment horizontal="left" vertical="center"/>
      <protection locked="0"/>
    </xf>
    <xf numFmtId="0" fontId="14" fillId="0" borderId="9" xfId="0" applyFont="1" applyFill="1" applyBorder="1" applyProtection="1">
      <protection locked="0"/>
    </xf>
    <xf numFmtId="0" fontId="14" fillId="0" borderId="10" xfId="0" applyFont="1" applyFill="1" applyBorder="1" applyProtection="1">
      <protection locked="0"/>
    </xf>
    <xf numFmtId="0" fontId="14" fillId="0" borderId="10" xfId="0" applyFont="1" applyFill="1" applyBorder="1" applyAlignment="1" applyProtection="1">
      <alignment horizontal="right"/>
      <protection locked="0"/>
    </xf>
    <xf numFmtId="0" fontId="0" fillId="4" borderId="23" xfId="0" applyFill="1" applyBorder="1" applyAlignment="1" applyProtection="1"/>
    <xf numFmtId="0" fontId="0" fillId="4" borderId="23" xfId="0" applyFill="1" applyBorder="1" applyProtection="1"/>
    <xf numFmtId="42" fontId="2" fillId="4" borderId="23" xfId="0" applyNumberFormat="1" applyFont="1" applyFill="1" applyBorder="1" applyAlignment="1" applyProtection="1">
      <alignment vertical="center"/>
    </xf>
    <xf numFmtId="165" fontId="2" fillId="4" borderId="23" xfId="0" applyNumberFormat="1" applyFont="1" applyFill="1" applyBorder="1" applyAlignment="1" applyProtection="1">
      <alignment horizontal="left" vertical="center"/>
    </xf>
    <xf numFmtId="165" fontId="2" fillId="4" borderId="23" xfId="0" applyNumberFormat="1" applyFont="1" applyFill="1" applyBorder="1" applyAlignment="1" applyProtection="1">
      <alignment vertical="center"/>
    </xf>
    <xf numFmtId="165" fontId="2" fillId="4" borderId="49" xfId="0" applyNumberFormat="1" applyFont="1" applyFill="1" applyBorder="1" applyAlignment="1" applyProtection="1">
      <alignment vertical="center"/>
    </xf>
    <xf numFmtId="165" fontId="2" fillId="4" borderId="48" xfId="0" applyNumberFormat="1" applyFont="1" applyFill="1" applyBorder="1" applyAlignment="1" applyProtection="1">
      <alignment vertical="center"/>
    </xf>
    <xf numFmtId="44" fontId="2" fillId="4" borderId="23" xfId="0" applyNumberFormat="1" applyFont="1" applyFill="1" applyBorder="1" applyAlignment="1" applyProtection="1">
      <alignment vertical="center"/>
    </xf>
    <xf numFmtId="165" fontId="14" fillId="4" borderId="23" xfId="0" applyNumberFormat="1" applyFont="1" applyFill="1" applyBorder="1" applyAlignment="1" applyProtection="1">
      <alignment horizontal="left" vertical="center"/>
    </xf>
    <xf numFmtId="42" fontId="14" fillId="4" borderId="23" xfId="0" applyNumberFormat="1" applyFont="1" applyFill="1" applyBorder="1" applyAlignment="1" applyProtection="1">
      <alignment vertical="center"/>
    </xf>
    <xf numFmtId="0" fontId="20" fillId="0" borderId="0" xfId="0" applyFont="1" applyAlignment="1">
      <alignment horizontal="center"/>
    </xf>
    <xf numFmtId="0" fontId="31" fillId="0" borderId="0" xfId="0" applyFont="1" applyFill="1" applyBorder="1" applyAlignment="1" applyProtection="1">
      <protection locked="0"/>
    </xf>
    <xf numFmtId="0" fontId="20" fillId="0" borderId="10" xfId="0" applyFont="1" applyFill="1" applyBorder="1" applyAlignment="1" applyProtection="1">
      <alignment horizontal="center"/>
      <protection locked="0"/>
    </xf>
    <xf numFmtId="0" fontId="20" fillId="0" borderId="8" xfId="0" applyFont="1" applyFill="1" applyBorder="1" applyAlignment="1" applyProtection="1">
      <alignment horizontal="center"/>
      <protection locked="0"/>
    </xf>
    <xf numFmtId="0" fontId="20" fillId="0" borderId="6" xfId="0" applyFont="1" applyFill="1" applyBorder="1" applyAlignment="1" applyProtection="1">
      <protection locked="0"/>
    </xf>
    <xf numFmtId="0" fontId="20" fillId="0" borderId="0" xfId="0" applyFont="1" applyFill="1" applyBorder="1" applyAlignment="1" applyProtection="1">
      <protection locked="0"/>
    </xf>
    <xf numFmtId="42" fontId="20" fillId="0" borderId="8" xfId="0" applyNumberFormat="1" applyFont="1" applyFill="1" applyBorder="1" applyAlignment="1" applyProtection="1">
      <alignment horizontal="center"/>
    </xf>
    <xf numFmtId="0" fontId="30" fillId="0" borderId="0" xfId="0" applyFont="1" applyFill="1" applyProtection="1">
      <protection locked="0"/>
    </xf>
    <xf numFmtId="166" fontId="20" fillId="0" borderId="0" xfId="0" applyNumberFormat="1" applyFont="1" applyFill="1" applyBorder="1" applyAlignment="1" applyProtection="1">
      <alignment horizontal="right"/>
      <protection locked="0"/>
    </xf>
    <xf numFmtId="0" fontId="30" fillId="0" borderId="0" xfId="0" applyFont="1" applyFill="1" applyBorder="1" applyProtection="1">
      <protection locked="0"/>
    </xf>
    <xf numFmtId="0" fontId="23" fillId="0" borderId="0" xfId="0" applyFont="1" applyFill="1" applyBorder="1" applyAlignment="1" applyProtection="1">
      <alignment vertical="center" wrapText="1"/>
      <protection locked="0"/>
    </xf>
    <xf numFmtId="167" fontId="20" fillId="3" borderId="23" xfId="0" applyNumberFormat="1" applyFont="1" applyFill="1" applyBorder="1" applyAlignment="1" applyProtection="1">
      <alignment horizontal="right"/>
      <protection locked="0"/>
    </xf>
    <xf numFmtId="0" fontId="32" fillId="0" borderId="0" xfId="0" applyFont="1" applyFill="1" applyBorder="1" applyAlignment="1" applyProtection="1">
      <alignment horizontal="left" vertical="center"/>
      <protection locked="0"/>
    </xf>
    <xf numFmtId="0" fontId="12" fillId="6" borderId="7" xfId="0" applyFont="1" applyFill="1" applyBorder="1" applyProtection="1"/>
    <xf numFmtId="0" fontId="12" fillId="6" borderId="13" xfId="0" applyFont="1" applyFill="1" applyBorder="1" applyProtection="1"/>
    <xf numFmtId="0" fontId="11" fillId="6" borderId="0" xfId="0" applyFont="1" applyFill="1" applyBorder="1" applyProtection="1"/>
    <xf numFmtId="0" fontId="9" fillId="6" borderId="0" xfId="0" applyFont="1" applyFill="1" applyBorder="1" applyProtection="1"/>
    <xf numFmtId="43" fontId="9" fillId="6" borderId="8" xfId="1" applyFont="1" applyFill="1" applyBorder="1" applyProtection="1"/>
    <xf numFmtId="0" fontId="9" fillId="6" borderId="8" xfId="0" applyFont="1" applyFill="1" applyBorder="1" applyProtection="1"/>
    <xf numFmtId="0" fontId="0" fillId="0" borderId="41" xfId="0" applyBorder="1" applyProtection="1"/>
    <xf numFmtId="0" fontId="2" fillId="0" borderId="4" xfId="0" applyFont="1" applyBorder="1" applyProtection="1"/>
    <xf numFmtId="0" fontId="2" fillId="0" borderId="4" xfId="0" applyFont="1" applyBorder="1" applyAlignment="1" applyProtection="1">
      <alignment horizontal="center"/>
    </xf>
    <xf numFmtId="0" fontId="2" fillId="0" borderId="4" xfId="0" applyFont="1" applyBorder="1" applyAlignment="1" applyProtection="1">
      <alignment horizontal="center" wrapText="1"/>
    </xf>
    <xf numFmtId="43" fontId="2" fillId="0" borderId="4" xfId="1" applyFont="1" applyBorder="1" applyAlignment="1" applyProtection="1">
      <alignment horizontal="center" wrapText="1"/>
    </xf>
    <xf numFmtId="0" fontId="2" fillId="0" borderId="13" xfId="0" applyFont="1" applyFill="1" applyBorder="1" applyAlignment="1" applyProtection="1">
      <alignment horizontal="center" wrapText="1"/>
    </xf>
    <xf numFmtId="0" fontId="2" fillId="0" borderId="42" xfId="0" applyFont="1" applyFill="1" applyBorder="1" applyAlignment="1" applyProtection="1">
      <alignment horizontal="center" wrapText="1"/>
    </xf>
    <xf numFmtId="0" fontId="0" fillId="0" borderId="7" xfId="0" applyFill="1" applyBorder="1" applyAlignment="1" applyProtection="1">
      <alignment horizontal="left" vertical="top" wrapText="1"/>
    </xf>
    <xf numFmtId="0" fontId="0" fillId="0" borderId="0" xfId="0" applyFill="1" applyBorder="1" applyAlignment="1" applyProtection="1">
      <alignment horizontal="left" vertical="top" wrapText="1"/>
    </xf>
    <xf numFmtId="0" fontId="0" fillId="0" borderId="0" xfId="0" applyBorder="1" applyProtection="1"/>
    <xf numFmtId="0" fontId="12" fillId="6" borderId="21" xfId="0" applyFont="1" applyFill="1" applyBorder="1" applyAlignment="1" applyProtection="1">
      <alignment horizontal="left" vertical="center"/>
    </xf>
    <xf numFmtId="0" fontId="10" fillId="6" borderId="22" xfId="0" applyFont="1" applyFill="1" applyBorder="1" applyAlignment="1" applyProtection="1">
      <alignment vertical="top" wrapText="1"/>
    </xf>
    <xf numFmtId="0" fontId="12" fillId="6" borderId="37" xfId="0" applyFont="1" applyFill="1" applyBorder="1" applyAlignment="1" applyProtection="1">
      <alignment horizontal="center" vertical="center"/>
    </xf>
    <xf numFmtId="0" fontId="16" fillId="0" borderId="37" xfId="0" applyFont="1" applyBorder="1" applyAlignment="1" applyProtection="1"/>
    <xf numFmtId="2" fontId="16" fillId="0" borderId="37" xfId="0" applyNumberFormat="1" applyFont="1" applyBorder="1" applyAlignment="1" applyProtection="1"/>
    <xf numFmtId="42" fontId="33" fillId="11" borderId="2" xfId="0" applyNumberFormat="1" applyFont="1" applyFill="1" applyBorder="1" applyProtection="1">
      <protection locked="0"/>
    </xf>
    <xf numFmtId="0" fontId="0" fillId="3" borderId="3" xfId="0" applyFill="1" applyBorder="1" applyAlignment="1" applyProtection="1">
      <alignment horizontal="left"/>
      <protection locked="0"/>
    </xf>
    <xf numFmtId="0" fontId="0" fillId="3" borderId="4" xfId="0" applyFill="1" applyBorder="1" applyAlignment="1" applyProtection="1">
      <alignment horizontal="left"/>
      <protection locked="0"/>
    </xf>
    <xf numFmtId="0" fontId="0" fillId="3" borderId="5" xfId="0" applyFill="1" applyBorder="1" applyAlignment="1" applyProtection="1">
      <alignment horizontal="left"/>
      <protection locked="0"/>
    </xf>
    <xf numFmtId="0" fontId="0" fillId="0" borderId="0" xfId="0" applyAlignment="1" applyProtection="1">
      <alignment horizontal="left" vertical="top" wrapText="1"/>
      <protection locked="0"/>
    </xf>
    <xf numFmtId="0" fontId="14" fillId="7" borderId="7" xfId="0" applyFont="1" applyFill="1" applyBorder="1" applyAlignment="1" applyProtection="1">
      <alignment horizontal="center" vertical="center" wrapText="1"/>
    </xf>
    <xf numFmtId="0" fontId="14" fillId="7" borderId="0" xfId="0" applyFont="1" applyFill="1" applyBorder="1" applyAlignment="1" applyProtection="1">
      <alignment horizontal="center" vertical="center" wrapText="1"/>
    </xf>
    <xf numFmtId="0" fontId="14" fillId="7" borderId="8" xfId="0" applyFont="1" applyFill="1" applyBorder="1" applyAlignment="1" applyProtection="1">
      <alignment horizontal="center" vertical="center" wrapText="1"/>
    </xf>
    <xf numFmtId="0" fontId="12" fillId="6" borderId="7" xfId="0" applyFont="1" applyFill="1" applyBorder="1" applyAlignment="1" applyProtection="1">
      <alignment horizontal="center" vertical="center" wrapText="1"/>
    </xf>
    <xf numFmtId="0" fontId="10" fillId="6" borderId="0" xfId="0" applyFont="1" applyFill="1" applyBorder="1" applyAlignment="1" applyProtection="1">
      <alignment horizontal="center" vertical="center" wrapText="1"/>
    </xf>
    <xf numFmtId="0" fontId="10" fillId="6" borderId="8" xfId="0" applyFont="1" applyFill="1" applyBorder="1" applyAlignment="1" applyProtection="1">
      <alignment horizontal="center" vertical="center" wrapText="1"/>
    </xf>
    <xf numFmtId="0" fontId="12" fillId="6" borderId="22" xfId="0" applyFont="1" applyFill="1" applyBorder="1" applyAlignment="1" applyProtection="1">
      <alignment horizontal="center" vertical="center" wrapText="1"/>
    </xf>
    <xf numFmtId="0" fontId="12" fillId="6" borderId="36" xfId="0" applyFont="1" applyFill="1" applyBorder="1" applyAlignment="1" applyProtection="1">
      <alignment horizontal="center" vertical="center" wrapText="1"/>
    </xf>
    <xf numFmtId="0" fontId="0" fillId="0" borderId="21" xfId="0" applyFont="1" applyBorder="1" applyAlignment="1" applyProtection="1">
      <alignment horizontal="left" vertical="top" wrapText="1"/>
    </xf>
    <xf numFmtId="0" fontId="0" fillId="0" borderId="22" xfId="0" applyFont="1" applyBorder="1" applyAlignment="1" applyProtection="1">
      <alignment horizontal="left" vertical="top" wrapText="1"/>
    </xf>
    <xf numFmtId="0" fontId="0" fillId="0" borderId="36" xfId="0" applyFont="1" applyBorder="1" applyAlignment="1" applyProtection="1">
      <alignment horizontal="left" vertical="top" wrapText="1"/>
    </xf>
    <xf numFmtId="0" fontId="2" fillId="0" borderId="0" xfId="0" applyFont="1" applyAlignment="1" applyProtection="1">
      <alignment horizontal="left" vertical="center" wrapText="1"/>
      <protection locked="0"/>
    </xf>
    <xf numFmtId="0" fontId="0" fillId="3" borderId="35" xfId="0" applyFill="1" applyBorder="1" applyAlignment="1" applyProtection="1">
      <alignment horizontal="left"/>
      <protection locked="0"/>
    </xf>
    <xf numFmtId="0" fontId="0" fillId="3" borderId="17" xfId="0" applyFill="1" applyBorder="1" applyAlignment="1" applyProtection="1">
      <alignment horizontal="left"/>
      <protection locked="0"/>
    </xf>
    <xf numFmtId="0" fontId="0" fillId="3" borderId="27" xfId="0" applyFill="1" applyBorder="1" applyAlignment="1" applyProtection="1">
      <alignment horizontal="left"/>
      <protection locked="0"/>
    </xf>
    <xf numFmtId="0" fontId="0" fillId="3" borderId="18" xfId="0" applyFill="1" applyBorder="1" applyAlignment="1" applyProtection="1">
      <alignment horizontal="left"/>
      <protection locked="0"/>
    </xf>
    <xf numFmtId="0" fontId="0" fillId="3" borderId="19" xfId="0" applyFill="1" applyBorder="1" applyAlignment="1" applyProtection="1">
      <alignment horizontal="left"/>
      <protection locked="0"/>
    </xf>
    <xf numFmtId="0" fontId="0" fillId="3" borderId="24" xfId="0" applyFill="1" applyBorder="1" applyAlignment="1" applyProtection="1">
      <alignment horizontal="left"/>
      <protection locked="0"/>
    </xf>
    <xf numFmtId="0" fontId="0" fillId="8" borderId="7" xfId="0" applyFill="1" applyBorder="1" applyAlignment="1" applyProtection="1">
      <alignment horizontal="left" vertical="center" wrapText="1"/>
    </xf>
    <xf numFmtId="0" fontId="0" fillId="8" borderId="0" xfId="0" applyFill="1" applyBorder="1" applyAlignment="1" applyProtection="1">
      <alignment horizontal="left" vertical="center" wrapText="1"/>
    </xf>
    <xf numFmtId="0" fontId="0" fillId="8" borderId="8" xfId="0" applyFill="1" applyBorder="1" applyAlignment="1" applyProtection="1">
      <alignment horizontal="left" vertical="center" wrapText="1"/>
    </xf>
    <xf numFmtId="0" fontId="20" fillId="0" borderId="39" xfId="0" applyFont="1" applyFill="1" applyBorder="1" applyAlignment="1" applyProtection="1">
      <alignment horizontal="center"/>
      <protection locked="0"/>
    </xf>
    <xf numFmtId="0" fontId="20" fillId="0" borderId="6" xfId="0" applyFont="1" applyFill="1" applyBorder="1" applyAlignment="1" applyProtection="1">
      <alignment horizontal="center"/>
      <protection locked="0"/>
    </xf>
    <xf numFmtId="0" fontId="20" fillId="0" borderId="40" xfId="0" applyFont="1" applyFill="1" applyBorder="1" applyAlignment="1" applyProtection="1">
      <alignment horizontal="center"/>
      <protection locked="0"/>
    </xf>
    <xf numFmtId="0" fontId="2" fillId="5" borderId="13"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44" fontId="6" fillId="5" borderId="4" xfId="2" applyFont="1" applyFill="1" applyBorder="1" applyAlignment="1" applyProtection="1">
      <alignment horizontal="left" vertical="center"/>
      <protection locked="0"/>
    </xf>
    <xf numFmtId="0" fontId="6" fillId="5" borderId="4" xfId="0" applyFont="1" applyFill="1" applyBorder="1" applyAlignment="1" applyProtection="1">
      <alignment horizontal="left"/>
      <protection locked="0"/>
    </xf>
    <xf numFmtId="0" fontId="0" fillId="9" borderId="7" xfId="0" applyFill="1" applyBorder="1" applyAlignment="1" applyProtection="1">
      <alignment horizontal="left" vertical="center" wrapText="1"/>
    </xf>
    <xf numFmtId="0" fontId="0" fillId="9" borderId="0" xfId="0" applyFill="1" applyBorder="1" applyAlignment="1" applyProtection="1">
      <alignment horizontal="left" vertical="center" wrapText="1"/>
    </xf>
    <xf numFmtId="0" fontId="0" fillId="9" borderId="8" xfId="0" applyFill="1" applyBorder="1" applyAlignment="1" applyProtection="1">
      <alignment horizontal="left" vertical="center" wrapText="1"/>
    </xf>
    <xf numFmtId="0" fontId="2" fillId="10" borderId="7" xfId="0" applyFont="1" applyFill="1" applyBorder="1" applyAlignment="1" applyProtection="1">
      <alignment horizontal="left" vertical="center" wrapText="1"/>
    </xf>
    <xf numFmtId="0" fontId="2" fillId="10" borderId="0" xfId="0" applyFont="1" applyFill="1" applyBorder="1" applyAlignment="1" applyProtection="1">
      <alignment horizontal="left" vertical="center" wrapText="1"/>
    </xf>
    <xf numFmtId="0" fontId="2" fillId="10" borderId="8" xfId="0" applyFont="1" applyFill="1" applyBorder="1" applyAlignment="1" applyProtection="1">
      <alignment horizontal="left" vertical="center" wrapText="1"/>
    </xf>
    <xf numFmtId="0" fontId="2" fillId="5" borderId="7" xfId="0" applyFont="1" applyFill="1" applyBorder="1" applyAlignment="1" applyProtection="1">
      <alignment horizontal="left" vertical="center" wrapText="1"/>
    </xf>
    <xf numFmtId="0" fontId="2" fillId="5" borderId="0" xfId="0" applyFont="1" applyFill="1" applyBorder="1" applyAlignment="1" applyProtection="1">
      <alignment horizontal="left" vertical="center" wrapText="1"/>
    </xf>
    <xf numFmtId="0" fontId="2" fillId="5" borderId="8" xfId="0" applyFont="1" applyFill="1" applyBorder="1" applyAlignment="1" applyProtection="1">
      <alignment horizontal="left" vertical="center" wrapText="1"/>
    </xf>
    <xf numFmtId="0" fontId="0" fillId="3" borderId="4"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2" fillId="5" borderId="3" xfId="0" applyFont="1" applyFill="1" applyBorder="1" applyAlignment="1" applyProtection="1">
      <alignment horizontal="center"/>
      <protection locked="0"/>
    </xf>
    <xf numFmtId="0" fontId="2" fillId="5" borderId="4" xfId="0" applyFont="1" applyFill="1" applyBorder="1" applyAlignment="1" applyProtection="1">
      <alignment horizontal="center"/>
      <protection locked="0"/>
    </xf>
    <xf numFmtId="0" fontId="2" fillId="5" borderId="5" xfId="0" applyFont="1" applyFill="1" applyBorder="1" applyAlignment="1" applyProtection="1">
      <alignment horizontal="center"/>
      <protection locked="0"/>
    </xf>
    <xf numFmtId="0" fontId="6" fillId="5" borderId="13" xfId="0" applyFont="1" applyFill="1" applyBorder="1" applyAlignment="1" applyProtection="1">
      <alignment horizontal="center" vertical="center" wrapText="1"/>
      <protection locked="0"/>
    </xf>
    <xf numFmtId="0" fontId="10" fillId="6" borderId="22" xfId="0" applyFont="1" applyFill="1" applyBorder="1" applyAlignment="1" applyProtection="1">
      <alignment horizontal="left" vertical="top" wrapText="1"/>
      <protection locked="0"/>
    </xf>
    <xf numFmtId="0" fontId="10" fillId="6" borderId="29" xfId="0" applyFont="1" applyFill="1" applyBorder="1" applyAlignment="1" applyProtection="1">
      <alignment horizontal="left" vertical="top" wrapText="1"/>
      <protection locked="0"/>
    </xf>
    <xf numFmtId="0" fontId="5" fillId="6" borderId="22" xfId="0" applyFont="1" applyFill="1" applyBorder="1" applyAlignment="1" applyProtection="1">
      <alignment horizontal="left" vertical="top" wrapText="1"/>
      <protection locked="0"/>
    </xf>
    <xf numFmtId="0" fontId="5" fillId="6" borderId="29" xfId="0" applyFont="1" applyFill="1" applyBorder="1" applyAlignment="1" applyProtection="1">
      <alignment horizontal="left" vertical="top" wrapText="1"/>
      <protection locked="0"/>
    </xf>
    <xf numFmtId="0" fontId="6" fillId="5" borderId="35" xfId="0" applyFont="1" applyFill="1" applyBorder="1" applyAlignment="1" applyProtection="1">
      <alignment horizontal="left" vertical="top" wrapText="1"/>
      <protection locked="0"/>
    </xf>
    <xf numFmtId="0" fontId="6" fillId="5" borderId="17" xfId="0" applyFont="1" applyFill="1" applyBorder="1" applyAlignment="1" applyProtection="1">
      <alignment horizontal="left" vertical="top" wrapText="1"/>
      <protection locked="0"/>
    </xf>
    <xf numFmtId="0" fontId="6" fillId="5" borderId="27" xfId="0" applyFont="1" applyFill="1" applyBorder="1" applyAlignment="1" applyProtection="1">
      <alignment horizontal="left" vertical="top" wrapText="1"/>
      <protection locked="0"/>
    </xf>
    <xf numFmtId="0" fontId="0" fillId="3" borderId="12" xfId="0" applyFont="1" applyFill="1" applyBorder="1" applyAlignment="1" applyProtection="1">
      <alignment horizontal="left" vertical="top" wrapText="1"/>
      <protection locked="0"/>
    </xf>
    <xf numFmtId="0" fontId="0" fillId="3" borderId="13" xfId="0" applyFont="1" applyFill="1" applyBorder="1" applyAlignment="1" applyProtection="1">
      <alignment horizontal="left" vertical="top" wrapText="1"/>
      <protection locked="0"/>
    </xf>
    <xf numFmtId="0" fontId="0" fillId="3" borderId="34" xfId="0" applyFont="1" applyFill="1" applyBorder="1" applyAlignment="1" applyProtection="1">
      <alignment horizontal="left" vertical="top" wrapText="1"/>
      <protection locked="0"/>
    </xf>
    <xf numFmtId="0" fontId="0" fillId="3" borderId="3" xfId="0" applyFont="1" applyFill="1" applyBorder="1" applyAlignment="1" applyProtection="1">
      <alignment horizontal="left" vertical="top" wrapText="1"/>
      <protection locked="0"/>
    </xf>
    <xf numFmtId="0" fontId="0" fillId="3" borderId="4" xfId="0" applyFont="1" applyFill="1" applyBorder="1" applyAlignment="1" applyProtection="1">
      <alignment horizontal="left" vertical="top" wrapText="1"/>
      <protection locked="0"/>
    </xf>
    <xf numFmtId="0" fontId="0" fillId="3" borderId="5" xfId="0" applyFont="1" applyFill="1" applyBorder="1" applyAlignment="1" applyProtection="1">
      <alignment horizontal="left" vertical="top" wrapText="1"/>
      <protection locked="0"/>
    </xf>
    <xf numFmtId="0" fontId="0" fillId="3" borderId="18" xfId="0" applyFont="1" applyFill="1" applyBorder="1" applyAlignment="1" applyProtection="1">
      <alignment horizontal="left" vertical="top" wrapText="1"/>
      <protection locked="0"/>
    </xf>
    <xf numFmtId="0" fontId="0" fillId="3" borderId="19" xfId="0" applyFont="1" applyFill="1" applyBorder="1" applyAlignment="1" applyProtection="1">
      <alignment horizontal="left" vertical="top" wrapText="1"/>
      <protection locked="0"/>
    </xf>
    <xf numFmtId="0" fontId="0" fillId="3" borderId="24" xfId="0" applyFont="1" applyFill="1" applyBorder="1" applyAlignment="1" applyProtection="1">
      <alignment horizontal="left" vertical="top" wrapText="1"/>
      <protection locked="0"/>
    </xf>
    <xf numFmtId="0" fontId="0" fillId="3" borderId="3" xfId="0" applyFont="1" applyFill="1" applyBorder="1" applyAlignment="1" applyProtection="1">
      <alignment horizontal="left"/>
      <protection locked="0"/>
    </xf>
    <xf numFmtId="0" fontId="0" fillId="3" borderId="4" xfId="0" applyFont="1" applyFill="1" applyBorder="1" applyAlignment="1" applyProtection="1">
      <alignment horizontal="left"/>
      <protection locked="0"/>
    </xf>
    <xf numFmtId="0" fontId="0" fillId="3" borderId="5" xfId="0" applyFont="1" applyFill="1" applyBorder="1" applyAlignment="1" applyProtection="1">
      <alignment horizontal="left"/>
      <protection locked="0"/>
    </xf>
    <xf numFmtId="0" fontId="0" fillId="3" borderId="18" xfId="0" applyFont="1" applyFill="1" applyBorder="1" applyAlignment="1" applyProtection="1">
      <alignment horizontal="left"/>
      <protection locked="0"/>
    </xf>
    <xf numFmtId="0" fontId="0" fillId="3" borderId="19" xfId="0" applyFont="1" applyFill="1" applyBorder="1" applyAlignment="1" applyProtection="1">
      <alignment horizontal="left"/>
      <protection locked="0"/>
    </xf>
    <xf numFmtId="0" fontId="0" fillId="3" borderId="24" xfId="0" applyFont="1" applyFill="1" applyBorder="1" applyAlignment="1" applyProtection="1">
      <alignment horizontal="left"/>
      <protection locked="0"/>
    </xf>
    <xf numFmtId="0" fontId="0" fillId="3" borderId="4" xfId="0" applyFill="1" applyBorder="1" applyAlignment="1" applyProtection="1">
      <alignment horizontal="left" vertical="top"/>
      <protection locked="0"/>
    </xf>
    <xf numFmtId="0" fontId="0" fillId="3" borderId="5" xfId="0" applyFill="1" applyBorder="1" applyAlignment="1" applyProtection="1">
      <alignment horizontal="left" vertical="top"/>
      <protection locked="0"/>
    </xf>
    <xf numFmtId="0" fontId="0" fillId="3" borderId="19" xfId="0" applyFill="1" applyBorder="1" applyAlignment="1" applyProtection="1">
      <alignment horizontal="left" vertical="top"/>
      <protection locked="0"/>
    </xf>
    <xf numFmtId="0" fontId="0" fillId="3" borderId="24" xfId="0" applyFill="1" applyBorder="1" applyAlignment="1" applyProtection="1">
      <alignment horizontal="left" vertical="top"/>
      <protection locked="0"/>
    </xf>
    <xf numFmtId="0" fontId="0" fillId="3" borderId="13" xfId="0" applyFill="1" applyBorder="1" applyAlignment="1" applyProtection="1">
      <alignment horizontal="left" vertical="top"/>
      <protection locked="0"/>
    </xf>
    <xf numFmtId="0" fontId="0" fillId="3" borderId="34" xfId="0" applyFill="1" applyBorder="1" applyAlignment="1" applyProtection="1">
      <alignment horizontal="left" vertical="top"/>
      <protection locked="0"/>
    </xf>
    <xf numFmtId="0" fontId="0" fillId="3" borderId="35" xfId="0" applyFont="1" applyFill="1" applyBorder="1" applyAlignment="1" applyProtection="1">
      <alignment horizontal="left"/>
      <protection locked="0"/>
    </xf>
    <xf numFmtId="0" fontId="0" fillId="3" borderId="17" xfId="0" applyFont="1" applyFill="1" applyBorder="1" applyAlignment="1" applyProtection="1">
      <alignment horizontal="left"/>
      <protection locked="0"/>
    </xf>
    <xf numFmtId="0" fontId="0" fillId="3" borderId="27" xfId="0" applyFont="1" applyFill="1" applyBorder="1" applyAlignment="1" applyProtection="1">
      <alignment horizontal="left"/>
      <protection locked="0"/>
    </xf>
    <xf numFmtId="0" fontId="0" fillId="3" borderId="19" xfId="0" applyFill="1" applyBorder="1" applyAlignment="1" applyProtection="1">
      <alignment horizontal="center"/>
      <protection locked="0"/>
    </xf>
    <xf numFmtId="0" fontId="0" fillId="3" borderId="24" xfId="0" applyFill="1" applyBorder="1" applyAlignment="1" applyProtection="1">
      <alignment horizontal="center"/>
      <protection locked="0"/>
    </xf>
    <xf numFmtId="0" fontId="0" fillId="3" borderId="17" xfId="0" applyFill="1" applyBorder="1" applyAlignment="1" applyProtection="1">
      <alignment horizontal="center"/>
      <protection locked="0"/>
    </xf>
    <xf numFmtId="0" fontId="0" fillId="3" borderId="27" xfId="0" applyFill="1" applyBorder="1" applyAlignment="1" applyProtection="1">
      <alignment horizontal="center"/>
      <protection locked="0"/>
    </xf>
    <xf numFmtId="0" fontId="20" fillId="3" borderId="21" xfId="0" applyFont="1" applyFill="1" applyBorder="1" applyAlignment="1" applyProtection="1">
      <alignment horizontal="left" vertical="center"/>
      <protection locked="0"/>
    </xf>
    <xf numFmtId="0" fontId="20" fillId="3" borderId="22" xfId="0" applyFont="1" applyFill="1" applyBorder="1" applyAlignment="1" applyProtection="1">
      <alignment horizontal="left" vertical="center"/>
      <protection locked="0"/>
    </xf>
    <xf numFmtId="0" fontId="20" fillId="3" borderId="29" xfId="0" applyFont="1" applyFill="1" applyBorder="1" applyAlignment="1" applyProtection="1">
      <alignment horizontal="left" vertical="center"/>
      <protection locked="0"/>
    </xf>
    <xf numFmtId="0" fontId="14" fillId="5" borderId="7" xfId="0" applyFont="1" applyFill="1" applyBorder="1" applyAlignment="1" applyProtection="1">
      <alignment horizontal="center" vertical="center" wrapText="1"/>
    </xf>
    <xf numFmtId="0" fontId="14" fillId="5" borderId="0" xfId="0" applyFont="1" applyFill="1" applyBorder="1" applyAlignment="1" applyProtection="1">
      <alignment horizontal="center" vertical="center" wrapText="1"/>
    </xf>
    <xf numFmtId="0" fontId="20" fillId="0" borderId="7" xfId="0" applyFont="1" applyFill="1" applyBorder="1" applyAlignment="1" applyProtection="1">
      <alignment horizontal="center"/>
    </xf>
    <xf numFmtId="0" fontId="20" fillId="0" borderId="0" xfId="0" applyFont="1" applyFill="1" applyBorder="1" applyAlignment="1" applyProtection="1">
      <alignment horizontal="center"/>
    </xf>
    <xf numFmtId="0" fontId="0" fillId="0" borderId="21" xfId="0" applyFont="1" applyBorder="1" applyAlignment="1" applyProtection="1">
      <alignment horizontal="left" vertical="top" wrapText="1"/>
      <protection locked="0"/>
    </xf>
    <xf numFmtId="0" fontId="0" fillId="0" borderId="22" xfId="0" applyFont="1" applyBorder="1" applyAlignment="1" applyProtection="1">
      <alignment horizontal="left" vertical="top" wrapText="1"/>
      <protection locked="0"/>
    </xf>
    <xf numFmtId="0" fontId="0" fillId="0" borderId="29" xfId="0" applyFont="1" applyBorder="1" applyAlignment="1" applyProtection="1">
      <alignment horizontal="left" vertical="top" wrapText="1"/>
      <protection locked="0"/>
    </xf>
    <xf numFmtId="0" fontId="0" fillId="0" borderId="7"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8" xfId="0" applyBorder="1" applyAlignment="1" applyProtection="1">
      <alignment horizontal="left" vertical="top" wrapText="1"/>
      <protection locked="0"/>
    </xf>
    <xf numFmtId="0" fontId="25" fillId="0" borderId="7" xfId="0" applyFont="1" applyBorder="1" applyAlignment="1" applyProtection="1">
      <alignment horizontal="left" vertical="top" wrapText="1"/>
      <protection locked="0"/>
    </xf>
    <xf numFmtId="0" fontId="25" fillId="0" borderId="0" xfId="0" applyFont="1" applyBorder="1" applyAlignment="1" applyProtection="1">
      <alignment horizontal="left" vertical="top" wrapText="1"/>
      <protection locked="0"/>
    </xf>
    <xf numFmtId="0" fontId="25" fillId="0" borderId="8" xfId="0" applyFont="1" applyBorder="1" applyAlignment="1" applyProtection="1">
      <alignment horizontal="left" vertical="top" wrapText="1"/>
      <protection locked="0"/>
    </xf>
    <xf numFmtId="0" fontId="2" fillId="0" borderId="7" xfId="0" applyFont="1" applyFill="1" applyBorder="1" applyProtection="1">
      <protection locked="0"/>
    </xf>
    <xf numFmtId="0" fontId="2" fillId="0" borderId="0" xfId="0" applyFont="1" applyFill="1" applyBorder="1" applyProtection="1">
      <protection locked="0"/>
    </xf>
    <xf numFmtId="0" fontId="2" fillId="0" borderId="7" xfId="0" applyFont="1" applyFill="1" applyBorder="1" applyAlignment="1" applyProtection="1">
      <alignment vertical="top" wrapText="1"/>
      <protection locked="0"/>
    </xf>
    <xf numFmtId="0" fontId="2" fillId="0" borderId="0" xfId="0" applyFont="1" applyFill="1" applyBorder="1" applyAlignment="1" applyProtection="1">
      <alignment vertical="top" wrapText="1"/>
      <protection locked="0"/>
    </xf>
    <xf numFmtId="0" fontId="2" fillId="0" borderId="7" xfId="0" applyFont="1" applyFill="1" applyBorder="1" applyAlignment="1" applyProtection="1">
      <alignment wrapText="1"/>
      <protection locked="0"/>
    </xf>
    <xf numFmtId="0" fontId="2" fillId="0" borderId="0" xfId="0" applyFont="1" applyFill="1" applyBorder="1" applyAlignment="1" applyProtection="1">
      <alignment wrapText="1"/>
      <protection locked="0"/>
    </xf>
    <xf numFmtId="0" fontId="7" fillId="0" borderId="7"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0" fontId="7" fillId="0" borderId="8" xfId="0" applyFont="1"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2" xfId="0" applyBorder="1" applyAlignment="1" applyProtection="1">
      <alignment horizontal="left" vertical="top" wrapText="1"/>
      <protection locked="0"/>
    </xf>
    <xf numFmtId="0" fontId="0" fillId="0" borderId="29" xfId="0" applyBorder="1" applyAlignment="1" applyProtection="1">
      <alignment horizontal="left" vertical="top" wrapText="1"/>
      <protection locked="0"/>
    </xf>
    <xf numFmtId="0" fontId="2" fillId="0" borderId="39"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40" xfId="0" applyFont="1" applyBorder="1" applyAlignment="1" applyProtection="1">
      <alignment horizontal="center" vertical="center"/>
      <protection locked="0"/>
    </xf>
    <xf numFmtId="0" fontId="7" fillId="0" borderId="7" xfId="0" applyFont="1" applyFill="1" applyBorder="1" applyAlignment="1" applyProtection="1">
      <alignment horizontal="left" vertical="top" wrapText="1"/>
      <protection locked="0"/>
    </xf>
    <xf numFmtId="0" fontId="7" fillId="0" borderId="0" xfId="0" applyFont="1" applyFill="1" applyBorder="1" applyAlignment="1" applyProtection="1">
      <alignment horizontal="left" vertical="top" wrapText="1"/>
      <protection locked="0"/>
    </xf>
    <xf numFmtId="0" fontId="7" fillId="0" borderId="8" xfId="0" applyFont="1" applyFill="1" applyBorder="1" applyAlignment="1" applyProtection="1">
      <alignment horizontal="left" vertical="top" wrapText="1"/>
      <protection locked="0"/>
    </xf>
    <xf numFmtId="0" fontId="2" fillId="0" borderId="7" xfId="0" applyFont="1" applyFill="1" applyBorder="1" applyAlignment="1" applyProtection="1">
      <alignment vertical="top"/>
      <protection locked="0"/>
    </xf>
    <xf numFmtId="0" fontId="2" fillId="0" borderId="0" xfId="0" applyFont="1" applyFill="1" applyBorder="1" applyAlignment="1" applyProtection="1">
      <alignment vertical="top"/>
      <protection locked="0"/>
    </xf>
    <xf numFmtId="0" fontId="7" fillId="0" borderId="9" xfId="0" applyFont="1" applyFill="1" applyBorder="1" applyAlignment="1" applyProtection="1">
      <alignment horizontal="left" vertical="top" wrapText="1"/>
      <protection locked="0"/>
    </xf>
    <xf numFmtId="0" fontId="7" fillId="0" borderId="10" xfId="0" applyFont="1" applyFill="1" applyBorder="1" applyAlignment="1" applyProtection="1">
      <alignment horizontal="left" vertical="top" wrapText="1"/>
      <protection locked="0"/>
    </xf>
    <xf numFmtId="0" fontId="7" fillId="0" borderId="11" xfId="0" applyFont="1" applyFill="1" applyBorder="1" applyAlignment="1" applyProtection="1">
      <alignment horizontal="left" vertical="top" wrapText="1"/>
      <protection locked="0"/>
    </xf>
    <xf numFmtId="0" fontId="2" fillId="0" borderId="7"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protection locked="0"/>
    </xf>
    <xf numFmtId="0" fontId="2" fillId="0" borderId="0" xfId="0" applyFont="1" applyAlignment="1">
      <alignment horizontal="left" vertical="top" wrapText="1"/>
    </xf>
    <xf numFmtId="0" fontId="20" fillId="0" borderId="0" xfId="0" applyFont="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FFFF00"/>
      <color rgb="FFFFFF99"/>
      <color rgb="FFE2EFDA"/>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FB7BDA-CCBF-4971-A9C9-E2E6090FA15A}" name="GrantProgram" displayName="GrantProgram" ref="A1:A9" totalsRowShown="0">
  <tableColumns count="1">
    <tableColumn id="1" xr3:uid="{F3BB29CA-7C11-4933-B413-48C25A892B68}" name="Program"/>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A20B55-2179-4EEF-A764-F4572614DC6E}" name="Table4" displayName="Table4" ref="A15:A33" totalsRowShown="0">
  <autoFilter ref="A15:A33" xr:uid="{1190C812-004A-46D7-AA02-069D207F1522}"/>
  <tableColumns count="1">
    <tableColumn id="1" xr3:uid="{64AFD4B6-D45C-4F2C-87BD-B3389B9993DB}" name="State / Protectorat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tint="0.59999389629810485"/>
    <pageSetUpPr fitToPage="1"/>
  </sheetPr>
  <dimension ref="A1:O185"/>
  <sheetViews>
    <sheetView zoomScale="110" zoomScaleNormal="110" zoomScaleSheetLayoutView="80" zoomScalePageLayoutView="90" workbookViewId="0">
      <selection activeCell="D40" sqref="D40"/>
    </sheetView>
  </sheetViews>
  <sheetFormatPr baseColWidth="10" defaultColWidth="8.83203125" defaultRowHeight="15" x14ac:dyDescent="0.2"/>
  <cols>
    <col min="1" max="1" width="7.5" style="117" customWidth="1"/>
    <col min="2" max="2" width="29.83203125" style="117" customWidth="1"/>
    <col min="3" max="3" width="25.83203125" style="117" customWidth="1"/>
    <col min="4" max="8" width="12.83203125" style="117" customWidth="1"/>
    <col min="9" max="9" width="15.83203125" style="246" customWidth="1"/>
    <col min="10" max="11" width="15.83203125" style="117" customWidth="1"/>
    <col min="12" max="12" width="16.83203125" style="117" customWidth="1"/>
    <col min="13" max="16384" width="8.83203125" style="117"/>
  </cols>
  <sheetData>
    <row r="1" spans="1:13" ht="19" x14ac:dyDescent="0.25">
      <c r="A1" s="354" t="s">
        <v>180</v>
      </c>
      <c r="B1" s="355"/>
      <c r="C1" s="355"/>
      <c r="D1" s="355"/>
      <c r="E1" s="355"/>
      <c r="F1" s="355"/>
      <c r="G1" s="355"/>
      <c r="H1" s="355"/>
      <c r="I1" s="355"/>
      <c r="J1" s="355"/>
      <c r="K1" s="355"/>
      <c r="L1" s="356"/>
    </row>
    <row r="2" spans="1:13" ht="15" customHeight="1" thickBot="1" x14ac:dyDescent="0.3">
      <c r="A2" s="260"/>
      <c r="B2" s="261"/>
      <c r="C2" s="295" t="s">
        <v>176</v>
      </c>
      <c r="D2" s="296"/>
      <c r="E2" s="261"/>
      <c r="F2" s="261"/>
      <c r="G2" s="261"/>
      <c r="H2" s="261"/>
      <c r="I2" s="261"/>
      <c r="J2" s="261"/>
      <c r="K2" s="261"/>
      <c r="L2" s="297"/>
    </row>
    <row r="3" spans="1:13" ht="20" thickBot="1" x14ac:dyDescent="0.3">
      <c r="A3" s="118"/>
      <c r="B3" s="119" t="s">
        <v>69</v>
      </c>
      <c r="C3" s="411" t="s">
        <v>182</v>
      </c>
      <c r="D3" s="412"/>
      <c r="E3" s="413"/>
      <c r="F3" s="119"/>
      <c r="G3" s="119" t="s">
        <v>126</v>
      </c>
      <c r="H3" s="24" t="s">
        <v>93</v>
      </c>
      <c r="I3" s="120"/>
      <c r="J3" s="121" t="s">
        <v>129</v>
      </c>
      <c r="K3" s="119" t="s">
        <v>70</v>
      </c>
      <c r="L3" s="247">
        <f>L182</f>
        <v>24965.25</v>
      </c>
    </row>
    <row r="4" spans="1:13" ht="20" thickBot="1" x14ac:dyDescent="0.3">
      <c r="A4" s="260"/>
      <c r="B4" s="119" t="s">
        <v>181</v>
      </c>
      <c r="C4" s="411" t="s">
        <v>183</v>
      </c>
      <c r="D4" s="412"/>
      <c r="E4" s="413"/>
      <c r="F4" s="119"/>
      <c r="G4" s="119"/>
      <c r="H4" s="298"/>
      <c r="I4" s="299"/>
      <c r="J4" s="304"/>
      <c r="K4" s="119"/>
      <c r="L4" s="300"/>
    </row>
    <row r="5" spans="1:13" ht="20" thickBot="1" x14ac:dyDescent="0.3">
      <c r="A5" s="260"/>
      <c r="B5" s="119" t="s">
        <v>151</v>
      </c>
      <c r="C5" s="305">
        <v>44044</v>
      </c>
      <c r="D5" s="306" t="s">
        <v>177</v>
      </c>
      <c r="E5" s="122"/>
      <c r="F5" s="119"/>
      <c r="G5" s="119"/>
      <c r="H5" s="299"/>
      <c r="I5" s="299"/>
      <c r="J5" s="304"/>
      <c r="K5" s="119"/>
      <c r="L5" s="300"/>
    </row>
    <row r="6" spans="1:13" ht="20" thickBot="1" x14ac:dyDescent="0.3">
      <c r="A6" s="118"/>
      <c r="B6" s="119" t="s">
        <v>152</v>
      </c>
      <c r="C6" s="305">
        <v>44771</v>
      </c>
      <c r="D6" s="306" t="s">
        <v>177</v>
      </c>
      <c r="E6" s="122"/>
      <c r="F6" s="302"/>
      <c r="G6" s="303"/>
      <c r="H6" s="122"/>
      <c r="I6" s="122"/>
      <c r="J6" s="302"/>
      <c r="K6" s="301"/>
      <c r="L6" s="123"/>
      <c r="M6" s="124"/>
    </row>
    <row r="7" spans="1:13" ht="22.25" customHeight="1" x14ac:dyDescent="0.2">
      <c r="A7" s="336" t="s">
        <v>99</v>
      </c>
      <c r="B7" s="337"/>
      <c r="C7" s="337"/>
      <c r="D7" s="337"/>
      <c r="E7" s="337"/>
      <c r="F7" s="337"/>
      <c r="G7" s="337"/>
      <c r="H7" s="337"/>
      <c r="I7" s="337"/>
      <c r="J7" s="337"/>
      <c r="K7" s="337"/>
      <c r="L7" s="338"/>
    </row>
    <row r="8" spans="1:13" ht="52.75" customHeight="1" x14ac:dyDescent="0.2">
      <c r="A8" s="333" t="s">
        <v>178</v>
      </c>
      <c r="B8" s="334"/>
      <c r="C8" s="334"/>
      <c r="D8" s="334"/>
      <c r="E8" s="334"/>
      <c r="F8" s="334"/>
      <c r="G8" s="334"/>
      <c r="H8" s="334"/>
      <c r="I8" s="334"/>
      <c r="J8" s="334"/>
      <c r="K8" s="334"/>
      <c r="L8" s="335"/>
    </row>
    <row r="9" spans="1:13" ht="31.25" customHeight="1" x14ac:dyDescent="0.2">
      <c r="A9" s="351" t="s">
        <v>179</v>
      </c>
      <c r="B9" s="352"/>
      <c r="C9" s="352"/>
      <c r="D9" s="352"/>
      <c r="E9" s="352"/>
      <c r="F9" s="352"/>
      <c r="G9" s="352"/>
      <c r="H9" s="352"/>
      <c r="I9" s="352"/>
      <c r="J9" s="352"/>
      <c r="K9" s="352"/>
      <c r="L9" s="353"/>
    </row>
    <row r="10" spans="1:13" ht="19.75" customHeight="1" x14ac:dyDescent="0.2">
      <c r="A10" s="367" t="s">
        <v>167</v>
      </c>
      <c r="B10" s="368"/>
      <c r="C10" s="368"/>
      <c r="D10" s="368"/>
      <c r="E10" s="368"/>
      <c r="F10" s="368"/>
      <c r="G10" s="368"/>
      <c r="H10" s="368"/>
      <c r="I10" s="368"/>
      <c r="J10" s="368"/>
      <c r="K10" s="368"/>
      <c r="L10" s="369"/>
    </row>
    <row r="11" spans="1:13" ht="20.5" customHeight="1" x14ac:dyDescent="0.2">
      <c r="A11" s="364" t="s">
        <v>62</v>
      </c>
      <c r="B11" s="365"/>
      <c r="C11" s="365"/>
      <c r="D11" s="365"/>
      <c r="E11" s="365"/>
      <c r="F11" s="365"/>
      <c r="G11" s="365"/>
      <c r="H11" s="365"/>
      <c r="I11" s="365"/>
      <c r="J11" s="365"/>
      <c r="K11" s="365"/>
      <c r="L11" s="366"/>
    </row>
    <row r="12" spans="1:13" ht="20.5" customHeight="1" x14ac:dyDescent="0.2">
      <c r="A12" s="361" t="s">
        <v>100</v>
      </c>
      <c r="B12" s="362"/>
      <c r="C12" s="362"/>
      <c r="D12" s="362"/>
      <c r="E12" s="362"/>
      <c r="F12" s="362"/>
      <c r="G12" s="362"/>
      <c r="H12" s="362"/>
      <c r="I12" s="362"/>
      <c r="J12" s="362"/>
      <c r="K12" s="362"/>
      <c r="L12" s="363"/>
    </row>
    <row r="13" spans="1:13" ht="9" customHeight="1" x14ac:dyDescent="0.2">
      <c r="A13" s="125"/>
      <c r="B13" s="126"/>
      <c r="C13" s="126"/>
      <c r="D13" s="126"/>
      <c r="E13" s="126"/>
      <c r="F13" s="126"/>
      <c r="G13" s="126"/>
      <c r="H13" s="126"/>
      <c r="I13" s="126"/>
      <c r="J13" s="126"/>
      <c r="K13" s="126"/>
      <c r="L13" s="127"/>
    </row>
    <row r="14" spans="1:13" ht="16" x14ac:dyDescent="0.2">
      <c r="A14" s="307" t="s">
        <v>135</v>
      </c>
      <c r="B14" s="308"/>
      <c r="C14" s="309"/>
      <c r="D14" s="310"/>
      <c r="E14" s="310"/>
      <c r="F14" s="310"/>
      <c r="G14" s="310"/>
      <c r="H14" s="310"/>
      <c r="I14" s="311"/>
      <c r="J14" s="310"/>
      <c r="K14" s="310"/>
      <c r="L14" s="312"/>
    </row>
    <row r="15" spans="1:13" ht="48" x14ac:dyDescent="0.2">
      <c r="A15" s="313"/>
      <c r="B15" s="314" t="s">
        <v>13</v>
      </c>
      <c r="C15" s="315" t="s">
        <v>9</v>
      </c>
      <c r="D15" s="316" t="s">
        <v>10</v>
      </c>
      <c r="E15" s="316" t="s">
        <v>128</v>
      </c>
      <c r="F15" s="316" t="s">
        <v>159</v>
      </c>
      <c r="G15" s="316" t="s">
        <v>11</v>
      </c>
      <c r="H15" s="316" t="s">
        <v>160</v>
      </c>
      <c r="I15" s="317" t="s">
        <v>23</v>
      </c>
      <c r="J15" s="318" t="s">
        <v>27</v>
      </c>
      <c r="K15" s="318" t="s">
        <v>28</v>
      </c>
      <c r="L15" s="319" t="s">
        <v>29</v>
      </c>
      <c r="M15" s="128"/>
    </row>
    <row r="16" spans="1:13" x14ac:dyDescent="0.2">
      <c r="A16" s="129"/>
      <c r="B16" s="360" t="s">
        <v>118</v>
      </c>
      <c r="C16" s="360"/>
      <c r="D16" s="360"/>
      <c r="E16" s="360"/>
      <c r="F16" s="360"/>
      <c r="G16" s="360"/>
      <c r="H16" s="360"/>
      <c r="I16" s="130" t="s">
        <v>58</v>
      </c>
      <c r="J16" s="97"/>
      <c r="K16" s="97"/>
      <c r="L16" s="131"/>
    </row>
    <row r="17" spans="1:13" x14ac:dyDescent="0.2">
      <c r="A17" s="25" t="s">
        <v>24</v>
      </c>
      <c r="B17" s="26"/>
      <c r="C17" s="26"/>
      <c r="D17" s="27"/>
      <c r="E17" s="27"/>
      <c r="F17" s="28"/>
      <c r="G17" s="55"/>
      <c r="H17" s="29"/>
      <c r="I17" s="12">
        <f>F17+H17</f>
        <v>0</v>
      </c>
      <c r="J17" s="132"/>
      <c r="K17" s="97"/>
      <c r="L17" s="131"/>
      <c r="M17" s="124"/>
    </row>
    <row r="18" spans="1:13" x14ac:dyDescent="0.2">
      <c r="A18" s="30" t="s">
        <v>24</v>
      </c>
      <c r="B18" s="26"/>
      <c r="C18" s="26"/>
      <c r="D18" s="27"/>
      <c r="E18" s="27"/>
      <c r="F18" s="28"/>
      <c r="G18" s="55"/>
      <c r="H18" s="29"/>
      <c r="I18" s="12">
        <f>F18+H18</f>
        <v>0</v>
      </c>
      <c r="J18" s="132"/>
      <c r="K18" s="97"/>
      <c r="L18" s="131"/>
    </row>
    <row r="19" spans="1:13" x14ac:dyDescent="0.2">
      <c r="A19" s="30" t="s">
        <v>24</v>
      </c>
      <c r="B19" s="26"/>
      <c r="C19" s="26"/>
      <c r="D19" s="27"/>
      <c r="E19" s="27"/>
      <c r="F19" s="28"/>
      <c r="G19" s="55"/>
      <c r="H19" s="29"/>
      <c r="I19" s="12">
        <f>F19+H19</f>
        <v>0</v>
      </c>
      <c r="J19" s="132"/>
      <c r="K19" s="97"/>
      <c r="L19" s="131"/>
    </row>
    <row r="20" spans="1:13" x14ac:dyDescent="0.2">
      <c r="A20" s="30" t="s">
        <v>24</v>
      </c>
      <c r="B20" s="26"/>
      <c r="C20" s="26"/>
      <c r="D20" s="27"/>
      <c r="E20" s="27"/>
      <c r="F20" s="28"/>
      <c r="G20" s="55"/>
      <c r="H20" s="29"/>
      <c r="I20" s="12">
        <f>F20+H20</f>
        <v>0</v>
      </c>
      <c r="J20" s="132"/>
      <c r="K20" s="97"/>
      <c r="L20" s="131"/>
    </row>
    <row r="21" spans="1:13" ht="16" thickBot="1" x14ac:dyDescent="0.25">
      <c r="A21" s="31" t="s">
        <v>24</v>
      </c>
      <c r="B21" s="32"/>
      <c r="C21" s="32"/>
      <c r="D21" s="33"/>
      <c r="E21" s="33"/>
      <c r="F21" s="34"/>
      <c r="G21" s="57"/>
      <c r="H21" s="35"/>
      <c r="I21" s="13">
        <f>F21+H21</f>
        <v>0</v>
      </c>
      <c r="J21" s="133" t="s">
        <v>58</v>
      </c>
      <c r="K21" s="97"/>
      <c r="L21" s="131"/>
    </row>
    <row r="22" spans="1:13" x14ac:dyDescent="0.2">
      <c r="A22" s="36" t="s">
        <v>25</v>
      </c>
      <c r="B22" s="37"/>
      <c r="C22" s="37"/>
      <c r="D22" s="38"/>
      <c r="E22" s="38"/>
      <c r="F22" s="39"/>
      <c r="G22" s="56"/>
      <c r="H22" s="40"/>
      <c r="I22" s="134"/>
      <c r="J22" s="248">
        <f>F22+H22</f>
        <v>0</v>
      </c>
      <c r="K22" s="132"/>
      <c r="L22" s="131"/>
    </row>
    <row r="23" spans="1:13" x14ac:dyDescent="0.2">
      <c r="A23" s="25" t="s">
        <v>25</v>
      </c>
      <c r="B23" s="26"/>
      <c r="C23" s="26"/>
      <c r="D23" s="27"/>
      <c r="E23" s="27"/>
      <c r="F23" s="28"/>
      <c r="G23" s="55"/>
      <c r="H23" s="29"/>
      <c r="I23" s="135"/>
      <c r="J23" s="249">
        <f>F23+H23</f>
        <v>0</v>
      </c>
      <c r="K23" s="132"/>
      <c r="L23" s="131"/>
    </row>
    <row r="24" spans="1:13" x14ac:dyDescent="0.2">
      <c r="A24" s="25" t="s">
        <v>25</v>
      </c>
      <c r="B24" s="26"/>
      <c r="C24" s="26"/>
      <c r="D24" s="27"/>
      <c r="E24" s="27"/>
      <c r="F24" s="28"/>
      <c r="G24" s="55"/>
      <c r="H24" s="29"/>
      <c r="I24" s="135"/>
      <c r="J24" s="249">
        <f>F24+H24</f>
        <v>0</v>
      </c>
      <c r="K24" s="132"/>
      <c r="L24" s="131"/>
    </row>
    <row r="25" spans="1:13" x14ac:dyDescent="0.2">
      <c r="A25" s="25" t="s">
        <v>25</v>
      </c>
      <c r="B25" s="26"/>
      <c r="C25" s="26"/>
      <c r="D25" s="27"/>
      <c r="E25" s="27"/>
      <c r="F25" s="28"/>
      <c r="G25" s="55"/>
      <c r="H25" s="29"/>
      <c r="I25" s="135"/>
      <c r="J25" s="249">
        <f>F25+H25</f>
        <v>0</v>
      </c>
      <c r="K25" s="132"/>
      <c r="L25" s="131"/>
    </row>
    <row r="26" spans="1:13" ht="16" thickBot="1" x14ac:dyDescent="0.25">
      <c r="A26" s="31" t="s">
        <v>25</v>
      </c>
      <c r="B26" s="32"/>
      <c r="C26" s="32"/>
      <c r="D26" s="33"/>
      <c r="E26" s="33"/>
      <c r="F26" s="34"/>
      <c r="G26" s="57"/>
      <c r="H26" s="35"/>
      <c r="I26" s="135"/>
      <c r="J26" s="250">
        <f>F26+H26</f>
        <v>0</v>
      </c>
      <c r="K26" s="133" t="s">
        <v>58</v>
      </c>
      <c r="L26" s="131"/>
    </row>
    <row r="27" spans="1:13" x14ac:dyDescent="0.2">
      <c r="A27" s="36" t="s">
        <v>26</v>
      </c>
      <c r="B27" s="37"/>
      <c r="C27" s="37"/>
      <c r="D27" s="38"/>
      <c r="E27" s="38"/>
      <c r="F27" s="39"/>
      <c r="G27" s="56"/>
      <c r="H27" s="40"/>
      <c r="I27" s="134"/>
      <c r="J27" s="136"/>
      <c r="K27" s="248">
        <f>F27+H27</f>
        <v>0</v>
      </c>
      <c r="L27" s="131"/>
    </row>
    <row r="28" spans="1:13" x14ac:dyDescent="0.2">
      <c r="A28" s="30" t="s">
        <v>26</v>
      </c>
      <c r="B28" s="37"/>
      <c r="C28" s="37"/>
      <c r="D28" s="38"/>
      <c r="E28" s="38"/>
      <c r="F28" s="39"/>
      <c r="G28" s="56"/>
      <c r="H28" s="40"/>
      <c r="I28" s="134"/>
      <c r="J28" s="137"/>
      <c r="K28" s="248">
        <f>F28+H28</f>
        <v>0</v>
      </c>
      <c r="L28" s="131"/>
    </row>
    <row r="29" spans="1:13" x14ac:dyDescent="0.2">
      <c r="A29" s="25" t="s">
        <v>26</v>
      </c>
      <c r="B29" s="26"/>
      <c r="C29" s="26"/>
      <c r="D29" s="27"/>
      <c r="E29" s="27"/>
      <c r="F29" s="28"/>
      <c r="G29" s="55"/>
      <c r="H29" s="29"/>
      <c r="I29" s="134"/>
      <c r="J29" s="137"/>
      <c r="K29" s="249">
        <f>F29+H29</f>
        <v>0</v>
      </c>
      <c r="L29" s="131"/>
    </row>
    <row r="30" spans="1:13" x14ac:dyDescent="0.2">
      <c r="A30" s="25" t="s">
        <v>26</v>
      </c>
      <c r="B30" s="26"/>
      <c r="C30" s="26"/>
      <c r="D30" s="27"/>
      <c r="E30" s="27"/>
      <c r="F30" s="28"/>
      <c r="G30" s="55"/>
      <c r="H30" s="29"/>
      <c r="I30" s="134"/>
      <c r="J30" s="137"/>
      <c r="K30" s="249">
        <f>F30+H30</f>
        <v>0</v>
      </c>
      <c r="L30" s="131"/>
    </row>
    <row r="31" spans="1:13" ht="16" thickBot="1" x14ac:dyDescent="0.25">
      <c r="A31" s="25" t="s">
        <v>26</v>
      </c>
      <c r="B31" s="26"/>
      <c r="C31" s="26"/>
      <c r="D31" s="27"/>
      <c r="E31" s="27"/>
      <c r="F31" s="28"/>
      <c r="G31" s="55"/>
      <c r="H31" s="29"/>
      <c r="I31" s="134"/>
      <c r="J31" s="137"/>
      <c r="K31" s="250">
        <f>F31+H31</f>
        <v>0</v>
      </c>
      <c r="L31" s="131"/>
    </row>
    <row r="32" spans="1:13" x14ac:dyDescent="0.2">
      <c r="A32" s="129"/>
      <c r="B32" s="359" t="s">
        <v>125</v>
      </c>
      <c r="C32" s="359"/>
      <c r="D32" s="359"/>
      <c r="E32" s="359"/>
      <c r="F32" s="359"/>
      <c r="G32" s="359"/>
      <c r="H32" s="359"/>
      <c r="I32" s="138" t="s">
        <v>58</v>
      </c>
      <c r="J32" s="97"/>
      <c r="K32" s="97"/>
      <c r="L32" s="131"/>
    </row>
    <row r="33" spans="1:12" x14ac:dyDescent="0.2">
      <c r="A33" s="25" t="s">
        <v>24</v>
      </c>
      <c r="B33" s="26" t="s">
        <v>188</v>
      </c>
      <c r="C33" s="26" t="s">
        <v>189</v>
      </c>
      <c r="D33" s="27">
        <v>0.125</v>
      </c>
      <c r="E33" s="27">
        <v>30000</v>
      </c>
      <c r="F33" s="28">
        <f>E33*D33</f>
        <v>3750</v>
      </c>
      <c r="G33" s="55">
        <v>0.03</v>
      </c>
      <c r="H33" s="29">
        <f>G33*F33</f>
        <v>112.5</v>
      </c>
      <c r="I33" s="12">
        <f>F33+H33</f>
        <v>3862.5</v>
      </c>
      <c r="J33" s="132"/>
      <c r="K33" s="97"/>
      <c r="L33" s="131"/>
    </row>
    <row r="34" spans="1:12" x14ac:dyDescent="0.2">
      <c r="A34" s="25" t="s">
        <v>24</v>
      </c>
      <c r="B34" s="26"/>
      <c r="C34" s="26"/>
      <c r="D34" s="27"/>
      <c r="E34" s="27"/>
      <c r="F34" s="28"/>
      <c r="G34" s="55"/>
      <c r="H34" s="29"/>
      <c r="I34" s="12">
        <f>F34+H34</f>
        <v>0</v>
      </c>
      <c r="J34" s="132"/>
      <c r="K34" s="97"/>
      <c r="L34" s="131"/>
    </row>
    <row r="35" spans="1:12" x14ac:dyDescent="0.2">
      <c r="A35" s="25" t="s">
        <v>24</v>
      </c>
      <c r="B35" s="26"/>
      <c r="C35" s="26"/>
      <c r="D35" s="27"/>
      <c r="E35" s="27"/>
      <c r="F35" s="28"/>
      <c r="G35" s="55"/>
      <c r="H35" s="29"/>
      <c r="I35" s="12">
        <f>F35+H35</f>
        <v>0</v>
      </c>
      <c r="J35" s="132"/>
      <c r="K35" s="97"/>
      <c r="L35" s="131"/>
    </row>
    <row r="36" spans="1:12" x14ac:dyDescent="0.2">
      <c r="A36" s="25" t="s">
        <v>24</v>
      </c>
      <c r="B36" s="26"/>
      <c r="C36" s="26"/>
      <c r="D36" s="27"/>
      <c r="E36" s="27"/>
      <c r="F36" s="28"/>
      <c r="G36" s="55"/>
      <c r="H36" s="29"/>
      <c r="I36" s="12">
        <f>F36+H36</f>
        <v>0</v>
      </c>
      <c r="J36" s="132"/>
      <c r="K36" s="97"/>
      <c r="L36" s="131"/>
    </row>
    <row r="37" spans="1:12" ht="16" thickBot="1" x14ac:dyDescent="0.25">
      <c r="A37" s="31" t="s">
        <v>24</v>
      </c>
      <c r="B37" s="32"/>
      <c r="C37" s="32"/>
      <c r="D37" s="33"/>
      <c r="E37" s="33"/>
      <c r="F37" s="34"/>
      <c r="G37" s="57"/>
      <c r="H37" s="35"/>
      <c r="I37" s="13">
        <f>F37+H37</f>
        <v>0</v>
      </c>
      <c r="J37" s="133" t="s">
        <v>58</v>
      </c>
      <c r="K37" s="97"/>
      <c r="L37" s="131"/>
    </row>
    <row r="38" spans="1:12" x14ac:dyDescent="0.2">
      <c r="A38" s="36" t="s">
        <v>25</v>
      </c>
      <c r="B38" s="26" t="s">
        <v>188</v>
      </c>
      <c r="C38" s="26" t="s">
        <v>189</v>
      </c>
      <c r="D38" s="27">
        <v>0.125</v>
      </c>
      <c r="E38" s="27">
        <v>30000</v>
      </c>
      <c r="F38" s="28">
        <v>4500</v>
      </c>
      <c r="G38" s="56">
        <v>0.03</v>
      </c>
      <c r="H38" s="40">
        <f>G38*F38</f>
        <v>135</v>
      </c>
      <c r="I38" s="134"/>
      <c r="J38" s="248">
        <f>F38+H38</f>
        <v>4635</v>
      </c>
      <c r="K38" s="132"/>
      <c r="L38" s="131"/>
    </row>
    <row r="39" spans="1:12" x14ac:dyDescent="0.2">
      <c r="A39" s="30" t="s">
        <v>25</v>
      </c>
      <c r="B39" s="37"/>
      <c r="C39" s="37"/>
      <c r="D39" s="38"/>
      <c r="E39" s="38"/>
      <c r="F39" s="39"/>
      <c r="G39" s="56"/>
      <c r="H39" s="40"/>
      <c r="I39" s="134"/>
      <c r="J39" s="248">
        <f>F39+H39</f>
        <v>0</v>
      </c>
      <c r="K39" s="132"/>
      <c r="L39" s="131"/>
    </row>
    <row r="40" spans="1:12" x14ac:dyDescent="0.2">
      <c r="A40" s="25" t="s">
        <v>25</v>
      </c>
      <c r="B40" s="26"/>
      <c r="C40" s="26"/>
      <c r="D40" s="27"/>
      <c r="E40" s="27"/>
      <c r="F40" s="28"/>
      <c r="G40" s="55"/>
      <c r="H40" s="29"/>
      <c r="I40" s="135"/>
      <c r="J40" s="249">
        <f>F40+H40</f>
        <v>0</v>
      </c>
      <c r="K40" s="132"/>
      <c r="L40" s="131"/>
    </row>
    <row r="41" spans="1:12" x14ac:dyDescent="0.2">
      <c r="A41" s="25" t="s">
        <v>25</v>
      </c>
      <c r="B41" s="26"/>
      <c r="C41" s="26"/>
      <c r="D41" s="27"/>
      <c r="E41" s="27"/>
      <c r="F41" s="28"/>
      <c r="G41" s="55"/>
      <c r="H41" s="29"/>
      <c r="I41" s="135"/>
      <c r="J41" s="249">
        <f>F41+H41</f>
        <v>0</v>
      </c>
      <c r="K41" s="132"/>
      <c r="L41" s="131"/>
    </row>
    <row r="42" spans="1:12" ht="16" thickBot="1" x14ac:dyDescent="0.25">
      <c r="A42" s="31" t="s">
        <v>25</v>
      </c>
      <c r="B42" s="32"/>
      <c r="C42" s="32"/>
      <c r="D42" s="33"/>
      <c r="E42" s="33"/>
      <c r="F42" s="34"/>
      <c r="G42" s="57"/>
      <c r="H42" s="35"/>
      <c r="I42" s="135"/>
      <c r="J42" s="250">
        <f>F42+H42</f>
        <v>0</v>
      </c>
      <c r="K42" s="133" t="s">
        <v>58</v>
      </c>
      <c r="L42" s="131"/>
    </row>
    <row r="43" spans="1:12" x14ac:dyDescent="0.2">
      <c r="A43" s="36" t="s">
        <v>26</v>
      </c>
      <c r="B43" s="37"/>
      <c r="C43" s="37"/>
      <c r="D43" s="38"/>
      <c r="E43" s="38"/>
      <c r="F43" s="39"/>
      <c r="G43" s="56"/>
      <c r="H43" s="40"/>
      <c r="I43" s="134"/>
      <c r="J43" s="136"/>
      <c r="K43" s="248">
        <f>F43+H43</f>
        <v>0</v>
      </c>
      <c r="L43" s="131"/>
    </row>
    <row r="44" spans="1:12" x14ac:dyDescent="0.2">
      <c r="A44" s="30" t="s">
        <v>26</v>
      </c>
      <c r="B44" s="37"/>
      <c r="C44" s="37"/>
      <c r="D44" s="38"/>
      <c r="E44" s="38"/>
      <c r="F44" s="39"/>
      <c r="G44" s="56"/>
      <c r="H44" s="40"/>
      <c r="I44" s="134"/>
      <c r="J44" s="137"/>
      <c r="K44" s="248">
        <f>F44+H44</f>
        <v>0</v>
      </c>
      <c r="L44" s="131"/>
    </row>
    <row r="45" spans="1:12" x14ac:dyDescent="0.2">
      <c r="A45" s="25" t="s">
        <v>26</v>
      </c>
      <c r="B45" s="26"/>
      <c r="C45" s="26"/>
      <c r="D45" s="27"/>
      <c r="E45" s="27"/>
      <c r="F45" s="28"/>
      <c r="G45" s="55"/>
      <c r="H45" s="29"/>
      <c r="I45" s="134"/>
      <c r="J45" s="137"/>
      <c r="K45" s="249">
        <f>F45+H45</f>
        <v>0</v>
      </c>
      <c r="L45" s="131"/>
    </row>
    <row r="46" spans="1:12" x14ac:dyDescent="0.2">
      <c r="A46" s="25" t="s">
        <v>26</v>
      </c>
      <c r="B46" s="26"/>
      <c r="C46" s="26"/>
      <c r="D46" s="27"/>
      <c r="E46" s="27"/>
      <c r="F46" s="28"/>
      <c r="G46" s="55"/>
      <c r="H46" s="29"/>
      <c r="I46" s="134"/>
      <c r="J46" s="137"/>
      <c r="K46" s="249">
        <f>F46+H46</f>
        <v>0</v>
      </c>
      <c r="L46" s="131"/>
    </row>
    <row r="47" spans="1:12" ht="16" thickBot="1" x14ac:dyDescent="0.25">
      <c r="A47" s="45" t="s">
        <v>26</v>
      </c>
      <c r="B47" s="32"/>
      <c r="C47" s="32"/>
      <c r="D47" s="33"/>
      <c r="E47" s="33"/>
      <c r="F47" s="34"/>
      <c r="G47" s="95"/>
      <c r="H47" s="34"/>
      <c r="I47" s="139"/>
      <c r="J47" s="140"/>
      <c r="K47" s="250">
        <f>F47+H47</f>
        <v>0</v>
      </c>
      <c r="L47" s="141" t="s">
        <v>58</v>
      </c>
    </row>
    <row r="48" spans="1:12" ht="17" thickBot="1" x14ac:dyDescent="0.25">
      <c r="A48" s="96"/>
      <c r="B48" s="97"/>
      <c r="C48" s="97"/>
      <c r="D48" s="98"/>
      <c r="E48" s="98"/>
      <c r="F48" s="92"/>
      <c r="G48" s="93"/>
      <c r="H48" s="94"/>
      <c r="I48" s="142"/>
      <c r="J48" s="97"/>
      <c r="K48" s="143" t="s">
        <v>121</v>
      </c>
      <c r="L48" s="262">
        <f>'Budget Cont.'!L38</f>
        <v>0</v>
      </c>
    </row>
    <row r="49" spans="1:13" ht="17" thickBot="1" x14ac:dyDescent="0.25">
      <c r="A49" s="144"/>
      <c r="B49" s="145"/>
      <c r="C49" s="146"/>
      <c r="D49" s="146" t="s">
        <v>32</v>
      </c>
      <c r="E49" s="147" t="s">
        <v>12</v>
      </c>
      <c r="F49" s="253">
        <f>SUM(F17:F31)+SUM(F33:F47)</f>
        <v>8250</v>
      </c>
      <c r="G49" s="146" t="s">
        <v>17</v>
      </c>
      <c r="H49" s="252">
        <f>SUM(H17:H31)+SUM(H33:H47)</f>
        <v>247.5</v>
      </c>
      <c r="I49" s="148"/>
      <c r="J49" s="149"/>
      <c r="K49" s="150" t="s">
        <v>30</v>
      </c>
      <c r="L49" s="251">
        <f>SUM(I17:I21)+SUM(J22:J26)+SUM(K27:K31)+SUM(I33:I37)+SUM(J38:J42)+SUM(K43:K47)+L48</f>
        <v>8497.5</v>
      </c>
    </row>
    <row r="50" spans="1:13" ht="9" customHeight="1" thickBot="1" x14ac:dyDescent="0.25">
      <c r="A50" s="151"/>
      <c r="B50" s="152"/>
      <c r="C50" s="153"/>
      <c r="D50" s="153"/>
      <c r="E50" s="153"/>
      <c r="F50" s="154"/>
      <c r="G50" s="154"/>
      <c r="H50" s="154"/>
      <c r="I50" s="155"/>
      <c r="J50" s="152"/>
      <c r="K50" s="152"/>
      <c r="L50" s="156"/>
    </row>
    <row r="51" spans="1:13" ht="16" x14ac:dyDescent="0.2">
      <c r="A51" s="157" t="s">
        <v>34</v>
      </c>
      <c r="B51" s="158"/>
      <c r="C51" s="159"/>
      <c r="D51" s="160"/>
      <c r="E51" s="160"/>
      <c r="F51" s="160"/>
      <c r="G51" s="160"/>
      <c r="H51" s="160"/>
      <c r="I51" s="161"/>
      <c r="J51" s="162"/>
      <c r="K51" s="163"/>
      <c r="L51" s="164"/>
    </row>
    <row r="52" spans="1:13" x14ac:dyDescent="0.2">
      <c r="A52" s="165"/>
      <c r="B52" s="357" t="s">
        <v>153</v>
      </c>
      <c r="C52" s="357"/>
      <c r="D52" s="357"/>
      <c r="E52" s="357"/>
      <c r="F52" s="358"/>
      <c r="G52" s="166" t="s">
        <v>161</v>
      </c>
      <c r="H52" s="166" t="s">
        <v>162</v>
      </c>
      <c r="I52" s="167" t="s">
        <v>58</v>
      </c>
      <c r="J52" s="97"/>
      <c r="K52" s="168"/>
      <c r="L52" s="131"/>
      <c r="M52" s="124"/>
    </row>
    <row r="53" spans="1:13" x14ac:dyDescent="0.2">
      <c r="A53" s="25" t="s">
        <v>24</v>
      </c>
      <c r="B53" s="329"/>
      <c r="C53" s="330"/>
      <c r="D53" s="330"/>
      <c r="E53" s="330"/>
      <c r="F53" s="331"/>
      <c r="G53" s="58"/>
      <c r="H53" s="41"/>
      <c r="I53" s="14">
        <f>SUM(G53*H53)</f>
        <v>0</v>
      </c>
      <c r="J53" s="97"/>
      <c r="K53" s="97"/>
      <c r="L53" s="131"/>
    </row>
    <row r="54" spans="1:13" x14ac:dyDescent="0.2">
      <c r="A54" s="25" t="s">
        <v>24</v>
      </c>
      <c r="B54" s="329"/>
      <c r="C54" s="330"/>
      <c r="D54" s="330"/>
      <c r="E54" s="330"/>
      <c r="F54" s="331"/>
      <c r="G54" s="58"/>
      <c r="H54" s="41"/>
      <c r="I54" s="14">
        <f>SUM(G54*H54)</f>
        <v>0</v>
      </c>
      <c r="J54" s="97"/>
      <c r="K54" s="97"/>
      <c r="L54" s="131"/>
    </row>
    <row r="55" spans="1:13" x14ac:dyDescent="0.2">
      <c r="A55" s="25" t="s">
        <v>24</v>
      </c>
      <c r="B55" s="329"/>
      <c r="C55" s="330"/>
      <c r="D55" s="330"/>
      <c r="E55" s="330"/>
      <c r="F55" s="331"/>
      <c r="G55" s="58"/>
      <c r="H55" s="41"/>
      <c r="I55" s="14">
        <f>SUM(G55*H55)</f>
        <v>0</v>
      </c>
      <c r="J55" s="97"/>
      <c r="K55" s="97"/>
      <c r="L55" s="131"/>
    </row>
    <row r="56" spans="1:13" ht="16" thickBot="1" x14ac:dyDescent="0.25">
      <c r="A56" s="31" t="s">
        <v>24</v>
      </c>
      <c r="B56" s="348"/>
      <c r="C56" s="349"/>
      <c r="D56" s="349"/>
      <c r="E56" s="349"/>
      <c r="F56" s="350"/>
      <c r="G56" s="59"/>
      <c r="H56" s="42"/>
      <c r="I56" s="15">
        <f>SUM(G56*H56)</f>
        <v>0</v>
      </c>
      <c r="J56" s="169" t="s">
        <v>58</v>
      </c>
      <c r="K56" s="97"/>
      <c r="L56" s="131"/>
    </row>
    <row r="57" spans="1:13" x14ac:dyDescent="0.2">
      <c r="A57" s="36" t="s">
        <v>25</v>
      </c>
      <c r="B57" s="345"/>
      <c r="C57" s="346"/>
      <c r="D57" s="346"/>
      <c r="E57" s="346"/>
      <c r="F57" s="347"/>
      <c r="G57" s="60"/>
      <c r="H57" s="43"/>
      <c r="I57" s="134"/>
      <c r="J57" s="248">
        <f>G57*H57</f>
        <v>0</v>
      </c>
      <c r="K57" s="132"/>
      <c r="L57" s="131"/>
    </row>
    <row r="58" spans="1:13" x14ac:dyDescent="0.2">
      <c r="A58" s="25" t="s">
        <v>25</v>
      </c>
      <c r="B58" s="329"/>
      <c r="C58" s="330"/>
      <c r="D58" s="330"/>
      <c r="E58" s="330"/>
      <c r="F58" s="331"/>
      <c r="G58" s="58"/>
      <c r="H58" s="41"/>
      <c r="I58" s="134"/>
      <c r="J58" s="249">
        <f>G58*H58</f>
        <v>0</v>
      </c>
      <c r="K58" s="97"/>
      <c r="L58" s="131"/>
    </row>
    <row r="59" spans="1:13" x14ac:dyDescent="0.2">
      <c r="A59" s="25" t="s">
        <v>25</v>
      </c>
      <c r="B59" s="329"/>
      <c r="C59" s="330"/>
      <c r="D59" s="330"/>
      <c r="E59" s="330"/>
      <c r="F59" s="331"/>
      <c r="G59" s="58"/>
      <c r="H59" s="41"/>
      <c r="I59" s="134"/>
      <c r="J59" s="249">
        <f>G59*H59</f>
        <v>0</v>
      </c>
      <c r="K59" s="97"/>
      <c r="L59" s="131"/>
    </row>
    <row r="60" spans="1:13" ht="16" thickBot="1" x14ac:dyDescent="0.25">
      <c r="A60" s="31" t="s">
        <v>25</v>
      </c>
      <c r="B60" s="348"/>
      <c r="C60" s="349"/>
      <c r="D60" s="349"/>
      <c r="E60" s="349"/>
      <c r="F60" s="350"/>
      <c r="G60" s="59"/>
      <c r="H60" s="42"/>
      <c r="I60" s="134"/>
      <c r="J60" s="250">
        <f>G60*H60</f>
        <v>0</v>
      </c>
      <c r="K60" s="169" t="s">
        <v>58</v>
      </c>
      <c r="L60" s="131"/>
    </row>
    <row r="61" spans="1:13" x14ac:dyDescent="0.2">
      <c r="A61" s="36" t="s">
        <v>26</v>
      </c>
      <c r="B61" s="345"/>
      <c r="C61" s="346"/>
      <c r="D61" s="346"/>
      <c r="E61" s="346"/>
      <c r="F61" s="347"/>
      <c r="G61" s="60"/>
      <c r="H61" s="43"/>
      <c r="I61" s="134"/>
      <c r="J61" s="97"/>
      <c r="K61" s="254">
        <f>G61*H61</f>
        <v>0</v>
      </c>
      <c r="L61" s="170"/>
    </row>
    <row r="62" spans="1:13" x14ac:dyDescent="0.2">
      <c r="A62" s="25" t="s">
        <v>26</v>
      </c>
      <c r="B62" s="329"/>
      <c r="C62" s="330"/>
      <c r="D62" s="330"/>
      <c r="E62" s="330"/>
      <c r="F62" s="331"/>
      <c r="G62" s="58"/>
      <c r="H62" s="41"/>
      <c r="I62" s="134"/>
      <c r="J62" s="97"/>
      <c r="K62" s="255">
        <f>G62*H62</f>
        <v>0</v>
      </c>
      <c r="L62" s="170"/>
    </row>
    <row r="63" spans="1:13" x14ac:dyDescent="0.2">
      <c r="A63" s="25" t="s">
        <v>26</v>
      </c>
      <c r="B63" s="329"/>
      <c r="C63" s="330"/>
      <c r="D63" s="330"/>
      <c r="E63" s="330"/>
      <c r="F63" s="331"/>
      <c r="G63" s="58"/>
      <c r="H63" s="41"/>
      <c r="I63" s="134"/>
      <c r="J63" s="97"/>
      <c r="K63" s="255">
        <f>G63*H63</f>
        <v>0</v>
      </c>
      <c r="L63" s="170"/>
    </row>
    <row r="64" spans="1:13" ht="16" thickBot="1" x14ac:dyDescent="0.25">
      <c r="A64" s="31" t="s">
        <v>26</v>
      </c>
      <c r="B64" s="348"/>
      <c r="C64" s="349"/>
      <c r="D64" s="349"/>
      <c r="E64" s="349"/>
      <c r="F64" s="350"/>
      <c r="G64" s="59"/>
      <c r="H64" s="42"/>
      <c r="I64" s="139"/>
      <c r="J64" s="145"/>
      <c r="K64" s="256">
        <f>G64*H64</f>
        <v>0</v>
      </c>
      <c r="L64" s="171" t="s">
        <v>58</v>
      </c>
    </row>
    <row r="65" spans="1:12" ht="17" thickBot="1" x14ac:dyDescent="0.25">
      <c r="A65" s="96"/>
      <c r="B65" s="97"/>
      <c r="C65" s="97"/>
      <c r="D65" s="98"/>
      <c r="E65" s="98"/>
      <c r="F65" s="99"/>
      <c r="G65" s="100"/>
      <c r="H65" s="99"/>
      <c r="I65" s="142"/>
      <c r="J65" s="97"/>
      <c r="K65" s="143" t="s">
        <v>121</v>
      </c>
      <c r="L65" s="263">
        <f>'Budget Cont.'!L54</f>
        <v>0</v>
      </c>
    </row>
    <row r="66" spans="1:12" ht="17" thickBot="1" x14ac:dyDescent="0.25">
      <c r="A66" s="144"/>
      <c r="B66" s="172"/>
      <c r="C66" s="145"/>
      <c r="D66" s="145"/>
      <c r="E66" s="145"/>
      <c r="F66" s="146"/>
      <c r="G66" s="146"/>
      <c r="H66" s="146"/>
      <c r="I66" s="173"/>
      <c r="J66" s="145"/>
      <c r="K66" s="150" t="s">
        <v>31</v>
      </c>
      <c r="L66" s="251">
        <f>SUM(I53:I56)+SUM(J57:J60)+SUM(K61:K64)+L65</f>
        <v>0</v>
      </c>
    </row>
    <row r="67" spans="1:12" ht="9" customHeight="1" thickBot="1" x14ac:dyDescent="0.25">
      <c r="A67" s="151"/>
      <c r="B67" s="174"/>
      <c r="C67" s="174"/>
      <c r="D67" s="174"/>
      <c r="E67" s="174"/>
      <c r="F67" s="175"/>
      <c r="G67" s="175"/>
      <c r="H67" s="175"/>
      <c r="I67" s="176"/>
      <c r="J67" s="152"/>
      <c r="K67" s="152"/>
      <c r="L67" s="156"/>
    </row>
    <row r="68" spans="1:12" ht="17" thickBot="1" x14ac:dyDescent="0.25">
      <c r="A68" s="177" t="s">
        <v>33</v>
      </c>
      <c r="B68" s="178"/>
      <c r="C68" s="179"/>
      <c r="D68" s="179"/>
      <c r="E68" s="179"/>
      <c r="F68" s="179"/>
      <c r="G68" s="179"/>
      <c r="H68" s="179"/>
      <c r="I68" s="180"/>
      <c r="J68" s="181"/>
      <c r="K68" s="181"/>
      <c r="L68" s="182"/>
    </row>
    <row r="69" spans="1:12" x14ac:dyDescent="0.2">
      <c r="A69" s="129"/>
      <c r="B69" s="183" t="s">
        <v>39</v>
      </c>
      <c r="C69" s="372" t="s">
        <v>0</v>
      </c>
      <c r="D69" s="373"/>
      <c r="E69" s="373"/>
      <c r="F69" s="374"/>
      <c r="G69" s="166" t="s">
        <v>161</v>
      </c>
      <c r="H69" s="166" t="s">
        <v>162</v>
      </c>
      <c r="I69" s="184" t="s">
        <v>58</v>
      </c>
      <c r="J69" s="97"/>
      <c r="K69" s="97"/>
      <c r="L69" s="131"/>
    </row>
    <row r="70" spans="1:12" x14ac:dyDescent="0.2">
      <c r="A70" s="30" t="s">
        <v>24</v>
      </c>
      <c r="B70" s="44" t="s">
        <v>190</v>
      </c>
      <c r="C70" s="329" t="s">
        <v>191</v>
      </c>
      <c r="D70" s="330"/>
      <c r="E70" s="330"/>
      <c r="F70" s="331"/>
      <c r="G70" s="58">
        <v>250</v>
      </c>
      <c r="H70" s="41">
        <v>1</v>
      </c>
      <c r="I70" s="12">
        <f>SUM(G70*H70)</f>
        <v>250</v>
      </c>
      <c r="J70" s="132"/>
      <c r="K70" s="97"/>
      <c r="L70" s="131"/>
    </row>
    <row r="71" spans="1:12" x14ac:dyDescent="0.2">
      <c r="A71" s="25" t="s">
        <v>24</v>
      </c>
      <c r="B71" s="44" t="s">
        <v>193</v>
      </c>
      <c r="C71" s="329" t="s">
        <v>191</v>
      </c>
      <c r="D71" s="330"/>
      <c r="E71" s="330"/>
      <c r="F71" s="331"/>
      <c r="G71" s="58">
        <v>250</v>
      </c>
      <c r="H71" s="41">
        <v>1</v>
      </c>
      <c r="I71" s="12">
        <f>SUM(G71*H71)</f>
        <v>250</v>
      </c>
      <c r="J71" s="132"/>
      <c r="K71" s="97"/>
      <c r="L71" s="131"/>
    </row>
    <row r="72" spans="1:12" x14ac:dyDescent="0.2">
      <c r="A72" s="25" t="s">
        <v>24</v>
      </c>
      <c r="B72" s="44" t="s">
        <v>192</v>
      </c>
      <c r="C72" s="329" t="s">
        <v>191</v>
      </c>
      <c r="D72" s="330"/>
      <c r="E72" s="330"/>
      <c r="F72" s="331"/>
      <c r="G72" s="58">
        <v>250</v>
      </c>
      <c r="H72" s="41">
        <v>1</v>
      </c>
      <c r="I72" s="12">
        <f>SUM(G72*H72)</f>
        <v>250</v>
      </c>
      <c r="J72" s="132"/>
      <c r="K72" s="97"/>
      <c r="L72" s="131"/>
    </row>
    <row r="73" spans="1:12" ht="16" thickBot="1" x14ac:dyDescent="0.25">
      <c r="A73" s="45" t="s">
        <v>24</v>
      </c>
      <c r="B73" s="46"/>
      <c r="C73" s="348"/>
      <c r="D73" s="349"/>
      <c r="E73" s="349"/>
      <c r="F73" s="350"/>
      <c r="G73" s="59"/>
      <c r="H73" s="33"/>
      <c r="I73" s="13">
        <f>SUM(G73*H73)</f>
        <v>0</v>
      </c>
      <c r="J73" s="133" t="s">
        <v>58</v>
      </c>
      <c r="K73" s="97"/>
      <c r="L73" s="131"/>
    </row>
    <row r="74" spans="1:12" x14ac:dyDescent="0.2">
      <c r="A74" s="30" t="s">
        <v>25</v>
      </c>
      <c r="B74" s="44" t="s">
        <v>190</v>
      </c>
      <c r="C74" s="329" t="s">
        <v>191</v>
      </c>
      <c r="D74" s="330"/>
      <c r="E74" s="330"/>
      <c r="F74" s="331"/>
      <c r="G74" s="60">
        <v>250</v>
      </c>
      <c r="H74" s="43">
        <v>1</v>
      </c>
      <c r="I74" s="134"/>
      <c r="J74" s="248">
        <f>G74*H74</f>
        <v>250</v>
      </c>
      <c r="K74" s="97"/>
      <c r="L74" s="131"/>
    </row>
    <row r="75" spans="1:12" x14ac:dyDescent="0.2">
      <c r="A75" s="25" t="s">
        <v>25</v>
      </c>
      <c r="B75" s="44" t="s">
        <v>193</v>
      </c>
      <c r="C75" s="329" t="s">
        <v>191</v>
      </c>
      <c r="D75" s="330"/>
      <c r="E75" s="330"/>
      <c r="F75" s="331"/>
      <c r="G75" s="58">
        <v>250</v>
      </c>
      <c r="H75" s="41">
        <v>1</v>
      </c>
      <c r="I75" s="135"/>
      <c r="J75" s="249">
        <f>G75*H75</f>
        <v>250</v>
      </c>
      <c r="K75" s="97"/>
      <c r="L75" s="131"/>
    </row>
    <row r="76" spans="1:12" x14ac:dyDescent="0.2">
      <c r="A76" s="25" t="s">
        <v>25</v>
      </c>
      <c r="B76" s="44" t="s">
        <v>192</v>
      </c>
      <c r="C76" s="329" t="s">
        <v>191</v>
      </c>
      <c r="D76" s="330"/>
      <c r="E76" s="330"/>
      <c r="F76" s="331"/>
      <c r="G76" s="58">
        <v>250</v>
      </c>
      <c r="H76" s="41">
        <v>1</v>
      </c>
      <c r="I76" s="135"/>
      <c r="J76" s="249">
        <f>G76*H76</f>
        <v>250</v>
      </c>
      <c r="K76" s="97"/>
      <c r="L76" s="131"/>
    </row>
    <row r="77" spans="1:12" ht="16" thickBot="1" x14ac:dyDescent="0.25">
      <c r="A77" s="45" t="s">
        <v>25</v>
      </c>
      <c r="B77" s="46" t="s">
        <v>188</v>
      </c>
      <c r="C77" s="348" t="s">
        <v>205</v>
      </c>
      <c r="D77" s="349"/>
      <c r="E77" s="349"/>
      <c r="F77" s="350"/>
      <c r="G77" s="59">
        <v>2000</v>
      </c>
      <c r="H77" s="33">
        <v>1</v>
      </c>
      <c r="I77" s="135"/>
      <c r="J77" s="250">
        <f>G77*H77</f>
        <v>2000</v>
      </c>
      <c r="K77" s="133" t="s">
        <v>58</v>
      </c>
      <c r="L77" s="131"/>
    </row>
    <row r="78" spans="1:12" x14ac:dyDescent="0.2">
      <c r="A78" s="30" t="s">
        <v>26</v>
      </c>
      <c r="B78" s="47"/>
      <c r="C78" s="345"/>
      <c r="D78" s="346"/>
      <c r="E78" s="346"/>
      <c r="F78" s="347"/>
      <c r="G78" s="60"/>
      <c r="H78" s="43"/>
      <c r="I78" s="134"/>
      <c r="J78" s="97"/>
      <c r="K78" s="257">
        <f>G78*H78</f>
        <v>0</v>
      </c>
      <c r="L78" s="131"/>
    </row>
    <row r="79" spans="1:12" x14ac:dyDescent="0.2">
      <c r="A79" s="25" t="s">
        <v>26</v>
      </c>
      <c r="B79" s="44"/>
      <c r="C79" s="329"/>
      <c r="D79" s="330"/>
      <c r="E79" s="330"/>
      <c r="F79" s="331"/>
      <c r="G79" s="58"/>
      <c r="H79" s="41"/>
      <c r="I79" s="134"/>
      <c r="J79" s="97"/>
      <c r="K79" s="249">
        <f>G79*H79</f>
        <v>0</v>
      </c>
      <c r="L79" s="131"/>
    </row>
    <row r="80" spans="1:12" x14ac:dyDescent="0.2">
      <c r="A80" s="25" t="s">
        <v>26</v>
      </c>
      <c r="B80" s="44"/>
      <c r="C80" s="329"/>
      <c r="D80" s="330"/>
      <c r="E80" s="330"/>
      <c r="F80" s="331"/>
      <c r="G80" s="58"/>
      <c r="H80" s="41"/>
      <c r="I80" s="134"/>
      <c r="J80" s="97"/>
      <c r="K80" s="249">
        <f>G80*H80</f>
        <v>0</v>
      </c>
      <c r="L80" s="131"/>
    </row>
    <row r="81" spans="1:12" ht="16" thickBot="1" x14ac:dyDescent="0.25">
      <c r="A81" s="45" t="s">
        <v>26</v>
      </c>
      <c r="B81" s="46"/>
      <c r="C81" s="348"/>
      <c r="D81" s="349"/>
      <c r="E81" s="349"/>
      <c r="F81" s="350"/>
      <c r="G81" s="59"/>
      <c r="H81" s="42"/>
      <c r="I81" s="139"/>
      <c r="J81" s="140"/>
      <c r="K81" s="250">
        <f>G81*H81</f>
        <v>0</v>
      </c>
      <c r="L81" s="141" t="s">
        <v>58</v>
      </c>
    </row>
    <row r="82" spans="1:12" ht="17" thickBot="1" x14ac:dyDescent="0.25">
      <c r="A82" s="96"/>
      <c r="B82" s="97"/>
      <c r="C82" s="97"/>
      <c r="D82" s="98"/>
      <c r="E82" s="98"/>
      <c r="F82" s="99"/>
      <c r="G82" s="100"/>
      <c r="H82" s="99"/>
      <c r="I82" s="142"/>
      <c r="J82" s="97"/>
      <c r="K82" s="143" t="s">
        <v>121</v>
      </c>
      <c r="L82" s="262">
        <f>'Budget Cont.'!L70</f>
        <v>0</v>
      </c>
    </row>
    <row r="83" spans="1:12" ht="17" thickBot="1" x14ac:dyDescent="0.25">
      <c r="A83" s="144"/>
      <c r="B83" s="145"/>
      <c r="C83" s="145"/>
      <c r="D83" s="145"/>
      <c r="E83" s="145"/>
      <c r="F83" s="146"/>
      <c r="G83" s="146"/>
      <c r="H83" s="146"/>
      <c r="I83" s="173"/>
      <c r="J83" s="145"/>
      <c r="K83" s="150" t="s">
        <v>35</v>
      </c>
      <c r="L83" s="251">
        <f>SUM(I70:I73)+SUM(J74:J77)+SUM(K78:K81)+L82</f>
        <v>3500</v>
      </c>
    </row>
    <row r="84" spans="1:12" ht="9.5" customHeight="1" thickBot="1" x14ac:dyDescent="0.25">
      <c r="A84" s="151"/>
      <c r="B84" s="153"/>
      <c r="C84" s="153"/>
      <c r="D84" s="153"/>
      <c r="E84" s="153"/>
      <c r="F84" s="154"/>
      <c r="G84" s="154"/>
      <c r="H84" s="154"/>
      <c r="I84" s="155"/>
      <c r="J84" s="153"/>
      <c r="K84" s="153"/>
      <c r="L84" s="185"/>
    </row>
    <row r="85" spans="1:12" ht="16.5" customHeight="1" thickBot="1" x14ac:dyDescent="0.25">
      <c r="A85" s="157" t="s">
        <v>37</v>
      </c>
      <c r="B85" s="159"/>
      <c r="C85" s="159" t="s">
        <v>154</v>
      </c>
      <c r="D85" s="160"/>
      <c r="E85" s="160"/>
      <c r="F85" s="160"/>
      <c r="G85" s="160"/>
      <c r="H85" s="160"/>
      <c r="I85" s="180"/>
      <c r="J85" s="181"/>
      <c r="K85" s="181"/>
      <c r="L85" s="182"/>
    </row>
    <row r="86" spans="1:12" x14ac:dyDescent="0.2">
      <c r="A86" s="165"/>
      <c r="B86" s="186" t="s">
        <v>134</v>
      </c>
      <c r="C86" s="187"/>
      <c r="D86" s="97"/>
      <c r="E86" s="97"/>
      <c r="F86" s="188"/>
      <c r="G86" s="166" t="s">
        <v>161</v>
      </c>
      <c r="H86" s="166" t="s">
        <v>162</v>
      </c>
      <c r="I86" s="184" t="s">
        <v>58</v>
      </c>
      <c r="J86" s="97"/>
      <c r="K86" s="97"/>
      <c r="L86" s="131"/>
    </row>
    <row r="87" spans="1:12" x14ac:dyDescent="0.2">
      <c r="A87" s="30" t="s">
        <v>24</v>
      </c>
      <c r="B87" s="329" t="s">
        <v>184</v>
      </c>
      <c r="C87" s="330"/>
      <c r="D87" s="330"/>
      <c r="E87" s="330"/>
      <c r="F87" s="331"/>
      <c r="G87" s="64">
        <v>750</v>
      </c>
      <c r="H87" s="67">
        <v>1</v>
      </c>
      <c r="I87" s="12">
        <f t="shared" ref="I87:I93" si="0">SUM(G87*H87)</f>
        <v>750</v>
      </c>
      <c r="J87" s="132"/>
      <c r="K87" s="97"/>
      <c r="L87" s="131"/>
    </row>
    <row r="88" spans="1:12" x14ac:dyDescent="0.2">
      <c r="A88" s="25" t="s">
        <v>24</v>
      </c>
      <c r="B88" s="329" t="s">
        <v>185</v>
      </c>
      <c r="C88" s="330"/>
      <c r="D88" s="330"/>
      <c r="E88" s="330"/>
      <c r="F88" s="331"/>
      <c r="G88" s="64">
        <v>235</v>
      </c>
      <c r="H88" s="67">
        <v>1</v>
      </c>
      <c r="I88" s="12">
        <f t="shared" si="0"/>
        <v>235</v>
      </c>
      <c r="J88" s="132"/>
      <c r="K88" s="97"/>
      <c r="L88" s="131"/>
    </row>
    <row r="89" spans="1:12" x14ac:dyDescent="0.2">
      <c r="A89" s="25" t="s">
        <v>24</v>
      </c>
      <c r="B89" s="329" t="s">
        <v>194</v>
      </c>
      <c r="C89" s="330"/>
      <c r="D89" s="330"/>
      <c r="E89" s="330"/>
      <c r="F89" s="331"/>
      <c r="G89" s="64">
        <v>2600</v>
      </c>
      <c r="H89" s="67">
        <v>1</v>
      </c>
      <c r="I89" s="12">
        <f t="shared" si="0"/>
        <v>2600</v>
      </c>
      <c r="J89" s="132"/>
      <c r="K89" s="97"/>
      <c r="L89" s="131"/>
    </row>
    <row r="90" spans="1:12" x14ac:dyDescent="0.2">
      <c r="A90" s="25" t="s">
        <v>24</v>
      </c>
      <c r="B90" s="105" t="s">
        <v>195</v>
      </c>
      <c r="C90" s="106"/>
      <c r="D90" s="106"/>
      <c r="E90" s="106"/>
      <c r="F90" s="107"/>
      <c r="G90" s="64">
        <v>860</v>
      </c>
      <c r="H90" s="67">
        <v>1</v>
      </c>
      <c r="I90" s="12">
        <f t="shared" si="0"/>
        <v>860</v>
      </c>
      <c r="J90" s="132"/>
      <c r="K90" s="97"/>
      <c r="L90" s="131"/>
    </row>
    <row r="91" spans="1:12" x14ac:dyDescent="0.2">
      <c r="A91" s="25" t="s">
        <v>24</v>
      </c>
      <c r="B91" s="329" t="s">
        <v>196</v>
      </c>
      <c r="C91" s="330"/>
      <c r="D91" s="330"/>
      <c r="E91" s="330"/>
      <c r="F91" s="331"/>
      <c r="G91" s="64">
        <v>81</v>
      </c>
      <c r="H91" s="67">
        <v>1</v>
      </c>
      <c r="I91" s="12">
        <f t="shared" si="0"/>
        <v>81</v>
      </c>
      <c r="J91" s="132"/>
      <c r="K91" s="97"/>
      <c r="L91" s="131"/>
    </row>
    <row r="92" spans="1:12" x14ac:dyDescent="0.2">
      <c r="A92" s="25" t="s">
        <v>24</v>
      </c>
      <c r="B92" s="329" t="s">
        <v>197</v>
      </c>
      <c r="C92" s="330"/>
      <c r="D92" s="330"/>
      <c r="E92" s="330"/>
      <c r="F92" s="331"/>
      <c r="G92" s="64">
        <v>602</v>
      </c>
      <c r="H92" s="67">
        <v>1</v>
      </c>
      <c r="I92" s="12">
        <f t="shared" si="0"/>
        <v>602</v>
      </c>
      <c r="J92" s="132"/>
      <c r="K92" s="97"/>
      <c r="L92" s="131"/>
    </row>
    <row r="93" spans="1:12" ht="16" thickBot="1" x14ac:dyDescent="0.25">
      <c r="A93" s="45" t="s">
        <v>24</v>
      </c>
      <c r="B93" s="348" t="s">
        <v>201</v>
      </c>
      <c r="C93" s="349"/>
      <c r="D93" s="349"/>
      <c r="E93" s="349"/>
      <c r="F93" s="350"/>
      <c r="G93" s="65">
        <v>150</v>
      </c>
      <c r="H93" s="68">
        <v>1</v>
      </c>
      <c r="I93" s="13">
        <f t="shared" si="0"/>
        <v>150</v>
      </c>
      <c r="J93" s="133" t="s">
        <v>58</v>
      </c>
      <c r="K93" s="97"/>
      <c r="L93" s="131"/>
    </row>
    <row r="94" spans="1:12" x14ac:dyDescent="0.2">
      <c r="A94" s="30" t="s">
        <v>25</v>
      </c>
      <c r="B94" s="345"/>
      <c r="C94" s="346"/>
      <c r="D94" s="346"/>
      <c r="E94" s="346"/>
      <c r="F94" s="347"/>
      <c r="G94" s="66"/>
      <c r="H94" s="69"/>
      <c r="I94" s="134"/>
      <c r="J94" s="248">
        <f t="shared" ref="J94:J100" si="1">G94*H94</f>
        <v>0</v>
      </c>
      <c r="K94" s="97"/>
      <c r="L94" s="131"/>
    </row>
    <row r="95" spans="1:12" x14ac:dyDescent="0.2">
      <c r="A95" s="25" t="s">
        <v>25</v>
      </c>
      <c r="B95" s="329"/>
      <c r="C95" s="330"/>
      <c r="D95" s="330"/>
      <c r="E95" s="330"/>
      <c r="F95" s="331"/>
      <c r="G95" s="66"/>
      <c r="H95" s="69"/>
      <c r="I95" s="134"/>
      <c r="J95" s="248">
        <f t="shared" si="1"/>
        <v>0</v>
      </c>
      <c r="K95" s="97"/>
      <c r="L95" s="131"/>
    </row>
    <row r="96" spans="1:12" x14ac:dyDescent="0.2">
      <c r="A96" s="25" t="s">
        <v>25</v>
      </c>
      <c r="B96" s="105"/>
      <c r="C96" s="106"/>
      <c r="D96" s="106"/>
      <c r="E96" s="106"/>
      <c r="F96" s="107"/>
      <c r="G96" s="66"/>
      <c r="H96" s="69"/>
      <c r="I96" s="134"/>
      <c r="J96" s="248">
        <f t="shared" si="1"/>
        <v>0</v>
      </c>
      <c r="K96" s="97"/>
      <c r="L96" s="131"/>
    </row>
    <row r="97" spans="1:12" x14ac:dyDescent="0.2">
      <c r="A97" s="25" t="s">
        <v>25</v>
      </c>
      <c r="B97" s="329"/>
      <c r="C97" s="330"/>
      <c r="D97" s="330"/>
      <c r="E97" s="330"/>
      <c r="F97" s="331"/>
      <c r="G97" s="66"/>
      <c r="H97" s="69"/>
      <c r="I97" s="134"/>
      <c r="J97" s="248">
        <f t="shared" si="1"/>
        <v>0</v>
      </c>
      <c r="K97" s="97"/>
      <c r="L97" s="131"/>
    </row>
    <row r="98" spans="1:12" x14ac:dyDescent="0.2">
      <c r="A98" s="25" t="s">
        <v>25</v>
      </c>
      <c r="B98" s="329"/>
      <c r="C98" s="330"/>
      <c r="D98" s="330"/>
      <c r="E98" s="330"/>
      <c r="F98" s="331"/>
      <c r="G98" s="64"/>
      <c r="H98" s="67"/>
      <c r="I98" s="135"/>
      <c r="J98" s="249">
        <f t="shared" si="1"/>
        <v>0</v>
      </c>
      <c r="K98" s="97"/>
      <c r="L98" s="131"/>
    </row>
    <row r="99" spans="1:12" x14ac:dyDescent="0.2">
      <c r="A99" s="25" t="s">
        <v>25</v>
      </c>
      <c r="B99" s="329"/>
      <c r="C99" s="330"/>
      <c r="D99" s="330"/>
      <c r="E99" s="330"/>
      <c r="F99" s="331"/>
      <c r="G99" s="64"/>
      <c r="H99" s="67"/>
      <c r="I99" s="135"/>
      <c r="J99" s="249">
        <f t="shared" si="1"/>
        <v>0</v>
      </c>
      <c r="K99" s="97"/>
      <c r="L99" s="131"/>
    </row>
    <row r="100" spans="1:12" ht="16" thickBot="1" x14ac:dyDescent="0.25">
      <c r="A100" s="45" t="s">
        <v>25</v>
      </c>
      <c r="B100" s="348"/>
      <c r="C100" s="349"/>
      <c r="D100" s="349"/>
      <c r="E100" s="349"/>
      <c r="F100" s="350"/>
      <c r="G100" s="65"/>
      <c r="H100" s="68"/>
      <c r="I100" s="135"/>
      <c r="J100" s="250">
        <f t="shared" si="1"/>
        <v>0</v>
      </c>
      <c r="K100" s="133" t="s">
        <v>58</v>
      </c>
      <c r="L100" s="131"/>
    </row>
    <row r="101" spans="1:12" x14ac:dyDescent="0.2">
      <c r="A101" s="30" t="s">
        <v>26</v>
      </c>
      <c r="B101" s="345"/>
      <c r="C101" s="346"/>
      <c r="D101" s="346"/>
      <c r="E101" s="346"/>
      <c r="F101" s="347"/>
      <c r="G101" s="66"/>
      <c r="H101" s="69"/>
      <c r="I101" s="134"/>
      <c r="J101" s="97"/>
      <c r="K101" s="258">
        <f t="shared" ref="K101:K107" si="2">G101*H101</f>
        <v>0</v>
      </c>
      <c r="L101" s="131"/>
    </row>
    <row r="102" spans="1:12" x14ac:dyDescent="0.2">
      <c r="A102" s="25" t="s">
        <v>26</v>
      </c>
      <c r="B102" s="329"/>
      <c r="C102" s="330"/>
      <c r="D102" s="330"/>
      <c r="E102" s="330"/>
      <c r="F102" s="331"/>
      <c r="G102" s="66"/>
      <c r="H102" s="69"/>
      <c r="I102" s="134"/>
      <c r="J102" s="97"/>
      <c r="K102" s="249">
        <f t="shared" si="2"/>
        <v>0</v>
      </c>
      <c r="L102" s="131"/>
    </row>
    <row r="103" spans="1:12" x14ac:dyDescent="0.2">
      <c r="A103" s="25" t="s">
        <v>26</v>
      </c>
      <c r="B103" s="105"/>
      <c r="C103" s="106"/>
      <c r="D103" s="106"/>
      <c r="E103" s="106"/>
      <c r="F103" s="107"/>
      <c r="G103" s="66"/>
      <c r="H103" s="69"/>
      <c r="I103" s="134"/>
      <c r="J103" s="97"/>
      <c r="K103" s="249">
        <f t="shared" si="2"/>
        <v>0</v>
      </c>
      <c r="L103" s="131"/>
    </row>
    <row r="104" spans="1:12" x14ac:dyDescent="0.2">
      <c r="A104" s="25" t="s">
        <v>26</v>
      </c>
      <c r="B104" s="329"/>
      <c r="C104" s="330"/>
      <c r="D104" s="330"/>
      <c r="E104" s="330"/>
      <c r="F104" s="331"/>
      <c r="G104" s="66"/>
      <c r="H104" s="69"/>
      <c r="I104" s="134"/>
      <c r="J104" s="97"/>
      <c r="K104" s="248">
        <f t="shared" si="2"/>
        <v>0</v>
      </c>
      <c r="L104" s="131"/>
    </row>
    <row r="105" spans="1:12" x14ac:dyDescent="0.2">
      <c r="A105" s="25" t="s">
        <v>26</v>
      </c>
      <c r="B105" s="329"/>
      <c r="C105" s="330"/>
      <c r="D105" s="330"/>
      <c r="E105" s="330"/>
      <c r="F105" s="331"/>
      <c r="G105" s="64"/>
      <c r="H105" s="67"/>
      <c r="I105" s="134"/>
      <c r="J105" s="97"/>
      <c r="K105" s="249">
        <f t="shared" si="2"/>
        <v>0</v>
      </c>
      <c r="L105" s="131"/>
    </row>
    <row r="106" spans="1:12" x14ac:dyDescent="0.2">
      <c r="A106" s="25" t="s">
        <v>26</v>
      </c>
      <c r="B106" s="329"/>
      <c r="C106" s="330"/>
      <c r="D106" s="330"/>
      <c r="E106" s="330"/>
      <c r="F106" s="331"/>
      <c r="G106" s="64"/>
      <c r="H106" s="67"/>
      <c r="I106" s="134"/>
      <c r="J106" s="97"/>
      <c r="K106" s="249">
        <f t="shared" si="2"/>
        <v>0</v>
      </c>
      <c r="L106" s="131"/>
    </row>
    <row r="107" spans="1:12" ht="16" thickBot="1" x14ac:dyDescent="0.25">
      <c r="A107" s="45" t="s">
        <v>26</v>
      </c>
      <c r="B107" s="348"/>
      <c r="C107" s="349"/>
      <c r="D107" s="349"/>
      <c r="E107" s="349"/>
      <c r="F107" s="350"/>
      <c r="G107" s="65"/>
      <c r="H107" s="68"/>
      <c r="I107" s="139"/>
      <c r="J107" s="140"/>
      <c r="K107" s="250">
        <f t="shared" si="2"/>
        <v>0</v>
      </c>
      <c r="L107" s="141" t="s">
        <v>58</v>
      </c>
    </row>
    <row r="108" spans="1:12" ht="17" thickBot="1" x14ac:dyDescent="0.25">
      <c r="A108" s="96"/>
      <c r="B108" s="97"/>
      <c r="C108" s="97"/>
      <c r="D108" s="98"/>
      <c r="E108" s="98"/>
      <c r="F108" s="99"/>
      <c r="G108" s="100"/>
      <c r="H108" s="99"/>
      <c r="I108" s="142"/>
      <c r="J108" s="97"/>
      <c r="K108" s="143" t="s">
        <v>121</v>
      </c>
      <c r="L108" s="262">
        <f>'Budget Cont.'!L95</f>
        <v>0</v>
      </c>
    </row>
    <row r="109" spans="1:12" ht="17" thickBot="1" x14ac:dyDescent="0.25">
      <c r="A109" s="144"/>
      <c r="B109" s="145"/>
      <c r="C109" s="145"/>
      <c r="D109" s="172"/>
      <c r="E109" s="172"/>
      <c r="F109" s="146"/>
      <c r="G109" s="146"/>
      <c r="H109" s="146"/>
      <c r="I109" s="173"/>
      <c r="J109" s="145"/>
      <c r="K109" s="150" t="s">
        <v>36</v>
      </c>
      <c r="L109" s="251">
        <f>SUM(I87:I93)+SUM(J94:J100)+SUM(K101:K107)+L108</f>
        <v>5278</v>
      </c>
    </row>
    <row r="110" spans="1:12" ht="9" customHeight="1" thickBot="1" x14ac:dyDescent="0.25">
      <c r="A110" s="151"/>
      <c r="B110" s="152"/>
      <c r="C110" s="152"/>
      <c r="D110" s="189"/>
      <c r="E110" s="189"/>
      <c r="F110" s="190"/>
      <c r="G110" s="190"/>
      <c r="H110" s="190"/>
      <c r="I110" s="191"/>
      <c r="J110" s="152"/>
      <c r="K110" s="152"/>
      <c r="L110" s="156"/>
    </row>
    <row r="111" spans="1:12" ht="17" thickBot="1" x14ac:dyDescent="0.25">
      <c r="A111" s="192" t="s">
        <v>60</v>
      </c>
      <c r="B111" s="193"/>
      <c r="C111" s="376" t="s">
        <v>155</v>
      </c>
      <c r="D111" s="376"/>
      <c r="E111" s="376"/>
      <c r="F111" s="376"/>
      <c r="G111" s="376"/>
      <c r="H111" s="376"/>
      <c r="I111" s="376"/>
      <c r="J111" s="376"/>
      <c r="K111" s="376"/>
      <c r="L111" s="377"/>
    </row>
    <row r="112" spans="1:12" x14ac:dyDescent="0.2">
      <c r="A112" s="194"/>
      <c r="B112" s="195" t="s">
        <v>14</v>
      </c>
      <c r="C112" s="196"/>
      <c r="D112" s="196"/>
      <c r="E112" s="196"/>
      <c r="F112" s="197"/>
      <c r="G112" s="166" t="s">
        <v>161</v>
      </c>
      <c r="H112" s="166" t="s">
        <v>162</v>
      </c>
      <c r="I112" s="198" t="s">
        <v>58</v>
      </c>
      <c r="J112" s="199"/>
      <c r="K112" s="199"/>
      <c r="L112" s="200"/>
    </row>
    <row r="113" spans="1:12" x14ac:dyDescent="0.2">
      <c r="A113" s="30" t="s">
        <v>24</v>
      </c>
      <c r="B113" s="398" t="s">
        <v>198</v>
      </c>
      <c r="C113" s="398"/>
      <c r="D113" s="398"/>
      <c r="E113" s="398"/>
      <c r="F113" s="399"/>
      <c r="G113" s="66">
        <v>70</v>
      </c>
      <c r="H113" s="69">
        <v>1</v>
      </c>
      <c r="I113" s="12">
        <f>SUM(G113*H113)</f>
        <v>70</v>
      </c>
      <c r="J113" s="132"/>
      <c r="K113" s="97"/>
      <c r="L113" s="131"/>
    </row>
    <row r="114" spans="1:12" x14ac:dyDescent="0.2">
      <c r="A114" s="25" t="s">
        <v>24</v>
      </c>
      <c r="B114" s="398"/>
      <c r="C114" s="398"/>
      <c r="D114" s="398"/>
      <c r="E114" s="398"/>
      <c r="F114" s="399"/>
      <c r="G114" s="64"/>
      <c r="H114" s="67"/>
      <c r="I114" s="12">
        <f>SUM(G114*H114)</f>
        <v>0</v>
      </c>
      <c r="J114" s="132"/>
      <c r="K114" s="97"/>
      <c r="L114" s="131"/>
    </row>
    <row r="115" spans="1:12" x14ac:dyDescent="0.2">
      <c r="A115" s="25" t="s">
        <v>24</v>
      </c>
      <c r="B115" s="398"/>
      <c r="C115" s="398"/>
      <c r="D115" s="398"/>
      <c r="E115" s="398"/>
      <c r="F115" s="399"/>
      <c r="G115" s="64"/>
      <c r="H115" s="67"/>
      <c r="I115" s="12">
        <f>SUM(G115*H115)</f>
        <v>0</v>
      </c>
      <c r="J115" s="132"/>
      <c r="K115" s="97"/>
      <c r="L115" s="131"/>
    </row>
    <row r="116" spans="1:12" ht="16" thickBot="1" x14ac:dyDescent="0.25">
      <c r="A116" s="45" t="s">
        <v>24</v>
      </c>
      <c r="B116" s="400"/>
      <c r="C116" s="400"/>
      <c r="D116" s="400"/>
      <c r="E116" s="400"/>
      <c r="F116" s="401"/>
      <c r="G116" s="65"/>
      <c r="H116" s="68"/>
      <c r="I116" s="13">
        <f>SUM(G116*H116)</f>
        <v>0</v>
      </c>
      <c r="J116" s="133" t="s">
        <v>58</v>
      </c>
      <c r="K116" s="97"/>
      <c r="L116" s="131"/>
    </row>
    <row r="117" spans="1:12" x14ac:dyDescent="0.2">
      <c r="A117" s="30" t="s">
        <v>25</v>
      </c>
      <c r="B117" s="402" t="s">
        <v>198</v>
      </c>
      <c r="C117" s="402"/>
      <c r="D117" s="402"/>
      <c r="E117" s="402"/>
      <c r="F117" s="403"/>
      <c r="G117" s="66">
        <v>70</v>
      </c>
      <c r="H117" s="69">
        <v>1</v>
      </c>
      <c r="I117" s="134"/>
      <c r="J117" s="248">
        <f>G117*H117</f>
        <v>70</v>
      </c>
      <c r="K117" s="97"/>
      <c r="L117" s="131"/>
    </row>
    <row r="118" spans="1:12" x14ac:dyDescent="0.2">
      <c r="A118" s="25" t="s">
        <v>25</v>
      </c>
      <c r="B118" s="398"/>
      <c r="C118" s="398"/>
      <c r="D118" s="398"/>
      <c r="E118" s="398"/>
      <c r="F118" s="399"/>
      <c r="G118" s="64"/>
      <c r="H118" s="67"/>
      <c r="I118" s="135"/>
      <c r="J118" s="249">
        <f>G118*H118</f>
        <v>0</v>
      </c>
      <c r="K118" s="97"/>
      <c r="L118" s="131"/>
    </row>
    <row r="119" spans="1:12" x14ac:dyDescent="0.2">
      <c r="A119" s="25" t="s">
        <v>25</v>
      </c>
      <c r="B119" s="398"/>
      <c r="C119" s="398"/>
      <c r="D119" s="398"/>
      <c r="E119" s="398"/>
      <c r="F119" s="399"/>
      <c r="G119" s="64"/>
      <c r="H119" s="67"/>
      <c r="I119" s="135"/>
      <c r="J119" s="249">
        <f>G119*H119</f>
        <v>0</v>
      </c>
      <c r="K119" s="97"/>
      <c r="L119" s="131"/>
    </row>
    <row r="120" spans="1:12" ht="16" thickBot="1" x14ac:dyDescent="0.25">
      <c r="A120" s="45" t="s">
        <v>25</v>
      </c>
      <c r="B120" s="400"/>
      <c r="C120" s="400"/>
      <c r="D120" s="400"/>
      <c r="E120" s="400"/>
      <c r="F120" s="401"/>
      <c r="G120" s="65"/>
      <c r="H120" s="68"/>
      <c r="I120" s="135"/>
      <c r="J120" s="250">
        <f>G120*H120</f>
        <v>0</v>
      </c>
      <c r="K120" s="133" t="s">
        <v>58</v>
      </c>
      <c r="L120" s="131"/>
    </row>
    <row r="121" spans="1:12" x14ac:dyDescent="0.2">
      <c r="A121" s="30" t="s">
        <v>26</v>
      </c>
      <c r="B121" s="402"/>
      <c r="C121" s="402"/>
      <c r="D121" s="402"/>
      <c r="E121" s="402"/>
      <c r="F121" s="403"/>
      <c r="G121" s="66"/>
      <c r="H121" s="69"/>
      <c r="I121" s="134"/>
      <c r="J121" s="97"/>
      <c r="K121" s="257">
        <f>G121*H121</f>
        <v>0</v>
      </c>
      <c r="L121" s="131"/>
    </row>
    <row r="122" spans="1:12" x14ac:dyDescent="0.2">
      <c r="A122" s="25" t="s">
        <v>26</v>
      </c>
      <c r="B122" s="398"/>
      <c r="C122" s="398"/>
      <c r="D122" s="398"/>
      <c r="E122" s="398"/>
      <c r="F122" s="399"/>
      <c r="G122" s="64"/>
      <c r="H122" s="67"/>
      <c r="I122" s="134"/>
      <c r="J122" s="97"/>
      <c r="K122" s="249">
        <f>G122*H122</f>
        <v>0</v>
      </c>
      <c r="L122" s="131"/>
    </row>
    <row r="123" spans="1:12" x14ac:dyDescent="0.2">
      <c r="A123" s="25" t="s">
        <v>26</v>
      </c>
      <c r="B123" s="398"/>
      <c r="C123" s="398"/>
      <c r="D123" s="398"/>
      <c r="E123" s="398"/>
      <c r="F123" s="399"/>
      <c r="G123" s="64"/>
      <c r="H123" s="67"/>
      <c r="I123" s="134"/>
      <c r="J123" s="97"/>
      <c r="K123" s="249">
        <f>G123*H123</f>
        <v>0</v>
      </c>
      <c r="L123" s="131"/>
    </row>
    <row r="124" spans="1:12" ht="16" thickBot="1" x14ac:dyDescent="0.25">
      <c r="A124" s="45" t="s">
        <v>26</v>
      </c>
      <c r="B124" s="400"/>
      <c r="C124" s="400"/>
      <c r="D124" s="400"/>
      <c r="E124" s="400"/>
      <c r="F124" s="401"/>
      <c r="G124" s="70"/>
      <c r="H124" s="68"/>
      <c r="I124" s="139"/>
      <c r="J124" s="140"/>
      <c r="K124" s="250">
        <f>G124*H124</f>
        <v>0</v>
      </c>
      <c r="L124" s="141" t="s">
        <v>58</v>
      </c>
    </row>
    <row r="125" spans="1:12" ht="17" thickBot="1" x14ac:dyDescent="0.25">
      <c r="A125" s="96"/>
      <c r="B125" s="97"/>
      <c r="C125" s="97"/>
      <c r="D125" s="98"/>
      <c r="E125" s="98"/>
      <c r="F125" s="99"/>
      <c r="G125" s="100"/>
      <c r="H125" s="99"/>
      <c r="I125" s="142"/>
      <c r="J125" s="97"/>
      <c r="K125" s="143" t="s">
        <v>121</v>
      </c>
      <c r="L125" s="262">
        <f>'Budget Cont.'!L111</f>
        <v>0</v>
      </c>
    </row>
    <row r="126" spans="1:12" ht="17" thickBot="1" x14ac:dyDescent="0.25">
      <c r="A126" s="144"/>
      <c r="B126" s="145"/>
      <c r="C126" s="145"/>
      <c r="D126" s="145"/>
      <c r="E126" s="145"/>
      <c r="F126" s="146"/>
      <c r="G126" s="146"/>
      <c r="H126" s="146"/>
      <c r="I126" s="173"/>
      <c r="J126" s="145"/>
      <c r="K126" s="150" t="s">
        <v>38</v>
      </c>
      <c r="L126" s="251">
        <f>SUM(I113:I116)+SUM(J117:J120)+SUM(K121:K124)+L125</f>
        <v>140</v>
      </c>
    </row>
    <row r="127" spans="1:12" ht="9" customHeight="1" thickBot="1" x14ac:dyDescent="0.25">
      <c r="A127" s="151"/>
      <c r="B127" s="152"/>
      <c r="C127" s="152"/>
      <c r="D127" s="152"/>
      <c r="E127" s="152"/>
      <c r="F127" s="190"/>
      <c r="G127" s="190"/>
      <c r="H127" s="190"/>
      <c r="I127" s="191"/>
      <c r="J127" s="152"/>
      <c r="K127" s="152"/>
      <c r="L127" s="156"/>
    </row>
    <row r="128" spans="1:12" ht="17" thickBot="1" x14ac:dyDescent="0.25">
      <c r="A128" s="192" t="s">
        <v>123</v>
      </c>
      <c r="B128" s="201"/>
      <c r="C128" s="378" t="s">
        <v>156</v>
      </c>
      <c r="D128" s="378"/>
      <c r="E128" s="378"/>
      <c r="F128" s="378"/>
      <c r="G128" s="378"/>
      <c r="H128" s="378"/>
      <c r="I128" s="378"/>
      <c r="J128" s="378"/>
      <c r="K128" s="378"/>
      <c r="L128" s="379"/>
    </row>
    <row r="129" spans="1:12" ht="45" customHeight="1" x14ac:dyDescent="0.2">
      <c r="A129" s="202"/>
      <c r="B129" s="203" t="s">
        <v>61</v>
      </c>
      <c r="C129" s="380" t="s">
        <v>102</v>
      </c>
      <c r="D129" s="381"/>
      <c r="E129" s="381"/>
      <c r="F129" s="381"/>
      <c r="G129" s="381"/>
      <c r="H129" s="382"/>
      <c r="I129" s="204" t="s">
        <v>164</v>
      </c>
      <c r="J129" s="205"/>
      <c r="K129" s="205"/>
      <c r="L129" s="206"/>
    </row>
    <row r="130" spans="1:12" ht="28.75" customHeight="1" x14ac:dyDescent="0.2">
      <c r="A130" s="48" t="s">
        <v>41</v>
      </c>
      <c r="B130" s="71" t="s">
        <v>186</v>
      </c>
      <c r="C130" s="383" t="s">
        <v>199</v>
      </c>
      <c r="D130" s="384"/>
      <c r="E130" s="384"/>
      <c r="F130" s="384"/>
      <c r="G130" s="384"/>
      <c r="H130" s="385"/>
      <c r="I130" s="51">
        <v>690</v>
      </c>
      <c r="J130" s="132"/>
      <c r="K130" s="97"/>
      <c r="L130" s="131"/>
    </row>
    <row r="131" spans="1:12" ht="28.25" customHeight="1" x14ac:dyDescent="0.2">
      <c r="A131" s="48" t="s">
        <v>40</v>
      </c>
      <c r="B131" s="72" t="s">
        <v>187</v>
      </c>
      <c r="C131" s="383" t="s">
        <v>199</v>
      </c>
      <c r="D131" s="384"/>
      <c r="E131" s="384"/>
      <c r="F131" s="384"/>
      <c r="G131" s="384"/>
      <c r="H131" s="385"/>
      <c r="I131" s="328">
        <v>690</v>
      </c>
      <c r="J131" s="97"/>
      <c r="K131" s="97"/>
      <c r="L131" s="131"/>
    </row>
    <row r="132" spans="1:12" ht="28.25" customHeight="1" x14ac:dyDescent="0.2">
      <c r="A132" s="48" t="s">
        <v>42</v>
      </c>
      <c r="B132" s="72" t="s">
        <v>186</v>
      </c>
      <c r="C132" s="386" t="s">
        <v>200</v>
      </c>
      <c r="D132" s="387"/>
      <c r="E132" s="387"/>
      <c r="F132" s="387"/>
      <c r="G132" s="387"/>
      <c r="H132" s="388"/>
      <c r="I132" s="52">
        <v>1000</v>
      </c>
      <c r="J132" s="97"/>
      <c r="K132" s="97"/>
      <c r="L132" s="131"/>
    </row>
    <row r="133" spans="1:12" ht="28.25" customHeight="1" thickBot="1" x14ac:dyDescent="0.25">
      <c r="A133" s="49" t="s">
        <v>43</v>
      </c>
      <c r="B133" s="73"/>
      <c r="C133" s="389"/>
      <c r="D133" s="390"/>
      <c r="E133" s="390"/>
      <c r="F133" s="390"/>
      <c r="G133" s="390"/>
      <c r="H133" s="391"/>
      <c r="I133" s="53"/>
      <c r="J133" s="207" t="s">
        <v>164</v>
      </c>
      <c r="K133" s="97"/>
      <c r="L133" s="131"/>
    </row>
    <row r="134" spans="1:12" ht="28.25" customHeight="1" x14ac:dyDescent="0.2">
      <c r="A134" s="48" t="s">
        <v>44</v>
      </c>
      <c r="B134" s="71" t="s">
        <v>186</v>
      </c>
      <c r="C134" s="383" t="s">
        <v>199</v>
      </c>
      <c r="D134" s="384"/>
      <c r="E134" s="384"/>
      <c r="F134" s="384"/>
      <c r="G134" s="384"/>
      <c r="H134" s="385"/>
      <c r="I134" s="134"/>
      <c r="J134" s="328">
        <v>696</v>
      </c>
      <c r="K134" s="97"/>
      <c r="L134" s="131"/>
    </row>
    <row r="135" spans="1:12" ht="28.25" customHeight="1" x14ac:dyDescent="0.2">
      <c r="A135" s="50" t="s">
        <v>45</v>
      </c>
      <c r="B135" s="72" t="s">
        <v>187</v>
      </c>
      <c r="C135" s="383" t="s">
        <v>199</v>
      </c>
      <c r="D135" s="384"/>
      <c r="E135" s="384"/>
      <c r="F135" s="384"/>
      <c r="G135" s="384"/>
      <c r="H135" s="385"/>
      <c r="I135" s="135"/>
      <c r="J135" s="328">
        <v>696</v>
      </c>
      <c r="K135" s="97"/>
      <c r="L135" s="131"/>
    </row>
    <row r="136" spans="1:12" ht="28.25" customHeight="1" x14ac:dyDescent="0.2">
      <c r="A136" s="50" t="s">
        <v>46</v>
      </c>
      <c r="B136" s="72" t="s">
        <v>186</v>
      </c>
      <c r="C136" s="386" t="s">
        <v>200</v>
      </c>
      <c r="D136" s="387"/>
      <c r="E136" s="387"/>
      <c r="F136" s="387"/>
      <c r="G136" s="387"/>
      <c r="H136" s="388"/>
      <c r="I136" s="135"/>
      <c r="J136" s="84">
        <v>1000</v>
      </c>
      <c r="K136" s="97"/>
      <c r="L136" s="131"/>
    </row>
    <row r="137" spans="1:12" ht="28.25" customHeight="1" thickBot="1" x14ac:dyDescent="0.25">
      <c r="A137" s="49" t="s">
        <v>47</v>
      </c>
      <c r="B137" s="73"/>
      <c r="C137" s="389"/>
      <c r="D137" s="390"/>
      <c r="E137" s="390"/>
      <c r="F137" s="390"/>
      <c r="G137" s="390"/>
      <c r="H137" s="391"/>
      <c r="I137" s="135"/>
      <c r="J137" s="85"/>
      <c r="K137" s="208" t="s">
        <v>164</v>
      </c>
      <c r="L137" s="131"/>
    </row>
    <row r="138" spans="1:12" ht="28.25" customHeight="1" x14ac:dyDescent="0.2">
      <c r="A138" s="48" t="s">
        <v>48</v>
      </c>
      <c r="B138" s="71"/>
      <c r="C138" s="383"/>
      <c r="D138" s="384"/>
      <c r="E138" s="384"/>
      <c r="F138" s="384"/>
      <c r="G138" s="384"/>
      <c r="H138" s="385"/>
      <c r="I138" s="134"/>
      <c r="J138" s="97"/>
      <c r="K138" s="86"/>
      <c r="L138" s="131"/>
    </row>
    <row r="139" spans="1:12" ht="28.25" customHeight="1" x14ac:dyDescent="0.2">
      <c r="A139" s="50" t="s">
        <v>49</v>
      </c>
      <c r="B139" s="72"/>
      <c r="C139" s="386"/>
      <c r="D139" s="387"/>
      <c r="E139" s="387"/>
      <c r="F139" s="387"/>
      <c r="G139" s="387"/>
      <c r="H139" s="388"/>
      <c r="I139" s="134"/>
      <c r="J139" s="97"/>
      <c r="K139" s="84"/>
      <c r="L139" s="131"/>
    </row>
    <row r="140" spans="1:12" ht="28.25" customHeight="1" x14ac:dyDescent="0.2">
      <c r="A140" s="50" t="s">
        <v>50</v>
      </c>
      <c r="B140" s="72"/>
      <c r="C140" s="386"/>
      <c r="D140" s="387"/>
      <c r="E140" s="387"/>
      <c r="F140" s="387"/>
      <c r="G140" s="387"/>
      <c r="H140" s="388"/>
      <c r="I140" s="134"/>
      <c r="J140" s="97"/>
      <c r="K140" s="84"/>
      <c r="L140" s="131"/>
    </row>
    <row r="141" spans="1:12" ht="28.25" customHeight="1" thickBot="1" x14ac:dyDescent="0.25">
      <c r="A141" s="49" t="s">
        <v>51</v>
      </c>
      <c r="B141" s="73"/>
      <c r="C141" s="389"/>
      <c r="D141" s="390"/>
      <c r="E141" s="390"/>
      <c r="F141" s="390"/>
      <c r="G141" s="390"/>
      <c r="H141" s="391"/>
      <c r="I141" s="139"/>
      <c r="J141" s="140"/>
      <c r="K141" s="85"/>
      <c r="L141" s="141" t="s">
        <v>58</v>
      </c>
    </row>
    <row r="142" spans="1:12" ht="17" thickBot="1" x14ac:dyDescent="0.25">
      <c r="A142" s="96"/>
      <c r="B142" s="97"/>
      <c r="C142" s="97"/>
      <c r="D142" s="98"/>
      <c r="E142" s="98"/>
      <c r="F142" s="99"/>
      <c r="G142" s="100"/>
      <c r="H142" s="99"/>
      <c r="I142" s="142"/>
      <c r="J142" s="97"/>
      <c r="K142" s="143" t="s">
        <v>121</v>
      </c>
      <c r="L142" s="262">
        <f>'Budget Cont.'!L127</f>
        <v>0</v>
      </c>
    </row>
    <row r="143" spans="1:12" ht="16.25" customHeight="1" thickBot="1" x14ac:dyDescent="0.25">
      <c r="A143" s="144"/>
      <c r="B143" s="145"/>
      <c r="C143" s="145"/>
      <c r="D143" s="145"/>
      <c r="E143" s="145"/>
      <c r="F143" s="145"/>
      <c r="G143" s="145"/>
      <c r="H143" s="145"/>
      <c r="I143" s="173"/>
      <c r="J143" s="145"/>
      <c r="K143" s="150" t="s">
        <v>52</v>
      </c>
      <c r="L143" s="251">
        <f>SUM(I130:I133)+SUM(J134:J137)+SUM(K138:K141)+L142</f>
        <v>4772</v>
      </c>
    </row>
    <row r="144" spans="1:12" ht="9.5" customHeight="1" thickBot="1" x14ac:dyDescent="0.25">
      <c r="A144" s="151"/>
      <c r="B144" s="153"/>
      <c r="C144" s="153"/>
      <c r="D144" s="153"/>
      <c r="E144" s="153"/>
      <c r="F144" s="153"/>
      <c r="G144" s="153"/>
      <c r="H144" s="153"/>
      <c r="I144" s="209"/>
      <c r="J144" s="210"/>
      <c r="K144" s="211"/>
      <c r="L144" s="212"/>
    </row>
    <row r="145" spans="1:12" ht="17" thickBot="1" x14ac:dyDescent="0.25">
      <c r="A145" s="213" t="s">
        <v>59</v>
      </c>
      <c r="B145" s="214"/>
      <c r="C145" s="214" t="s">
        <v>53</v>
      </c>
      <c r="D145" s="215"/>
      <c r="E145" s="215"/>
      <c r="F145" s="215"/>
      <c r="G145" s="215"/>
      <c r="H145" s="215"/>
      <c r="I145" s="216"/>
      <c r="J145" s="215"/>
      <c r="K145" s="215"/>
      <c r="L145" s="217"/>
    </row>
    <row r="146" spans="1:12" x14ac:dyDescent="0.2">
      <c r="A146" s="194"/>
      <c r="B146" s="218" t="s">
        <v>54</v>
      </c>
      <c r="C146" s="219" t="s">
        <v>55</v>
      </c>
      <c r="D146" s="220"/>
      <c r="E146" s="220"/>
      <c r="F146" s="218"/>
      <c r="G146" s="166" t="s">
        <v>161</v>
      </c>
      <c r="H146" s="166" t="s">
        <v>162</v>
      </c>
      <c r="I146" s="198" t="s">
        <v>58</v>
      </c>
      <c r="J146" s="199"/>
      <c r="K146" s="199"/>
      <c r="L146" s="200"/>
    </row>
    <row r="147" spans="1:12" x14ac:dyDescent="0.2">
      <c r="A147" s="30" t="s">
        <v>24</v>
      </c>
      <c r="B147" s="74"/>
      <c r="C147" s="392"/>
      <c r="D147" s="393"/>
      <c r="E147" s="393"/>
      <c r="F147" s="394"/>
      <c r="G147" s="79"/>
      <c r="H147" s="82"/>
      <c r="I147" s="12">
        <f>SUM(G147*H147)</f>
        <v>0</v>
      </c>
      <c r="J147" s="132"/>
      <c r="K147" s="97"/>
      <c r="L147" s="131"/>
    </row>
    <row r="148" spans="1:12" x14ac:dyDescent="0.2">
      <c r="A148" s="25" t="s">
        <v>24</v>
      </c>
      <c r="B148" s="74"/>
      <c r="C148" s="392"/>
      <c r="D148" s="393"/>
      <c r="E148" s="393"/>
      <c r="F148" s="394"/>
      <c r="G148" s="79"/>
      <c r="H148" s="82"/>
      <c r="I148" s="12">
        <f>SUM(G148*H148)</f>
        <v>0</v>
      </c>
      <c r="J148" s="132"/>
      <c r="K148" s="97"/>
      <c r="L148" s="131"/>
    </row>
    <row r="149" spans="1:12" x14ac:dyDescent="0.2">
      <c r="A149" s="25" t="s">
        <v>24</v>
      </c>
      <c r="B149" s="74"/>
      <c r="C149" s="392"/>
      <c r="D149" s="393"/>
      <c r="E149" s="393"/>
      <c r="F149" s="394"/>
      <c r="G149" s="79"/>
      <c r="H149" s="82"/>
      <c r="I149" s="12">
        <f>SUM(G149*H149)</f>
        <v>0</v>
      </c>
      <c r="J149" s="132"/>
      <c r="K149" s="97"/>
      <c r="L149" s="131"/>
    </row>
    <row r="150" spans="1:12" ht="16" thickBot="1" x14ac:dyDescent="0.25">
      <c r="A150" s="45" t="s">
        <v>24</v>
      </c>
      <c r="B150" s="75"/>
      <c r="C150" s="395"/>
      <c r="D150" s="396"/>
      <c r="E150" s="396"/>
      <c r="F150" s="397"/>
      <c r="G150" s="78"/>
      <c r="H150" s="81"/>
      <c r="I150" s="13">
        <f>SUM(G150*H150)</f>
        <v>0</v>
      </c>
      <c r="J150" s="133" t="s">
        <v>58</v>
      </c>
      <c r="K150" s="97"/>
      <c r="L150" s="131"/>
    </row>
    <row r="151" spans="1:12" x14ac:dyDescent="0.2">
      <c r="A151" s="30" t="s">
        <v>25</v>
      </c>
      <c r="B151" s="74"/>
      <c r="C151" s="404"/>
      <c r="D151" s="405"/>
      <c r="E151" s="405"/>
      <c r="F151" s="406"/>
      <c r="G151" s="79"/>
      <c r="H151" s="82"/>
      <c r="I151" s="134"/>
      <c r="J151" s="248">
        <f>G151*H151</f>
        <v>0</v>
      </c>
      <c r="K151" s="97"/>
      <c r="L151" s="131"/>
    </row>
    <row r="152" spans="1:12" x14ac:dyDescent="0.2">
      <c r="A152" s="25" t="s">
        <v>25</v>
      </c>
      <c r="B152" s="74"/>
      <c r="C152" s="392"/>
      <c r="D152" s="393"/>
      <c r="E152" s="393"/>
      <c r="F152" s="394"/>
      <c r="G152" s="79"/>
      <c r="H152" s="82"/>
      <c r="I152" s="135"/>
      <c r="J152" s="249">
        <f>G152*H152</f>
        <v>0</v>
      </c>
      <c r="K152" s="97"/>
      <c r="L152" s="131"/>
    </row>
    <row r="153" spans="1:12" x14ac:dyDescent="0.2">
      <c r="A153" s="25" t="s">
        <v>25</v>
      </c>
      <c r="B153" s="76"/>
      <c r="C153" s="392"/>
      <c r="D153" s="393"/>
      <c r="E153" s="393"/>
      <c r="F153" s="394"/>
      <c r="G153" s="77"/>
      <c r="H153" s="80"/>
      <c r="I153" s="135"/>
      <c r="J153" s="249">
        <f>G153*H153</f>
        <v>0</v>
      </c>
      <c r="K153" s="97"/>
      <c r="L153" s="131"/>
    </row>
    <row r="154" spans="1:12" ht="16" thickBot="1" x14ac:dyDescent="0.25">
      <c r="A154" s="45" t="s">
        <v>25</v>
      </c>
      <c r="B154" s="75"/>
      <c r="C154" s="395"/>
      <c r="D154" s="396"/>
      <c r="E154" s="396"/>
      <c r="F154" s="397"/>
      <c r="G154" s="78"/>
      <c r="H154" s="81"/>
      <c r="I154" s="135"/>
      <c r="J154" s="250">
        <f>G154*H154</f>
        <v>0</v>
      </c>
      <c r="K154" s="133" t="s">
        <v>58</v>
      </c>
      <c r="L154" s="131"/>
    </row>
    <row r="155" spans="1:12" x14ac:dyDescent="0.2">
      <c r="A155" s="30" t="s">
        <v>26</v>
      </c>
      <c r="B155" s="74"/>
      <c r="C155" s="404"/>
      <c r="D155" s="405"/>
      <c r="E155" s="405"/>
      <c r="F155" s="406"/>
      <c r="G155" s="79"/>
      <c r="H155" s="82"/>
      <c r="I155" s="134"/>
      <c r="J155" s="97"/>
      <c r="K155" s="257">
        <f>G155*H155</f>
        <v>0</v>
      </c>
      <c r="L155" s="131"/>
    </row>
    <row r="156" spans="1:12" x14ac:dyDescent="0.2">
      <c r="A156" s="25" t="s">
        <v>26</v>
      </c>
      <c r="B156" s="76"/>
      <c r="C156" s="392"/>
      <c r="D156" s="393"/>
      <c r="E156" s="393"/>
      <c r="F156" s="394"/>
      <c r="G156" s="77"/>
      <c r="H156" s="80"/>
      <c r="I156" s="134"/>
      <c r="J156" s="97"/>
      <c r="K156" s="249">
        <f>G156*H156</f>
        <v>0</v>
      </c>
      <c r="L156" s="131"/>
    </row>
    <row r="157" spans="1:12" x14ac:dyDescent="0.2">
      <c r="A157" s="25" t="s">
        <v>26</v>
      </c>
      <c r="B157" s="76"/>
      <c r="C157" s="392"/>
      <c r="D157" s="393"/>
      <c r="E157" s="393"/>
      <c r="F157" s="394"/>
      <c r="G157" s="77"/>
      <c r="H157" s="80"/>
      <c r="I157" s="134"/>
      <c r="J157" s="97"/>
      <c r="K157" s="249">
        <f>G157*H157</f>
        <v>0</v>
      </c>
      <c r="L157" s="131"/>
    </row>
    <row r="158" spans="1:12" ht="16" thickBot="1" x14ac:dyDescent="0.25">
      <c r="A158" s="45" t="s">
        <v>26</v>
      </c>
      <c r="B158" s="75"/>
      <c r="C158" s="395"/>
      <c r="D158" s="396"/>
      <c r="E158" s="396"/>
      <c r="F158" s="397"/>
      <c r="G158" s="78"/>
      <c r="H158" s="81"/>
      <c r="I158" s="139"/>
      <c r="J158" s="140"/>
      <c r="K158" s="250">
        <f>G158*H158</f>
        <v>0</v>
      </c>
      <c r="L158" s="141" t="s">
        <v>58</v>
      </c>
    </row>
    <row r="159" spans="1:12" ht="17" thickBot="1" x14ac:dyDescent="0.25">
      <c r="A159" s="101"/>
      <c r="B159" s="97"/>
      <c r="C159" s="97"/>
      <c r="D159" s="98"/>
      <c r="E159" s="98"/>
      <c r="F159" s="99"/>
      <c r="G159" s="100"/>
      <c r="H159" s="99"/>
      <c r="I159" s="142"/>
      <c r="J159" s="97"/>
      <c r="K159" s="143" t="s">
        <v>121</v>
      </c>
      <c r="L159" s="262">
        <f>'Budget Cont.'!L143</f>
        <v>0</v>
      </c>
    </row>
    <row r="160" spans="1:12" ht="17" thickBot="1" x14ac:dyDescent="0.25">
      <c r="A160" s="144"/>
      <c r="B160" s="145"/>
      <c r="C160" s="145"/>
      <c r="D160" s="145"/>
      <c r="E160" s="145"/>
      <c r="F160" s="146"/>
      <c r="G160" s="146"/>
      <c r="H160" s="146"/>
      <c r="I160" s="173"/>
      <c r="J160" s="145"/>
      <c r="K160" s="150" t="s">
        <v>56</v>
      </c>
      <c r="L160" s="251">
        <f>SUM(I147:I150)+SUM(J151:J154)+SUM(K155:K158)+L159</f>
        <v>0</v>
      </c>
    </row>
    <row r="161" spans="1:15" ht="9" customHeight="1" thickBot="1" x14ac:dyDescent="0.25">
      <c r="A161" s="151"/>
      <c r="B161" s="152"/>
      <c r="C161" s="152"/>
      <c r="D161" s="152"/>
      <c r="E161" s="152"/>
      <c r="F161" s="152"/>
      <c r="G161" s="152"/>
      <c r="H161" s="152"/>
      <c r="I161" s="226"/>
      <c r="J161" s="152"/>
      <c r="K161" s="152"/>
      <c r="L161" s="156"/>
    </row>
    <row r="162" spans="1:15" ht="17" thickBot="1" x14ac:dyDescent="0.25">
      <c r="A162" s="227" t="s">
        <v>170</v>
      </c>
      <c r="B162" s="228"/>
      <c r="C162" s="215"/>
      <c r="D162" s="214" t="s">
        <v>68</v>
      </c>
      <c r="E162" s="214"/>
      <c r="F162" s="215"/>
      <c r="G162" s="215"/>
      <c r="H162" s="215"/>
      <c r="I162" s="216"/>
      <c r="J162" s="222"/>
      <c r="K162" s="222"/>
      <c r="L162" s="223"/>
    </row>
    <row r="163" spans="1:15" ht="30" customHeight="1" x14ac:dyDescent="0.2">
      <c r="A163" s="96"/>
      <c r="B163" s="375" t="s">
        <v>127</v>
      </c>
      <c r="C163" s="375"/>
      <c r="D163" s="229"/>
      <c r="E163" s="230" t="s">
        <v>16</v>
      </c>
      <c r="F163" s="230" t="s">
        <v>15</v>
      </c>
      <c r="G163" s="231" t="s">
        <v>163</v>
      </c>
      <c r="H163" s="232" t="s">
        <v>161</v>
      </c>
      <c r="I163" s="167" t="s">
        <v>58</v>
      </c>
      <c r="J163" s="97"/>
      <c r="K163" s="97"/>
      <c r="L163" s="131"/>
    </row>
    <row r="164" spans="1:15" x14ac:dyDescent="0.2">
      <c r="A164" s="25" t="s">
        <v>24</v>
      </c>
      <c r="B164" s="370"/>
      <c r="C164" s="370"/>
      <c r="D164" s="371"/>
      <c r="E164" s="26"/>
      <c r="F164" s="87"/>
      <c r="G164" s="111"/>
      <c r="H164" s="61"/>
      <c r="I164" s="14">
        <f>SUM(G164*H164)</f>
        <v>0</v>
      </c>
      <c r="J164" s="97"/>
      <c r="K164" s="97"/>
      <c r="L164" s="131"/>
    </row>
    <row r="165" spans="1:15" ht="16" thickBot="1" x14ac:dyDescent="0.25">
      <c r="A165" s="45" t="s">
        <v>24</v>
      </c>
      <c r="B165" s="407"/>
      <c r="C165" s="407"/>
      <c r="D165" s="408"/>
      <c r="E165" s="32"/>
      <c r="F165" s="33"/>
      <c r="G165" s="112"/>
      <c r="H165" s="62"/>
      <c r="I165" s="15">
        <f>SUM(G165*H165)</f>
        <v>0</v>
      </c>
      <c r="J165" s="169" t="s">
        <v>58</v>
      </c>
      <c r="K165" s="97"/>
      <c r="L165" s="131"/>
    </row>
    <row r="166" spans="1:15" x14ac:dyDescent="0.2">
      <c r="A166" s="30" t="s">
        <v>25</v>
      </c>
      <c r="B166" s="409"/>
      <c r="C166" s="409"/>
      <c r="D166" s="410"/>
      <c r="E166" s="37"/>
      <c r="F166" s="88"/>
      <c r="G166" s="54"/>
      <c r="H166" s="63"/>
      <c r="I166" s="134"/>
      <c r="J166" s="248">
        <f>G166*H166</f>
        <v>0</v>
      </c>
      <c r="K166" s="97"/>
      <c r="L166" s="131"/>
    </row>
    <row r="167" spans="1:15" ht="16" thickBot="1" x14ac:dyDescent="0.25">
      <c r="A167" s="45" t="s">
        <v>25</v>
      </c>
      <c r="B167" s="407"/>
      <c r="C167" s="407"/>
      <c r="D167" s="408"/>
      <c r="E167" s="32"/>
      <c r="F167" s="33"/>
      <c r="G167" s="112"/>
      <c r="H167" s="62"/>
      <c r="I167" s="135"/>
      <c r="J167" s="250">
        <f>G167*H167</f>
        <v>0</v>
      </c>
      <c r="K167" s="233" t="s">
        <v>58</v>
      </c>
      <c r="L167" s="131"/>
    </row>
    <row r="168" spans="1:15" x14ac:dyDescent="0.2">
      <c r="A168" s="30" t="s">
        <v>26</v>
      </c>
      <c r="B168" s="409"/>
      <c r="C168" s="409"/>
      <c r="D168" s="410"/>
      <c r="E168" s="37"/>
      <c r="F168" s="88"/>
      <c r="G168" s="54"/>
      <c r="H168" s="63"/>
      <c r="I168" s="134"/>
      <c r="J168" s="97"/>
      <c r="K168" s="257">
        <f>G168*H168</f>
        <v>0</v>
      </c>
      <c r="L168" s="131"/>
    </row>
    <row r="169" spans="1:15" ht="16" thickBot="1" x14ac:dyDescent="0.25">
      <c r="A169" s="45" t="s">
        <v>26</v>
      </c>
      <c r="B169" s="407"/>
      <c r="C169" s="407"/>
      <c r="D169" s="408"/>
      <c r="E169" s="32"/>
      <c r="F169" s="33"/>
      <c r="G169" s="112"/>
      <c r="H169" s="62"/>
      <c r="I169" s="139"/>
      <c r="J169" s="145"/>
      <c r="K169" s="250">
        <f>G169*H169</f>
        <v>0</v>
      </c>
      <c r="L169" s="141" t="s">
        <v>58</v>
      </c>
    </row>
    <row r="170" spans="1:15" ht="17" thickBot="1" x14ac:dyDescent="0.25">
      <c r="A170" s="101"/>
      <c r="B170" s="97"/>
      <c r="C170" s="97"/>
      <c r="D170" s="102"/>
      <c r="E170" s="102"/>
      <c r="F170" s="99"/>
      <c r="G170" s="100"/>
      <c r="H170" s="99"/>
      <c r="I170" s="142"/>
      <c r="J170" s="97"/>
      <c r="K170" s="143" t="s">
        <v>121</v>
      </c>
      <c r="L170" s="262">
        <f>'Budget Cont.'!L153</f>
        <v>0</v>
      </c>
    </row>
    <row r="171" spans="1:15" ht="17" thickBot="1" x14ac:dyDescent="0.25">
      <c r="A171" s="144"/>
      <c r="B171" s="145"/>
      <c r="C171" s="145"/>
      <c r="D171" s="145"/>
      <c r="E171" s="145"/>
      <c r="F171" s="146"/>
      <c r="G171" s="146"/>
      <c r="H171" s="146"/>
      <c r="I171" s="173"/>
      <c r="J171" s="145"/>
      <c r="K171" s="150" t="s">
        <v>57</v>
      </c>
      <c r="L171" s="251">
        <f>SUM(I164:I165)+SUM(J166:J167)+SUM(K168:K169)+L170</f>
        <v>0</v>
      </c>
    </row>
    <row r="172" spans="1:15" ht="9" customHeight="1" thickBot="1" x14ac:dyDescent="0.25">
      <c r="A172" s="151"/>
      <c r="B172" s="152"/>
      <c r="C172" s="152"/>
      <c r="D172" s="152"/>
      <c r="E172" s="152"/>
      <c r="F172" s="152"/>
      <c r="G172" s="152"/>
      <c r="H172" s="152"/>
      <c r="I172" s="226"/>
      <c r="J172" s="152"/>
      <c r="K172" s="152"/>
      <c r="L172" s="156"/>
    </row>
    <row r="173" spans="1:15" s="153" customFormat="1" ht="17" thickBot="1" x14ac:dyDescent="0.25">
      <c r="A173" s="213"/>
      <c r="B173" s="214"/>
      <c r="C173" s="215"/>
      <c r="D173" s="215"/>
      <c r="E173" s="215"/>
      <c r="F173" s="215"/>
      <c r="G173" s="215"/>
      <c r="H173" s="215"/>
      <c r="I173" s="234"/>
      <c r="J173" s="215"/>
      <c r="K173" s="235" t="s">
        <v>157</v>
      </c>
      <c r="L173" s="259">
        <f>L49+L66+L83+L109+L126+L143+L160+L171</f>
        <v>22187.5</v>
      </c>
    </row>
    <row r="174" spans="1:15" s="153" customFormat="1" ht="9" customHeight="1" thickBot="1" x14ac:dyDescent="0.25">
      <c r="A174" s="151"/>
      <c r="B174" s="189"/>
      <c r="C174" s="152"/>
      <c r="D174" s="152"/>
      <c r="E174" s="152"/>
      <c r="F174" s="152"/>
      <c r="G174" s="152"/>
      <c r="H174" s="152"/>
      <c r="I174" s="152"/>
      <c r="J174" s="152"/>
      <c r="K174" s="152"/>
      <c r="L174" s="156"/>
    </row>
    <row r="175" spans="1:15" s="153" customFormat="1" ht="32.25" customHeight="1" thickBot="1" x14ac:dyDescent="0.25">
      <c r="A175" s="323" t="s">
        <v>171</v>
      </c>
      <c r="B175" s="324"/>
      <c r="C175" s="324"/>
      <c r="D175" s="324"/>
      <c r="E175" s="324"/>
      <c r="F175" s="339" t="s">
        <v>63</v>
      </c>
      <c r="G175" s="339"/>
      <c r="H175" s="339"/>
      <c r="I175" s="340"/>
      <c r="J175" s="325" t="s">
        <v>65</v>
      </c>
      <c r="K175" s="236" t="s">
        <v>165</v>
      </c>
      <c r="L175" s="237" t="s">
        <v>64</v>
      </c>
    </row>
    <row r="176" spans="1:15" s="153" customFormat="1" ht="31.75" customHeight="1" thickBot="1" x14ac:dyDescent="0.25">
      <c r="A176" s="341" t="s">
        <v>103</v>
      </c>
      <c r="B176" s="342"/>
      <c r="C176" s="342"/>
      <c r="D176" s="342"/>
      <c r="E176" s="342"/>
      <c r="F176" s="342"/>
      <c r="G176" s="342"/>
      <c r="H176" s="342"/>
      <c r="I176" s="343"/>
      <c r="J176" s="326">
        <v>0.11111</v>
      </c>
      <c r="K176" s="89">
        <v>25000</v>
      </c>
      <c r="L176" s="18">
        <f>J176*K176</f>
        <v>2777.75</v>
      </c>
      <c r="M176" s="238"/>
      <c r="N176" s="238"/>
      <c r="O176" s="238"/>
    </row>
    <row r="177" spans="1:15" s="153" customFormat="1" ht="31.75" customHeight="1" thickBot="1" x14ac:dyDescent="0.25">
      <c r="A177" s="341" t="s">
        <v>136</v>
      </c>
      <c r="B177" s="342"/>
      <c r="C177" s="342"/>
      <c r="D177" s="342"/>
      <c r="E177" s="342"/>
      <c r="F177" s="342"/>
      <c r="G177" s="342"/>
      <c r="H177" s="342"/>
      <c r="I177" s="343"/>
      <c r="J177" s="327">
        <v>0.1</v>
      </c>
      <c r="K177" s="89"/>
      <c r="L177" s="90">
        <f>J177*K177</f>
        <v>0</v>
      </c>
      <c r="M177" s="23"/>
      <c r="N177" s="238"/>
      <c r="O177" s="238"/>
    </row>
    <row r="178" spans="1:15" s="153" customFormat="1" ht="31.75" customHeight="1" thickBot="1" x14ac:dyDescent="0.25">
      <c r="A178" s="341" t="s">
        <v>158</v>
      </c>
      <c r="B178" s="342"/>
      <c r="C178" s="342"/>
      <c r="D178" s="342"/>
      <c r="E178" s="342"/>
      <c r="F178" s="342"/>
      <c r="G178" s="342"/>
      <c r="H178" s="342"/>
      <c r="I178" s="343"/>
      <c r="J178" s="326">
        <v>0</v>
      </c>
      <c r="K178" s="89"/>
      <c r="L178" s="90">
        <f>J178*K178</f>
        <v>0</v>
      </c>
      <c r="M178" s="238"/>
      <c r="N178" s="238"/>
      <c r="O178" s="238"/>
    </row>
    <row r="179" spans="1:15" s="153" customFormat="1" ht="19.75" customHeight="1" thickBot="1" x14ac:dyDescent="0.25">
      <c r="A179" s="224"/>
      <c r="B179" s="239"/>
      <c r="C179" s="240"/>
      <c r="D179" s="240"/>
      <c r="E179" s="240"/>
      <c r="F179" s="240"/>
      <c r="G179" s="225"/>
      <c r="H179" s="225"/>
      <c r="I179" s="225"/>
      <c r="J179" s="240"/>
      <c r="K179" s="241" t="s">
        <v>66</v>
      </c>
      <c r="L179" s="18">
        <f>SUM(L176:L178)</f>
        <v>2777.75</v>
      </c>
    </row>
    <row r="180" spans="1:15" s="153" customFormat="1" ht="7.5" customHeight="1" x14ac:dyDescent="0.2">
      <c r="A180" s="242"/>
      <c r="L180" s="243"/>
    </row>
    <row r="181" spans="1:15" s="153" customFormat="1" ht="7.5" customHeight="1" thickBot="1" x14ac:dyDescent="0.25">
      <c r="A181" s="242"/>
      <c r="L181" s="243"/>
    </row>
    <row r="182" spans="1:15" s="153" customFormat="1" ht="20" thickBot="1" x14ac:dyDescent="0.3">
      <c r="A182" s="244"/>
      <c r="B182" s="152"/>
      <c r="C182" s="152"/>
      <c r="D182" s="152"/>
      <c r="E182" s="152"/>
      <c r="F182" s="152"/>
      <c r="G182" s="152"/>
      <c r="H182" s="152"/>
      <c r="I182" s="152"/>
      <c r="J182" s="152"/>
      <c r="K182" s="245" t="s">
        <v>67</v>
      </c>
      <c r="L182" s="19">
        <f>SUM(L173,L179)</f>
        <v>24965.25</v>
      </c>
    </row>
    <row r="184" spans="1:15" ht="17.25" customHeight="1" x14ac:dyDescent="0.2">
      <c r="A184" s="344" t="s">
        <v>101</v>
      </c>
      <c r="B184" s="344"/>
      <c r="C184" s="344"/>
      <c r="D184" s="344"/>
      <c r="E184" s="344"/>
      <c r="F184" s="344"/>
      <c r="G184" s="344"/>
      <c r="H184" s="344"/>
      <c r="I184" s="344"/>
      <c r="J184" s="344"/>
      <c r="K184" s="344"/>
      <c r="L184" s="344"/>
    </row>
    <row r="185" spans="1:15" ht="49.25" customHeight="1" x14ac:dyDescent="0.2">
      <c r="A185" s="332" t="s">
        <v>166</v>
      </c>
      <c r="B185" s="332"/>
      <c r="C185" s="332"/>
      <c r="D185" s="332"/>
      <c r="E185" s="332"/>
      <c r="F185" s="332"/>
      <c r="G185" s="332"/>
      <c r="H185" s="332"/>
      <c r="I185" s="332"/>
      <c r="J185" s="332"/>
      <c r="K185" s="332"/>
      <c r="L185" s="332"/>
    </row>
  </sheetData>
  <sheetProtection algorithmName="SHA-512" hashValue="Ny9I9sT/mVAE0ThCi3mJVm5qPBMmLeC7SXNsnKR8fhxI1En4IoR1v1l00XHwpZTbwr2J58Eqh1v9KWzAsqPX/g==" saltValue="FkEeTPZ93PWeOkj/Rp2irw==" spinCount="100000" sheet="1" objects="1" scenarios="1"/>
  <mergeCells count="107">
    <mergeCell ref="B165:D165"/>
    <mergeCell ref="B166:D166"/>
    <mergeCell ref="B167:D167"/>
    <mergeCell ref="B168:D168"/>
    <mergeCell ref="B169:D169"/>
    <mergeCell ref="C3:E3"/>
    <mergeCell ref="B97:F97"/>
    <mergeCell ref="B102:F102"/>
    <mergeCell ref="B104:F104"/>
    <mergeCell ref="B122:F122"/>
    <mergeCell ref="B123:F123"/>
    <mergeCell ref="B124:F124"/>
    <mergeCell ref="C147:F147"/>
    <mergeCell ref="C148:F148"/>
    <mergeCell ref="C131:H131"/>
    <mergeCell ref="C132:H132"/>
    <mergeCell ref="C133:H133"/>
    <mergeCell ref="C134:H134"/>
    <mergeCell ref="C4:E4"/>
    <mergeCell ref="B113:F113"/>
    <mergeCell ref="B114:F114"/>
    <mergeCell ref="B115:F115"/>
    <mergeCell ref="B116:F116"/>
    <mergeCell ref="B117:F117"/>
    <mergeCell ref="B118:F118"/>
    <mergeCell ref="B119:F119"/>
    <mergeCell ref="B120:F120"/>
    <mergeCell ref="B121:F121"/>
    <mergeCell ref="C155:F155"/>
    <mergeCell ref="C156:F156"/>
    <mergeCell ref="C157:F157"/>
    <mergeCell ref="C158:F158"/>
    <mergeCell ref="C149:F149"/>
    <mergeCell ref="C150:F150"/>
    <mergeCell ref="C151:F151"/>
    <mergeCell ref="C135:H135"/>
    <mergeCell ref="C136:H136"/>
    <mergeCell ref="C137:H137"/>
    <mergeCell ref="C138:H138"/>
    <mergeCell ref="C139:H139"/>
    <mergeCell ref="B164:D164"/>
    <mergeCell ref="C69:F69"/>
    <mergeCell ref="C70:F70"/>
    <mergeCell ref="C79:F79"/>
    <mergeCell ref="C80:F80"/>
    <mergeCell ref="B53:F53"/>
    <mergeCell ref="B62:F62"/>
    <mergeCell ref="B163:C163"/>
    <mergeCell ref="C81:F81"/>
    <mergeCell ref="B63:F63"/>
    <mergeCell ref="B64:F64"/>
    <mergeCell ref="C111:L111"/>
    <mergeCell ref="C128:L128"/>
    <mergeCell ref="C129:H129"/>
    <mergeCell ref="C130:H130"/>
    <mergeCell ref="B94:F94"/>
    <mergeCell ref="B98:F98"/>
    <mergeCell ref="B99:F99"/>
    <mergeCell ref="B100:F100"/>
    <mergeCell ref="C140:H140"/>
    <mergeCell ref="C141:H141"/>
    <mergeCell ref="C152:F152"/>
    <mergeCell ref="C153:F153"/>
    <mergeCell ref="C154:F154"/>
    <mergeCell ref="A1:L1"/>
    <mergeCell ref="B87:F87"/>
    <mergeCell ref="B91:F91"/>
    <mergeCell ref="B92:F92"/>
    <mergeCell ref="B60:F60"/>
    <mergeCell ref="B59:F59"/>
    <mergeCell ref="B58:F58"/>
    <mergeCell ref="B57:F57"/>
    <mergeCell ref="B56:F56"/>
    <mergeCell ref="B55:F55"/>
    <mergeCell ref="B54:F54"/>
    <mergeCell ref="B52:F52"/>
    <mergeCell ref="B32:H32"/>
    <mergeCell ref="B16:H16"/>
    <mergeCell ref="A12:L12"/>
    <mergeCell ref="A11:L11"/>
    <mergeCell ref="B89:F89"/>
    <mergeCell ref="B88:F88"/>
    <mergeCell ref="A10:L10"/>
    <mergeCell ref="B95:F95"/>
    <mergeCell ref="A185:L185"/>
    <mergeCell ref="A8:L8"/>
    <mergeCell ref="A7:L7"/>
    <mergeCell ref="F175:I175"/>
    <mergeCell ref="A176:I176"/>
    <mergeCell ref="A177:I177"/>
    <mergeCell ref="A178:I178"/>
    <mergeCell ref="A184:L184"/>
    <mergeCell ref="B101:F101"/>
    <mergeCell ref="B105:F105"/>
    <mergeCell ref="B106:F106"/>
    <mergeCell ref="B107:F107"/>
    <mergeCell ref="B61:F61"/>
    <mergeCell ref="C71:F71"/>
    <mergeCell ref="C72:F72"/>
    <mergeCell ref="C73:F73"/>
    <mergeCell ref="C74:F74"/>
    <mergeCell ref="C75:F75"/>
    <mergeCell ref="C76:F76"/>
    <mergeCell ref="C77:F77"/>
    <mergeCell ref="C78:F78"/>
    <mergeCell ref="B93:F93"/>
    <mergeCell ref="A9:L9"/>
  </mergeCells>
  <dataValidations count="1">
    <dataValidation type="list" allowBlank="1" showInputMessage="1" showErrorMessage="1" sqref="H3:H5" xr:uid="{FDF3D72D-D52B-419C-8B7D-893C2E6CD4DD}">
      <formula1>State</formula1>
    </dataValidation>
  </dataValidations>
  <pageMargins left="0.5" right="0.5" top="0.5" bottom="0.5" header="0" footer="0"/>
  <pageSetup scale="52"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25F8E-DE2C-4CB5-BBD1-4826E1436FE6}">
  <sheetPr>
    <tabColor theme="9" tint="0.59999389629810485"/>
    <pageSetUpPr fitToPage="1"/>
  </sheetPr>
  <dimension ref="A1:N155"/>
  <sheetViews>
    <sheetView zoomScaleNormal="100" zoomScaleSheetLayoutView="80" zoomScalePageLayoutView="90" workbookViewId="0">
      <selection activeCell="L153" sqref="L153"/>
    </sheetView>
  </sheetViews>
  <sheetFormatPr baseColWidth="10" defaultColWidth="8.83203125" defaultRowHeight="15" x14ac:dyDescent="0.2"/>
  <cols>
    <col min="1" max="1" width="7.5" style="117" customWidth="1"/>
    <col min="2" max="2" width="29.83203125" style="117" customWidth="1"/>
    <col min="3" max="3" width="25.83203125" style="117" customWidth="1"/>
    <col min="4" max="7" width="12.83203125" style="117" customWidth="1"/>
    <col min="8" max="8" width="15.5" style="246" bestFit="1" customWidth="1"/>
    <col min="9" max="11" width="15.83203125" style="117" customWidth="1"/>
    <col min="12" max="12" width="16.83203125" style="117" customWidth="1"/>
    <col min="13" max="16384" width="8.83203125" style="117"/>
  </cols>
  <sheetData>
    <row r="1" spans="1:14" ht="19" x14ac:dyDescent="0.25">
      <c r="A1" s="416" t="s">
        <v>120</v>
      </c>
      <c r="B1" s="417"/>
      <c r="C1" s="417"/>
      <c r="D1" s="417"/>
      <c r="E1" s="417"/>
      <c r="F1" s="417"/>
      <c r="G1" s="417"/>
      <c r="H1" s="417"/>
      <c r="I1" s="417"/>
      <c r="J1" s="417"/>
      <c r="K1" s="417"/>
      <c r="L1" s="417"/>
    </row>
    <row r="2" spans="1:14" ht="33" customHeight="1" x14ac:dyDescent="0.2">
      <c r="A2" s="414" t="s">
        <v>119</v>
      </c>
      <c r="B2" s="415"/>
      <c r="C2" s="415"/>
      <c r="D2" s="415"/>
      <c r="E2" s="415"/>
      <c r="F2" s="415"/>
      <c r="G2" s="415"/>
      <c r="H2" s="415"/>
      <c r="I2" s="415"/>
      <c r="J2" s="415"/>
      <c r="K2" s="415"/>
      <c r="L2" s="415"/>
    </row>
    <row r="3" spans="1:14" ht="9" customHeight="1" x14ac:dyDescent="0.2">
      <c r="A3" s="320"/>
      <c r="B3" s="321"/>
      <c r="C3" s="321"/>
      <c r="D3" s="321"/>
      <c r="E3" s="321"/>
      <c r="F3" s="321"/>
      <c r="G3" s="321"/>
      <c r="H3" s="321"/>
      <c r="I3" s="321"/>
      <c r="J3" s="321"/>
      <c r="K3" s="321"/>
      <c r="L3" s="322"/>
    </row>
    <row r="4" spans="1:14" ht="16" x14ac:dyDescent="0.2">
      <c r="A4" s="307" t="s">
        <v>135</v>
      </c>
      <c r="B4" s="308"/>
      <c r="C4" s="309"/>
      <c r="D4" s="310"/>
      <c r="E4" s="310"/>
      <c r="F4" s="310"/>
      <c r="G4" s="310"/>
      <c r="H4" s="310"/>
      <c r="I4" s="311"/>
      <c r="J4" s="310"/>
      <c r="K4" s="310"/>
      <c r="L4" s="312"/>
    </row>
    <row r="5" spans="1:14" ht="48" x14ac:dyDescent="0.2">
      <c r="A5" s="313"/>
      <c r="B5" s="314" t="s">
        <v>13</v>
      </c>
      <c r="C5" s="315" t="s">
        <v>9</v>
      </c>
      <c r="D5" s="316" t="s">
        <v>10</v>
      </c>
      <c r="E5" s="316" t="s">
        <v>128</v>
      </c>
      <c r="F5" s="316" t="s">
        <v>159</v>
      </c>
      <c r="G5" s="316" t="s">
        <v>11</v>
      </c>
      <c r="H5" s="316" t="s">
        <v>160</v>
      </c>
      <c r="I5" s="317" t="s">
        <v>23</v>
      </c>
      <c r="J5" s="318" t="s">
        <v>27</v>
      </c>
      <c r="K5" s="318" t="s">
        <v>28</v>
      </c>
      <c r="L5" s="319" t="s">
        <v>29</v>
      </c>
      <c r="N5" s="153"/>
    </row>
    <row r="6" spans="1:14" x14ac:dyDescent="0.2">
      <c r="A6" s="129"/>
      <c r="B6" s="360" t="s">
        <v>118</v>
      </c>
      <c r="C6" s="360"/>
      <c r="D6" s="360"/>
      <c r="E6" s="360"/>
      <c r="F6" s="360"/>
      <c r="G6" s="360"/>
      <c r="H6" s="360"/>
      <c r="I6" s="130" t="s">
        <v>58</v>
      </c>
      <c r="J6" s="97"/>
      <c r="K6" s="97"/>
      <c r="L6" s="131"/>
    </row>
    <row r="7" spans="1:14" x14ac:dyDescent="0.2">
      <c r="A7" s="25" t="s">
        <v>24</v>
      </c>
      <c r="B7" s="26"/>
      <c r="C7" s="26"/>
      <c r="D7" s="27"/>
      <c r="E7" s="27"/>
      <c r="F7" s="28"/>
      <c r="G7" s="55"/>
      <c r="H7" s="29"/>
      <c r="I7" s="12">
        <f>F7+H7</f>
        <v>0</v>
      </c>
      <c r="J7" s="132"/>
      <c r="K7" s="97"/>
      <c r="L7" s="131"/>
    </row>
    <row r="8" spans="1:14" x14ac:dyDescent="0.2">
      <c r="A8" s="30" t="s">
        <v>24</v>
      </c>
      <c r="B8" s="26"/>
      <c r="C8" s="26"/>
      <c r="D8" s="27"/>
      <c r="E8" s="27"/>
      <c r="F8" s="28"/>
      <c r="G8" s="55"/>
      <c r="H8" s="29"/>
      <c r="I8" s="12">
        <f>F8+H8</f>
        <v>0</v>
      </c>
      <c r="J8" s="132"/>
      <c r="K8" s="97"/>
      <c r="L8" s="131"/>
    </row>
    <row r="9" spans="1:14" x14ac:dyDescent="0.2">
      <c r="A9" s="30" t="s">
        <v>24</v>
      </c>
      <c r="B9" s="26"/>
      <c r="C9" s="26"/>
      <c r="D9" s="27"/>
      <c r="E9" s="27"/>
      <c r="F9" s="28"/>
      <c r="G9" s="55"/>
      <c r="H9" s="29"/>
      <c r="I9" s="12">
        <f>F9+H9</f>
        <v>0</v>
      </c>
      <c r="J9" s="132"/>
      <c r="K9" s="97"/>
      <c r="L9" s="131"/>
    </row>
    <row r="10" spans="1:14" x14ac:dyDescent="0.2">
      <c r="A10" s="30" t="s">
        <v>24</v>
      </c>
      <c r="B10" s="26"/>
      <c r="C10" s="26"/>
      <c r="D10" s="27"/>
      <c r="E10" s="27"/>
      <c r="F10" s="28"/>
      <c r="G10" s="55"/>
      <c r="H10" s="29"/>
      <c r="I10" s="12">
        <f>F10+H10</f>
        <v>0</v>
      </c>
      <c r="J10" s="132"/>
      <c r="K10" s="97"/>
      <c r="L10" s="131"/>
    </row>
    <row r="11" spans="1:14" ht="16" thickBot="1" x14ac:dyDescent="0.25">
      <c r="A11" s="31" t="s">
        <v>24</v>
      </c>
      <c r="B11" s="32"/>
      <c r="C11" s="32"/>
      <c r="D11" s="33"/>
      <c r="E11" s="33"/>
      <c r="F11" s="34"/>
      <c r="G11" s="57"/>
      <c r="H11" s="35"/>
      <c r="I11" s="13">
        <f>F11+H11</f>
        <v>0</v>
      </c>
      <c r="J11" s="133" t="s">
        <v>58</v>
      </c>
      <c r="K11" s="97"/>
      <c r="L11" s="131"/>
    </row>
    <row r="12" spans="1:14" x14ac:dyDescent="0.2">
      <c r="A12" s="36" t="s">
        <v>25</v>
      </c>
      <c r="B12" s="37"/>
      <c r="C12" s="37"/>
      <c r="D12" s="38"/>
      <c r="E12" s="38"/>
      <c r="F12" s="39"/>
      <c r="G12" s="56"/>
      <c r="H12" s="40"/>
      <c r="I12" s="134"/>
      <c r="J12" s="248">
        <f>F12+H12</f>
        <v>0</v>
      </c>
      <c r="K12" s="132"/>
      <c r="L12" s="131"/>
    </row>
    <row r="13" spans="1:14" x14ac:dyDescent="0.2">
      <c r="A13" s="25" t="s">
        <v>25</v>
      </c>
      <c r="B13" s="26"/>
      <c r="C13" s="26"/>
      <c r="D13" s="27"/>
      <c r="E13" s="27"/>
      <c r="F13" s="28"/>
      <c r="G13" s="55"/>
      <c r="H13" s="29"/>
      <c r="I13" s="135"/>
      <c r="J13" s="249">
        <f>F13+H13</f>
        <v>0</v>
      </c>
      <c r="K13" s="132"/>
      <c r="L13" s="131"/>
    </row>
    <row r="14" spans="1:14" x14ac:dyDescent="0.2">
      <c r="A14" s="25" t="s">
        <v>25</v>
      </c>
      <c r="B14" s="26"/>
      <c r="C14" s="26"/>
      <c r="D14" s="27"/>
      <c r="E14" s="27"/>
      <c r="F14" s="28"/>
      <c r="G14" s="55"/>
      <c r="H14" s="29"/>
      <c r="I14" s="135"/>
      <c r="J14" s="249">
        <f>F14+H14</f>
        <v>0</v>
      </c>
      <c r="K14" s="132"/>
      <c r="L14" s="131"/>
    </row>
    <row r="15" spans="1:14" x14ac:dyDescent="0.2">
      <c r="A15" s="25" t="s">
        <v>25</v>
      </c>
      <c r="B15" s="26"/>
      <c r="C15" s="26"/>
      <c r="D15" s="27"/>
      <c r="E15" s="27"/>
      <c r="F15" s="28"/>
      <c r="G15" s="55"/>
      <c r="H15" s="29"/>
      <c r="I15" s="135"/>
      <c r="J15" s="249">
        <f>F15+H15</f>
        <v>0</v>
      </c>
      <c r="K15" s="132"/>
      <c r="L15" s="131"/>
    </row>
    <row r="16" spans="1:14" ht="16" thickBot="1" x14ac:dyDescent="0.25">
      <c r="A16" s="31" t="s">
        <v>25</v>
      </c>
      <c r="B16" s="32"/>
      <c r="C16" s="32"/>
      <c r="D16" s="33"/>
      <c r="E16" s="33"/>
      <c r="F16" s="34"/>
      <c r="G16" s="57"/>
      <c r="H16" s="35"/>
      <c r="I16" s="135"/>
      <c r="J16" s="250">
        <f>F16+H16</f>
        <v>0</v>
      </c>
      <c r="K16" s="133" t="s">
        <v>58</v>
      </c>
      <c r="L16" s="131"/>
    </row>
    <row r="17" spans="1:12" x14ac:dyDescent="0.2">
      <c r="A17" s="36" t="s">
        <v>26</v>
      </c>
      <c r="B17" s="37"/>
      <c r="C17" s="37"/>
      <c r="D17" s="38"/>
      <c r="E17" s="38"/>
      <c r="F17" s="39"/>
      <c r="G17" s="56"/>
      <c r="H17" s="40"/>
      <c r="I17" s="134"/>
      <c r="J17" s="136"/>
      <c r="K17" s="248">
        <f>F17+H17</f>
        <v>0</v>
      </c>
      <c r="L17" s="131"/>
    </row>
    <row r="18" spans="1:12" x14ac:dyDescent="0.2">
      <c r="A18" s="30" t="s">
        <v>26</v>
      </c>
      <c r="B18" s="37"/>
      <c r="C18" s="37"/>
      <c r="D18" s="38"/>
      <c r="E18" s="38"/>
      <c r="F18" s="39"/>
      <c r="G18" s="56"/>
      <c r="H18" s="40"/>
      <c r="I18" s="134"/>
      <c r="J18" s="137"/>
      <c r="K18" s="248">
        <f>F18+H18</f>
        <v>0</v>
      </c>
      <c r="L18" s="131"/>
    </row>
    <row r="19" spans="1:12" x14ac:dyDescent="0.2">
      <c r="A19" s="25" t="s">
        <v>26</v>
      </c>
      <c r="B19" s="26"/>
      <c r="C19" s="26"/>
      <c r="D19" s="27"/>
      <c r="E19" s="27"/>
      <c r="F19" s="28"/>
      <c r="G19" s="55"/>
      <c r="H19" s="29"/>
      <c r="I19" s="134"/>
      <c r="J19" s="137"/>
      <c r="K19" s="249">
        <f>F19+H19</f>
        <v>0</v>
      </c>
      <c r="L19" s="131"/>
    </row>
    <row r="20" spans="1:12" x14ac:dyDescent="0.2">
      <c r="A20" s="25" t="s">
        <v>26</v>
      </c>
      <c r="B20" s="26"/>
      <c r="C20" s="26"/>
      <c r="D20" s="27"/>
      <c r="E20" s="27"/>
      <c r="F20" s="28"/>
      <c r="G20" s="55"/>
      <c r="H20" s="29"/>
      <c r="I20" s="134"/>
      <c r="J20" s="137"/>
      <c r="K20" s="249">
        <f>F20+H20</f>
        <v>0</v>
      </c>
      <c r="L20" s="131"/>
    </row>
    <row r="21" spans="1:12" ht="16" thickBot="1" x14ac:dyDescent="0.25">
      <c r="A21" s="25" t="s">
        <v>26</v>
      </c>
      <c r="B21" s="26"/>
      <c r="C21" s="26"/>
      <c r="D21" s="27"/>
      <c r="E21" s="27"/>
      <c r="F21" s="28"/>
      <c r="G21" s="55"/>
      <c r="H21" s="29"/>
      <c r="I21" s="134"/>
      <c r="J21" s="137"/>
      <c r="K21" s="250">
        <f>F21+H21</f>
        <v>0</v>
      </c>
      <c r="L21" s="131"/>
    </row>
    <row r="22" spans="1:12" x14ac:dyDescent="0.2">
      <c r="A22" s="129"/>
      <c r="B22" s="359" t="s">
        <v>125</v>
      </c>
      <c r="C22" s="359"/>
      <c r="D22" s="359"/>
      <c r="E22" s="359"/>
      <c r="F22" s="359"/>
      <c r="G22" s="359"/>
      <c r="H22" s="359"/>
      <c r="I22" s="138" t="s">
        <v>58</v>
      </c>
      <c r="J22" s="97"/>
      <c r="K22" s="97"/>
      <c r="L22" s="131"/>
    </row>
    <row r="23" spans="1:12" x14ac:dyDescent="0.2">
      <c r="A23" s="25" t="s">
        <v>24</v>
      </c>
      <c r="B23" s="26"/>
      <c r="C23" s="26"/>
      <c r="D23" s="27"/>
      <c r="E23" s="27"/>
      <c r="F23" s="28"/>
      <c r="G23" s="55"/>
      <c r="H23" s="29"/>
      <c r="I23" s="12">
        <f>F23+H23</f>
        <v>0</v>
      </c>
      <c r="J23" s="132"/>
      <c r="K23" s="97"/>
      <c r="L23" s="131"/>
    </row>
    <row r="24" spans="1:12" x14ac:dyDescent="0.2">
      <c r="A24" s="25" t="s">
        <v>24</v>
      </c>
      <c r="B24" s="26"/>
      <c r="C24" s="26"/>
      <c r="D24" s="27"/>
      <c r="E24" s="27"/>
      <c r="F24" s="28"/>
      <c r="G24" s="55"/>
      <c r="H24" s="29"/>
      <c r="I24" s="12">
        <f>F24+H24</f>
        <v>0</v>
      </c>
      <c r="J24" s="132"/>
      <c r="K24" s="97"/>
      <c r="L24" s="131"/>
    </row>
    <row r="25" spans="1:12" x14ac:dyDescent="0.2">
      <c r="A25" s="25" t="s">
        <v>24</v>
      </c>
      <c r="B25" s="26"/>
      <c r="C25" s="26"/>
      <c r="D25" s="27"/>
      <c r="E25" s="27"/>
      <c r="F25" s="28"/>
      <c r="G25" s="55"/>
      <c r="H25" s="29"/>
      <c r="I25" s="12">
        <f>F25+H25</f>
        <v>0</v>
      </c>
      <c r="J25" s="132"/>
      <c r="K25" s="97"/>
      <c r="L25" s="131"/>
    </row>
    <row r="26" spans="1:12" x14ac:dyDescent="0.2">
      <c r="A26" s="25" t="s">
        <v>24</v>
      </c>
      <c r="B26" s="26"/>
      <c r="C26" s="26"/>
      <c r="D26" s="27"/>
      <c r="E26" s="27"/>
      <c r="F26" s="28"/>
      <c r="G26" s="55"/>
      <c r="H26" s="29"/>
      <c r="I26" s="12">
        <f>F26+H26</f>
        <v>0</v>
      </c>
      <c r="J26" s="132"/>
      <c r="K26" s="97"/>
      <c r="L26" s="131"/>
    </row>
    <row r="27" spans="1:12" ht="16" thickBot="1" x14ac:dyDescent="0.25">
      <c r="A27" s="31" t="s">
        <v>24</v>
      </c>
      <c r="B27" s="32"/>
      <c r="C27" s="32"/>
      <c r="D27" s="33"/>
      <c r="E27" s="33"/>
      <c r="F27" s="34"/>
      <c r="G27" s="57"/>
      <c r="H27" s="35"/>
      <c r="I27" s="13">
        <f>F27+H27</f>
        <v>0</v>
      </c>
      <c r="J27" s="133" t="s">
        <v>58</v>
      </c>
      <c r="K27" s="97"/>
      <c r="L27" s="131"/>
    </row>
    <row r="28" spans="1:12" x14ac:dyDescent="0.2">
      <c r="A28" s="36" t="s">
        <v>25</v>
      </c>
      <c r="B28" s="37"/>
      <c r="C28" s="37"/>
      <c r="D28" s="38"/>
      <c r="E28" s="38"/>
      <c r="F28" s="39"/>
      <c r="G28" s="56"/>
      <c r="H28" s="40"/>
      <c r="I28" s="134"/>
      <c r="J28" s="248">
        <f>F28+H28</f>
        <v>0</v>
      </c>
      <c r="K28" s="132"/>
      <c r="L28" s="131"/>
    </row>
    <row r="29" spans="1:12" x14ac:dyDescent="0.2">
      <c r="A29" s="30" t="s">
        <v>25</v>
      </c>
      <c r="B29" s="37"/>
      <c r="C29" s="37"/>
      <c r="D29" s="38"/>
      <c r="E29" s="38"/>
      <c r="F29" s="39"/>
      <c r="G29" s="56"/>
      <c r="H29" s="40"/>
      <c r="I29" s="134"/>
      <c r="J29" s="248">
        <f>F29+H29</f>
        <v>0</v>
      </c>
      <c r="K29" s="132"/>
      <c r="L29" s="131"/>
    </row>
    <row r="30" spans="1:12" x14ac:dyDescent="0.2">
      <c r="A30" s="25" t="s">
        <v>25</v>
      </c>
      <c r="B30" s="26"/>
      <c r="C30" s="26"/>
      <c r="D30" s="27"/>
      <c r="E30" s="27"/>
      <c r="F30" s="28"/>
      <c r="G30" s="55"/>
      <c r="H30" s="29"/>
      <c r="I30" s="135"/>
      <c r="J30" s="249">
        <f>F30+H30</f>
        <v>0</v>
      </c>
      <c r="K30" s="132"/>
      <c r="L30" s="131"/>
    </row>
    <row r="31" spans="1:12" x14ac:dyDescent="0.2">
      <c r="A31" s="25" t="s">
        <v>25</v>
      </c>
      <c r="B31" s="26"/>
      <c r="C31" s="26"/>
      <c r="D31" s="27"/>
      <c r="E31" s="27"/>
      <c r="F31" s="28"/>
      <c r="G31" s="55"/>
      <c r="H31" s="29"/>
      <c r="I31" s="135"/>
      <c r="J31" s="249">
        <f>F31+H31</f>
        <v>0</v>
      </c>
      <c r="K31" s="132"/>
      <c r="L31" s="131"/>
    </row>
    <row r="32" spans="1:12" ht="16" thickBot="1" x14ac:dyDescent="0.25">
      <c r="A32" s="31" t="s">
        <v>25</v>
      </c>
      <c r="B32" s="32"/>
      <c r="C32" s="32"/>
      <c r="D32" s="33"/>
      <c r="E32" s="33"/>
      <c r="F32" s="34"/>
      <c r="G32" s="57"/>
      <c r="H32" s="35"/>
      <c r="I32" s="135"/>
      <c r="J32" s="250">
        <f>F32+H32</f>
        <v>0</v>
      </c>
      <c r="K32" s="133" t="s">
        <v>58</v>
      </c>
      <c r="L32" s="131"/>
    </row>
    <row r="33" spans="1:12" x14ac:dyDescent="0.2">
      <c r="A33" s="36" t="s">
        <v>26</v>
      </c>
      <c r="B33" s="37"/>
      <c r="C33" s="37"/>
      <c r="D33" s="38"/>
      <c r="E33" s="38"/>
      <c r="F33" s="39"/>
      <c r="G33" s="56"/>
      <c r="H33" s="40"/>
      <c r="I33" s="134"/>
      <c r="J33" s="136"/>
      <c r="K33" s="248">
        <f>F33+H33</f>
        <v>0</v>
      </c>
      <c r="L33" s="131"/>
    </row>
    <row r="34" spans="1:12" x14ac:dyDescent="0.2">
      <c r="A34" s="30" t="s">
        <v>26</v>
      </c>
      <c r="B34" s="37"/>
      <c r="C34" s="37"/>
      <c r="D34" s="38"/>
      <c r="E34" s="38"/>
      <c r="F34" s="39"/>
      <c r="G34" s="56"/>
      <c r="H34" s="40"/>
      <c r="I34" s="134"/>
      <c r="J34" s="137"/>
      <c r="K34" s="248">
        <f>F34+H34</f>
        <v>0</v>
      </c>
      <c r="L34" s="131"/>
    </row>
    <row r="35" spans="1:12" x14ac:dyDescent="0.2">
      <c r="A35" s="25" t="s">
        <v>26</v>
      </c>
      <c r="B35" s="26"/>
      <c r="C35" s="26"/>
      <c r="D35" s="27"/>
      <c r="E35" s="27"/>
      <c r="F35" s="28"/>
      <c r="G35" s="55"/>
      <c r="H35" s="29"/>
      <c r="I35" s="134"/>
      <c r="J35" s="137"/>
      <c r="K35" s="249">
        <f>F35+H35</f>
        <v>0</v>
      </c>
      <c r="L35" s="131"/>
    </row>
    <row r="36" spans="1:12" x14ac:dyDescent="0.2">
      <c r="A36" s="25" t="s">
        <v>26</v>
      </c>
      <c r="B36" s="26"/>
      <c r="C36" s="26"/>
      <c r="D36" s="27"/>
      <c r="E36" s="27"/>
      <c r="F36" s="28"/>
      <c r="G36" s="55"/>
      <c r="H36" s="29"/>
      <c r="I36" s="134"/>
      <c r="J36" s="137"/>
      <c r="K36" s="249">
        <f>F36+H36</f>
        <v>0</v>
      </c>
      <c r="L36" s="131"/>
    </row>
    <row r="37" spans="1:12" ht="16" thickBot="1" x14ac:dyDescent="0.25">
      <c r="A37" s="45" t="s">
        <v>26</v>
      </c>
      <c r="B37" s="32"/>
      <c r="C37" s="32"/>
      <c r="D37" s="33"/>
      <c r="E37" s="33"/>
      <c r="F37" s="34"/>
      <c r="G37" s="95"/>
      <c r="H37" s="34"/>
      <c r="I37" s="139"/>
      <c r="J37" s="140"/>
      <c r="K37" s="250">
        <f>F37+H37</f>
        <v>0</v>
      </c>
      <c r="L37" s="141" t="s">
        <v>58</v>
      </c>
    </row>
    <row r="38" spans="1:12" ht="17" thickBot="1" x14ac:dyDescent="0.25">
      <c r="A38" s="144"/>
      <c r="B38" s="145"/>
      <c r="C38" s="146"/>
      <c r="D38" s="146" t="s">
        <v>32</v>
      </c>
      <c r="E38" s="147" t="s">
        <v>12</v>
      </c>
      <c r="F38" s="253">
        <f>SUM(F7:F21)+SUM(F23:F37)</f>
        <v>0</v>
      </c>
      <c r="G38" s="146" t="s">
        <v>17</v>
      </c>
      <c r="H38" s="252">
        <f>SUM(H7:H21)+SUM(H23:H37)</f>
        <v>0</v>
      </c>
      <c r="I38" s="148"/>
      <c r="J38" s="149"/>
      <c r="K38" s="150" t="s">
        <v>30</v>
      </c>
      <c r="L38" s="251">
        <f>SUM(I7:I11)+SUM(J12:J16)+SUM(K17:K21)+SUM(I23:I27)+SUM(J28:J32)+SUM(K33:K37)</f>
        <v>0</v>
      </c>
    </row>
    <row r="39" spans="1:12" ht="16" thickBot="1" x14ac:dyDescent="0.25">
      <c r="A39" s="151"/>
      <c r="B39" s="152"/>
      <c r="C39" s="153"/>
      <c r="D39" s="153"/>
      <c r="E39" s="153"/>
      <c r="F39" s="154"/>
      <c r="G39" s="154"/>
      <c r="H39" s="154"/>
      <c r="I39" s="155"/>
      <c r="J39" s="152"/>
      <c r="K39" s="152"/>
      <c r="L39" s="156"/>
    </row>
    <row r="40" spans="1:12" ht="16" x14ac:dyDescent="0.2">
      <c r="A40" s="157" t="s">
        <v>34</v>
      </c>
      <c r="B40" s="158"/>
      <c r="C40" s="159"/>
      <c r="D40" s="160"/>
      <c r="E40" s="160"/>
      <c r="F40" s="160"/>
      <c r="G40" s="160"/>
      <c r="H40" s="160"/>
      <c r="I40" s="161"/>
      <c r="J40" s="162"/>
      <c r="K40" s="163"/>
      <c r="L40" s="164"/>
    </row>
    <row r="41" spans="1:12" x14ac:dyDescent="0.2">
      <c r="A41" s="165"/>
      <c r="B41" s="357" t="s">
        <v>153</v>
      </c>
      <c r="C41" s="357"/>
      <c r="D41" s="357"/>
      <c r="E41" s="357"/>
      <c r="F41" s="358"/>
      <c r="G41" s="166" t="s">
        <v>161</v>
      </c>
      <c r="H41" s="166" t="s">
        <v>162</v>
      </c>
      <c r="I41" s="167" t="s">
        <v>58</v>
      </c>
      <c r="J41" s="97"/>
      <c r="K41" s="168"/>
      <c r="L41" s="131"/>
    </row>
    <row r="42" spans="1:12" x14ac:dyDescent="0.2">
      <c r="A42" s="25" t="s">
        <v>24</v>
      </c>
      <c r="B42" s="329"/>
      <c r="C42" s="330"/>
      <c r="D42" s="330"/>
      <c r="E42" s="330"/>
      <c r="F42" s="331"/>
      <c r="G42" s="58"/>
      <c r="H42" s="41"/>
      <c r="I42" s="14">
        <f>SUM(G42*H42)</f>
        <v>0</v>
      </c>
      <c r="J42" s="97"/>
      <c r="K42" s="97"/>
      <c r="L42" s="131"/>
    </row>
    <row r="43" spans="1:12" x14ac:dyDescent="0.2">
      <c r="A43" s="25" t="s">
        <v>24</v>
      </c>
      <c r="B43" s="329"/>
      <c r="C43" s="330"/>
      <c r="D43" s="330"/>
      <c r="E43" s="330"/>
      <c r="F43" s="331"/>
      <c r="G43" s="58"/>
      <c r="H43" s="41"/>
      <c r="I43" s="14">
        <f>SUM(G43*H43)</f>
        <v>0</v>
      </c>
      <c r="J43" s="97"/>
      <c r="K43" s="97"/>
      <c r="L43" s="131"/>
    </row>
    <row r="44" spans="1:12" x14ac:dyDescent="0.2">
      <c r="A44" s="25" t="s">
        <v>24</v>
      </c>
      <c r="B44" s="329"/>
      <c r="C44" s="330"/>
      <c r="D44" s="330"/>
      <c r="E44" s="330"/>
      <c r="F44" s="331"/>
      <c r="G44" s="58"/>
      <c r="H44" s="41"/>
      <c r="I44" s="14">
        <f>SUM(G44*H44)</f>
        <v>0</v>
      </c>
      <c r="J44" s="97"/>
      <c r="K44" s="97"/>
      <c r="L44" s="131"/>
    </row>
    <row r="45" spans="1:12" ht="16" thickBot="1" x14ac:dyDescent="0.25">
      <c r="A45" s="31" t="s">
        <v>24</v>
      </c>
      <c r="B45" s="348"/>
      <c r="C45" s="349"/>
      <c r="D45" s="349"/>
      <c r="E45" s="349"/>
      <c r="F45" s="350"/>
      <c r="G45" s="59"/>
      <c r="H45" s="42"/>
      <c r="I45" s="15">
        <f>SUM(G45*H45)</f>
        <v>0</v>
      </c>
      <c r="J45" s="169" t="s">
        <v>58</v>
      </c>
      <c r="K45" s="97"/>
      <c r="L45" s="131"/>
    </row>
    <row r="46" spans="1:12" x14ac:dyDescent="0.2">
      <c r="A46" s="36" t="s">
        <v>25</v>
      </c>
      <c r="B46" s="345"/>
      <c r="C46" s="346"/>
      <c r="D46" s="346"/>
      <c r="E46" s="346"/>
      <c r="F46" s="347"/>
      <c r="G46" s="60"/>
      <c r="H46" s="43"/>
      <c r="I46" s="134"/>
      <c r="J46" s="248">
        <f>G46*H46</f>
        <v>0</v>
      </c>
      <c r="K46" s="132"/>
      <c r="L46" s="131"/>
    </row>
    <row r="47" spans="1:12" x14ac:dyDescent="0.2">
      <c r="A47" s="25" t="s">
        <v>25</v>
      </c>
      <c r="B47" s="329"/>
      <c r="C47" s="330"/>
      <c r="D47" s="330"/>
      <c r="E47" s="330"/>
      <c r="F47" s="331"/>
      <c r="G47" s="58"/>
      <c r="H47" s="41"/>
      <c r="I47" s="134"/>
      <c r="J47" s="249">
        <f>G47*H47</f>
        <v>0</v>
      </c>
      <c r="K47" s="97"/>
      <c r="L47" s="131"/>
    </row>
    <row r="48" spans="1:12" x14ac:dyDescent="0.2">
      <c r="A48" s="25" t="s">
        <v>25</v>
      </c>
      <c r="B48" s="329"/>
      <c r="C48" s="330"/>
      <c r="D48" s="330"/>
      <c r="E48" s="330"/>
      <c r="F48" s="331"/>
      <c r="G48" s="58"/>
      <c r="H48" s="41"/>
      <c r="I48" s="134"/>
      <c r="J48" s="249">
        <f>G48*H48</f>
        <v>0</v>
      </c>
      <c r="K48" s="97"/>
      <c r="L48" s="131"/>
    </row>
    <row r="49" spans="1:12" ht="16" thickBot="1" x14ac:dyDescent="0.25">
      <c r="A49" s="31" t="s">
        <v>25</v>
      </c>
      <c r="B49" s="348"/>
      <c r="C49" s="349"/>
      <c r="D49" s="349"/>
      <c r="E49" s="349"/>
      <c r="F49" s="350"/>
      <c r="G49" s="59"/>
      <c r="H49" s="42"/>
      <c r="I49" s="134"/>
      <c r="J49" s="250">
        <f>G49*H49</f>
        <v>0</v>
      </c>
      <c r="K49" s="169" t="s">
        <v>58</v>
      </c>
      <c r="L49" s="131"/>
    </row>
    <row r="50" spans="1:12" x14ac:dyDescent="0.2">
      <c r="A50" s="36" t="s">
        <v>26</v>
      </c>
      <c r="B50" s="345"/>
      <c r="C50" s="346"/>
      <c r="D50" s="346"/>
      <c r="E50" s="346"/>
      <c r="F50" s="347"/>
      <c r="G50" s="60"/>
      <c r="H50" s="43"/>
      <c r="I50" s="134"/>
      <c r="J50" s="97"/>
      <c r="K50" s="254">
        <f>G50*H50</f>
        <v>0</v>
      </c>
      <c r="L50" s="170"/>
    </row>
    <row r="51" spans="1:12" x14ac:dyDescent="0.2">
      <c r="A51" s="25" t="s">
        <v>26</v>
      </c>
      <c r="B51" s="329"/>
      <c r="C51" s="330"/>
      <c r="D51" s="330"/>
      <c r="E51" s="330"/>
      <c r="F51" s="331"/>
      <c r="G51" s="58"/>
      <c r="H51" s="41"/>
      <c r="I51" s="134"/>
      <c r="J51" s="97"/>
      <c r="K51" s="255">
        <f>G51*H51</f>
        <v>0</v>
      </c>
      <c r="L51" s="170"/>
    </row>
    <row r="52" spans="1:12" x14ac:dyDescent="0.2">
      <c r="A52" s="25" t="s">
        <v>26</v>
      </c>
      <c r="B52" s="329"/>
      <c r="C52" s="330"/>
      <c r="D52" s="330"/>
      <c r="E52" s="330"/>
      <c r="F52" s="331"/>
      <c r="G52" s="58"/>
      <c r="H52" s="41"/>
      <c r="I52" s="134"/>
      <c r="J52" s="97"/>
      <c r="K52" s="255">
        <f>G52*H52</f>
        <v>0</v>
      </c>
      <c r="L52" s="170"/>
    </row>
    <row r="53" spans="1:12" ht="16" thickBot="1" x14ac:dyDescent="0.25">
      <c r="A53" s="31" t="s">
        <v>26</v>
      </c>
      <c r="B53" s="348"/>
      <c r="C53" s="349"/>
      <c r="D53" s="349"/>
      <c r="E53" s="349"/>
      <c r="F53" s="350"/>
      <c r="G53" s="59"/>
      <c r="H53" s="42"/>
      <c r="I53" s="139"/>
      <c r="J53" s="145"/>
      <c r="K53" s="256">
        <f>G53*H53</f>
        <v>0</v>
      </c>
      <c r="L53" s="171" t="s">
        <v>58</v>
      </c>
    </row>
    <row r="54" spans="1:12" ht="17" thickBot="1" x14ac:dyDescent="0.25">
      <c r="A54" s="144"/>
      <c r="B54" s="172"/>
      <c r="C54" s="145"/>
      <c r="D54" s="145"/>
      <c r="E54" s="145"/>
      <c r="F54" s="146"/>
      <c r="G54" s="146"/>
      <c r="H54" s="146"/>
      <c r="I54" s="173"/>
      <c r="J54" s="145"/>
      <c r="K54" s="150" t="s">
        <v>31</v>
      </c>
      <c r="L54" s="251">
        <f>SUM(I42:I45)+SUM(J46:J49)+SUM(K50:K53)</f>
        <v>0</v>
      </c>
    </row>
    <row r="55" spans="1:12" ht="16" thickBot="1" x14ac:dyDescent="0.25">
      <c r="A55" s="151"/>
      <c r="B55" s="174"/>
      <c r="C55" s="174"/>
      <c r="D55" s="174"/>
      <c r="E55" s="174"/>
      <c r="F55" s="175"/>
      <c r="G55" s="175"/>
      <c r="H55" s="175"/>
      <c r="I55" s="176"/>
      <c r="J55" s="152"/>
      <c r="K55" s="152"/>
      <c r="L55" s="156"/>
    </row>
    <row r="56" spans="1:12" ht="17" thickBot="1" x14ac:dyDescent="0.25">
      <c r="A56" s="177" t="s">
        <v>33</v>
      </c>
      <c r="B56" s="178"/>
      <c r="C56" s="179"/>
      <c r="D56" s="179"/>
      <c r="E56" s="179"/>
      <c r="F56" s="179"/>
      <c r="G56" s="179"/>
      <c r="H56" s="179"/>
      <c r="I56" s="180"/>
      <c r="J56" s="181"/>
      <c r="K56" s="181"/>
      <c r="L56" s="182"/>
    </row>
    <row r="57" spans="1:12" x14ac:dyDescent="0.2">
      <c r="A57" s="129"/>
      <c r="B57" s="183" t="s">
        <v>39</v>
      </c>
      <c r="C57" s="372" t="s">
        <v>0</v>
      </c>
      <c r="D57" s="373"/>
      <c r="E57" s="373"/>
      <c r="F57" s="374"/>
      <c r="G57" s="166" t="s">
        <v>161</v>
      </c>
      <c r="H57" s="166" t="s">
        <v>162</v>
      </c>
      <c r="I57" s="184" t="s">
        <v>58</v>
      </c>
      <c r="J57" s="97"/>
      <c r="K57" s="97"/>
      <c r="L57" s="131"/>
    </row>
    <row r="58" spans="1:12" x14ac:dyDescent="0.2">
      <c r="A58" s="30" t="s">
        <v>24</v>
      </c>
      <c r="B58" s="44"/>
      <c r="C58" s="329"/>
      <c r="D58" s="330"/>
      <c r="E58" s="330"/>
      <c r="F58" s="331"/>
      <c r="G58" s="58"/>
      <c r="H58" s="41"/>
      <c r="I58" s="12">
        <f>SUM(G58*H58)</f>
        <v>0</v>
      </c>
      <c r="J58" s="132"/>
      <c r="K58" s="97"/>
      <c r="L58" s="131"/>
    </row>
    <row r="59" spans="1:12" x14ac:dyDescent="0.2">
      <c r="A59" s="25" t="s">
        <v>24</v>
      </c>
      <c r="B59" s="44"/>
      <c r="C59" s="329"/>
      <c r="D59" s="330"/>
      <c r="E59" s="330"/>
      <c r="F59" s="331"/>
      <c r="G59" s="58"/>
      <c r="H59" s="41"/>
      <c r="I59" s="12">
        <f>SUM(G59*H59)</f>
        <v>0</v>
      </c>
      <c r="J59" s="132"/>
      <c r="K59" s="97"/>
      <c r="L59" s="131"/>
    </row>
    <row r="60" spans="1:12" x14ac:dyDescent="0.2">
      <c r="A60" s="25" t="s">
        <v>24</v>
      </c>
      <c r="B60" s="44"/>
      <c r="C60" s="329"/>
      <c r="D60" s="330"/>
      <c r="E60" s="330"/>
      <c r="F60" s="331"/>
      <c r="G60" s="58"/>
      <c r="H60" s="41"/>
      <c r="I60" s="12">
        <f>SUM(G60*H60)</f>
        <v>0</v>
      </c>
      <c r="J60" s="132"/>
      <c r="K60" s="97"/>
      <c r="L60" s="131"/>
    </row>
    <row r="61" spans="1:12" ht="16" thickBot="1" x14ac:dyDescent="0.25">
      <c r="A61" s="45" t="s">
        <v>24</v>
      </c>
      <c r="B61" s="46"/>
      <c r="C61" s="348"/>
      <c r="D61" s="349"/>
      <c r="E61" s="349"/>
      <c r="F61" s="350"/>
      <c r="G61" s="59"/>
      <c r="H61" s="33"/>
      <c r="I61" s="13">
        <f>SUM(G61*H61)</f>
        <v>0</v>
      </c>
      <c r="J61" s="133" t="s">
        <v>58</v>
      </c>
      <c r="K61" s="97"/>
      <c r="L61" s="131"/>
    </row>
    <row r="62" spans="1:12" x14ac:dyDescent="0.2">
      <c r="A62" s="30" t="s">
        <v>25</v>
      </c>
      <c r="B62" s="47"/>
      <c r="C62" s="345"/>
      <c r="D62" s="346"/>
      <c r="E62" s="346"/>
      <c r="F62" s="347"/>
      <c r="G62" s="60"/>
      <c r="H62" s="43"/>
      <c r="I62" s="134"/>
      <c r="J62" s="248">
        <f>G62*H62</f>
        <v>0</v>
      </c>
      <c r="K62" s="97"/>
      <c r="L62" s="131"/>
    </row>
    <row r="63" spans="1:12" x14ac:dyDescent="0.2">
      <c r="A63" s="25" t="s">
        <v>25</v>
      </c>
      <c r="B63" s="44"/>
      <c r="C63" s="329"/>
      <c r="D63" s="330"/>
      <c r="E63" s="330"/>
      <c r="F63" s="331"/>
      <c r="G63" s="58"/>
      <c r="H63" s="41"/>
      <c r="I63" s="135"/>
      <c r="J63" s="249">
        <f>G63*H63</f>
        <v>0</v>
      </c>
      <c r="K63" s="97"/>
      <c r="L63" s="131"/>
    </row>
    <row r="64" spans="1:12" x14ac:dyDescent="0.2">
      <c r="A64" s="25" t="s">
        <v>25</v>
      </c>
      <c r="B64" s="44"/>
      <c r="C64" s="329"/>
      <c r="D64" s="330"/>
      <c r="E64" s="330"/>
      <c r="F64" s="331"/>
      <c r="G64" s="58"/>
      <c r="H64" s="41"/>
      <c r="I64" s="135"/>
      <c r="J64" s="249">
        <f>G64*H64</f>
        <v>0</v>
      </c>
      <c r="K64" s="97"/>
      <c r="L64" s="131"/>
    </row>
    <row r="65" spans="1:12" ht="16" thickBot="1" x14ac:dyDescent="0.25">
      <c r="A65" s="45" t="s">
        <v>25</v>
      </c>
      <c r="B65" s="46"/>
      <c r="C65" s="348"/>
      <c r="D65" s="349"/>
      <c r="E65" s="349"/>
      <c r="F65" s="350"/>
      <c r="G65" s="59"/>
      <c r="H65" s="33"/>
      <c r="I65" s="135"/>
      <c r="J65" s="250">
        <f>G65*H65</f>
        <v>0</v>
      </c>
      <c r="K65" s="133" t="s">
        <v>58</v>
      </c>
      <c r="L65" s="131"/>
    </row>
    <row r="66" spans="1:12" x14ac:dyDescent="0.2">
      <c r="A66" s="30" t="s">
        <v>26</v>
      </c>
      <c r="B66" s="47"/>
      <c r="C66" s="345"/>
      <c r="D66" s="346"/>
      <c r="E66" s="346"/>
      <c r="F66" s="347"/>
      <c r="G66" s="60"/>
      <c r="H66" s="43"/>
      <c r="I66" s="134"/>
      <c r="J66" s="97"/>
      <c r="K66" s="257">
        <f>G66*H66</f>
        <v>0</v>
      </c>
      <c r="L66" s="131"/>
    </row>
    <row r="67" spans="1:12" x14ac:dyDescent="0.2">
      <c r="A67" s="25" t="s">
        <v>26</v>
      </c>
      <c r="B67" s="44"/>
      <c r="C67" s="329"/>
      <c r="D67" s="330"/>
      <c r="E67" s="330"/>
      <c r="F67" s="331"/>
      <c r="G67" s="58"/>
      <c r="H67" s="41"/>
      <c r="I67" s="134"/>
      <c r="J67" s="97"/>
      <c r="K67" s="249">
        <f>G67*H67</f>
        <v>0</v>
      </c>
      <c r="L67" s="131"/>
    </row>
    <row r="68" spans="1:12" x14ac:dyDescent="0.2">
      <c r="A68" s="25" t="s">
        <v>26</v>
      </c>
      <c r="B68" s="44"/>
      <c r="C68" s="329"/>
      <c r="D68" s="330"/>
      <c r="E68" s="330"/>
      <c r="F68" s="331"/>
      <c r="G68" s="58"/>
      <c r="H68" s="41"/>
      <c r="I68" s="134"/>
      <c r="J68" s="97"/>
      <c r="K68" s="249">
        <f>G68*H68</f>
        <v>0</v>
      </c>
      <c r="L68" s="131"/>
    </row>
    <row r="69" spans="1:12" ht="16" thickBot="1" x14ac:dyDescent="0.25">
      <c r="A69" s="45" t="s">
        <v>26</v>
      </c>
      <c r="B69" s="46"/>
      <c r="C69" s="348"/>
      <c r="D69" s="349"/>
      <c r="E69" s="349"/>
      <c r="F69" s="350"/>
      <c r="G69" s="59"/>
      <c r="H69" s="42"/>
      <c r="I69" s="139"/>
      <c r="J69" s="140"/>
      <c r="K69" s="250">
        <f>G69*H69</f>
        <v>0</v>
      </c>
      <c r="L69" s="141" t="s">
        <v>58</v>
      </c>
    </row>
    <row r="70" spans="1:12" ht="17" thickBot="1" x14ac:dyDescent="0.25">
      <c r="A70" s="144"/>
      <c r="B70" s="145"/>
      <c r="C70" s="145"/>
      <c r="D70" s="145"/>
      <c r="E70" s="145"/>
      <c r="F70" s="146"/>
      <c r="G70" s="146"/>
      <c r="H70" s="146"/>
      <c r="I70" s="173"/>
      <c r="J70" s="145"/>
      <c r="K70" s="150" t="s">
        <v>35</v>
      </c>
      <c r="L70" s="251">
        <f>SUM(I58:I61)+SUM(J62:J65)+SUM(K66:K69)</f>
        <v>0</v>
      </c>
    </row>
    <row r="71" spans="1:12" ht="16" thickBot="1" x14ac:dyDescent="0.25">
      <c r="A71" s="151"/>
      <c r="B71" s="153"/>
      <c r="C71" s="153"/>
      <c r="D71" s="153"/>
      <c r="E71" s="153"/>
      <c r="F71" s="154"/>
      <c r="G71" s="154"/>
      <c r="H71" s="154"/>
      <c r="I71" s="155"/>
      <c r="J71" s="153"/>
      <c r="K71" s="153"/>
      <c r="L71" s="185"/>
    </row>
    <row r="72" spans="1:12" ht="17" thickBot="1" x14ac:dyDescent="0.25">
      <c r="A72" s="157" t="s">
        <v>37</v>
      </c>
      <c r="B72" s="159"/>
      <c r="C72" s="159" t="s">
        <v>154</v>
      </c>
      <c r="D72" s="160"/>
      <c r="E72" s="160"/>
      <c r="F72" s="160"/>
      <c r="G72" s="160"/>
      <c r="H72" s="160"/>
      <c r="I72" s="180"/>
      <c r="J72" s="181"/>
      <c r="K72" s="181"/>
      <c r="L72" s="182"/>
    </row>
    <row r="73" spans="1:12" x14ac:dyDescent="0.2">
      <c r="A73" s="165"/>
      <c r="B73" s="186" t="s">
        <v>134</v>
      </c>
      <c r="C73" s="187"/>
      <c r="D73" s="97"/>
      <c r="E73" s="97"/>
      <c r="F73" s="188"/>
      <c r="G73" s="166" t="s">
        <v>161</v>
      </c>
      <c r="H73" s="166" t="s">
        <v>162</v>
      </c>
      <c r="I73" s="184" t="s">
        <v>58</v>
      </c>
      <c r="J73" s="97"/>
      <c r="K73" s="97"/>
      <c r="L73" s="131"/>
    </row>
    <row r="74" spans="1:12" x14ac:dyDescent="0.2">
      <c r="A74" s="30" t="s">
        <v>24</v>
      </c>
      <c r="B74" s="329"/>
      <c r="C74" s="330"/>
      <c r="D74" s="330"/>
      <c r="E74" s="330"/>
      <c r="F74" s="331"/>
      <c r="G74" s="64"/>
      <c r="H74" s="67"/>
      <c r="I74" s="12">
        <f t="shared" ref="I74:I80" si="0">SUM(G74*H74)</f>
        <v>0</v>
      </c>
      <c r="J74" s="132"/>
      <c r="K74" s="97"/>
      <c r="L74" s="131"/>
    </row>
    <row r="75" spans="1:12" x14ac:dyDescent="0.2">
      <c r="A75" s="25" t="s">
        <v>24</v>
      </c>
      <c r="B75" s="329"/>
      <c r="C75" s="330"/>
      <c r="D75" s="330"/>
      <c r="E75" s="330"/>
      <c r="F75" s="331"/>
      <c r="G75" s="64"/>
      <c r="H75" s="67"/>
      <c r="I75" s="12">
        <f t="shared" si="0"/>
        <v>0</v>
      </c>
      <c r="J75" s="132"/>
      <c r="K75" s="97"/>
      <c r="L75" s="131"/>
    </row>
    <row r="76" spans="1:12" x14ac:dyDescent="0.2">
      <c r="A76" s="25" t="s">
        <v>24</v>
      </c>
      <c r="B76" s="329"/>
      <c r="C76" s="330"/>
      <c r="D76" s="330"/>
      <c r="E76" s="330"/>
      <c r="F76" s="331"/>
      <c r="G76" s="64"/>
      <c r="H76" s="67"/>
      <c r="I76" s="12">
        <f t="shared" si="0"/>
        <v>0</v>
      </c>
      <c r="J76" s="132"/>
      <c r="K76" s="97"/>
      <c r="L76" s="131"/>
    </row>
    <row r="77" spans="1:12" x14ac:dyDescent="0.2">
      <c r="A77" s="25" t="s">
        <v>24</v>
      </c>
      <c r="B77" s="105"/>
      <c r="C77" s="106"/>
      <c r="D77" s="106"/>
      <c r="E77" s="106"/>
      <c r="F77" s="107"/>
      <c r="G77" s="64"/>
      <c r="H77" s="67"/>
      <c r="I77" s="12">
        <f t="shared" si="0"/>
        <v>0</v>
      </c>
      <c r="J77" s="132"/>
      <c r="K77" s="97"/>
      <c r="L77" s="131"/>
    </row>
    <row r="78" spans="1:12" x14ac:dyDescent="0.2">
      <c r="A78" s="25" t="s">
        <v>24</v>
      </c>
      <c r="B78" s="329"/>
      <c r="C78" s="330"/>
      <c r="D78" s="330"/>
      <c r="E78" s="330"/>
      <c r="F78" s="331"/>
      <c r="G78" s="64"/>
      <c r="H78" s="67"/>
      <c r="I78" s="12">
        <f t="shared" si="0"/>
        <v>0</v>
      </c>
      <c r="J78" s="132"/>
      <c r="K78" s="97"/>
      <c r="L78" s="131"/>
    </row>
    <row r="79" spans="1:12" x14ac:dyDescent="0.2">
      <c r="A79" s="25" t="s">
        <v>24</v>
      </c>
      <c r="B79" s="329"/>
      <c r="C79" s="330"/>
      <c r="D79" s="330"/>
      <c r="E79" s="330"/>
      <c r="F79" s="331"/>
      <c r="G79" s="64"/>
      <c r="H79" s="67"/>
      <c r="I79" s="12">
        <f t="shared" si="0"/>
        <v>0</v>
      </c>
      <c r="J79" s="132"/>
      <c r="K79" s="97"/>
      <c r="L79" s="131"/>
    </row>
    <row r="80" spans="1:12" ht="16" thickBot="1" x14ac:dyDescent="0.25">
      <c r="A80" s="45" t="s">
        <v>24</v>
      </c>
      <c r="B80" s="348"/>
      <c r="C80" s="349"/>
      <c r="D80" s="349"/>
      <c r="E80" s="349"/>
      <c r="F80" s="350"/>
      <c r="G80" s="65"/>
      <c r="H80" s="68"/>
      <c r="I80" s="13">
        <f t="shared" si="0"/>
        <v>0</v>
      </c>
      <c r="J80" s="133" t="s">
        <v>58</v>
      </c>
      <c r="K80" s="97"/>
      <c r="L80" s="131"/>
    </row>
    <row r="81" spans="1:12" x14ac:dyDescent="0.2">
      <c r="A81" s="30" t="s">
        <v>25</v>
      </c>
      <c r="B81" s="345"/>
      <c r="C81" s="346"/>
      <c r="D81" s="346"/>
      <c r="E81" s="346"/>
      <c r="F81" s="347"/>
      <c r="G81" s="66"/>
      <c r="H81" s="69"/>
      <c r="I81" s="134"/>
      <c r="J81" s="248">
        <f t="shared" ref="J81:J87" si="1">G81*H81</f>
        <v>0</v>
      </c>
      <c r="K81" s="97"/>
      <c r="L81" s="131"/>
    </row>
    <row r="82" spans="1:12" x14ac:dyDescent="0.2">
      <c r="A82" s="25" t="s">
        <v>25</v>
      </c>
      <c r="B82" s="329"/>
      <c r="C82" s="330"/>
      <c r="D82" s="330"/>
      <c r="E82" s="330"/>
      <c r="F82" s="331"/>
      <c r="G82" s="66"/>
      <c r="H82" s="69"/>
      <c r="I82" s="134"/>
      <c r="J82" s="248">
        <f t="shared" si="1"/>
        <v>0</v>
      </c>
      <c r="K82" s="97"/>
      <c r="L82" s="131"/>
    </row>
    <row r="83" spans="1:12" x14ac:dyDescent="0.2">
      <c r="A83" s="25" t="s">
        <v>25</v>
      </c>
      <c r="B83" s="105"/>
      <c r="C83" s="106"/>
      <c r="D83" s="106"/>
      <c r="E83" s="106"/>
      <c r="F83" s="107"/>
      <c r="G83" s="66"/>
      <c r="H83" s="69"/>
      <c r="I83" s="134"/>
      <c r="J83" s="248">
        <f t="shared" si="1"/>
        <v>0</v>
      </c>
      <c r="K83" s="97"/>
      <c r="L83" s="131"/>
    </row>
    <row r="84" spans="1:12" x14ac:dyDescent="0.2">
      <c r="A84" s="25" t="s">
        <v>25</v>
      </c>
      <c r="B84" s="329"/>
      <c r="C84" s="330"/>
      <c r="D84" s="330"/>
      <c r="E84" s="330"/>
      <c r="F84" s="331"/>
      <c r="G84" s="66"/>
      <c r="H84" s="69"/>
      <c r="I84" s="134"/>
      <c r="J84" s="248">
        <f t="shared" si="1"/>
        <v>0</v>
      </c>
      <c r="K84" s="97"/>
      <c r="L84" s="131"/>
    </row>
    <row r="85" spans="1:12" x14ac:dyDescent="0.2">
      <c r="A85" s="25" t="s">
        <v>25</v>
      </c>
      <c r="B85" s="329"/>
      <c r="C85" s="330"/>
      <c r="D85" s="330"/>
      <c r="E85" s="330"/>
      <c r="F85" s="331"/>
      <c r="G85" s="64"/>
      <c r="H85" s="67"/>
      <c r="I85" s="135"/>
      <c r="J85" s="249">
        <f t="shared" si="1"/>
        <v>0</v>
      </c>
      <c r="K85" s="97"/>
      <c r="L85" s="131"/>
    </row>
    <row r="86" spans="1:12" x14ac:dyDescent="0.2">
      <c r="A86" s="25" t="s">
        <v>25</v>
      </c>
      <c r="B86" s="329"/>
      <c r="C86" s="330"/>
      <c r="D86" s="330"/>
      <c r="E86" s="330"/>
      <c r="F86" s="331"/>
      <c r="G86" s="64"/>
      <c r="H86" s="67"/>
      <c r="I86" s="135"/>
      <c r="J86" s="249">
        <f t="shared" si="1"/>
        <v>0</v>
      </c>
      <c r="K86" s="97"/>
      <c r="L86" s="131"/>
    </row>
    <row r="87" spans="1:12" ht="16" thickBot="1" x14ac:dyDescent="0.25">
      <c r="A87" s="45" t="s">
        <v>25</v>
      </c>
      <c r="B87" s="348"/>
      <c r="C87" s="349"/>
      <c r="D87" s="349"/>
      <c r="E87" s="349"/>
      <c r="F87" s="350"/>
      <c r="G87" s="65"/>
      <c r="H87" s="68"/>
      <c r="I87" s="135"/>
      <c r="J87" s="250">
        <f t="shared" si="1"/>
        <v>0</v>
      </c>
      <c r="K87" s="133" t="s">
        <v>58</v>
      </c>
      <c r="L87" s="131"/>
    </row>
    <row r="88" spans="1:12" x14ac:dyDescent="0.2">
      <c r="A88" s="30" t="s">
        <v>26</v>
      </c>
      <c r="B88" s="345"/>
      <c r="C88" s="346"/>
      <c r="D88" s="346"/>
      <c r="E88" s="346"/>
      <c r="F88" s="347"/>
      <c r="G88" s="66"/>
      <c r="H88" s="69"/>
      <c r="I88" s="134"/>
      <c r="J88" s="97"/>
      <c r="K88" s="258">
        <f t="shared" ref="K88:K94" si="2">G88*H88</f>
        <v>0</v>
      </c>
      <c r="L88" s="131"/>
    </row>
    <row r="89" spans="1:12" x14ac:dyDescent="0.2">
      <c r="A89" s="25" t="s">
        <v>26</v>
      </c>
      <c r="B89" s="329"/>
      <c r="C89" s="330"/>
      <c r="D89" s="330"/>
      <c r="E89" s="330"/>
      <c r="F89" s="331"/>
      <c r="G89" s="66"/>
      <c r="H89" s="69"/>
      <c r="I89" s="134"/>
      <c r="J89" s="97"/>
      <c r="K89" s="249">
        <f t="shared" si="2"/>
        <v>0</v>
      </c>
      <c r="L89" s="131"/>
    </row>
    <row r="90" spans="1:12" x14ac:dyDescent="0.2">
      <c r="A90" s="25" t="s">
        <v>26</v>
      </c>
      <c r="B90" s="105"/>
      <c r="C90" s="106"/>
      <c r="D90" s="106"/>
      <c r="E90" s="106"/>
      <c r="F90" s="107"/>
      <c r="G90" s="66"/>
      <c r="H90" s="69"/>
      <c r="I90" s="134"/>
      <c r="J90" s="97"/>
      <c r="K90" s="249">
        <f t="shared" si="2"/>
        <v>0</v>
      </c>
      <c r="L90" s="131"/>
    </row>
    <row r="91" spans="1:12" x14ac:dyDescent="0.2">
      <c r="A91" s="25" t="s">
        <v>26</v>
      </c>
      <c r="B91" s="329"/>
      <c r="C91" s="330"/>
      <c r="D91" s="330"/>
      <c r="E91" s="330"/>
      <c r="F91" s="331"/>
      <c r="G91" s="66"/>
      <c r="H91" s="69"/>
      <c r="I91" s="134"/>
      <c r="J91" s="97"/>
      <c r="K91" s="248">
        <f t="shared" si="2"/>
        <v>0</v>
      </c>
      <c r="L91" s="131"/>
    </row>
    <row r="92" spans="1:12" x14ac:dyDescent="0.2">
      <c r="A92" s="25" t="s">
        <v>26</v>
      </c>
      <c r="B92" s="329"/>
      <c r="C92" s="330"/>
      <c r="D92" s="330"/>
      <c r="E92" s="330"/>
      <c r="F92" s="331"/>
      <c r="G92" s="64"/>
      <c r="H92" s="67"/>
      <c r="I92" s="134"/>
      <c r="J92" s="97"/>
      <c r="K92" s="249">
        <f t="shared" si="2"/>
        <v>0</v>
      </c>
      <c r="L92" s="131"/>
    </row>
    <row r="93" spans="1:12" x14ac:dyDescent="0.2">
      <c r="A93" s="25" t="s">
        <v>26</v>
      </c>
      <c r="B93" s="329"/>
      <c r="C93" s="330"/>
      <c r="D93" s="330"/>
      <c r="E93" s="330"/>
      <c r="F93" s="331"/>
      <c r="G93" s="64"/>
      <c r="H93" s="67"/>
      <c r="I93" s="134"/>
      <c r="J93" s="97"/>
      <c r="K93" s="249">
        <f t="shared" si="2"/>
        <v>0</v>
      </c>
      <c r="L93" s="131"/>
    </row>
    <row r="94" spans="1:12" ht="16" thickBot="1" x14ac:dyDescent="0.25">
      <c r="A94" s="45" t="s">
        <v>26</v>
      </c>
      <c r="B94" s="348"/>
      <c r="C94" s="349"/>
      <c r="D94" s="349"/>
      <c r="E94" s="349"/>
      <c r="F94" s="350"/>
      <c r="G94" s="65"/>
      <c r="H94" s="68"/>
      <c r="I94" s="139"/>
      <c r="J94" s="140"/>
      <c r="K94" s="250">
        <f t="shared" si="2"/>
        <v>0</v>
      </c>
      <c r="L94" s="141" t="s">
        <v>58</v>
      </c>
    </row>
    <row r="95" spans="1:12" ht="17" thickBot="1" x14ac:dyDescent="0.25">
      <c r="A95" s="144"/>
      <c r="B95" s="145"/>
      <c r="C95" s="145"/>
      <c r="D95" s="172"/>
      <c r="E95" s="172"/>
      <c r="F95" s="146"/>
      <c r="G95" s="146"/>
      <c r="H95" s="146"/>
      <c r="I95" s="173"/>
      <c r="J95" s="145"/>
      <c r="K95" s="150" t="s">
        <v>36</v>
      </c>
      <c r="L95" s="251">
        <f>SUM(I74:I80)+SUM(J81:J87)+SUM(K88:K94)</f>
        <v>0</v>
      </c>
    </row>
    <row r="96" spans="1:12" ht="16" thickBot="1" x14ac:dyDescent="0.25">
      <c r="A96" s="151"/>
      <c r="B96" s="152"/>
      <c r="C96" s="152"/>
      <c r="D96" s="189"/>
      <c r="E96" s="189"/>
      <c r="F96" s="190"/>
      <c r="G96" s="190"/>
      <c r="H96" s="190"/>
      <c r="I96" s="191"/>
      <c r="J96" s="152"/>
      <c r="K96" s="152"/>
      <c r="L96" s="156"/>
    </row>
    <row r="97" spans="1:12" ht="17" thickBot="1" x14ac:dyDescent="0.25">
      <c r="A97" s="192" t="s">
        <v>60</v>
      </c>
      <c r="B97" s="193"/>
      <c r="C97" s="376" t="s">
        <v>155</v>
      </c>
      <c r="D97" s="376"/>
      <c r="E97" s="376"/>
      <c r="F97" s="376"/>
      <c r="G97" s="376"/>
      <c r="H97" s="376"/>
      <c r="I97" s="376"/>
      <c r="J97" s="376"/>
      <c r="K97" s="376"/>
      <c r="L97" s="377"/>
    </row>
    <row r="98" spans="1:12" x14ac:dyDescent="0.2">
      <c r="A98" s="194"/>
      <c r="B98" s="195" t="s">
        <v>14</v>
      </c>
      <c r="C98" s="196"/>
      <c r="D98" s="196"/>
      <c r="E98" s="196"/>
      <c r="F98" s="197"/>
      <c r="G98" s="166" t="s">
        <v>161</v>
      </c>
      <c r="H98" s="166" t="s">
        <v>162</v>
      </c>
      <c r="I98" s="198" t="s">
        <v>58</v>
      </c>
      <c r="J98" s="199"/>
      <c r="K98" s="199"/>
      <c r="L98" s="200"/>
    </row>
    <row r="99" spans="1:12" x14ac:dyDescent="0.2">
      <c r="A99" s="30" t="s">
        <v>24</v>
      </c>
      <c r="B99" s="398"/>
      <c r="C99" s="398"/>
      <c r="D99" s="398"/>
      <c r="E99" s="398"/>
      <c r="F99" s="399"/>
      <c r="G99" s="66"/>
      <c r="H99" s="69"/>
      <c r="I99" s="12">
        <f>SUM(G99*H99)</f>
        <v>0</v>
      </c>
      <c r="J99" s="132"/>
      <c r="K99" s="97"/>
      <c r="L99" s="131"/>
    </row>
    <row r="100" spans="1:12" x14ac:dyDescent="0.2">
      <c r="A100" s="25" t="s">
        <v>24</v>
      </c>
      <c r="B100" s="398"/>
      <c r="C100" s="398"/>
      <c r="D100" s="398"/>
      <c r="E100" s="398"/>
      <c r="F100" s="399"/>
      <c r="G100" s="64"/>
      <c r="H100" s="67"/>
      <c r="I100" s="12">
        <f>SUM(G100*H100)</f>
        <v>0</v>
      </c>
      <c r="J100" s="132"/>
      <c r="K100" s="97"/>
      <c r="L100" s="131"/>
    </row>
    <row r="101" spans="1:12" x14ac:dyDescent="0.2">
      <c r="A101" s="25" t="s">
        <v>24</v>
      </c>
      <c r="B101" s="398"/>
      <c r="C101" s="398"/>
      <c r="D101" s="398"/>
      <c r="E101" s="398"/>
      <c r="F101" s="399"/>
      <c r="G101" s="64"/>
      <c r="H101" s="67"/>
      <c r="I101" s="12">
        <f>SUM(G101*H101)</f>
        <v>0</v>
      </c>
      <c r="J101" s="132"/>
      <c r="K101" s="97"/>
      <c r="L101" s="131"/>
    </row>
    <row r="102" spans="1:12" ht="16" thickBot="1" x14ac:dyDescent="0.25">
      <c r="A102" s="45" t="s">
        <v>24</v>
      </c>
      <c r="B102" s="400"/>
      <c r="C102" s="400"/>
      <c r="D102" s="400"/>
      <c r="E102" s="400"/>
      <c r="F102" s="401"/>
      <c r="G102" s="65"/>
      <c r="H102" s="68"/>
      <c r="I102" s="13">
        <f>SUM(G102*H102)</f>
        <v>0</v>
      </c>
      <c r="J102" s="133" t="s">
        <v>58</v>
      </c>
      <c r="K102" s="97"/>
      <c r="L102" s="131"/>
    </row>
    <row r="103" spans="1:12" x14ac:dyDescent="0.2">
      <c r="A103" s="30" t="s">
        <v>25</v>
      </c>
      <c r="B103" s="402"/>
      <c r="C103" s="402"/>
      <c r="D103" s="402"/>
      <c r="E103" s="402"/>
      <c r="F103" s="403"/>
      <c r="G103" s="66"/>
      <c r="H103" s="69"/>
      <c r="I103" s="134"/>
      <c r="J103" s="248">
        <f>G103*H103</f>
        <v>0</v>
      </c>
      <c r="K103" s="97"/>
      <c r="L103" s="131"/>
    </row>
    <row r="104" spans="1:12" x14ac:dyDescent="0.2">
      <c r="A104" s="25" t="s">
        <v>25</v>
      </c>
      <c r="B104" s="398"/>
      <c r="C104" s="398"/>
      <c r="D104" s="398"/>
      <c r="E104" s="398"/>
      <c r="F104" s="399"/>
      <c r="G104" s="64"/>
      <c r="H104" s="67"/>
      <c r="I104" s="135"/>
      <c r="J104" s="249">
        <f>G104*H104</f>
        <v>0</v>
      </c>
      <c r="K104" s="97"/>
      <c r="L104" s="131"/>
    </row>
    <row r="105" spans="1:12" x14ac:dyDescent="0.2">
      <c r="A105" s="25" t="s">
        <v>25</v>
      </c>
      <c r="B105" s="398"/>
      <c r="C105" s="398"/>
      <c r="D105" s="398"/>
      <c r="E105" s="398"/>
      <c r="F105" s="399"/>
      <c r="G105" s="64"/>
      <c r="H105" s="67"/>
      <c r="I105" s="135"/>
      <c r="J105" s="249">
        <f>G105*H105</f>
        <v>0</v>
      </c>
      <c r="K105" s="97"/>
      <c r="L105" s="131"/>
    </row>
    <row r="106" spans="1:12" ht="16" thickBot="1" x14ac:dyDescent="0.25">
      <c r="A106" s="45" t="s">
        <v>25</v>
      </c>
      <c r="B106" s="400"/>
      <c r="C106" s="400"/>
      <c r="D106" s="400"/>
      <c r="E106" s="400"/>
      <c r="F106" s="401"/>
      <c r="G106" s="65"/>
      <c r="H106" s="68"/>
      <c r="I106" s="135"/>
      <c r="J106" s="250">
        <f>G106*H106</f>
        <v>0</v>
      </c>
      <c r="K106" s="133" t="s">
        <v>58</v>
      </c>
      <c r="L106" s="131"/>
    </row>
    <row r="107" spans="1:12" x14ac:dyDescent="0.2">
      <c r="A107" s="30" t="s">
        <v>26</v>
      </c>
      <c r="B107" s="402"/>
      <c r="C107" s="402"/>
      <c r="D107" s="402"/>
      <c r="E107" s="402"/>
      <c r="F107" s="403"/>
      <c r="G107" s="66"/>
      <c r="H107" s="69"/>
      <c r="I107" s="134"/>
      <c r="J107" s="97"/>
      <c r="K107" s="257">
        <f>G107*H107</f>
        <v>0</v>
      </c>
      <c r="L107" s="131"/>
    </row>
    <row r="108" spans="1:12" x14ac:dyDescent="0.2">
      <c r="A108" s="25" t="s">
        <v>26</v>
      </c>
      <c r="B108" s="398"/>
      <c r="C108" s="398"/>
      <c r="D108" s="398"/>
      <c r="E108" s="398"/>
      <c r="F108" s="399"/>
      <c r="G108" s="64"/>
      <c r="H108" s="67"/>
      <c r="I108" s="134"/>
      <c r="J108" s="97"/>
      <c r="K108" s="249">
        <f>G108*H108</f>
        <v>0</v>
      </c>
      <c r="L108" s="131"/>
    </row>
    <row r="109" spans="1:12" x14ac:dyDescent="0.2">
      <c r="A109" s="25" t="s">
        <v>26</v>
      </c>
      <c r="B109" s="398"/>
      <c r="C109" s="398"/>
      <c r="D109" s="398"/>
      <c r="E109" s="398"/>
      <c r="F109" s="399"/>
      <c r="G109" s="64"/>
      <c r="H109" s="67"/>
      <c r="I109" s="134"/>
      <c r="J109" s="97"/>
      <c r="K109" s="249">
        <f>G109*H109</f>
        <v>0</v>
      </c>
      <c r="L109" s="131"/>
    </row>
    <row r="110" spans="1:12" ht="16" thickBot="1" x14ac:dyDescent="0.25">
      <c r="A110" s="45" t="s">
        <v>26</v>
      </c>
      <c r="B110" s="400"/>
      <c r="C110" s="400"/>
      <c r="D110" s="400"/>
      <c r="E110" s="400"/>
      <c r="F110" s="401"/>
      <c r="G110" s="70"/>
      <c r="H110" s="68"/>
      <c r="I110" s="139"/>
      <c r="J110" s="140"/>
      <c r="K110" s="250">
        <f>G110*H110</f>
        <v>0</v>
      </c>
      <c r="L110" s="141" t="s">
        <v>58</v>
      </c>
    </row>
    <row r="111" spans="1:12" ht="17" thickBot="1" x14ac:dyDescent="0.25">
      <c r="A111" s="144"/>
      <c r="B111" s="145"/>
      <c r="C111" s="145"/>
      <c r="D111" s="145"/>
      <c r="E111" s="145"/>
      <c r="F111" s="146"/>
      <c r="G111" s="146"/>
      <c r="H111" s="146"/>
      <c r="I111" s="173"/>
      <c r="J111" s="145"/>
      <c r="K111" s="150" t="s">
        <v>38</v>
      </c>
      <c r="L111" s="251">
        <f>SUM(I99:I102)+SUM(J103:J106)+SUM(K107:K110)</f>
        <v>0</v>
      </c>
    </row>
    <row r="112" spans="1:12" ht="16" thickBot="1" x14ac:dyDescent="0.25">
      <c r="A112" s="151"/>
      <c r="B112" s="152"/>
      <c r="C112" s="152"/>
      <c r="D112" s="152"/>
      <c r="E112" s="152"/>
      <c r="F112" s="190"/>
      <c r="G112" s="190"/>
      <c r="H112" s="190"/>
      <c r="I112" s="191"/>
      <c r="J112" s="152"/>
      <c r="K112" s="152"/>
      <c r="L112" s="156"/>
    </row>
    <row r="113" spans="1:12" ht="17" thickBot="1" x14ac:dyDescent="0.25">
      <c r="A113" s="192" t="s">
        <v>123</v>
      </c>
      <c r="B113" s="201"/>
      <c r="C113" s="378" t="s">
        <v>156</v>
      </c>
      <c r="D113" s="378"/>
      <c r="E113" s="378"/>
      <c r="F113" s="378"/>
      <c r="G113" s="378"/>
      <c r="H113" s="378"/>
      <c r="I113" s="378"/>
      <c r="J113" s="378"/>
      <c r="K113" s="378"/>
      <c r="L113" s="379"/>
    </row>
    <row r="114" spans="1:12" ht="16" x14ac:dyDescent="0.2">
      <c r="A114" s="202"/>
      <c r="B114" s="203" t="s">
        <v>61</v>
      </c>
      <c r="C114" s="380" t="s">
        <v>102</v>
      </c>
      <c r="D114" s="381"/>
      <c r="E114" s="381"/>
      <c r="F114" s="381"/>
      <c r="G114" s="381"/>
      <c r="H114" s="382"/>
      <c r="I114" s="204" t="s">
        <v>164</v>
      </c>
      <c r="J114" s="205"/>
      <c r="K114" s="205"/>
      <c r="L114" s="206"/>
    </row>
    <row r="115" spans="1:12" ht="32" x14ac:dyDescent="0.2">
      <c r="A115" s="48" t="s">
        <v>41</v>
      </c>
      <c r="B115" s="71"/>
      <c r="C115" s="383"/>
      <c r="D115" s="384"/>
      <c r="E115" s="384"/>
      <c r="F115" s="384"/>
      <c r="G115" s="384"/>
      <c r="H115" s="385"/>
      <c r="I115" s="51"/>
      <c r="J115" s="132"/>
      <c r="K115" s="97"/>
      <c r="L115" s="131"/>
    </row>
    <row r="116" spans="1:12" ht="32" x14ac:dyDescent="0.2">
      <c r="A116" s="48" t="s">
        <v>40</v>
      </c>
      <c r="B116" s="72"/>
      <c r="C116" s="386"/>
      <c r="D116" s="387"/>
      <c r="E116" s="387"/>
      <c r="F116" s="387"/>
      <c r="G116" s="387"/>
      <c r="H116" s="388"/>
      <c r="I116" s="52"/>
      <c r="J116" s="97"/>
      <c r="K116" s="97"/>
      <c r="L116" s="131"/>
    </row>
    <row r="117" spans="1:12" ht="32" x14ac:dyDescent="0.2">
      <c r="A117" s="48" t="s">
        <v>42</v>
      </c>
      <c r="B117" s="72"/>
      <c r="C117" s="386"/>
      <c r="D117" s="387"/>
      <c r="E117" s="387"/>
      <c r="F117" s="387"/>
      <c r="G117" s="387"/>
      <c r="H117" s="388"/>
      <c r="I117" s="52"/>
      <c r="J117" s="97"/>
      <c r="K117" s="97"/>
      <c r="L117" s="131"/>
    </row>
    <row r="118" spans="1:12" ht="33" thickBot="1" x14ac:dyDescent="0.25">
      <c r="A118" s="49" t="s">
        <v>43</v>
      </c>
      <c r="B118" s="73"/>
      <c r="C118" s="389"/>
      <c r="D118" s="390"/>
      <c r="E118" s="390"/>
      <c r="F118" s="390"/>
      <c r="G118" s="390"/>
      <c r="H118" s="391"/>
      <c r="I118" s="53"/>
      <c r="J118" s="207" t="s">
        <v>164</v>
      </c>
      <c r="K118" s="97"/>
      <c r="L118" s="131"/>
    </row>
    <row r="119" spans="1:12" ht="32" x14ac:dyDescent="0.2">
      <c r="A119" s="48" t="s">
        <v>44</v>
      </c>
      <c r="B119" s="71"/>
      <c r="C119" s="383"/>
      <c r="D119" s="384"/>
      <c r="E119" s="384"/>
      <c r="F119" s="384"/>
      <c r="G119" s="384"/>
      <c r="H119" s="385"/>
      <c r="I119" s="134"/>
      <c r="J119" s="83"/>
      <c r="K119" s="97"/>
      <c r="L119" s="131"/>
    </row>
    <row r="120" spans="1:12" ht="32" x14ac:dyDescent="0.2">
      <c r="A120" s="50" t="s">
        <v>45</v>
      </c>
      <c r="B120" s="72"/>
      <c r="C120" s="386"/>
      <c r="D120" s="387"/>
      <c r="E120" s="387"/>
      <c r="F120" s="387"/>
      <c r="G120" s="387"/>
      <c r="H120" s="388"/>
      <c r="I120" s="135"/>
      <c r="J120" s="84"/>
      <c r="K120" s="97"/>
      <c r="L120" s="131"/>
    </row>
    <row r="121" spans="1:12" ht="32" x14ac:dyDescent="0.2">
      <c r="A121" s="50" t="s">
        <v>46</v>
      </c>
      <c r="B121" s="72"/>
      <c r="C121" s="386"/>
      <c r="D121" s="387"/>
      <c r="E121" s="387"/>
      <c r="F121" s="387"/>
      <c r="G121" s="387"/>
      <c r="H121" s="388"/>
      <c r="I121" s="135"/>
      <c r="J121" s="84"/>
      <c r="K121" s="97"/>
      <c r="L121" s="131"/>
    </row>
    <row r="122" spans="1:12" ht="33" thickBot="1" x14ac:dyDescent="0.25">
      <c r="A122" s="49" t="s">
        <v>47</v>
      </c>
      <c r="B122" s="73"/>
      <c r="C122" s="389"/>
      <c r="D122" s="390"/>
      <c r="E122" s="390"/>
      <c r="F122" s="390"/>
      <c r="G122" s="390"/>
      <c r="H122" s="391"/>
      <c r="I122" s="135"/>
      <c r="J122" s="85"/>
      <c r="K122" s="208" t="s">
        <v>164</v>
      </c>
      <c r="L122" s="131"/>
    </row>
    <row r="123" spans="1:12" ht="32" x14ac:dyDescent="0.2">
      <c r="A123" s="48" t="s">
        <v>48</v>
      </c>
      <c r="B123" s="71"/>
      <c r="C123" s="383"/>
      <c r="D123" s="384"/>
      <c r="E123" s="384"/>
      <c r="F123" s="384"/>
      <c r="G123" s="384"/>
      <c r="H123" s="385"/>
      <c r="I123" s="134"/>
      <c r="J123" s="97"/>
      <c r="K123" s="86"/>
      <c r="L123" s="131"/>
    </row>
    <row r="124" spans="1:12" ht="32" x14ac:dyDescent="0.2">
      <c r="A124" s="50" t="s">
        <v>49</v>
      </c>
      <c r="B124" s="72"/>
      <c r="C124" s="386"/>
      <c r="D124" s="387"/>
      <c r="E124" s="387"/>
      <c r="F124" s="387"/>
      <c r="G124" s="387"/>
      <c r="H124" s="388"/>
      <c r="I124" s="134"/>
      <c r="J124" s="97"/>
      <c r="K124" s="84"/>
      <c r="L124" s="131"/>
    </row>
    <row r="125" spans="1:12" ht="32" x14ac:dyDescent="0.2">
      <c r="A125" s="50" t="s">
        <v>50</v>
      </c>
      <c r="B125" s="72"/>
      <c r="C125" s="386"/>
      <c r="D125" s="387"/>
      <c r="E125" s="387"/>
      <c r="F125" s="387"/>
      <c r="G125" s="387"/>
      <c r="H125" s="388"/>
      <c r="I125" s="134"/>
      <c r="J125" s="97"/>
      <c r="K125" s="84"/>
      <c r="L125" s="131"/>
    </row>
    <row r="126" spans="1:12" ht="33" thickBot="1" x14ac:dyDescent="0.25">
      <c r="A126" s="49" t="s">
        <v>51</v>
      </c>
      <c r="B126" s="73"/>
      <c r="C126" s="389"/>
      <c r="D126" s="390"/>
      <c r="E126" s="390"/>
      <c r="F126" s="390"/>
      <c r="G126" s="390"/>
      <c r="H126" s="391"/>
      <c r="I126" s="139"/>
      <c r="J126" s="140"/>
      <c r="K126" s="85"/>
      <c r="L126" s="141" t="s">
        <v>58</v>
      </c>
    </row>
    <row r="127" spans="1:12" ht="17" thickBot="1" x14ac:dyDescent="0.25">
      <c r="A127" s="144"/>
      <c r="B127" s="145"/>
      <c r="C127" s="145"/>
      <c r="D127" s="145"/>
      <c r="E127" s="145"/>
      <c r="F127" s="145"/>
      <c r="G127" s="145"/>
      <c r="H127" s="145"/>
      <c r="I127" s="173"/>
      <c r="J127" s="145"/>
      <c r="K127" s="150" t="s">
        <v>52</v>
      </c>
      <c r="L127" s="251">
        <f>SUM(I115:I118)+SUM(J119:J122)+SUM(K123:K126)</f>
        <v>0</v>
      </c>
    </row>
    <row r="128" spans="1:12" ht="16" thickBot="1" x14ac:dyDescent="0.25">
      <c r="A128" s="151"/>
      <c r="B128" s="153"/>
      <c r="C128" s="153"/>
      <c r="D128" s="153"/>
      <c r="E128" s="153"/>
      <c r="F128" s="153"/>
      <c r="G128" s="153"/>
      <c r="H128" s="153"/>
      <c r="I128" s="209"/>
      <c r="J128" s="210"/>
      <c r="K128" s="211"/>
      <c r="L128" s="212"/>
    </row>
    <row r="129" spans="1:12" ht="17" thickBot="1" x14ac:dyDescent="0.25">
      <c r="A129" s="213" t="s">
        <v>59</v>
      </c>
      <c r="B129" s="214"/>
      <c r="C129" s="214" t="s">
        <v>53</v>
      </c>
      <c r="D129" s="215"/>
      <c r="E129" s="215"/>
      <c r="F129" s="215"/>
      <c r="G129" s="215"/>
      <c r="H129" s="215"/>
      <c r="I129" s="216"/>
      <c r="J129" s="215"/>
      <c r="K129" s="215"/>
      <c r="L129" s="217"/>
    </row>
    <row r="130" spans="1:12" x14ac:dyDescent="0.2">
      <c r="A130" s="194"/>
      <c r="B130" s="218" t="s">
        <v>54</v>
      </c>
      <c r="C130" s="219" t="s">
        <v>55</v>
      </c>
      <c r="D130" s="220"/>
      <c r="E130" s="220"/>
      <c r="F130" s="218"/>
      <c r="G130" s="166" t="s">
        <v>161</v>
      </c>
      <c r="H130" s="166" t="s">
        <v>162</v>
      </c>
      <c r="I130" s="198" t="s">
        <v>58</v>
      </c>
      <c r="J130" s="199"/>
      <c r="K130" s="199"/>
      <c r="L130" s="200"/>
    </row>
    <row r="131" spans="1:12" x14ac:dyDescent="0.2">
      <c r="A131" s="30" t="s">
        <v>24</v>
      </c>
      <c r="B131" s="74"/>
      <c r="C131" s="392"/>
      <c r="D131" s="393"/>
      <c r="E131" s="393"/>
      <c r="F131" s="394"/>
      <c r="G131" s="79"/>
      <c r="H131" s="82"/>
      <c r="I131" s="12">
        <f>SUM(G131*H131)</f>
        <v>0</v>
      </c>
      <c r="J131" s="132"/>
      <c r="K131" s="97"/>
      <c r="L131" s="131"/>
    </row>
    <row r="132" spans="1:12" x14ac:dyDescent="0.2">
      <c r="A132" s="25" t="s">
        <v>24</v>
      </c>
      <c r="B132" s="74"/>
      <c r="C132" s="392"/>
      <c r="D132" s="393"/>
      <c r="E132" s="393"/>
      <c r="F132" s="394"/>
      <c r="G132" s="79"/>
      <c r="H132" s="82"/>
      <c r="I132" s="12">
        <f>SUM(G132*H132)</f>
        <v>0</v>
      </c>
      <c r="J132" s="132"/>
      <c r="K132" s="97"/>
      <c r="L132" s="131"/>
    </row>
    <row r="133" spans="1:12" x14ac:dyDescent="0.2">
      <c r="A133" s="25" t="s">
        <v>24</v>
      </c>
      <c r="B133" s="74"/>
      <c r="C133" s="392"/>
      <c r="D133" s="393"/>
      <c r="E133" s="393"/>
      <c r="F133" s="394"/>
      <c r="G133" s="79"/>
      <c r="H133" s="82"/>
      <c r="I133" s="12">
        <f>SUM(G133*H133)</f>
        <v>0</v>
      </c>
      <c r="J133" s="132"/>
      <c r="K133" s="97"/>
      <c r="L133" s="131"/>
    </row>
    <row r="134" spans="1:12" ht="16" thickBot="1" x14ac:dyDescent="0.25">
      <c r="A134" s="45" t="s">
        <v>24</v>
      </c>
      <c r="B134" s="75"/>
      <c r="C134" s="395"/>
      <c r="D134" s="396"/>
      <c r="E134" s="396"/>
      <c r="F134" s="397"/>
      <c r="G134" s="78"/>
      <c r="H134" s="81"/>
      <c r="I134" s="13">
        <f>SUM(G134*H134)</f>
        <v>0</v>
      </c>
      <c r="J134" s="133" t="s">
        <v>58</v>
      </c>
      <c r="K134" s="97"/>
      <c r="L134" s="131"/>
    </row>
    <row r="135" spans="1:12" x14ac:dyDescent="0.2">
      <c r="A135" s="30" t="s">
        <v>25</v>
      </c>
      <c r="B135" s="74"/>
      <c r="C135" s="404"/>
      <c r="D135" s="405"/>
      <c r="E135" s="405"/>
      <c r="F135" s="406"/>
      <c r="G135" s="79"/>
      <c r="H135" s="82"/>
      <c r="I135" s="134"/>
      <c r="J135" s="248">
        <f>G135*H135</f>
        <v>0</v>
      </c>
      <c r="K135" s="97"/>
      <c r="L135" s="131"/>
    </row>
    <row r="136" spans="1:12" x14ac:dyDescent="0.2">
      <c r="A136" s="25" t="s">
        <v>25</v>
      </c>
      <c r="B136" s="74"/>
      <c r="C136" s="392"/>
      <c r="D136" s="393"/>
      <c r="E136" s="393"/>
      <c r="F136" s="394"/>
      <c r="G136" s="79"/>
      <c r="H136" s="82"/>
      <c r="I136" s="135"/>
      <c r="J136" s="249">
        <f>G136*H136</f>
        <v>0</v>
      </c>
      <c r="K136" s="97"/>
      <c r="L136" s="131"/>
    </row>
    <row r="137" spans="1:12" x14ac:dyDescent="0.2">
      <c r="A137" s="25" t="s">
        <v>25</v>
      </c>
      <c r="B137" s="76"/>
      <c r="C137" s="392"/>
      <c r="D137" s="393"/>
      <c r="E137" s="393"/>
      <c r="F137" s="394"/>
      <c r="G137" s="77"/>
      <c r="H137" s="80"/>
      <c r="I137" s="135"/>
      <c r="J137" s="249">
        <f>G137*H137</f>
        <v>0</v>
      </c>
      <c r="K137" s="97"/>
      <c r="L137" s="131"/>
    </row>
    <row r="138" spans="1:12" ht="16" thickBot="1" x14ac:dyDescent="0.25">
      <c r="A138" s="45" t="s">
        <v>25</v>
      </c>
      <c r="B138" s="75"/>
      <c r="C138" s="395"/>
      <c r="D138" s="396"/>
      <c r="E138" s="396"/>
      <c r="F138" s="397"/>
      <c r="G138" s="78"/>
      <c r="H138" s="81"/>
      <c r="I138" s="135"/>
      <c r="J138" s="250">
        <f>G138*H138</f>
        <v>0</v>
      </c>
      <c r="K138" s="133" t="s">
        <v>58</v>
      </c>
      <c r="L138" s="131"/>
    </row>
    <row r="139" spans="1:12" x14ac:dyDescent="0.2">
      <c r="A139" s="30" t="s">
        <v>26</v>
      </c>
      <c r="B139" s="74"/>
      <c r="C139" s="404"/>
      <c r="D139" s="405"/>
      <c r="E139" s="405"/>
      <c r="F139" s="406"/>
      <c r="G139" s="79"/>
      <c r="H139" s="82"/>
      <c r="I139" s="134"/>
      <c r="J139" s="97"/>
      <c r="K139" s="257">
        <f>G139*H139</f>
        <v>0</v>
      </c>
      <c r="L139" s="131"/>
    </row>
    <row r="140" spans="1:12" x14ac:dyDescent="0.2">
      <c r="A140" s="25" t="s">
        <v>26</v>
      </c>
      <c r="B140" s="76"/>
      <c r="C140" s="392"/>
      <c r="D140" s="393"/>
      <c r="E140" s="393"/>
      <c r="F140" s="394"/>
      <c r="G140" s="77"/>
      <c r="H140" s="80"/>
      <c r="I140" s="134"/>
      <c r="J140" s="97"/>
      <c r="K140" s="249">
        <f>G140*H140</f>
        <v>0</v>
      </c>
      <c r="L140" s="131"/>
    </row>
    <row r="141" spans="1:12" x14ac:dyDescent="0.2">
      <c r="A141" s="25" t="s">
        <v>26</v>
      </c>
      <c r="B141" s="76"/>
      <c r="C141" s="392"/>
      <c r="D141" s="393"/>
      <c r="E141" s="393"/>
      <c r="F141" s="394"/>
      <c r="G141" s="77"/>
      <c r="H141" s="80"/>
      <c r="I141" s="134"/>
      <c r="J141" s="97"/>
      <c r="K141" s="249">
        <f>G141*H141</f>
        <v>0</v>
      </c>
      <c r="L141" s="131"/>
    </row>
    <row r="142" spans="1:12" ht="16" thickBot="1" x14ac:dyDescent="0.25">
      <c r="A142" s="45" t="s">
        <v>26</v>
      </c>
      <c r="B142" s="75"/>
      <c r="C142" s="395"/>
      <c r="D142" s="396"/>
      <c r="E142" s="396"/>
      <c r="F142" s="397"/>
      <c r="G142" s="78"/>
      <c r="H142" s="81"/>
      <c r="I142" s="139"/>
      <c r="J142" s="140"/>
      <c r="K142" s="250">
        <f>G142*H142</f>
        <v>0</v>
      </c>
      <c r="L142" s="141" t="s">
        <v>58</v>
      </c>
    </row>
    <row r="143" spans="1:12" ht="17" thickBot="1" x14ac:dyDescent="0.25">
      <c r="A143" s="144"/>
      <c r="B143" s="145"/>
      <c r="C143" s="145"/>
      <c r="D143" s="145"/>
      <c r="E143" s="145"/>
      <c r="F143" s="146"/>
      <c r="G143" s="146"/>
      <c r="H143" s="146"/>
      <c r="I143" s="173"/>
      <c r="J143" s="145"/>
      <c r="K143" s="150" t="s">
        <v>56</v>
      </c>
      <c r="L143" s="251">
        <f>SUM(I131:I134)+SUM(J135:J138)+SUM(K139:K142)</f>
        <v>0</v>
      </c>
    </row>
    <row r="144" spans="1:12" ht="16" thickBot="1" x14ac:dyDescent="0.25">
      <c r="A144" s="151"/>
      <c r="B144" s="152"/>
      <c r="C144" s="152"/>
      <c r="D144" s="152"/>
      <c r="E144" s="152"/>
      <c r="F144" s="190"/>
      <c r="G144" s="190"/>
      <c r="H144" s="190"/>
      <c r="I144" s="221"/>
      <c r="J144" s="152"/>
      <c r="K144" s="152"/>
      <c r="L144" s="156"/>
    </row>
    <row r="145" spans="1:12" ht="17" thickBot="1" x14ac:dyDescent="0.25">
      <c r="A145" s="227" t="s">
        <v>170</v>
      </c>
      <c r="B145" s="228"/>
      <c r="C145" s="215"/>
      <c r="D145" s="214" t="s">
        <v>68</v>
      </c>
      <c r="E145" s="214"/>
      <c r="F145" s="215"/>
      <c r="G145" s="215"/>
      <c r="H145" s="215"/>
      <c r="I145" s="216"/>
      <c r="J145" s="222"/>
      <c r="K145" s="222"/>
      <c r="L145" s="223"/>
    </row>
    <row r="146" spans="1:12" ht="32" x14ac:dyDescent="0.2">
      <c r="A146" s="96"/>
      <c r="B146" s="375" t="s">
        <v>127</v>
      </c>
      <c r="C146" s="375"/>
      <c r="D146" s="229"/>
      <c r="E146" s="230" t="s">
        <v>16</v>
      </c>
      <c r="F146" s="230" t="s">
        <v>15</v>
      </c>
      <c r="G146" s="231" t="s">
        <v>163</v>
      </c>
      <c r="H146" s="166" t="s">
        <v>161</v>
      </c>
      <c r="I146" s="167" t="s">
        <v>58</v>
      </c>
      <c r="J146" s="97"/>
      <c r="K146" s="97"/>
      <c r="L146" s="131"/>
    </row>
    <row r="147" spans="1:12" x14ac:dyDescent="0.2">
      <c r="A147" s="25" t="s">
        <v>24</v>
      </c>
      <c r="B147" s="370"/>
      <c r="C147" s="370"/>
      <c r="D147" s="371"/>
      <c r="E147" s="26"/>
      <c r="F147" s="87"/>
      <c r="G147" s="111"/>
      <c r="H147" s="61"/>
      <c r="I147" s="14">
        <f>SUM(G147*H147)</f>
        <v>0</v>
      </c>
      <c r="J147" s="97"/>
      <c r="K147" s="97"/>
      <c r="L147" s="131"/>
    </row>
    <row r="148" spans="1:12" ht="16" thickBot="1" x14ac:dyDescent="0.25">
      <c r="A148" s="45" t="s">
        <v>24</v>
      </c>
      <c r="B148" s="407"/>
      <c r="C148" s="407"/>
      <c r="D148" s="408"/>
      <c r="E148" s="32"/>
      <c r="F148" s="33"/>
      <c r="G148" s="112"/>
      <c r="H148" s="62"/>
      <c r="I148" s="15">
        <f>SUM(G148*H148)</f>
        <v>0</v>
      </c>
      <c r="J148" s="169" t="s">
        <v>58</v>
      </c>
      <c r="K148" s="97"/>
      <c r="L148" s="131"/>
    </row>
    <row r="149" spans="1:12" x14ac:dyDescent="0.2">
      <c r="A149" s="30" t="s">
        <v>25</v>
      </c>
      <c r="B149" s="409"/>
      <c r="C149" s="409"/>
      <c r="D149" s="410"/>
      <c r="E149" s="37"/>
      <c r="F149" s="88"/>
      <c r="G149" s="54"/>
      <c r="H149" s="63"/>
      <c r="I149" s="134"/>
      <c r="J149" s="248">
        <f>G149*H149</f>
        <v>0</v>
      </c>
      <c r="K149" s="97"/>
      <c r="L149" s="131"/>
    </row>
    <row r="150" spans="1:12" ht="16" thickBot="1" x14ac:dyDescent="0.25">
      <c r="A150" s="45" t="s">
        <v>25</v>
      </c>
      <c r="B150" s="407"/>
      <c r="C150" s="407"/>
      <c r="D150" s="408"/>
      <c r="E150" s="32"/>
      <c r="F150" s="33"/>
      <c r="G150" s="112"/>
      <c r="H150" s="62"/>
      <c r="I150" s="135"/>
      <c r="J150" s="250">
        <f>G150*H150</f>
        <v>0</v>
      </c>
      <c r="K150" s="233" t="s">
        <v>58</v>
      </c>
      <c r="L150" s="131"/>
    </row>
    <row r="151" spans="1:12" x14ac:dyDescent="0.2">
      <c r="A151" s="30" t="s">
        <v>26</v>
      </c>
      <c r="B151" s="409"/>
      <c r="C151" s="409"/>
      <c r="D151" s="410"/>
      <c r="E151" s="37"/>
      <c r="F151" s="88"/>
      <c r="G151" s="54"/>
      <c r="H151" s="63"/>
      <c r="I151" s="134"/>
      <c r="J151" s="97"/>
      <c r="K151" s="257">
        <f>G151*H151</f>
        <v>0</v>
      </c>
      <c r="L151" s="131"/>
    </row>
    <row r="152" spans="1:12" ht="16" thickBot="1" x14ac:dyDescent="0.25">
      <c r="A152" s="45" t="s">
        <v>26</v>
      </c>
      <c r="B152" s="407"/>
      <c r="C152" s="407"/>
      <c r="D152" s="408"/>
      <c r="E152" s="32"/>
      <c r="F152" s="33"/>
      <c r="G152" s="112"/>
      <c r="H152" s="62"/>
      <c r="I152" s="139"/>
      <c r="J152" s="145"/>
      <c r="K152" s="250">
        <f>G152*H152</f>
        <v>0</v>
      </c>
      <c r="L152" s="141" t="s">
        <v>58</v>
      </c>
    </row>
    <row r="153" spans="1:12" ht="17" thickBot="1" x14ac:dyDescent="0.25">
      <c r="A153" s="144"/>
      <c r="B153" s="145"/>
      <c r="C153" s="145"/>
      <c r="D153" s="145"/>
      <c r="E153" s="145"/>
      <c r="F153" s="146"/>
      <c r="G153" s="146"/>
      <c r="H153" s="146"/>
      <c r="I153" s="173"/>
      <c r="J153" s="145"/>
      <c r="K153" s="150" t="s">
        <v>57</v>
      </c>
      <c r="L153" s="251">
        <f>SUM(I147:I148)+SUM(J149:J150)+SUM(K151:K152)</f>
        <v>0</v>
      </c>
    </row>
    <row r="154" spans="1:12" ht="16" thickBot="1" x14ac:dyDescent="0.25">
      <c r="A154" s="151"/>
      <c r="B154" s="152"/>
      <c r="C154" s="152"/>
      <c r="D154" s="152"/>
      <c r="E154" s="152"/>
      <c r="F154" s="152"/>
      <c r="G154" s="152"/>
      <c r="H154" s="152"/>
      <c r="I154" s="226"/>
      <c r="J154" s="152"/>
      <c r="K154" s="152"/>
      <c r="L154" s="156"/>
    </row>
    <row r="155" spans="1:12" ht="17" thickBot="1" x14ac:dyDescent="0.25">
      <c r="A155" s="213"/>
      <c r="B155" s="214"/>
      <c r="C155" s="215"/>
      <c r="D155" s="215"/>
      <c r="E155" s="215"/>
      <c r="F155" s="215"/>
      <c r="G155" s="215"/>
      <c r="H155" s="215"/>
      <c r="I155" s="234"/>
      <c r="J155" s="215"/>
      <c r="K155" s="235" t="s">
        <v>157</v>
      </c>
      <c r="L155" s="259">
        <f>L38+L54+L70+L95+L111+L127+L143+L153</f>
        <v>0</v>
      </c>
    </row>
  </sheetData>
  <sheetProtection algorithmName="SHA-512" hashValue="F3nCLg6f+bmIC/QkY2cM1VX02TOEkOpKyccZqBuO5xz9svZ/WkfWGX8+jblUF/c67boIQ5M85ee12cR4B3UAVw==" saltValue="PmqmRYMUVWBMycKtmQvIaA==" spinCount="100000" sheet="1" objects="1" scenarios="1"/>
  <mergeCells count="94">
    <mergeCell ref="C62:F62"/>
    <mergeCell ref="A1:L1"/>
    <mergeCell ref="C68:F68"/>
    <mergeCell ref="B53:F53"/>
    <mergeCell ref="C57:F57"/>
    <mergeCell ref="C58:F58"/>
    <mergeCell ref="C59:F59"/>
    <mergeCell ref="B6:H6"/>
    <mergeCell ref="B22:H22"/>
    <mergeCell ref="B41:F41"/>
    <mergeCell ref="B42:F42"/>
    <mergeCell ref="B43:F43"/>
    <mergeCell ref="B44:F44"/>
    <mergeCell ref="B45:F45"/>
    <mergeCell ref="B46:F46"/>
    <mergeCell ref="B47:F47"/>
    <mergeCell ref="C115:H115"/>
    <mergeCell ref="C116:H116"/>
    <mergeCell ref="B78:F78"/>
    <mergeCell ref="B79:F79"/>
    <mergeCell ref="B80:F80"/>
    <mergeCell ref="B81:F81"/>
    <mergeCell ref="B82:F82"/>
    <mergeCell ref="B84:F84"/>
    <mergeCell ref="B85:F85"/>
    <mergeCell ref="B86:F86"/>
    <mergeCell ref="B87:F87"/>
    <mergeCell ref="B88:F88"/>
    <mergeCell ref="B89:F89"/>
    <mergeCell ref="B91:F91"/>
    <mergeCell ref="B102:F102"/>
    <mergeCell ref="B103:F103"/>
    <mergeCell ref="C142:F142"/>
    <mergeCell ref="C117:H117"/>
    <mergeCell ref="C118:H118"/>
    <mergeCell ref="C119:H119"/>
    <mergeCell ref="C120:H120"/>
    <mergeCell ref="C121:H121"/>
    <mergeCell ref="C122:H122"/>
    <mergeCell ref="C123:H123"/>
    <mergeCell ref="C124:H124"/>
    <mergeCell ref="C125:H125"/>
    <mergeCell ref="C126:H126"/>
    <mergeCell ref="C131:F131"/>
    <mergeCell ref="C137:F137"/>
    <mergeCell ref="C138:F138"/>
    <mergeCell ref="C139:F139"/>
    <mergeCell ref="C140:F140"/>
    <mergeCell ref="C141:F141"/>
    <mergeCell ref="C132:F132"/>
    <mergeCell ref="C133:F133"/>
    <mergeCell ref="C134:F134"/>
    <mergeCell ref="C135:F135"/>
    <mergeCell ref="C136:F136"/>
    <mergeCell ref="B48:F48"/>
    <mergeCell ref="B49:F49"/>
    <mergeCell ref="B50:F50"/>
    <mergeCell ref="B51:F51"/>
    <mergeCell ref="B52:F52"/>
    <mergeCell ref="B99:F99"/>
    <mergeCell ref="B100:F100"/>
    <mergeCell ref="B101:F101"/>
    <mergeCell ref="C69:F69"/>
    <mergeCell ref="B74:F74"/>
    <mergeCell ref="B75:F75"/>
    <mergeCell ref="B76:F76"/>
    <mergeCell ref="B94:F94"/>
    <mergeCell ref="C97:L97"/>
    <mergeCell ref="C63:F63"/>
    <mergeCell ref="C64:F64"/>
    <mergeCell ref="C65:F65"/>
    <mergeCell ref="C66:F66"/>
    <mergeCell ref="C67:F67"/>
    <mergeCell ref="C60:F60"/>
    <mergeCell ref="C61:F61"/>
    <mergeCell ref="B151:D151"/>
    <mergeCell ref="B152:D152"/>
    <mergeCell ref="A2:L2"/>
    <mergeCell ref="B104:F104"/>
    <mergeCell ref="B105:F105"/>
    <mergeCell ref="B106:F106"/>
    <mergeCell ref="B107:F107"/>
    <mergeCell ref="B108:F108"/>
    <mergeCell ref="B109:F109"/>
    <mergeCell ref="B110:F110"/>
    <mergeCell ref="C113:L113"/>
    <mergeCell ref="C114:H114"/>
    <mergeCell ref="B92:F92"/>
    <mergeCell ref="B93:F93"/>
    <mergeCell ref="B146:C146"/>
    <mergeCell ref="B147:D147"/>
    <mergeCell ref="B148:D148"/>
    <mergeCell ref="B149:D149"/>
    <mergeCell ref="B150:D150"/>
  </mergeCells>
  <pageMargins left="0.5" right="0.5" top="0.5" bottom="0.5" header="0" footer="0"/>
  <pageSetup scale="52"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tint="0.39997558519241921"/>
  </sheetPr>
  <dimension ref="A1:G46"/>
  <sheetViews>
    <sheetView tabSelected="1" zoomScale="120" zoomScaleNormal="120" workbookViewId="0">
      <selection activeCell="H17" sqref="H17"/>
    </sheetView>
  </sheetViews>
  <sheetFormatPr baseColWidth="10" defaultColWidth="8.83203125" defaultRowHeight="15" x14ac:dyDescent="0.2"/>
  <cols>
    <col min="1" max="1" width="24.5" style="117" customWidth="1"/>
    <col min="2" max="2" width="24.33203125" style="117" customWidth="1"/>
    <col min="3" max="3" width="9.5" style="117" bestFit="1" customWidth="1"/>
    <col min="4" max="4" width="56.1640625" style="117" customWidth="1"/>
    <col min="5" max="5" width="16.83203125" style="117" customWidth="1"/>
    <col min="6" max="6" width="9.1640625" style="117" customWidth="1"/>
    <col min="7" max="16384" width="8.83203125" style="117"/>
  </cols>
  <sheetData>
    <row r="1" spans="1:7" ht="16" thickBot="1" x14ac:dyDescent="0.25">
      <c r="A1" s="439" t="s">
        <v>110</v>
      </c>
      <c r="B1" s="440"/>
      <c r="C1" s="440"/>
      <c r="D1" s="440"/>
      <c r="E1" s="441"/>
    </row>
    <row r="2" spans="1:7" ht="16" thickBot="1" x14ac:dyDescent="0.25">
      <c r="A2" s="264" t="s">
        <v>69</v>
      </c>
      <c r="B2" s="284" t="str">
        <f>' Budget Worksheet'!C3</f>
        <v>Dr. Lauren Hallett</v>
      </c>
      <c r="C2" s="265" t="s">
        <v>122</v>
      </c>
      <c r="D2" s="154" t="s">
        <v>108</v>
      </c>
      <c r="E2" s="286">
        <f>' Budget Worksheet'!L182</f>
        <v>24965.25</v>
      </c>
    </row>
    <row r="3" spans="1:7" ht="16" thickBot="1" x14ac:dyDescent="0.25">
      <c r="A3" s="264" t="s">
        <v>98</v>
      </c>
      <c r="B3" s="285" t="str">
        <f>' Budget Worksheet'!H3</f>
        <v>Oregon</v>
      </c>
      <c r="C3" s="265" t="s">
        <v>122</v>
      </c>
      <c r="D3" s="153"/>
      <c r="E3" s="265" t="s">
        <v>122</v>
      </c>
      <c r="F3" s="242"/>
      <c r="G3" s="153"/>
    </row>
    <row r="4" spans="1:7" ht="8.5" customHeight="1" x14ac:dyDescent="0.2">
      <c r="A4" s="264"/>
      <c r="B4" s="266"/>
      <c r="C4" s="153"/>
      <c r="D4" s="153"/>
      <c r="E4" s="185"/>
    </row>
    <row r="5" spans="1:7" ht="91.75" customHeight="1" x14ac:dyDescent="0.2">
      <c r="A5" s="421" t="s">
        <v>150</v>
      </c>
      <c r="B5" s="422"/>
      <c r="C5" s="422"/>
      <c r="D5" s="422"/>
      <c r="E5" s="423"/>
      <c r="F5" s="267"/>
    </row>
    <row r="6" spans="1:7" ht="9" customHeight="1" thickBot="1" x14ac:dyDescent="0.25">
      <c r="A6" s="242"/>
      <c r="B6" s="153"/>
      <c r="C6" s="153"/>
      <c r="D6" s="153"/>
      <c r="E6" s="185"/>
    </row>
    <row r="7" spans="1:7" ht="16" thickBot="1" x14ac:dyDescent="0.25">
      <c r="A7" s="427" t="s">
        <v>21</v>
      </c>
      <c r="B7" s="428"/>
      <c r="C7" s="428"/>
      <c r="D7" s="428"/>
      <c r="E7" s="287">
        <f>' Budget Worksheet'!L49</f>
        <v>8497.5</v>
      </c>
      <c r="F7" s="268"/>
    </row>
    <row r="8" spans="1:7" ht="15" customHeight="1" thickBot="1" x14ac:dyDescent="0.25">
      <c r="A8" s="445" t="s">
        <v>111</v>
      </c>
      <c r="B8" s="446"/>
      <c r="C8" s="446"/>
      <c r="D8" s="446"/>
      <c r="E8" s="288">
        <f>' Budget Worksheet'!F49</f>
        <v>8250</v>
      </c>
      <c r="F8" s="267"/>
    </row>
    <row r="9" spans="1:7" ht="15" customHeight="1" thickBot="1" x14ac:dyDescent="0.25">
      <c r="A9" s="447" t="s">
        <v>112</v>
      </c>
      <c r="B9" s="448"/>
      <c r="C9" s="448"/>
      <c r="D9" s="448"/>
      <c r="E9" s="449"/>
      <c r="F9" s="267"/>
    </row>
    <row r="10" spans="1:7" ht="120" customHeight="1" thickBot="1" x14ac:dyDescent="0.25">
      <c r="A10" s="418" t="s">
        <v>210</v>
      </c>
      <c r="B10" s="419"/>
      <c r="C10" s="419"/>
      <c r="D10" s="419"/>
      <c r="E10" s="420"/>
      <c r="F10" s="267"/>
    </row>
    <row r="11" spans="1:7" ht="8.5" customHeight="1" thickBot="1" x14ac:dyDescent="0.25">
      <c r="A11" s="269"/>
      <c r="B11" s="270"/>
      <c r="C11" s="270"/>
      <c r="D11" s="270"/>
      <c r="E11" s="271"/>
      <c r="F11" s="267"/>
    </row>
    <row r="12" spans="1:7" ht="16" thickBot="1" x14ac:dyDescent="0.25">
      <c r="A12" s="450" t="s">
        <v>18</v>
      </c>
      <c r="B12" s="451"/>
      <c r="C12" s="451"/>
      <c r="D12" s="451"/>
      <c r="E12" s="288">
        <f>' Budget Worksheet'!H49</f>
        <v>247.5</v>
      </c>
      <c r="F12" s="272"/>
    </row>
    <row r="13" spans="1:7" ht="16" thickBot="1" x14ac:dyDescent="0.25">
      <c r="A13" s="447" t="s">
        <v>113</v>
      </c>
      <c r="B13" s="448"/>
      <c r="C13" s="448"/>
      <c r="D13" s="448"/>
      <c r="E13" s="449"/>
      <c r="F13" s="272"/>
    </row>
    <row r="14" spans="1:7" ht="120" customHeight="1" thickBot="1" x14ac:dyDescent="0.25">
      <c r="A14" s="418" t="s">
        <v>203</v>
      </c>
      <c r="B14" s="419"/>
      <c r="C14" s="419"/>
      <c r="D14" s="419"/>
      <c r="E14" s="420"/>
      <c r="F14" s="272"/>
    </row>
    <row r="15" spans="1:7" ht="9" customHeight="1" thickBot="1" x14ac:dyDescent="0.25">
      <c r="A15" s="22"/>
      <c r="B15" s="20"/>
      <c r="C15" s="20"/>
      <c r="D15" s="20"/>
      <c r="E15" s="21"/>
      <c r="F15" s="272"/>
    </row>
    <row r="16" spans="1:7" ht="16" thickBot="1" x14ac:dyDescent="0.25">
      <c r="A16" s="429" t="s">
        <v>104</v>
      </c>
      <c r="B16" s="430"/>
      <c r="C16" s="430"/>
      <c r="D16" s="430"/>
      <c r="E16" s="91">
        <f>' Budget Worksheet'!L66</f>
        <v>0</v>
      </c>
      <c r="F16" s="11"/>
    </row>
    <row r="17" spans="1:6" ht="30.5" customHeight="1" thickBot="1" x14ac:dyDescent="0.25">
      <c r="A17" s="424" t="s">
        <v>168</v>
      </c>
      <c r="B17" s="425"/>
      <c r="C17" s="425"/>
      <c r="D17" s="425"/>
      <c r="E17" s="426"/>
      <c r="F17" s="23"/>
    </row>
    <row r="18" spans="1:6" ht="120" customHeight="1" thickBot="1" x14ac:dyDescent="0.25">
      <c r="A18" s="418" t="s">
        <v>204</v>
      </c>
      <c r="B18" s="419"/>
      <c r="C18" s="419"/>
      <c r="D18" s="419"/>
      <c r="E18" s="420"/>
      <c r="F18" s="11"/>
    </row>
    <row r="19" spans="1:6" ht="9" customHeight="1" thickBot="1" x14ac:dyDescent="0.25">
      <c r="A19" s="22"/>
      <c r="B19" s="20"/>
      <c r="C19" s="20"/>
      <c r="D19" s="20"/>
      <c r="E19" s="21"/>
      <c r="F19" s="11"/>
    </row>
    <row r="20" spans="1:6" s="274" customFormat="1" ht="16" thickBot="1" x14ac:dyDescent="0.25">
      <c r="A20" s="431" t="s">
        <v>105</v>
      </c>
      <c r="B20" s="432"/>
      <c r="C20" s="432"/>
      <c r="D20" s="432"/>
      <c r="E20" s="289">
        <f>' Budget Worksheet'!L83</f>
        <v>3500</v>
      </c>
      <c r="F20" s="273"/>
    </row>
    <row r="21" spans="1:6" s="274" customFormat="1" ht="31.5" customHeight="1" thickBot="1" x14ac:dyDescent="0.25">
      <c r="A21" s="433" t="s">
        <v>115</v>
      </c>
      <c r="B21" s="434"/>
      <c r="C21" s="434"/>
      <c r="D21" s="434"/>
      <c r="E21" s="435"/>
      <c r="F21" s="273"/>
    </row>
    <row r="22" spans="1:6" ht="120" customHeight="1" thickBot="1" x14ac:dyDescent="0.25">
      <c r="A22" s="418" t="s">
        <v>206</v>
      </c>
      <c r="B22" s="419"/>
      <c r="C22" s="419"/>
      <c r="D22" s="419"/>
      <c r="E22" s="420"/>
      <c r="F22" s="275"/>
    </row>
    <row r="23" spans="1:6" ht="9" customHeight="1" thickBot="1" x14ac:dyDescent="0.25">
      <c r="A23" s="22"/>
      <c r="B23" s="20"/>
      <c r="D23" s="20"/>
      <c r="E23" s="21"/>
      <c r="F23" s="275"/>
    </row>
    <row r="24" spans="1:6" ht="16" thickBot="1" x14ac:dyDescent="0.25">
      <c r="A24" s="429" t="s">
        <v>106</v>
      </c>
      <c r="B24" s="430"/>
      <c r="C24" s="430"/>
      <c r="D24" s="430"/>
      <c r="E24" s="289">
        <f>' Budget Worksheet'!L109</f>
        <v>5278</v>
      </c>
      <c r="F24" s="275"/>
    </row>
    <row r="25" spans="1:6" ht="33" customHeight="1" thickBot="1" x14ac:dyDescent="0.25">
      <c r="A25" s="442" t="s">
        <v>114</v>
      </c>
      <c r="B25" s="443"/>
      <c r="C25" s="443"/>
      <c r="D25" s="443"/>
      <c r="E25" s="444"/>
      <c r="F25" s="275"/>
    </row>
    <row r="26" spans="1:6" ht="120" customHeight="1" thickBot="1" x14ac:dyDescent="0.25">
      <c r="A26" s="418" t="s">
        <v>207</v>
      </c>
      <c r="B26" s="419"/>
      <c r="C26" s="419"/>
      <c r="D26" s="419"/>
      <c r="E26" s="420"/>
      <c r="F26" s="275"/>
    </row>
    <row r="27" spans="1:6" ht="9" customHeight="1" thickBot="1" x14ac:dyDescent="0.25">
      <c r="A27" s="22"/>
      <c r="B27" s="20"/>
      <c r="C27" s="20"/>
      <c r="D27" s="20"/>
      <c r="E27" s="276"/>
      <c r="F27" s="275"/>
    </row>
    <row r="28" spans="1:6" ht="16" thickBot="1" x14ac:dyDescent="0.25">
      <c r="A28" s="427" t="s">
        <v>19</v>
      </c>
      <c r="B28" s="428"/>
      <c r="C28" s="428"/>
      <c r="D28" s="428"/>
      <c r="E28" s="290">
        <f>' Budget Worksheet'!L126</f>
        <v>140</v>
      </c>
      <c r="F28" s="275"/>
    </row>
    <row r="29" spans="1:6" ht="120" customHeight="1" thickBot="1" x14ac:dyDescent="0.25">
      <c r="A29" s="418" t="s">
        <v>208</v>
      </c>
      <c r="B29" s="419"/>
      <c r="C29" s="419"/>
      <c r="D29" s="419"/>
      <c r="E29" s="420"/>
      <c r="F29" s="275"/>
    </row>
    <row r="30" spans="1:6" ht="9" customHeight="1" thickBot="1" x14ac:dyDescent="0.25">
      <c r="A30" s="22"/>
      <c r="B30" s="20"/>
      <c r="C30" s="20"/>
      <c r="D30" s="20"/>
      <c r="E30" s="276"/>
      <c r="F30" s="275"/>
    </row>
    <row r="31" spans="1:6" ht="16" thickBot="1" x14ac:dyDescent="0.25">
      <c r="A31" s="429" t="s">
        <v>107</v>
      </c>
      <c r="B31" s="430"/>
      <c r="C31" s="430"/>
      <c r="D31" s="430"/>
      <c r="E31" s="291">
        <f>' Budget Worksheet'!L143</f>
        <v>4772</v>
      </c>
      <c r="F31" s="274"/>
    </row>
    <row r="32" spans="1:6" ht="32.5" customHeight="1" thickBot="1" x14ac:dyDescent="0.25">
      <c r="A32" s="433" t="s">
        <v>149</v>
      </c>
      <c r="B32" s="434"/>
      <c r="C32" s="434"/>
      <c r="D32" s="434"/>
      <c r="E32" s="435"/>
      <c r="F32" s="274"/>
    </row>
    <row r="33" spans="1:6" ht="120" customHeight="1" thickBot="1" x14ac:dyDescent="0.25">
      <c r="A33" s="418" t="s">
        <v>209</v>
      </c>
      <c r="B33" s="419"/>
      <c r="C33" s="419"/>
      <c r="D33" s="419"/>
      <c r="E33" s="420"/>
      <c r="F33" s="274"/>
    </row>
    <row r="34" spans="1:6" ht="9" customHeight="1" thickBot="1" x14ac:dyDescent="0.25">
      <c r="A34" s="22"/>
      <c r="B34" s="20"/>
      <c r="C34" s="20"/>
      <c r="D34" s="20"/>
      <c r="E34" s="276"/>
      <c r="F34" s="274"/>
    </row>
    <row r="35" spans="1:6" ht="15.75" customHeight="1" thickBot="1" x14ac:dyDescent="0.25">
      <c r="A35" s="427" t="s">
        <v>20</v>
      </c>
      <c r="B35" s="428"/>
      <c r="C35" s="428"/>
      <c r="D35" s="428"/>
      <c r="E35" s="290">
        <f>' Budget Worksheet'!L160</f>
        <v>0</v>
      </c>
      <c r="F35" s="11"/>
    </row>
    <row r="36" spans="1:6" ht="120" customHeight="1" thickBot="1" x14ac:dyDescent="0.25">
      <c r="A36" s="418"/>
      <c r="B36" s="419"/>
      <c r="C36" s="419"/>
      <c r="D36" s="419"/>
      <c r="E36" s="420"/>
      <c r="F36" s="11"/>
    </row>
    <row r="37" spans="1:6" ht="9" customHeight="1" thickBot="1" x14ac:dyDescent="0.25">
      <c r="A37" s="22"/>
      <c r="B37" s="20"/>
      <c r="C37" s="20"/>
      <c r="D37" s="20"/>
      <c r="E37" s="276"/>
      <c r="F37" s="11"/>
    </row>
    <row r="38" spans="1:6" ht="15.75" customHeight="1" thickBot="1" x14ac:dyDescent="0.25">
      <c r="A38" s="427" t="s">
        <v>174</v>
      </c>
      <c r="B38" s="428"/>
      <c r="C38" s="428"/>
      <c r="D38" s="428"/>
      <c r="E38" s="290">
        <f>' Budget Worksheet'!L171</f>
        <v>0</v>
      </c>
      <c r="F38" s="277"/>
    </row>
    <row r="39" spans="1:6" ht="120" customHeight="1" thickBot="1" x14ac:dyDescent="0.25">
      <c r="A39" s="436" t="s">
        <v>6</v>
      </c>
      <c r="B39" s="437"/>
      <c r="C39" s="437"/>
      <c r="D39" s="437"/>
      <c r="E39" s="438"/>
      <c r="F39" s="153"/>
    </row>
    <row r="40" spans="1:6" ht="9" customHeight="1" thickBot="1" x14ac:dyDescent="0.25">
      <c r="A40" s="108"/>
      <c r="B40" s="109"/>
      <c r="C40" s="109"/>
      <c r="D40" s="109"/>
      <c r="E40" s="110"/>
      <c r="F40" s="153"/>
    </row>
    <row r="41" spans="1:6" ht="17" thickBot="1" x14ac:dyDescent="0.25">
      <c r="A41" s="278"/>
      <c r="B41" s="126"/>
      <c r="C41" s="126"/>
      <c r="D41" s="279" t="s">
        <v>109</v>
      </c>
      <c r="E41" s="292">
        <f>' Budget Worksheet'!L173</f>
        <v>22187.5</v>
      </c>
      <c r="F41" s="153"/>
    </row>
    <row r="42" spans="1:6" ht="9" customHeight="1" thickBot="1" x14ac:dyDescent="0.25">
      <c r="A42" s="278"/>
      <c r="B42" s="126"/>
      <c r="C42" s="126"/>
      <c r="D42" s="279"/>
      <c r="E42" s="280"/>
      <c r="F42" s="153"/>
    </row>
    <row r="43" spans="1:6" ht="16" thickBot="1" x14ac:dyDescent="0.25">
      <c r="A43" s="427" t="s">
        <v>175</v>
      </c>
      <c r="B43" s="428"/>
      <c r="C43" s="428"/>
      <c r="D43" s="428"/>
      <c r="E43" s="288">
        <f>' Budget Worksheet'!L179</f>
        <v>2777.75</v>
      </c>
      <c r="F43" s="275"/>
    </row>
    <row r="44" spans="1:6" ht="30.5" customHeight="1" x14ac:dyDescent="0.2">
      <c r="A44" s="433" t="s">
        <v>116</v>
      </c>
      <c r="B44" s="434"/>
      <c r="C44" s="434"/>
      <c r="D44" s="434"/>
      <c r="E44" s="435"/>
      <c r="F44" s="153"/>
    </row>
    <row r="45" spans="1:6" ht="54" customHeight="1" thickBot="1" x14ac:dyDescent="0.25">
      <c r="A45" s="421" t="s">
        <v>202</v>
      </c>
      <c r="B45" s="422"/>
      <c r="C45" s="422"/>
      <c r="D45" s="422"/>
      <c r="E45" s="423"/>
    </row>
    <row r="46" spans="1:6" ht="17" thickBot="1" x14ac:dyDescent="0.25">
      <c r="A46" s="281"/>
      <c r="B46" s="282"/>
      <c r="C46" s="282"/>
      <c r="D46" s="283" t="s">
        <v>70</v>
      </c>
      <c r="E46" s="293">
        <f>' Budget Worksheet'!L182</f>
        <v>24965.25</v>
      </c>
    </row>
  </sheetData>
  <sheetProtection algorithmName="SHA-512" hashValue="eJcYPHrZnodaIBr+W5/pggGGRIzWySrw6GZBTSSvXJhpZxkXOQeWeyRYpXbe2I0FVAMkKwkRsKUGWoRcZ1kk+g==" saltValue="KAwgYDKiAFGhDf9nEXAOvw==" spinCount="100000" sheet="1" objects="1" scenarios="1" formatColumns="0" formatRows="0"/>
  <mergeCells count="30">
    <mergeCell ref="A1:E1"/>
    <mergeCell ref="A21:E21"/>
    <mergeCell ref="A25:E25"/>
    <mergeCell ref="A32:E32"/>
    <mergeCell ref="A5:E5"/>
    <mergeCell ref="A8:D8"/>
    <mergeCell ref="A7:D7"/>
    <mergeCell ref="A9:E9"/>
    <mergeCell ref="A10:E10"/>
    <mergeCell ref="A12:D12"/>
    <mergeCell ref="A16:D16"/>
    <mergeCell ref="A29:E29"/>
    <mergeCell ref="A13:E13"/>
    <mergeCell ref="A14:E14"/>
    <mergeCell ref="A18:E18"/>
    <mergeCell ref="A22:E22"/>
    <mergeCell ref="A26:E26"/>
    <mergeCell ref="A45:E45"/>
    <mergeCell ref="A17:E17"/>
    <mergeCell ref="A38:D38"/>
    <mergeCell ref="A43:D43"/>
    <mergeCell ref="A35:D35"/>
    <mergeCell ref="A31:D31"/>
    <mergeCell ref="A28:D28"/>
    <mergeCell ref="A20:D20"/>
    <mergeCell ref="A24:D24"/>
    <mergeCell ref="A44:E44"/>
    <mergeCell ref="A39:E39"/>
    <mergeCell ref="A33:E33"/>
    <mergeCell ref="A36:E36"/>
  </mergeCells>
  <printOptions horizontalCentered="1"/>
  <pageMargins left="0.75" right="0.75" top="0.75" bottom="0.75" header="0" footer="0"/>
  <pageSetup orientation="portrait" r:id="rId1"/>
  <headerFooter>
    <oddHeader>&amp;C&amp;"-,Bold"&amp;14Western SARE
Budget Justification</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DA2E-C98D-4873-BAD7-659C768D8C53}">
  <sheetPr codeName="Sheet3">
    <tabColor rgb="FFFFFF00"/>
    <pageSetUpPr fitToPage="1"/>
  </sheetPr>
  <dimension ref="A1:B30"/>
  <sheetViews>
    <sheetView workbookViewId="0">
      <selection activeCell="B22" sqref="B22"/>
    </sheetView>
  </sheetViews>
  <sheetFormatPr baseColWidth="10" defaultColWidth="8.83203125" defaultRowHeight="15" x14ac:dyDescent="0.2"/>
  <cols>
    <col min="1" max="1" width="26.1640625" bestFit="1" customWidth="1"/>
    <col min="2" max="2" width="90.83203125" customWidth="1"/>
  </cols>
  <sheetData>
    <row r="1" spans="1:2" s="1" customFormat="1" ht="19" x14ac:dyDescent="0.25">
      <c r="A1" s="453" t="s">
        <v>169</v>
      </c>
      <c r="B1" s="453"/>
    </row>
    <row r="2" spans="1:2" s="1" customFormat="1" ht="6.5" customHeight="1" x14ac:dyDescent="0.25">
      <c r="A2" s="294"/>
      <c r="B2" s="294"/>
    </row>
    <row r="3" spans="1:2" ht="63" customHeight="1" x14ac:dyDescent="0.2">
      <c r="A3" s="452" t="s">
        <v>117</v>
      </c>
      <c r="B3" s="452"/>
    </row>
    <row r="4" spans="1:2" ht="60.5" customHeight="1" x14ac:dyDescent="0.2">
      <c r="A4" s="3" t="s">
        <v>132</v>
      </c>
      <c r="B4" s="2" t="s">
        <v>130</v>
      </c>
    </row>
    <row r="5" spans="1:2" s="1" customFormat="1" ht="7" customHeight="1" x14ac:dyDescent="0.2">
      <c r="A5" s="3"/>
      <c r="B5" s="103"/>
    </row>
    <row r="6" spans="1:2" ht="32" x14ac:dyDescent="0.2">
      <c r="A6" s="10" t="s">
        <v>1</v>
      </c>
      <c r="B6" s="2" t="s">
        <v>131</v>
      </c>
    </row>
    <row r="7" spans="1:2" s="1" customFormat="1" ht="7" customHeight="1" x14ac:dyDescent="0.2">
      <c r="A7" s="10"/>
      <c r="B7" s="103"/>
    </row>
    <row r="8" spans="1:2" ht="144" x14ac:dyDescent="0.2">
      <c r="A8" s="10" t="s">
        <v>2</v>
      </c>
      <c r="B8" s="2" t="s">
        <v>133</v>
      </c>
    </row>
    <row r="9" spans="1:2" s="1" customFormat="1" ht="64" x14ac:dyDescent="0.2">
      <c r="A9" s="10"/>
      <c r="B9" s="103" t="s">
        <v>140</v>
      </c>
    </row>
    <row r="10" spans="1:2" s="1" customFormat="1" ht="7" customHeight="1" x14ac:dyDescent="0.2">
      <c r="A10" s="10"/>
      <c r="B10" s="103"/>
    </row>
    <row r="11" spans="1:2" ht="272" x14ac:dyDescent="0.2">
      <c r="A11" s="6" t="s">
        <v>3</v>
      </c>
      <c r="B11" s="8" t="s">
        <v>137</v>
      </c>
    </row>
    <row r="12" spans="1:2" s="1" customFormat="1" ht="7" customHeight="1" x14ac:dyDescent="0.2">
      <c r="A12" s="10"/>
      <c r="B12" s="8"/>
    </row>
    <row r="13" spans="1:2" ht="144.5" customHeight="1" x14ac:dyDescent="0.2">
      <c r="A13" s="6" t="s">
        <v>4</v>
      </c>
      <c r="B13" s="2" t="s">
        <v>139</v>
      </c>
    </row>
    <row r="14" spans="1:2" s="1" customFormat="1" ht="87" customHeight="1" x14ac:dyDescent="0.2">
      <c r="A14" s="10"/>
      <c r="B14" s="104" t="s">
        <v>138</v>
      </c>
    </row>
    <row r="15" spans="1:2" s="1" customFormat="1" ht="7" customHeight="1" x14ac:dyDescent="0.2">
      <c r="A15" s="10"/>
      <c r="B15" s="103"/>
    </row>
    <row r="16" spans="1:2" ht="58.75" customHeight="1" x14ac:dyDescent="0.2">
      <c r="A16" s="6" t="s">
        <v>5</v>
      </c>
      <c r="B16" s="113" t="s">
        <v>141</v>
      </c>
    </row>
    <row r="17" spans="1:2" s="1" customFormat="1" ht="7" customHeight="1" x14ac:dyDescent="0.2">
      <c r="A17" s="10"/>
      <c r="B17" s="103"/>
    </row>
    <row r="18" spans="1:2" ht="112" x14ac:dyDescent="0.2">
      <c r="A18" s="6" t="s">
        <v>7</v>
      </c>
      <c r="B18" s="2" t="s">
        <v>142</v>
      </c>
    </row>
    <row r="19" spans="1:2" s="1" customFormat="1" ht="7" customHeight="1" x14ac:dyDescent="0.2">
      <c r="A19" s="10"/>
      <c r="B19" s="103"/>
    </row>
    <row r="20" spans="1:2" ht="16" x14ac:dyDescent="0.2">
      <c r="A20" s="5" t="s">
        <v>8</v>
      </c>
      <c r="B20" s="2" t="s">
        <v>143</v>
      </c>
    </row>
    <row r="21" spans="1:2" s="1" customFormat="1" ht="7" customHeight="1" x14ac:dyDescent="0.2">
      <c r="A21" s="5"/>
      <c r="B21" s="103"/>
    </row>
    <row r="22" spans="1:2" ht="80" x14ac:dyDescent="0.2">
      <c r="A22" s="9" t="s">
        <v>172</v>
      </c>
      <c r="B22" s="114" t="s">
        <v>144</v>
      </c>
    </row>
    <row r="23" spans="1:2" s="1" customFormat="1" ht="7" customHeight="1" x14ac:dyDescent="0.2">
      <c r="A23" s="9"/>
      <c r="B23" s="7"/>
    </row>
    <row r="24" spans="1:2" ht="48" x14ac:dyDescent="0.2">
      <c r="A24" s="9" t="s">
        <v>173</v>
      </c>
      <c r="B24" s="115" t="s">
        <v>145</v>
      </c>
    </row>
    <row r="25" spans="1:2" s="1" customFormat="1" ht="7" customHeight="1" x14ac:dyDescent="0.2">
      <c r="A25" s="9"/>
      <c r="B25" s="115"/>
    </row>
    <row r="26" spans="1:2" ht="64" x14ac:dyDescent="0.2">
      <c r="A26" s="4" t="s">
        <v>22</v>
      </c>
      <c r="B26" s="116" t="s">
        <v>148</v>
      </c>
    </row>
    <row r="27" spans="1:2" s="1" customFormat="1" ht="7" customHeight="1" x14ac:dyDescent="0.2">
      <c r="A27" s="9"/>
      <c r="B27" s="115"/>
    </row>
    <row r="28" spans="1:2" ht="32" x14ac:dyDescent="0.2">
      <c r="A28" s="4" t="s">
        <v>22</v>
      </c>
      <c r="B28" s="116" t="s">
        <v>147</v>
      </c>
    </row>
    <row r="29" spans="1:2" s="1" customFormat="1" ht="7" customHeight="1" x14ac:dyDescent="0.2">
      <c r="A29" s="9"/>
      <c r="B29" s="115"/>
    </row>
    <row r="30" spans="1:2" ht="32" x14ac:dyDescent="0.2">
      <c r="A30" s="4" t="s">
        <v>22</v>
      </c>
      <c r="B30" s="17" t="s">
        <v>146</v>
      </c>
    </row>
  </sheetData>
  <sheetProtection algorithmName="SHA-512" hashValue="QbO0dXYQJr0KnpdsBIDhEC1zS0L0Y6bKBI+sDKbSdJ4QxxdnhN3sMfGZriPzbe0EV2vRXcxCNDOcIJ3IaXtpIw==" saltValue="/tJMD180MyImnlr68fdrjQ==" spinCount="100000" sheet="1" objects="1" scenarios="1"/>
  <mergeCells count="2">
    <mergeCell ref="A3:B3"/>
    <mergeCell ref="A1:B1"/>
  </mergeCells>
  <pageMargins left="0.25" right="0.25" top="0.75" bottom="0.75" header="0.3" footer="0.3"/>
  <pageSetup scale="85" fitToHeight="0" orientation="portrait" r:id="rId1"/>
  <headerFooter>
    <oddHeader>&amp;CWestern SARE 
Budget Categories</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8F498-9F4F-451E-BEDB-04C864D1DBAA}">
  <sheetPr codeName="Sheet4"/>
  <dimension ref="A1:E33"/>
  <sheetViews>
    <sheetView workbookViewId="0">
      <selection activeCell="D34" sqref="D34"/>
    </sheetView>
  </sheetViews>
  <sheetFormatPr baseColWidth="10" defaultColWidth="8.83203125" defaultRowHeight="15" x14ac:dyDescent="0.2"/>
  <cols>
    <col min="1" max="1" width="22.83203125" customWidth="1"/>
  </cols>
  <sheetData>
    <row r="1" spans="1:5" x14ac:dyDescent="0.2">
      <c r="A1" t="s">
        <v>79</v>
      </c>
    </row>
    <row r="2" spans="1:5" x14ac:dyDescent="0.2">
      <c r="A2" t="s">
        <v>71</v>
      </c>
      <c r="D2" s="16"/>
      <c r="E2" s="16"/>
    </row>
    <row r="3" spans="1:5" x14ac:dyDescent="0.2">
      <c r="A3" t="s">
        <v>72</v>
      </c>
      <c r="D3" s="16"/>
      <c r="E3" s="16"/>
    </row>
    <row r="4" spans="1:5" x14ac:dyDescent="0.2">
      <c r="A4" t="s">
        <v>73</v>
      </c>
    </row>
    <row r="5" spans="1:5" x14ac:dyDescent="0.2">
      <c r="A5" t="s">
        <v>74</v>
      </c>
    </row>
    <row r="6" spans="1:5" x14ac:dyDescent="0.2">
      <c r="A6" t="s">
        <v>75</v>
      </c>
    </row>
    <row r="7" spans="1:5" x14ac:dyDescent="0.2">
      <c r="A7" t="s">
        <v>76</v>
      </c>
    </row>
    <row r="8" spans="1:5" x14ac:dyDescent="0.2">
      <c r="A8" t="s">
        <v>77</v>
      </c>
    </row>
    <row r="9" spans="1:5" x14ac:dyDescent="0.2">
      <c r="A9" t="s">
        <v>78</v>
      </c>
    </row>
    <row r="15" spans="1:5" x14ac:dyDescent="0.2">
      <c r="A15" t="s">
        <v>97</v>
      </c>
    </row>
    <row r="16" spans="1:5" x14ac:dyDescent="0.2">
      <c r="A16" t="s">
        <v>80</v>
      </c>
    </row>
    <row r="17" spans="1:1" x14ac:dyDescent="0.2">
      <c r="A17" t="s">
        <v>81</v>
      </c>
    </row>
    <row r="18" spans="1:1" x14ac:dyDescent="0.2">
      <c r="A18" t="s">
        <v>82</v>
      </c>
    </row>
    <row r="19" spans="1:1" ht="16.75" customHeight="1" x14ac:dyDescent="0.2">
      <c r="A19" t="s">
        <v>83</v>
      </c>
    </row>
    <row r="20" spans="1:1" x14ac:dyDescent="0.2">
      <c r="A20" t="s">
        <v>84</v>
      </c>
    </row>
    <row r="21" spans="1:1" x14ac:dyDescent="0.2">
      <c r="A21" t="s">
        <v>85</v>
      </c>
    </row>
    <row r="22" spans="1:1" x14ac:dyDescent="0.2">
      <c r="A22" t="s">
        <v>86</v>
      </c>
    </row>
    <row r="23" spans="1:1" x14ac:dyDescent="0.2">
      <c r="A23" t="s">
        <v>87</v>
      </c>
    </row>
    <row r="24" spans="1:1" x14ac:dyDescent="0.2">
      <c r="A24" t="s">
        <v>88</v>
      </c>
    </row>
    <row r="25" spans="1:1" x14ac:dyDescent="0.2">
      <c r="A25" t="s">
        <v>89</v>
      </c>
    </row>
    <row r="26" spans="1:1" x14ac:dyDescent="0.2">
      <c r="A26" t="s">
        <v>90</v>
      </c>
    </row>
    <row r="27" spans="1:1" s="1" customFormat="1" x14ac:dyDescent="0.2">
      <c r="A27" s="1" t="s">
        <v>92</v>
      </c>
    </row>
    <row r="28" spans="1:1" x14ac:dyDescent="0.2">
      <c r="A28" t="s">
        <v>91</v>
      </c>
    </row>
    <row r="29" spans="1:1" x14ac:dyDescent="0.2">
      <c r="A29" t="s">
        <v>93</v>
      </c>
    </row>
    <row r="30" spans="1:1" x14ac:dyDescent="0.2">
      <c r="A30" t="s">
        <v>94</v>
      </c>
    </row>
    <row r="31" spans="1:1" x14ac:dyDescent="0.2">
      <c r="A31" t="s">
        <v>95</v>
      </c>
    </row>
    <row r="32" spans="1:1" x14ac:dyDescent="0.2">
      <c r="A32" t="s">
        <v>96</v>
      </c>
    </row>
    <row r="33" spans="1:1" x14ac:dyDescent="0.2">
      <c r="A33" t="s">
        <v>124</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 Budget Worksheet</vt:lpstr>
      <vt:lpstr>Budget Cont.</vt:lpstr>
      <vt:lpstr>Budget Justification</vt:lpstr>
      <vt:lpstr>Budget Categories and Guidance</vt:lpstr>
      <vt:lpstr>Data</vt:lpstr>
      <vt:lpstr>' Budget Worksheet'!Print_Area</vt:lpstr>
      <vt:lpstr>'Budget Cont.'!Print_Area</vt:lpstr>
      <vt:lpstr>'Budget Justification'!Print_Area</vt:lpstr>
      <vt:lpstr>'Budget Cont.'!Program</vt:lpstr>
      <vt:lpstr>Program</vt:lpstr>
      <vt:lpstr>'Budget Cont.'!State</vt:lpstr>
      <vt:lpstr>State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 McCormick</dc:creator>
  <cp:lastModifiedBy>Alejandro Brambila</cp:lastModifiedBy>
  <cp:lastPrinted>2019-03-25T22:34:48Z</cp:lastPrinted>
  <dcterms:created xsi:type="dcterms:W3CDTF">2016-05-11T16:43:14Z</dcterms:created>
  <dcterms:modified xsi:type="dcterms:W3CDTF">2020-02-06T22:44:09Z</dcterms:modified>
</cp:coreProperties>
</file>