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nathan_sylvanroad\Downloads\"/>
    </mc:Choice>
  </mc:AlternateContent>
  <xr:revisionPtr revIDLastSave="0" documentId="13_ncr:1_{76C917D6-DB23-49F7-A204-FE99382AF23F}" xr6:coauthVersionLast="47" xr6:coauthVersionMax="47" xr10:uidLastSave="{00000000-0000-0000-0000-000000000000}"/>
  <bookViews>
    <workbookView xWindow="80520" yWindow="7980" windowWidth="29040" windowHeight="15225" xr2:uid="{FA529CDE-6C41-4B51-8513-F2EE6815B248}"/>
  </bookViews>
  <sheets>
    <sheet name="Summary" sheetId="3" r:id="rId1"/>
    <sheet name="Property Data" sheetId="1" r:id="rId2"/>
    <sheet name="Work Orders" sheetId="4" r:id="rId3"/>
    <sheet name="Reference" sheetId="2" r:id="rId4"/>
  </sheets>
  <definedNames>
    <definedName name="NativeTimeline_Acquisition_Date">#N/A</definedName>
    <definedName name="ReportDate">'Property Data'!$A$1</definedName>
    <definedName name="Slicer_Available_for_Lease">#N/A</definedName>
    <definedName name="Slicer_Status">#N/A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A1" i="4"/>
  <c r="G7" i="3"/>
  <c r="G8" i="3"/>
  <c r="G9" i="3"/>
  <c r="F9" i="3"/>
  <c r="E9" i="3"/>
  <c r="D9" i="3"/>
  <c r="C9" i="3"/>
  <c r="F8" i="3"/>
  <c r="E8" i="3"/>
  <c r="D8" i="3"/>
  <c r="C8" i="3"/>
  <c r="F7" i="3"/>
  <c r="E7" i="3"/>
  <c r="D7" i="3"/>
  <c r="C7" i="3"/>
  <c r="A1" i="3"/>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A1" i="2"/>
  <c r="D1" i="1"/>
  <c r="L48" i="1"/>
  <c r="L26" i="1"/>
  <c r="L50" i="1"/>
  <c r="L28" i="1"/>
  <c r="L42" i="1"/>
  <c r="L15" i="1"/>
  <c r="L21" i="1"/>
  <c r="L29" i="1"/>
  <c r="L12" i="1"/>
  <c r="L11" i="1"/>
  <c r="L19" i="1"/>
  <c r="L9" i="1"/>
  <c r="L31" i="1"/>
  <c r="L5" i="1"/>
  <c r="L47" i="1"/>
  <c r="L14" i="1"/>
  <c r="L30" i="1"/>
  <c r="L20" i="1"/>
  <c r="L6" i="1"/>
  <c r="L41" i="1"/>
  <c r="L24" i="1"/>
  <c r="L37" i="1"/>
  <c r="L10" i="1"/>
  <c r="L16" i="1"/>
  <c r="L38" i="1"/>
  <c r="L4" i="1"/>
  <c r="L40" i="1"/>
  <c r="L39" i="1"/>
  <c r="L35" i="1"/>
  <c r="L49" i="1"/>
  <c r="L46" i="1"/>
  <c r="L13" i="1"/>
  <c r="L22" i="1"/>
  <c r="L43" i="1"/>
  <c r="L45" i="1"/>
  <c r="L44" i="1"/>
  <c r="L17" i="1"/>
  <c r="L25" i="1"/>
  <c r="L34" i="1"/>
  <c r="L8" i="1"/>
  <c r="L7" i="1"/>
  <c r="L33" i="1"/>
  <c r="L23" i="1"/>
  <c r="L32" i="1"/>
  <c r="L36" i="1"/>
  <c r="L18" i="1"/>
  <c r="L27" i="1"/>
  <c r="K48" i="1"/>
  <c r="M48" i="1" s="1"/>
  <c r="K26" i="1"/>
  <c r="M26" i="1" s="1"/>
  <c r="K50" i="1"/>
  <c r="M50" i="1" s="1"/>
  <c r="K28" i="1"/>
  <c r="M28" i="1" s="1"/>
  <c r="K42" i="1"/>
  <c r="M42" i="1" s="1"/>
  <c r="K15" i="1"/>
  <c r="M15" i="1" s="1"/>
  <c r="K21" i="1"/>
  <c r="M21" i="1" s="1"/>
  <c r="K29" i="1"/>
  <c r="M29" i="1" s="1"/>
  <c r="K12" i="1"/>
  <c r="M12" i="1" s="1"/>
  <c r="K11" i="1"/>
  <c r="M11" i="1" s="1"/>
  <c r="K19" i="1"/>
  <c r="M19" i="1" s="1"/>
  <c r="K9" i="1"/>
  <c r="M9" i="1" s="1"/>
  <c r="K31" i="1"/>
  <c r="M31" i="1" s="1"/>
  <c r="K5" i="1"/>
  <c r="M5" i="1" s="1"/>
  <c r="K47" i="1"/>
  <c r="M47" i="1" s="1"/>
  <c r="K14" i="1"/>
  <c r="M14" i="1" s="1"/>
  <c r="K30" i="1"/>
  <c r="M30" i="1" s="1"/>
  <c r="K20" i="1"/>
  <c r="M20" i="1" s="1"/>
  <c r="K6" i="1"/>
  <c r="M6" i="1" s="1"/>
  <c r="K41" i="1"/>
  <c r="M41" i="1" s="1"/>
  <c r="K24" i="1"/>
  <c r="M24" i="1" s="1"/>
  <c r="K37" i="1"/>
  <c r="M37" i="1" s="1"/>
  <c r="K10" i="1"/>
  <c r="M10" i="1" s="1"/>
  <c r="K16" i="1"/>
  <c r="M16" i="1" s="1"/>
  <c r="K38" i="1"/>
  <c r="M38" i="1" s="1"/>
  <c r="K4" i="1"/>
  <c r="M4" i="1" s="1"/>
  <c r="K40" i="1"/>
  <c r="M40" i="1" s="1"/>
  <c r="K39" i="1"/>
  <c r="M39" i="1" s="1"/>
  <c r="K35" i="1"/>
  <c r="M35" i="1" s="1"/>
  <c r="K49" i="1"/>
  <c r="M49" i="1" s="1"/>
  <c r="K46" i="1"/>
  <c r="M46" i="1" s="1"/>
  <c r="K13" i="1"/>
  <c r="M13" i="1" s="1"/>
  <c r="K22" i="1"/>
  <c r="M22" i="1" s="1"/>
  <c r="K43" i="1"/>
  <c r="M43" i="1" s="1"/>
  <c r="K45" i="1"/>
  <c r="M45" i="1" s="1"/>
  <c r="K44" i="1"/>
  <c r="M44" i="1" s="1"/>
  <c r="K17" i="1"/>
  <c r="M17" i="1" s="1"/>
  <c r="K25" i="1"/>
  <c r="M25" i="1" s="1"/>
  <c r="K34" i="1"/>
  <c r="M34" i="1" s="1"/>
  <c r="K8" i="1"/>
  <c r="M8" i="1" s="1"/>
  <c r="K7" i="1"/>
  <c r="M7" i="1" s="1"/>
  <c r="K33" i="1"/>
  <c r="M33" i="1" s="1"/>
  <c r="K23" i="1"/>
  <c r="M23" i="1" s="1"/>
  <c r="K32" i="1"/>
  <c r="M32" i="1" s="1"/>
  <c r="K36" i="1"/>
  <c r="M36" i="1" s="1"/>
  <c r="K18" i="1"/>
  <c r="M18" i="1" s="1"/>
  <c r="K27" i="1"/>
  <c r="M27" i="1" s="1"/>
  <c r="D10" i="3" l="1"/>
  <c r="E10" i="3"/>
  <c r="H7" i="3"/>
  <c r="H8" i="3"/>
  <c r="F10" i="3"/>
  <c r="H9" i="3"/>
  <c r="G10" i="3"/>
  <c r="C10" i="3"/>
  <c r="H10" i="3" l="1"/>
</calcChain>
</file>

<file path=xl/sharedStrings.xml><?xml version="1.0" encoding="utf-8"?>
<sst xmlns="http://schemas.openxmlformats.org/spreadsheetml/2006/main" count="3966" uniqueCount="147">
  <si>
    <t>Property Id</t>
  </si>
  <si>
    <t>Address</t>
  </si>
  <si>
    <t>Acquisition Date</t>
  </si>
  <si>
    <t>Status</t>
  </si>
  <si>
    <t>Purchase Price</t>
  </si>
  <si>
    <t>CapEx</t>
  </si>
  <si>
    <t>Total Cost Basis</t>
  </si>
  <si>
    <t>Underwritten Monthly Rent</t>
  </si>
  <si>
    <t>Underwritten Monthly Expenses</t>
  </si>
  <si>
    <t>Market</t>
  </si>
  <si>
    <t>ABC838</t>
  </si>
  <si>
    <t>ABC572</t>
  </si>
  <si>
    <t>ABC946</t>
  </si>
  <si>
    <t>ABC599</t>
  </si>
  <si>
    <t>ABC753</t>
  </si>
  <si>
    <t>ABC330</t>
  </si>
  <si>
    <t>ABC431</t>
  </si>
  <si>
    <t>ABC610</t>
  </si>
  <si>
    <t>ABC272</t>
  </si>
  <si>
    <t>ABC265</t>
  </si>
  <si>
    <t>ABC408</t>
  </si>
  <si>
    <t>ABC255</t>
  </si>
  <si>
    <t>ABC639</t>
  </si>
  <si>
    <t>ABC175</t>
  </si>
  <si>
    <t>ABC822</t>
  </si>
  <si>
    <t>ABC318</t>
  </si>
  <si>
    <t>ABC619</t>
  </si>
  <si>
    <t>ABC425</t>
  </si>
  <si>
    <t>ABC187</t>
  </si>
  <si>
    <t>ABC749</t>
  </si>
  <si>
    <t>ABC518</t>
  </si>
  <si>
    <t>ABC731</t>
  </si>
  <si>
    <t>ABC261</t>
  </si>
  <si>
    <t>ABC734</t>
  </si>
  <si>
    <t>ABC129</t>
  </si>
  <si>
    <t>ABC739</t>
  </si>
  <si>
    <t>ABC716</t>
  </si>
  <si>
    <t>ABC916</t>
  </si>
  <si>
    <t>ABC809</t>
  </si>
  <si>
    <t>ABC289</t>
  </si>
  <si>
    <t>ABC445</t>
  </si>
  <si>
    <t>ABC766</t>
  </si>
  <si>
    <t>ABC780</t>
  </si>
  <si>
    <t>ABC778</t>
  </si>
  <si>
    <t>ABC362</t>
  </si>
  <si>
    <t>ABC519</t>
  </si>
  <si>
    <t>ABC693</t>
  </si>
  <si>
    <t>ABC237</t>
  </si>
  <si>
    <t>ABC203</t>
  </si>
  <si>
    <t>ABC681</t>
  </si>
  <si>
    <t>ABC494</t>
  </si>
  <si>
    <t>ABC662</t>
  </si>
  <si>
    <t>ABC722</t>
  </si>
  <si>
    <t>ABC363</t>
  </si>
  <si>
    <t>ABC575</t>
  </si>
  <si>
    <t>8795 Stone Ct</t>
  </si>
  <si>
    <t>3685 Marsh Blvd</t>
  </si>
  <si>
    <t>7765 Oak St</t>
  </si>
  <si>
    <t>396 Cherry Blvd</t>
  </si>
  <si>
    <t>3840 Oak St</t>
  </si>
  <si>
    <t>9509 Creek Blvd</t>
  </si>
  <si>
    <t>7271 Creek St</t>
  </si>
  <si>
    <t>6271 Berry Ct</t>
  </si>
  <si>
    <t>2527 Creek Rd</t>
  </si>
  <si>
    <t>7094 Lake St</t>
  </si>
  <si>
    <t>3424 Berry Ct</t>
  </si>
  <si>
    <t>9775 Stone Ave</t>
  </si>
  <si>
    <t>217 Elm Blvd</t>
  </si>
  <si>
    <t>9893 Elm Ct</t>
  </si>
  <si>
    <t>6392 Cherry Ave</t>
  </si>
  <si>
    <t>7719 Creek Blvd</t>
  </si>
  <si>
    <t>9144 Lake Rd</t>
  </si>
  <si>
    <t>3014 Oak St</t>
  </si>
  <si>
    <t>3464 Forest Ave</t>
  </si>
  <si>
    <t>9740 Berry Ave</t>
  </si>
  <si>
    <t>7631 Oak Rd</t>
  </si>
  <si>
    <t>9200 Forest Rd</t>
  </si>
  <si>
    <t>9966 Lake St</t>
  </si>
  <si>
    <t>2008 Cherry Blvd</t>
  </si>
  <si>
    <t>9508 Lake St</t>
  </si>
  <si>
    <t>7696 Lake Rd</t>
  </si>
  <si>
    <t>9775 Marsh Blvd</t>
  </si>
  <si>
    <t>7546 Forest Ave</t>
  </si>
  <si>
    <t>2749 Berry Ave</t>
  </si>
  <si>
    <t>7831 Lake Blvd</t>
  </si>
  <si>
    <t>5048 Oak Ct</t>
  </si>
  <si>
    <t>8709 Forest Ave</t>
  </si>
  <si>
    <t>6299 Marsh Ave</t>
  </si>
  <si>
    <t>9070 Stone St</t>
  </si>
  <si>
    <t>7902 Elm Blvd</t>
  </si>
  <si>
    <t>5402 Stone Ct</t>
  </si>
  <si>
    <t>6082 Forest Blvd</t>
  </si>
  <si>
    <t>5600 Oak Ct</t>
  </si>
  <si>
    <t>657 Elm Ave</t>
  </si>
  <si>
    <t>6824 Marsh St</t>
  </si>
  <si>
    <t>7092 Berry Rd</t>
  </si>
  <si>
    <t>3931 Oak Ct</t>
  </si>
  <si>
    <t>9155 Marsh Blvd</t>
  </si>
  <si>
    <t>5950 Creek Ct</t>
  </si>
  <si>
    <t>6868 Creek Ave</t>
  </si>
  <si>
    <t>1265 Marsh Rd</t>
  </si>
  <si>
    <t>9651 Elm St</t>
  </si>
  <si>
    <t>Market 1</t>
  </si>
  <si>
    <t>Market 2</t>
  </si>
  <si>
    <t>Market 3</t>
  </si>
  <si>
    <t>Leased</t>
  </si>
  <si>
    <t>Turnover</t>
  </si>
  <si>
    <t>For Rent</t>
  </si>
  <si>
    <t>For Sale</t>
  </si>
  <si>
    <t>Renovation</t>
  </si>
  <si>
    <t>Underwritten Gross Yield</t>
  </si>
  <si>
    <t>Underwritten Net Yield</t>
  </si>
  <si>
    <t>Underwritten Monthly Net Operating Income</t>
  </si>
  <si>
    <t>Source: Sample Property Data for AAN Insights - Randomly Generated Values</t>
  </si>
  <si>
    <t>Reference Tables</t>
  </si>
  <si>
    <t>Leased or Available for Leasing</t>
  </si>
  <si>
    <t>Available for Lease</t>
  </si>
  <si>
    <t>Property Status by Market</t>
  </si>
  <si>
    <t>Total</t>
  </si>
  <si>
    <t>Grand Total</t>
  </si>
  <si>
    <t>Sum of Underwritten Monthly Net Operating Income</t>
  </si>
  <si>
    <t>Sum of Total Cost Basis</t>
  </si>
  <si>
    <t>Average of Net Cap Rate</t>
  </si>
  <si>
    <t>Net Cap Rate Summary PivotTable</t>
  </si>
  <si>
    <t>Work Order Number</t>
  </si>
  <si>
    <t>Type</t>
  </si>
  <si>
    <t>Date Created</t>
  </si>
  <si>
    <t>Approved</t>
  </si>
  <si>
    <t>Approval Date</t>
  </si>
  <si>
    <t>Date Completed</t>
  </si>
  <si>
    <t>Total Cost</t>
  </si>
  <si>
    <t>Approved Cost</t>
  </si>
  <si>
    <t>General Maintenance</t>
  </si>
  <si>
    <t>Inspection</t>
  </si>
  <si>
    <t>Closed</t>
  </si>
  <si>
    <t>Open</t>
  </si>
  <si>
    <t>No</t>
  </si>
  <si>
    <t>Yes</t>
  </si>
  <si>
    <t/>
  </si>
  <si>
    <t>Source: Sample Work Order Data for AAN Insights - Randomly Generated Values</t>
  </si>
  <si>
    <t>Total Maintenance Cost</t>
  </si>
  <si>
    <t>Maintenance Year-to-Date</t>
  </si>
  <si>
    <t>Total Turnover</t>
  </si>
  <si>
    <t>Turnover Year-to-Date</t>
  </si>
  <si>
    <t>Work Orders - YTD PivotTable</t>
  </si>
  <si>
    <t>Sum of Maintenance Year-to-Date</t>
  </si>
  <si>
    <t>Sum of Turnover Year-to-Date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</si>
</sst>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164" formatCode="&quot;Report Date: &quot;yyyy\-mm\-dd"/>
    <numFmt numFmtId="165" formatCode="_(&quot;$&quot;* #,##0_);_(&quot;$&quot;* \(#,##0\);_(&quot;$&quot;* &quot;-&quot;??_);_(@_)"/>
    <numFmt numFmtId="166" formatCode="#,###&quot; Records&quot;"/>
    <numFmt numFmtId="167" formatCode="yyyy\-mm\-dd"/>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7" tint="-0.249977111117893"/>
        <bgColor indexed="64"/>
      </patternFill>
    </fill>
  </fills>
  <borders count="19">
    <border>
      <left/>
      <right/>
      <top/>
      <bottom/>
      <diagonal/>
    </border>
    <border>
      <left/>
      <right/>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medium">
        <color indexed="64"/>
      </bottom>
      <diagonal/>
    </border>
    <border>
      <left/>
      <right style="thin">
        <color indexed="64"/>
      </right>
      <top/>
      <bottom style="double">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0" fillId="0" borderId="0" xfId="0" applyAlignment="1">
      <alignment horizontal="centerContinuous"/>
    </xf>
    <xf numFmtId="164" fontId="3" fillId="0" borderId="0" xfId="0" applyNumberFormat="1" applyFont="1" applyAlignment="1">
      <alignment horizontal="centerContinuous"/>
    </xf>
    <xf numFmtId="0" fontId="4" fillId="0" borderId="0" xfId="0" applyFont="1"/>
    <xf numFmtId="0" fontId="3" fillId="2" borderId="0" xfId="0" applyFont="1" applyFill="1"/>
    <xf numFmtId="165" fontId="0" fillId="0" borderId="0" xfId="0" applyNumberFormat="1"/>
    <xf numFmtId="10" fontId="0" fillId="0" borderId="0" xfId="0" applyNumberFormat="1"/>
    <xf numFmtId="9" fontId="2" fillId="3" borderId="0" xfId="1" applyFont="1" applyFill="1"/>
    <xf numFmtId="166" fontId="4" fillId="0" borderId="0" xfId="0" applyNumberFormat="1" applyFont="1" applyAlignment="1">
      <alignment horizontal="centerContinuous"/>
    </xf>
    <xf numFmtId="167" fontId="0" fillId="0" borderId="0" xfId="0" applyNumberFormat="1"/>
    <xf numFmtId="0" fontId="3" fillId="0" borderId="1" xfId="0" applyFont="1" applyBorder="1" applyAlignment="1">
      <alignment horizontal="centerContinuous"/>
    </xf>
    <xf numFmtId="0" fontId="0" fillId="0" borderId="1" xfId="0" applyBorder="1" applyAlignment="1">
      <alignment horizontal="centerContinuous"/>
    </xf>
    <xf numFmtId="0" fontId="0" fillId="0" borderId="8" xfId="0" applyBorder="1"/>
    <xf numFmtId="0" fontId="0" fillId="0" borderId="13" xfId="0" applyBorder="1" applyAlignment="1">
      <alignment horizontal="right"/>
    </xf>
    <xf numFmtId="0" fontId="3" fillId="2" borderId="2" xfId="0" applyFont="1" applyFill="1" applyBorder="1" applyAlignment="1">
      <alignment horizontal="centerContinuous"/>
    </xf>
    <xf numFmtId="0" fontId="0" fillId="2" borderId="3" xfId="0" applyFill="1" applyBorder="1" applyAlignment="1">
      <alignment horizontal="centerContinuous"/>
    </xf>
    <xf numFmtId="0" fontId="0" fillId="2" borderId="4" xfId="0" applyFill="1" applyBorder="1" applyAlignment="1">
      <alignment horizontal="centerContinuous"/>
    </xf>
    <xf numFmtId="0" fontId="0" fillId="2" borderId="11" xfId="0" applyFill="1" applyBorder="1"/>
    <xf numFmtId="0" fontId="0" fillId="2" borderId="9" xfId="0" applyFill="1" applyBorder="1" applyAlignment="1">
      <alignment horizontal="center"/>
    </xf>
    <xf numFmtId="0" fontId="0" fillId="0" borderId="14" xfId="0" applyBorder="1" applyAlignment="1">
      <alignment horizontal="right"/>
    </xf>
    <xf numFmtId="0" fontId="0" fillId="0" borderId="1" xfId="0" applyBorder="1"/>
    <xf numFmtId="0" fontId="0" fillId="2" borderId="10" xfId="0" applyFill="1" applyBorder="1" applyAlignment="1">
      <alignment horizontal="center"/>
    </xf>
    <xf numFmtId="0" fontId="0" fillId="0" borderId="17" xfId="0" applyBorder="1"/>
    <xf numFmtId="0" fontId="3" fillId="0" borderId="16" xfId="0" applyFont="1" applyBorder="1" applyAlignment="1">
      <alignment horizontal="right"/>
    </xf>
    <xf numFmtId="0" fontId="3" fillId="0" borderId="6" xfId="0" applyFont="1" applyBorder="1"/>
    <xf numFmtId="0" fontId="3" fillId="0" borderId="18" xfId="0" applyFont="1" applyBorder="1"/>
    <xf numFmtId="0" fontId="3" fillId="0" borderId="7" xfId="0" applyFont="1" applyBorder="1"/>
    <xf numFmtId="0" fontId="3" fillId="2" borderId="12" xfId="0" applyFont="1" applyFill="1" applyBorder="1" applyAlignment="1">
      <alignment horizontal="center"/>
    </xf>
    <xf numFmtId="0" fontId="3" fillId="0" borderId="5" xfId="0" applyFont="1" applyBorder="1"/>
    <xf numFmtId="0" fontId="3" fillId="0" borderId="15"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42" fontId="0" fillId="0" borderId="0" xfId="0" applyNumberFormat="1"/>
    <xf numFmtId="14" fontId="0" fillId="0" borderId="0" xfId="0" applyNumberFormat="1"/>
    <xf numFmtId="44" fontId="0" fillId="0" borderId="0" xfId="0" applyNumberFormat="1"/>
    <xf numFmtId="0" fontId="0" fillId="0" borderId="0" xfId="0" applyAlignment="1">
      <alignment wrapText="1"/>
    </xf>
  </cellXfs>
  <cellStyles count="2">
    <cellStyle name="Normal" xfId="0" builtinId="0"/>
    <cellStyle name="Percent" xfId="1" builtinId="5"/>
  </cellStyles>
  <dxfs count="35">
    <dxf>
      <alignment wrapText="1"/>
    </dxf>
    <dxf>
      <alignment wrapText="1"/>
    </dxf>
    <dxf>
      <alignment wrapText="1"/>
    </dxf>
    <dxf>
      <alignment wrapText="1"/>
    </dxf>
    <dxf>
      <alignment wrapText="1"/>
    </dxf>
    <dxf>
      <alignment wrapText="1"/>
    </dxf>
    <dxf>
      <alignment wrapText="1"/>
    </dxf>
    <dxf>
      <alignment wrapText="1"/>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_(&quot;$&quot;* #,##0_);_(&quot;$&quot;* \(#,##0\);_(&quot;$&quot;* &quot;-&quot;??_);_(@_)"/>
    </dxf>
    <dxf>
      <numFmt numFmtId="0" formatCode="General"/>
    </dxf>
    <dxf>
      <alignment wrapText="1"/>
    </dxf>
    <dxf>
      <alignment wrapText="1"/>
    </dxf>
    <dxf>
      <numFmt numFmtId="0" formatCode="General"/>
    </dxf>
    <dxf>
      <numFmt numFmtId="34" formatCode="_(&quot;$&quot;* #,##0.00_);_(&quot;$&quot;* \(#,##0.00\);_(&quot;$&quot;* &quot;-&quot;??_);_(@_)"/>
    </dxf>
    <dxf>
      <numFmt numFmtId="34" formatCode="_(&quot;$&quot;* #,##0.00_);_(&quot;$&quot;* \(#,##0.00\);_(&quot;$&quot;* &quot;-&quot;??_);_(@_)"/>
    </dxf>
    <dxf>
      <numFmt numFmtId="19" formatCode="m/d/yyyy"/>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dxf>
    <dxf>
      <numFmt numFmtId="19" formatCode="m/d/yyyy"/>
    </dxf>
    <dxf>
      <numFmt numFmtId="19" formatCode="m/d/yyyy"/>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dxf>
    <dxf>
      <numFmt numFmtId="14" formatCode="0.00%"/>
    </dxf>
    <dxf>
      <numFmt numFmtId="14" formatCode="0.00%"/>
    </dxf>
    <dxf>
      <numFmt numFmtId="165" formatCode="_(&quot;$&quot;* #,##0_);_(&quot;$&quot;* \(#,##0\);_(&quot;$&quot;* &quot;-&quot;??_);_(@_)"/>
    </dxf>
    <dxf>
      <numFmt numFmtId="165" formatCode="_(&quot;$&quot;* #,##0_);_(&quot;$&quot;* \(#,##0\);_(&quot;$&quot;* &quot;-&quot;??_);_(@_)"/>
    </dxf>
    <dxf>
      <numFmt numFmtId="0" formatCode="General"/>
    </dxf>
    <dxf>
      <numFmt numFmtId="165" formatCode="_(&quot;$&quot;* #,##0_);_(&quot;$&quot;* \(#,##0\);_(&quot;$&quot;* &quot;-&quot;??_);_(@_)"/>
    </dxf>
    <dxf>
      <numFmt numFmtId="165" formatCode="_(&quot;$&quot;* #,##0_);_(&quot;$&quot;* \(#,##0\);_(&quot;$&quot;* &quot;-&quot;??_);_(@_)"/>
    </dxf>
    <dxf>
      <numFmt numFmtId="165" formatCode="_(&quot;$&quot;* #,##0_);_(&quot;$&quot;* \(#,##0\);_(&quot;$&quot;* &quot;-&quot;??_);_(@_)"/>
    </dxf>
    <dxf>
      <numFmt numFmtId="0" formatCode="General"/>
    </dxf>
    <dxf>
      <numFmt numFmtId="167" formatCode="yyyy\-mm\-dd"/>
    </dxf>
    <dxf>
      <numFmt numFmtId="0" formatCode="General"/>
    </dxf>
    <dxf>
      <font>
        <b/>
      </font>
      <fill>
        <patternFill patternType="solid">
          <fgColor indexed="64"/>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 Status by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Summary!$B$7</c:f>
              <c:strCache>
                <c:ptCount val="1"/>
                <c:pt idx="0">
                  <c:v>Market 1</c:v>
                </c:pt>
              </c:strCache>
            </c:strRef>
          </c:tx>
          <c:spPr>
            <a:solidFill>
              <a:schemeClr val="accent1">
                <a:shade val="65000"/>
              </a:schemeClr>
            </a:solidFill>
            <a:ln>
              <a:noFill/>
            </a:ln>
            <a:effectLst/>
          </c:spPr>
          <c:invertIfNegative val="0"/>
          <c:cat>
            <c:strRef>
              <c:f>Summary!$C$5:$G$6</c:f>
              <c:strCache>
                <c:ptCount val="5"/>
                <c:pt idx="0">
                  <c:v>Renovation</c:v>
                </c:pt>
                <c:pt idx="1">
                  <c:v>For Rent</c:v>
                </c:pt>
                <c:pt idx="2">
                  <c:v>Leased</c:v>
                </c:pt>
                <c:pt idx="3">
                  <c:v>Turnover</c:v>
                </c:pt>
                <c:pt idx="4">
                  <c:v>For Sale</c:v>
                </c:pt>
              </c:strCache>
            </c:strRef>
          </c:cat>
          <c:val>
            <c:numRef>
              <c:f>Summary!$C$7:$G$7</c:f>
              <c:numCache>
                <c:formatCode>General</c:formatCode>
                <c:ptCount val="5"/>
                <c:pt idx="0">
                  <c:v>3</c:v>
                </c:pt>
                <c:pt idx="1">
                  <c:v>3</c:v>
                </c:pt>
                <c:pt idx="2">
                  <c:v>2</c:v>
                </c:pt>
                <c:pt idx="3">
                  <c:v>5</c:v>
                </c:pt>
                <c:pt idx="4">
                  <c:v>4</c:v>
                </c:pt>
              </c:numCache>
            </c:numRef>
          </c:val>
          <c:extLst>
            <c:ext xmlns:c16="http://schemas.microsoft.com/office/drawing/2014/chart" uri="{C3380CC4-5D6E-409C-BE32-E72D297353CC}">
              <c16:uniqueId val="{00000000-03C8-4014-9A24-C36CE777FAAF}"/>
            </c:ext>
          </c:extLst>
        </c:ser>
        <c:ser>
          <c:idx val="1"/>
          <c:order val="1"/>
          <c:tx>
            <c:strRef>
              <c:f>Summary!$B$8</c:f>
              <c:strCache>
                <c:ptCount val="1"/>
                <c:pt idx="0">
                  <c:v>Market 2</c:v>
                </c:pt>
              </c:strCache>
            </c:strRef>
          </c:tx>
          <c:spPr>
            <a:solidFill>
              <a:schemeClr val="accent1"/>
            </a:solidFill>
            <a:ln>
              <a:noFill/>
            </a:ln>
            <a:effectLst/>
          </c:spPr>
          <c:invertIfNegative val="0"/>
          <c:cat>
            <c:strRef>
              <c:f>Summary!$C$5:$G$6</c:f>
              <c:strCache>
                <c:ptCount val="5"/>
                <c:pt idx="0">
                  <c:v>Renovation</c:v>
                </c:pt>
                <c:pt idx="1">
                  <c:v>For Rent</c:v>
                </c:pt>
                <c:pt idx="2">
                  <c:v>Leased</c:v>
                </c:pt>
                <c:pt idx="3">
                  <c:v>Turnover</c:v>
                </c:pt>
                <c:pt idx="4">
                  <c:v>For Sale</c:v>
                </c:pt>
              </c:strCache>
            </c:strRef>
          </c:cat>
          <c:val>
            <c:numRef>
              <c:f>Summary!$C$8:$G$8</c:f>
              <c:numCache>
                <c:formatCode>General</c:formatCode>
                <c:ptCount val="5"/>
                <c:pt idx="0">
                  <c:v>5</c:v>
                </c:pt>
                <c:pt idx="1">
                  <c:v>3</c:v>
                </c:pt>
                <c:pt idx="2">
                  <c:v>3</c:v>
                </c:pt>
                <c:pt idx="3">
                  <c:v>3</c:v>
                </c:pt>
                <c:pt idx="4">
                  <c:v>2</c:v>
                </c:pt>
              </c:numCache>
            </c:numRef>
          </c:val>
          <c:extLst>
            <c:ext xmlns:c16="http://schemas.microsoft.com/office/drawing/2014/chart" uri="{C3380CC4-5D6E-409C-BE32-E72D297353CC}">
              <c16:uniqueId val="{00000001-03C8-4014-9A24-C36CE777FAAF}"/>
            </c:ext>
          </c:extLst>
        </c:ser>
        <c:ser>
          <c:idx val="2"/>
          <c:order val="2"/>
          <c:tx>
            <c:strRef>
              <c:f>Summary!$B$9</c:f>
              <c:strCache>
                <c:ptCount val="1"/>
                <c:pt idx="0">
                  <c:v>Market 3</c:v>
                </c:pt>
              </c:strCache>
            </c:strRef>
          </c:tx>
          <c:spPr>
            <a:solidFill>
              <a:schemeClr val="accent1">
                <a:tint val="65000"/>
              </a:schemeClr>
            </a:solidFill>
            <a:ln>
              <a:noFill/>
            </a:ln>
            <a:effectLst/>
          </c:spPr>
          <c:invertIfNegative val="0"/>
          <c:cat>
            <c:strRef>
              <c:f>Summary!$C$5:$G$6</c:f>
              <c:strCache>
                <c:ptCount val="5"/>
                <c:pt idx="0">
                  <c:v>Renovation</c:v>
                </c:pt>
                <c:pt idx="1">
                  <c:v>For Rent</c:v>
                </c:pt>
                <c:pt idx="2">
                  <c:v>Leased</c:v>
                </c:pt>
                <c:pt idx="3">
                  <c:v>Turnover</c:v>
                </c:pt>
                <c:pt idx="4">
                  <c:v>For Sale</c:v>
                </c:pt>
              </c:strCache>
            </c:strRef>
          </c:cat>
          <c:val>
            <c:numRef>
              <c:f>Summary!$C$9:$G$9</c:f>
              <c:numCache>
                <c:formatCode>General</c:formatCode>
                <c:ptCount val="5"/>
                <c:pt idx="0">
                  <c:v>2</c:v>
                </c:pt>
                <c:pt idx="1">
                  <c:v>4</c:v>
                </c:pt>
                <c:pt idx="2">
                  <c:v>3</c:v>
                </c:pt>
                <c:pt idx="3">
                  <c:v>2</c:v>
                </c:pt>
                <c:pt idx="4">
                  <c:v>3</c:v>
                </c:pt>
              </c:numCache>
            </c:numRef>
          </c:val>
          <c:extLst>
            <c:ext xmlns:c16="http://schemas.microsoft.com/office/drawing/2014/chart" uri="{C3380CC4-5D6E-409C-BE32-E72D297353CC}">
              <c16:uniqueId val="{00000002-03C8-4014-9A24-C36CE777FAAF}"/>
            </c:ext>
          </c:extLst>
        </c:ser>
        <c:dLbls>
          <c:showLegendKey val="0"/>
          <c:showVal val="0"/>
          <c:showCatName val="0"/>
          <c:showSerName val="0"/>
          <c:showPercent val="0"/>
          <c:showBubbleSize val="0"/>
        </c:dLbls>
        <c:gapWidth val="219"/>
        <c:overlap val="-27"/>
        <c:axId val="821991039"/>
        <c:axId val="832390463"/>
      </c:barChart>
      <c:catAx>
        <c:axId val="82199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390463"/>
        <c:crosses val="autoZero"/>
        <c:auto val="1"/>
        <c:lblAlgn val="ctr"/>
        <c:lblOffset val="100"/>
        <c:noMultiLvlLbl val="0"/>
      </c:catAx>
      <c:valAx>
        <c:axId val="83239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91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11</xdr:row>
      <xdr:rowOff>47625</xdr:rowOff>
    </xdr:from>
    <xdr:to>
      <xdr:col>8</xdr:col>
      <xdr:colOff>64770</xdr:colOff>
      <xdr:row>30</xdr:row>
      <xdr:rowOff>26670</xdr:rowOff>
    </xdr:to>
    <xdr:graphicFrame macro="">
      <xdr:nvGraphicFramePr>
        <xdr:cNvPr id="2" name="Chart 1">
          <a:extLst>
            <a:ext uri="{FF2B5EF4-FFF2-40B4-BE49-F238E27FC236}">
              <a16:creationId xmlns:a16="http://schemas.microsoft.com/office/drawing/2014/main" id="{AFFAED1F-F199-F358-A1D7-E5A40BE31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598170</xdr:colOff>
      <xdr:row>5</xdr:row>
      <xdr:rowOff>154304</xdr:rowOff>
    </xdr:from>
    <xdr:to>
      <xdr:col>18</xdr:col>
      <xdr:colOff>1800225</xdr:colOff>
      <xdr:row>12</xdr:row>
      <xdr:rowOff>55245</xdr:rowOff>
    </xdr:to>
    <mc:AlternateContent xmlns:mc="http://schemas.openxmlformats.org/markup-compatibility/2006">
      <mc:Choice xmlns:tsle="http://schemas.microsoft.com/office/drawing/2012/timeslicer" Requires="tsle">
        <xdr:graphicFrame macro="">
          <xdr:nvGraphicFramePr>
            <xdr:cNvPr id="3" name="Acquisition Date">
              <a:extLst>
                <a:ext uri="{FF2B5EF4-FFF2-40B4-BE49-F238E27FC236}">
                  <a16:creationId xmlns:a16="http://schemas.microsoft.com/office/drawing/2014/main" id="{8CAF47C6-6D98-BD6E-9E97-8229F8B44D01}"/>
                </a:ext>
              </a:extLst>
            </xdr:cNvPr>
            <xdr:cNvGraphicFramePr/>
          </xdr:nvGraphicFramePr>
          <xdr:xfrm>
            <a:off x="0" y="0"/>
            <a:ext cx="0" cy="0"/>
          </xdr:xfrm>
          <a:graphic>
            <a:graphicData uri="http://schemas.microsoft.com/office/drawing/2012/timeslicer">
              <tsle:timeslicer xmlns:tsle="http://schemas.microsoft.com/office/drawing/2012/timeslicer" name="Acquisition Date"/>
            </a:graphicData>
          </a:graphic>
        </xdr:graphicFrame>
      </mc:Choice>
      <mc:Fallback>
        <xdr:sp macro="" textlink="">
          <xdr:nvSpPr>
            <xdr:cNvPr id="0" name=""/>
            <xdr:cNvSpPr>
              <a:spLocks noTextEdit="1"/>
            </xdr:cNvSpPr>
          </xdr:nvSpPr>
          <xdr:spPr>
            <a:xfrm>
              <a:off x="13373100" y="1078229"/>
              <a:ext cx="4265295" cy="11963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278129</xdr:colOff>
      <xdr:row>5</xdr:row>
      <xdr:rowOff>152400</xdr:rowOff>
    </xdr:from>
    <xdr:to>
      <xdr:col>16</xdr:col>
      <xdr:colOff>485774</xdr:colOff>
      <xdr:row>12</xdr:row>
      <xdr:rowOff>55245</xdr:rowOff>
    </xdr:to>
    <mc:AlternateContent xmlns:mc="http://schemas.openxmlformats.org/markup-compatibility/2006">
      <mc:Choice xmlns:a14="http://schemas.microsoft.com/office/drawing/2010/main" Requires="a14">
        <xdr:graphicFrame macro="">
          <xdr:nvGraphicFramePr>
            <xdr:cNvPr id="4" name="Status">
              <a:extLst>
                <a:ext uri="{FF2B5EF4-FFF2-40B4-BE49-F238E27FC236}">
                  <a16:creationId xmlns:a16="http://schemas.microsoft.com/office/drawing/2014/main" id="{95B49CBE-85E1-474E-1656-4F3F892AB29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9886949" y="1076325"/>
              <a:ext cx="3373755" cy="1198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5</xdr:row>
      <xdr:rowOff>152400</xdr:rowOff>
    </xdr:from>
    <xdr:to>
      <xdr:col>12</xdr:col>
      <xdr:colOff>209550</xdr:colOff>
      <xdr:row>12</xdr:row>
      <xdr:rowOff>66675</xdr:rowOff>
    </xdr:to>
    <mc:AlternateContent xmlns:mc="http://schemas.openxmlformats.org/markup-compatibility/2006" xmlns:a14="http://schemas.microsoft.com/office/drawing/2010/main">
      <mc:Choice Requires="a14">
        <xdr:graphicFrame macro="">
          <xdr:nvGraphicFramePr>
            <xdr:cNvPr id="5" name="Available for Lease">
              <a:extLst>
                <a:ext uri="{FF2B5EF4-FFF2-40B4-BE49-F238E27FC236}">
                  <a16:creationId xmlns:a16="http://schemas.microsoft.com/office/drawing/2014/main" id="{79A5DAAC-DF06-37D7-B9A3-3093BE9B1C0F}"/>
                </a:ext>
              </a:extLst>
            </xdr:cNvPr>
            <xdr:cNvGraphicFramePr/>
          </xdr:nvGraphicFramePr>
          <xdr:xfrm>
            <a:off x="0" y="0"/>
            <a:ext cx="0" cy="0"/>
          </xdr:xfrm>
          <a:graphic>
            <a:graphicData uri="http://schemas.microsoft.com/office/drawing/2010/slicer">
              <sle:slicer xmlns:sle="http://schemas.microsoft.com/office/drawing/2010/slicer" name="Available for Lease"/>
            </a:graphicData>
          </a:graphic>
        </xdr:graphicFrame>
      </mc:Choice>
      <mc:Fallback xmlns="">
        <xdr:sp macro="" textlink="">
          <xdr:nvSpPr>
            <xdr:cNvPr id="0" name=""/>
            <xdr:cNvSpPr>
              <a:spLocks noTextEdit="1"/>
            </xdr:cNvSpPr>
          </xdr:nvSpPr>
          <xdr:spPr>
            <a:xfrm>
              <a:off x="6391275" y="1076325"/>
              <a:ext cx="1826895" cy="1207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c Nathan" refreshedDate="45020.991174421295" createdVersion="8" refreshedVersion="8" minRefreshableVersion="3" recordCount="47" xr:uid="{DF2CDF68-03F6-4678-9027-9D4B2EB734A6}">
  <cacheSource type="worksheet">
    <worksheetSource name="Properties"/>
  </cacheSource>
  <cacheFields count="19">
    <cacheField name="Property Id" numFmtId="0">
      <sharedItems/>
    </cacheField>
    <cacheField name="Address" numFmtId="0">
      <sharedItems count="47">
        <s v="7696 Lake Rd"/>
        <s v="9893 Elm Ct"/>
        <s v="3464 Forest Ave"/>
        <s v="7092 Berry Rd"/>
        <s v="6824 Marsh St"/>
        <s v="9775 Stone Ave"/>
        <s v="9966 Lake St"/>
        <s v="7094 Lake St"/>
        <s v="2527 Creek Rd"/>
        <s v="8709 Forest Ave"/>
        <s v="7719 Creek Blvd"/>
        <s v="9509 Creek Blvd"/>
        <s v="2008 Cherry Blvd"/>
        <s v="6082 Forest Blvd"/>
        <s v="1265 Marsh Rd"/>
        <s v="3424 Berry Ct"/>
        <s v="3014 Oak St"/>
        <s v="7271 Creek St"/>
        <s v="6299 Marsh Ave"/>
        <s v="9155 Marsh Blvd"/>
        <s v="7631 Oak Rd"/>
        <s v="5600 Oak Ct"/>
        <s v="3685 Marsh Blvd"/>
        <s v="9651 Elm St"/>
        <s v="396 Cherry Blvd"/>
        <s v="6271 Berry Ct"/>
        <s v="9144 Lake Rd"/>
        <s v="217 Elm Blvd"/>
        <s v="5950 Creek Ct"/>
        <s v="3931 Oak Ct"/>
        <s v="657 Elm Ave"/>
        <s v="2749 Berry Ave"/>
        <s v="6868 Creek Ave"/>
        <s v="9200 Forest Rd"/>
        <s v="9508 Lake St"/>
        <s v="7546 Forest Ave"/>
        <s v="9775 Marsh Blvd"/>
        <s v="9740 Berry Ave"/>
        <s v="3840 Oak St"/>
        <s v="9070 Stone St"/>
        <s v="5402 Stone Ct"/>
        <s v="7902 Elm Blvd"/>
        <s v="5048 Oak Ct"/>
        <s v="6392 Cherry Ave"/>
        <s v="8795 Stone Ct"/>
        <s v="7831 Lake Blvd"/>
        <s v="7765 Oak St"/>
      </sharedItems>
    </cacheField>
    <cacheField name="Market" numFmtId="0">
      <sharedItems count="3">
        <s v="Market 3"/>
        <s v="Market 1"/>
        <s v="Market 2"/>
      </sharedItems>
    </cacheField>
    <cacheField name="Acquisition Date" numFmtId="167">
      <sharedItems containsSemiMixedTypes="0" containsNonDate="0" containsDate="1" containsString="0" minDate="2020-01-05T00:00:00" maxDate="2022-10-13T00:00:00" count="47">
        <d v="2021-12-21T00:00:00"/>
        <d v="2022-01-26T00:00:00"/>
        <d v="2021-09-11T00:00:00"/>
        <d v="2021-07-08T00:00:00"/>
        <d v="2021-11-08T00:00:00"/>
        <d v="2022-08-12T00:00:00"/>
        <d v="2022-09-26T00:00:00"/>
        <d v="2021-07-07T00:00:00"/>
        <d v="2021-03-11T00:00:00"/>
        <d v="2020-02-28T00:00:00"/>
        <d v="2022-09-14T00:00:00"/>
        <d v="2020-10-06T00:00:00"/>
        <d v="2020-04-11T00:00:00"/>
        <d v="2021-07-16T00:00:00"/>
        <d v="2021-08-26T00:00:00"/>
        <d v="2022-06-13T00:00:00"/>
        <d v="2022-03-15T00:00:00"/>
        <d v="2021-08-11T00:00:00"/>
        <d v="2022-06-12T00:00:00"/>
        <d v="2021-03-21T00:00:00"/>
        <d v="2022-03-02T00:00:00"/>
        <d v="2021-02-09T00:00:00"/>
        <d v="2021-05-11T00:00:00"/>
        <d v="2020-12-21T00:00:00"/>
        <d v="2021-08-21T00:00:00"/>
        <d v="2022-05-12T00:00:00"/>
        <d v="2022-02-04T00:00:00"/>
        <d v="2022-04-05T00:00:00"/>
        <d v="2022-10-12T00:00:00"/>
        <d v="2021-10-26T00:00:00"/>
        <d v="2022-05-09T00:00:00"/>
        <d v="2020-08-22T00:00:00"/>
        <d v="2020-03-18T00:00:00"/>
        <d v="2022-09-29T00:00:00"/>
        <d v="2020-08-16T00:00:00"/>
        <d v="2022-06-19T00:00:00"/>
        <d v="2021-04-03T00:00:00"/>
        <d v="2022-02-18T00:00:00"/>
        <d v="2021-01-06T00:00:00"/>
        <d v="2021-05-15T00:00:00"/>
        <d v="2020-11-29T00:00:00"/>
        <d v="2021-08-20T00:00:00"/>
        <d v="2021-11-23T00:00:00"/>
        <d v="2020-11-06T00:00:00"/>
        <d v="2020-01-05T00:00:00"/>
        <d v="2022-09-13T00:00:00"/>
        <d v="2020-02-12T00:00:00"/>
      </sharedItems>
    </cacheField>
    <cacheField name="Status" numFmtId="0">
      <sharedItems count="5">
        <s v="Renovation"/>
        <s v="For Sale"/>
        <s v="Turnover"/>
        <s v="For Rent"/>
        <s v="Leased"/>
      </sharedItems>
    </cacheField>
    <cacheField name="Purchase Price" numFmtId="165">
      <sharedItems containsSemiMixedTypes="0" containsString="0" containsNumber="1" containsInteger="1" minValue="155485" maxValue="349145"/>
    </cacheField>
    <cacheField name="CapEx" numFmtId="165">
      <sharedItems containsSemiMixedTypes="0" containsString="0" containsNumber="1" containsInteger="1" minValue="1604" maxValue="49962"/>
    </cacheField>
    <cacheField name="Total Cost Basis" numFmtId="165">
      <sharedItems containsSemiMixedTypes="0" containsString="0" containsNumber="1" containsInteger="1" minValue="179586" maxValue="397042"/>
    </cacheField>
    <cacheField name="Underwritten Monthly Rent" numFmtId="0">
      <sharedItems containsSemiMixedTypes="0" containsString="0" containsNumber="1" containsInteger="1" minValue="910" maxValue="2750"/>
    </cacheField>
    <cacheField name="Underwritten Monthly Expenses" numFmtId="165">
      <sharedItems containsSemiMixedTypes="0" containsString="0" containsNumber="1" minValue="476" maxValue="1485"/>
    </cacheField>
    <cacheField name="Underwritten Monthly Net Operating Income" numFmtId="165">
      <sharedItems containsSemiMixedTypes="0" containsString="0" containsNumber="1" minValue="418.59999999999997" maxValue="1602"/>
    </cacheField>
    <cacheField name="Underwritten Gross Yield" numFmtId="10">
      <sharedItems containsSemiMixedTypes="0" containsString="0" containsNumber="1" minValue="4.3810534776912956E-2" maxValue="0.16507210312369588"/>
    </cacheField>
    <cacheField name="Underwritten Net Yield" numFmtId="10">
      <sharedItems containsSemiMixedTypes="0" containsString="0" containsNumber="1" minValue="2.1569982298686379E-2" maxValue="9.9043261874217525E-2"/>
    </cacheField>
    <cacheField name="Available for Lease" numFmtId="0">
      <sharedItems count="2">
        <b v="0"/>
        <b v="1"/>
      </sharedItems>
    </cacheField>
    <cacheField name="Total Maintenance Cost" numFmtId="165">
      <sharedItems containsSemiMixedTypes="0" containsString="0" containsNumber="1" minValue="0" maxValue="20555.82"/>
    </cacheField>
    <cacheField name="Maintenance Year-to-Date" numFmtId="44">
      <sharedItems containsSemiMixedTypes="0" containsString="0" containsNumber="1" minValue="0" maxValue="8724.85"/>
    </cacheField>
    <cacheField name="Total Turnover" numFmtId="44">
      <sharedItems containsSemiMixedTypes="0" containsString="0" containsNumber="1" minValue="0" maxValue="7740.0700000000006"/>
    </cacheField>
    <cacheField name="Turnover Year-to-Date" numFmtId="44">
      <sharedItems containsSemiMixedTypes="0" containsString="0" containsNumber="1" minValue="0" maxValue="4668.6099999999997"/>
    </cacheField>
    <cacheField name="Net Cap Rate" numFmtId="0" formula="('Underwritten Monthly Net Operating Income'*12)/'Total Cost Basis'" databaseField="0"/>
  </cacheFields>
  <extLst>
    <ext xmlns:x14="http://schemas.microsoft.com/office/spreadsheetml/2009/9/main" uri="{725AE2AE-9491-48be-B2B4-4EB974FC3084}">
      <x14:pivotCacheDefinition pivotCacheId="574298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ABC129"/>
    <x v="0"/>
    <x v="0"/>
    <x v="0"/>
    <x v="0"/>
    <n v="283370"/>
    <n v="5868"/>
    <n v="289238"/>
    <n v="2190"/>
    <n v="1095"/>
    <n v="1095"/>
    <n v="9.0859430641893529E-2"/>
    <n v="4.5429715320946765E-2"/>
    <x v="0"/>
    <n v="17573.810000000001"/>
    <n v="3349.57"/>
    <n v="0"/>
    <n v="0"/>
  </r>
  <r>
    <s v="ABC175"/>
    <x v="1"/>
    <x v="1"/>
    <x v="1"/>
    <x v="1"/>
    <n v="349145"/>
    <n v="20577"/>
    <n v="369722"/>
    <n v="2410"/>
    <n v="964"/>
    <n v="1446"/>
    <n v="7.8220933566301165E-2"/>
    <n v="4.6932560139780699E-2"/>
    <x v="0"/>
    <n v="4676.17"/>
    <n v="0"/>
    <n v="0"/>
    <n v="0"/>
  </r>
  <r>
    <s v="ABC187"/>
    <x v="2"/>
    <x v="1"/>
    <x v="2"/>
    <x v="2"/>
    <n v="339525"/>
    <n v="48094"/>
    <n v="387619"/>
    <n v="1875"/>
    <n v="806.25"/>
    <n v="1068.75"/>
    <n v="5.8046690177726068E-2"/>
    <n v="3.3086613401303859E-2"/>
    <x v="1"/>
    <n v="9804.27"/>
    <n v="0"/>
    <n v="2420.9699999999998"/>
    <n v="0"/>
  </r>
  <r>
    <s v="ABC203"/>
    <x v="3"/>
    <x v="0"/>
    <x v="3"/>
    <x v="0"/>
    <n v="164325"/>
    <n v="49527"/>
    <n v="213852"/>
    <n v="2400"/>
    <n v="1104"/>
    <n v="1296"/>
    <n v="0.13467257729644802"/>
    <n v="7.2723191740081919E-2"/>
    <x v="0"/>
    <n v="10242.600000000002"/>
    <n v="3800.5000000000005"/>
    <n v="2075.7599999999998"/>
    <n v="0"/>
  </r>
  <r>
    <s v="ABC237"/>
    <x v="4"/>
    <x v="2"/>
    <x v="4"/>
    <x v="0"/>
    <n v="260475"/>
    <n v="18713"/>
    <n v="279188"/>
    <n v="1595"/>
    <n v="781.55"/>
    <n v="813.45"/>
    <n v="6.8555955127011195E-2"/>
    <n v="3.4963537114775713E-2"/>
    <x v="0"/>
    <n v="4266.09"/>
    <n v="0"/>
    <n v="0"/>
    <n v="0"/>
  </r>
  <r>
    <s v="ABC255"/>
    <x v="5"/>
    <x v="2"/>
    <x v="5"/>
    <x v="3"/>
    <n v="304815"/>
    <n v="22305"/>
    <n v="327120"/>
    <n v="1765"/>
    <n v="723.65"/>
    <n v="1041.3499999999999"/>
    <n v="6.474688187820983E-2"/>
    <n v="3.82006603081438E-2"/>
    <x v="1"/>
    <n v="8789.6"/>
    <n v="4687.29"/>
    <n v="0"/>
    <n v="0"/>
  </r>
  <r>
    <s v="ABC261"/>
    <x v="6"/>
    <x v="2"/>
    <x v="6"/>
    <x v="0"/>
    <n v="247330"/>
    <n v="1604"/>
    <n v="248934"/>
    <n v="1310"/>
    <n v="589.5"/>
    <n v="720.5"/>
    <n v="6.3149268480802143E-2"/>
    <n v="3.4732097664441179E-2"/>
    <x v="0"/>
    <n v="5414.2199999999993"/>
    <n v="2139.39"/>
    <n v="0"/>
    <n v="0"/>
  </r>
  <r>
    <s v="ABC265"/>
    <x v="7"/>
    <x v="1"/>
    <x v="7"/>
    <x v="2"/>
    <n v="294140"/>
    <n v="29860"/>
    <n v="324000"/>
    <n v="1995"/>
    <n v="957.59999999999991"/>
    <n v="1037.4000000000001"/>
    <n v="7.3888888888888893E-2"/>
    <n v="3.8422222222222226E-2"/>
    <x v="1"/>
    <n v="8149.6"/>
    <n v="1955.8000000000002"/>
    <n v="3453.7200000000003"/>
    <n v="3453.7200000000003"/>
  </r>
  <r>
    <s v="ABC272"/>
    <x v="8"/>
    <x v="2"/>
    <x v="8"/>
    <x v="1"/>
    <n v="162320"/>
    <n v="31777"/>
    <n v="194097"/>
    <n v="2670"/>
    <n v="1068"/>
    <n v="1602"/>
    <n v="0.16507210312369588"/>
    <n v="9.9043261874217525E-2"/>
    <x v="0"/>
    <n v="2956.41"/>
    <n v="0"/>
    <n v="0"/>
    <n v="0"/>
  </r>
  <r>
    <s v="ABC289"/>
    <x v="9"/>
    <x v="1"/>
    <x v="9"/>
    <x v="2"/>
    <n v="238230"/>
    <n v="13765"/>
    <n v="251995"/>
    <n v="1325"/>
    <n v="530"/>
    <n v="795"/>
    <n v="6.3096490009722409E-2"/>
    <n v="3.7857894005833448E-2"/>
    <x v="1"/>
    <n v="7058.22"/>
    <n v="1981.14"/>
    <n v="0"/>
    <n v="0"/>
  </r>
  <r>
    <s v="ABC318"/>
    <x v="10"/>
    <x v="2"/>
    <x v="10"/>
    <x v="1"/>
    <n v="223265"/>
    <n v="47009"/>
    <n v="270274"/>
    <n v="2655"/>
    <n v="1141.6500000000001"/>
    <n v="1513.35"/>
    <n v="0.11788037325084914"/>
    <n v="6.7191812752983998E-2"/>
    <x v="0"/>
    <n v="1974.2100000000003"/>
    <n v="1326.5300000000002"/>
    <n v="4668.6099999999997"/>
    <n v="4668.6099999999997"/>
  </r>
  <r>
    <s v="ABC330"/>
    <x v="11"/>
    <x v="2"/>
    <x v="11"/>
    <x v="3"/>
    <n v="239350"/>
    <n v="24496"/>
    <n v="263846"/>
    <n v="1905"/>
    <n v="1028.7"/>
    <n v="876.3"/>
    <n v="8.66414499367055E-2"/>
    <n v="3.9855066970884527E-2"/>
    <x v="1"/>
    <n v="15223.480000000001"/>
    <n v="0"/>
    <n v="4323.87"/>
    <n v="0"/>
  </r>
  <r>
    <s v="ABC330"/>
    <x v="12"/>
    <x v="2"/>
    <x v="12"/>
    <x v="2"/>
    <n v="301145"/>
    <n v="36421"/>
    <n v="337566"/>
    <n v="1845"/>
    <n v="977.85"/>
    <n v="867.15"/>
    <n v="6.5587174063738651E-2"/>
    <n v="3.0825971809957161E-2"/>
    <x v="1"/>
    <n v="15223.480000000001"/>
    <n v="0"/>
    <n v="4323.87"/>
    <n v="0"/>
  </r>
  <r>
    <s v="ABC362"/>
    <x v="13"/>
    <x v="1"/>
    <x v="13"/>
    <x v="4"/>
    <n v="172805"/>
    <n v="25673"/>
    <n v="198478"/>
    <n v="1330"/>
    <n v="651.69999999999993"/>
    <n v="678.30000000000007"/>
    <n v="8.0411934824010725E-2"/>
    <n v="4.1010086760245472E-2"/>
    <x v="1"/>
    <n v="5368.9000000000005"/>
    <n v="0"/>
    <n v="0"/>
    <n v="0"/>
  </r>
  <r>
    <s v="ABC363"/>
    <x v="14"/>
    <x v="0"/>
    <x v="14"/>
    <x v="4"/>
    <n v="181585"/>
    <n v="35783"/>
    <n v="217368"/>
    <n v="2170"/>
    <n v="976.5"/>
    <n v="1193.5"/>
    <n v="0.11979684222148615"/>
    <n v="6.5888263221817372E-2"/>
    <x v="1"/>
    <n v="4241.12"/>
    <n v="0"/>
    <n v="0"/>
    <n v="0"/>
  </r>
  <r>
    <s v="ABC408"/>
    <x v="15"/>
    <x v="2"/>
    <x v="15"/>
    <x v="0"/>
    <n v="203200"/>
    <n v="8793"/>
    <n v="211993"/>
    <n v="1190"/>
    <n v="511.7"/>
    <n v="678.3"/>
    <n v="6.7360714740581057E-2"/>
    <n v="3.8395607402131202E-2"/>
    <x v="0"/>
    <n v="10360.800000000001"/>
    <n v="2992.1"/>
    <n v="2887.04"/>
    <n v="0"/>
  </r>
  <r>
    <s v="ABC425"/>
    <x v="16"/>
    <x v="0"/>
    <x v="16"/>
    <x v="1"/>
    <n v="193595"/>
    <n v="20532"/>
    <n v="214127"/>
    <n v="910"/>
    <n v="491.40000000000003"/>
    <n v="418.59999999999997"/>
    <n v="5.0997772350053941E-2"/>
    <n v="2.3458975281024811E-2"/>
    <x v="0"/>
    <n v="7114.88"/>
    <n v="998.80000000000007"/>
    <n v="3649.5"/>
    <n v="0"/>
  </r>
  <r>
    <s v="ABC431"/>
    <x v="17"/>
    <x v="0"/>
    <x v="17"/>
    <x v="3"/>
    <n v="184910"/>
    <n v="8563"/>
    <n v="193473"/>
    <n v="2645"/>
    <n v="1428.3000000000002"/>
    <n v="1216.6999999999998"/>
    <n v="0.16405389899365802"/>
    <n v="7.5464793537082686E-2"/>
    <x v="1"/>
    <n v="4473"/>
    <n v="2923.2000000000003"/>
    <n v="0"/>
    <n v="0"/>
  </r>
  <r>
    <s v="ABC445"/>
    <x v="18"/>
    <x v="2"/>
    <x v="18"/>
    <x v="3"/>
    <n v="222910"/>
    <n v="34698"/>
    <n v="257608"/>
    <n v="945"/>
    <n v="481.95"/>
    <n v="463.05"/>
    <n v="4.4020372038135462E-2"/>
    <n v="2.1569982298686379E-2"/>
    <x v="1"/>
    <n v="2968.88"/>
    <n v="155.54"/>
    <n v="4218.4799999999996"/>
    <n v="0"/>
  </r>
  <r>
    <s v="ABC494"/>
    <x v="19"/>
    <x v="0"/>
    <x v="19"/>
    <x v="2"/>
    <n v="243210"/>
    <n v="31698"/>
    <n v="274908"/>
    <n v="2645"/>
    <n v="1322.5"/>
    <n v="1322.5"/>
    <n v="0.1154568073682832"/>
    <n v="5.7728403684141602E-2"/>
    <x v="1"/>
    <n v="6284.9400000000005"/>
    <n v="1201.96"/>
    <n v="2911.82"/>
    <n v="0"/>
  </r>
  <r>
    <s v="ABC518"/>
    <x v="20"/>
    <x v="1"/>
    <x v="20"/>
    <x v="4"/>
    <n v="347080"/>
    <n v="49962"/>
    <n v="397042"/>
    <n v="2005"/>
    <n v="1002.5"/>
    <n v="1002.5"/>
    <n v="6.0598123120475918E-2"/>
    <n v="3.0299061560237959E-2"/>
    <x v="1"/>
    <n v="52.92"/>
    <n v="0"/>
    <n v="4539.08"/>
    <n v="0"/>
  </r>
  <r>
    <s v="ABC519"/>
    <x v="21"/>
    <x v="2"/>
    <x v="21"/>
    <x v="2"/>
    <n v="192695"/>
    <n v="19034"/>
    <n v="211729"/>
    <n v="1565"/>
    <n v="751.19999999999993"/>
    <n v="813.80000000000007"/>
    <n v="8.8698288850370052E-2"/>
    <n v="4.6123110202192424E-2"/>
    <x v="1"/>
    <n v="3329.91"/>
    <n v="1037.68"/>
    <n v="0"/>
    <n v="0"/>
  </r>
  <r>
    <s v="ABC572"/>
    <x v="22"/>
    <x v="2"/>
    <x v="22"/>
    <x v="0"/>
    <n v="283705"/>
    <n v="25116"/>
    <n v="308821"/>
    <n v="1635"/>
    <n v="801.15"/>
    <n v="833.85"/>
    <n v="6.3531948928343601E-2"/>
    <n v="3.2401293953455243E-2"/>
    <x v="0"/>
    <n v="2551.69"/>
    <n v="0"/>
    <n v="0"/>
    <n v="0"/>
  </r>
  <r>
    <s v="ABC575"/>
    <x v="23"/>
    <x v="1"/>
    <x v="23"/>
    <x v="3"/>
    <n v="208390"/>
    <n v="30282"/>
    <n v="238672"/>
    <n v="1130"/>
    <n v="621.5"/>
    <n v="508.5"/>
    <n v="5.6814372863176241E-2"/>
    <n v="2.556646778842931E-2"/>
    <x v="1"/>
    <n v="8122.18"/>
    <n v="1727.18"/>
    <n v="2837.65"/>
    <n v="0"/>
  </r>
  <r>
    <s v="ABC599"/>
    <x v="24"/>
    <x v="0"/>
    <x v="24"/>
    <x v="3"/>
    <n v="348205"/>
    <n v="27071"/>
    <n v="375276"/>
    <n v="2355"/>
    <n v="1271.7"/>
    <n v="1083.3"/>
    <n v="7.5304575832187512E-2"/>
    <n v="3.464010488280625E-2"/>
    <x v="1"/>
    <n v="7309.8"/>
    <n v="0"/>
    <n v="0"/>
    <n v="0"/>
  </r>
  <r>
    <s v="ABC610"/>
    <x v="25"/>
    <x v="1"/>
    <x v="25"/>
    <x v="1"/>
    <n v="322620"/>
    <n v="2817"/>
    <n v="325437"/>
    <n v="2645"/>
    <n v="1216.7"/>
    <n v="1428.3"/>
    <n v="9.7530397588473344E-2"/>
    <n v="5.2666414697775603E-2"/>
    <x v="0"/>
    <n v="9978.82"/>
    <n v="3376.0099999999998"/>
    <n v="0"/>
    <n v="0"/>
  </r>
  <r>
    <s v="ABC619"/>
    <x v="26"/>
    <x v="1"/>
    <x v="26"/>
    <x v="1"/>
    <n v="227965"/>
    <n v="3025"/>
    <n v="230990"/>
    <n v="1945"/>
    <n v="1011.4000000000001"/>
    <n v="933.59999999999991"/>
    <n v="0.10104333520931642"/>
    <n v="4.8500800900471874E-2"/>
    <x v="0"/>
    <n v="7551.04"/>
    <n v="2657"/>
    <n v="0"/>
    <n v="0"/>
  </r>
  <r>
    <s v="ABC639"/>
    <x v="27"/>
    <x v="2"/>
    <x v="27"/>
    <x v="4"/>
    <n v="164490"/>
    <n v="15096"/>
    <n v="179586"/>
    <n v="1915"/>
    <n v="1014.95"/>
    <n v="900.05"/>
    <n v="0.12796097691356786"/>
    <n v="6.0141659149376893E-2"/>
    <x v="1"/>
    <n v="8265.2200000000012"/>
    <n v="2612.2200000000003"/>
    <n v="0"/>
    <n v="0"/>
  </r>
  <r>
    <s v="ABC662"/>
    <x v="28"/>
    <x v="0"/>
    <x v="28"/>
    <x v="1"/>
    <n v="306145"/>
    <n v="19804"/>
    <n v="325949"/>
    <n v="1190"/>
    <n v="476"/>
    <n v="714"/>
    <n v="4.3810534776912956E-2"/>
    <n v="2.628632086614777E-2"/>
    <x v="0"/>
    <n v="6761.23"/>
    <n v="3831.67"/>
    <n v="3129.39"/>
    <n v="3129.39"/>
  </r>
  <r>
    <s v="ABC681"/>
    <x v="29"/>
    <x v="0"/>
    <x v="29"/>
    <x v="2"/>
    <n v="155485"/>
    <n v="30488"/>
    <n v="185973"/>
    <n v="995"/>
    <n v="477.59999999999997"/>
    <n v="517.40000000000009"/>
    <n v="6.4202868158281037E-2"/>
    <n v="3.3385491442306146E-2"/>
    <x v="1"/>
    <n v="2306.44"/>
    <n v="0"/>
    <n v="0"/>
    <n v="0"/>
  </r>
  <r>
    <s v="ABC693"/>
    <x v="30"/>
    <x v="0"/>
    <x v="30"/>
    <x v="4"/>
    <n v="286735"/>
    <n v="2479"/>
    <n v="289214"/>
    <n v="1260"/>
    <n v="693"/>
    <n v="567"/>
    <n v="5.2279626850705703E-2"/>
    <n v="2.3525832082817569E-2"/>
    <x v="1"/>
    <n v="3455.54"/>
    <n v="0"/>
    <n v="2184.08"/>
    <n v="0"/>
  </r>
  <r>
    <s v="ABC716"/>
    <x v="31"/>
    <x v="0"/>
    <x v="31"/>
    <x v="3"/>
    <n v="258645"/>
    <n v="36407"/>
    <n v="295052"/>
    <n v="1930"/>
    <n v="907.09999999999991"/>
    <n v="1022.9000000000001"/>
    <n v="7.8494638233260583E-2"/>
    <n v="4.1602158263628113E-2"/>
    <x v="1"/>
    <n v="9450.08"/>
    <n v="0"/>
    <n v="3893.58"/>
    <n v="0"/>
  </r>
  <r>
    <s v="ABC722"/>
    <x v="32"/>
    <x v="1"/>
    <x v="32"/>
    <x v="2"/>
    <n v="198790"/>
    <n v="9613"/>
    <n v="208403"/>
    <n v="1270"/>
    <n v="673.1"/>
    <n v="596.9"/>
    <n v="7.3127546148567923E-2"/>
    <n v="3.4369946689826916E-2"/>
    <x v="1"/>
    <n v="11013.51"/>
    <n v="877.43999999999994"/>
    <n v="0"/>
    <n v="0"/>
  </r>
  <r>
    <s v="ABC731"/>
    <x v="33"/>
    <x v="1"/>
    <x v="33"/>
    <x v="0"/>
    <n v="264060"/>
    <n v="33780"/>
    <n v="297840"/>
    <n v="2710"/>
    <n v="1463.4"/>
    <n v="1246.5999999999999"/>
    <n v="0.10918614020950847"/>
    <n v="5.022562449637389E-2"/>
    <x v="0"/>
    <n v="7140.2499999999991"/>
    <n v="7140.2499999999991"/>
    <n v="0"/>
    <n v="0"/>
  </r>
  <r>
    <s v="ABC734"/>
    <x v="34"/>
    <x v="1"/>
    <x v="34"/>
    <x v="3"/>
    <n v="261450"/>
    <n v="46854"/>
    <n v="308304"/>
    <n v="1225"/>
    <n v="637"/>
    <n v="588"/>
    <n v="4.7680211739062742E-2"/>
    <n v="2.2886501634750117E-2"/>
    <x v="1"/>
    <n v="12147.970000000001"/>
    <n v="1799.04"/>
    <n v="7740.0700000000006"/>
    <n v="0"/>
  </r>
  <r>
    <s v="ABC734"/>
    <x v="35"/>
    <x v="2"/>
    <x v="35"/>
    <x v="2"/>
    <n v="214645"/>
    <n v="48216"/>
    <n v="262861"/>
    <n v="1620"/>
    <n v="680.4"/>
    <n v="939.6"/>
    <n v="7.3955436523485796E-2"/>
    <n v="4.2894153183621768E-2"/>
    <x v="1"/>
    <n v="12147.970000000001"/>
    <n v="1799.04"/>
    <n v="7740.0700000000006"/>
    <n v="0"/>
  </r>
  <r>
    <s v="ABC739"/>
    <x v="36"/>
    <x v="0"/>
    <x v="36"/>
    <x v="4"/>
    <n v="155830"/>
    <n v="35247"/>
    <n v="191077"/>
    <n v="1915"/>
    <n v="1034.1000000000001"/>
    <n v="880.89999999999986"/>
    <n v="0.12026565206696777"/>
    <n v="5.5322199950805166E-2"/>
    <x v="1"/>
    <n v="10153.920000000002"/>
    <n v="1418.0900000000001"/>
    <n v="0"/>
    <n v="0"/>
  </r>
  <r>
    <s v="ABC749"/>
    <x v="37"/>
    <x v="2"/>
    <x v="37"/>
    <x v="0"/>
    <n v="176540"/>
    <n v="15668"/>
    <n v="192208"/>
    <n v="2055"/>
    <n v="986.4"/>
    <n v="1068.5999999999999"/>
    <n v="0.12829850994755682"/>
    <n v="6.6715225172729542E-2"/>
    <x v="0"/>
    <n v="3073.17"/>
    <n v="1996.0500000000002"/>
    <n v="0"/>
    <n v="0"/>
  </r>
  <r>
    <s v="ABC753"/>
    <x v="38"/>
    <x v="1"/>
    <x v="38"/>
    <x v="3"/>
    <n v="157375"/>
    <n v="28445"/>
    <n v="185820"/>
    <n v="1850"/>
    <n v="888"/>
    <n v="962"/>
    <n v="0.11947045527930256"/>
    <n v="6.2124636745237327E-2"/>
    <x v="1"/>
    <n v="11550.929999999998"/>
    <n v="0"/>
    <n v="5158.6499999999996"/>
    <n v="0"/>
  </r>
  <r>
    <s v="ABC766"/>
    <x v="39"/>
    <x v="1"/>
    <x v="39"/>
    <x v="2"/>
    <n v="343115"/>
    <n v="33837"/>
    <n v="376952"/>
    <n v="2750"/>
    <n v="1485"/>
    <n v="1265"/>
    <n v="8.7544302722893097E-2"/>
    <n v="4.0270379252530825E-2"/>
    <x v="1"/>
    <n v="2618.42"/>
    <n v="1930.22"/>
    <n v="0"/>
    <n v="0"/>
  </r>
  <r>
    <s v="ABC778"/>
    <x v="40"/>
    <x v="1"/>
    <x v="40"/>
    <x v="0"/>
    <n v="334245"/>
    <n v="28680"/>
    <n v="362925"/>
    <n v="1795"/>
    <n v="825.7"/>
    <n v="969.3"/>
    <n v="5.9351105600330648E-2"/>
    <n v="3.2049597024178547E-2"/>
    <x v="0"/>
    <n v="2214.9299999999998"/>
    <n v="0"/>
    <n v="0"/>
    <n v="0"/>
  </r>
  <r>
    <s v="ABC780"/>
    <x v="41"/>
    <x v="2"/>
    <x v="41"/>
    <x v="4"/>
    <n v="328985"/>
    <n v="37820"/>
    <n v="366805"/>
    <n v="1800"/>
    <n v="954"/>
    <n v="846"/>
    <n v="5.888687449734873E-2"/>
    <n v="2.7676831013753903E-2"/>
    <x v="1"/>
    <n v="0"/>
    <n v="0"/>
    <n v="0"/>
    <n v="0"/>
  </r>
  <r>
    <s v="ABC809"/>
    <x v="42"/>
    <x v="1"/>
    <x v="42"/>
    <x v="0"/>
    <n v="286955"/>
    <n v="18544"/>
    <n v="305499"/>
    <n v="1145"/>
    <n v="515.25"/>
    <n v="629.75"/>
    <n v="4.4975597301464165E-2"/>
    <n v="2.4736578515805289E-2"/>
    <x v="0"/>
    <n v="7327.9699999999993"/>
    <n v="2156.16"/>
    <n v="3381.2000000000003"/>
    <n v="0"/>
  </r>
  <r>
    <s v="ABC822"/>
    <x v="43"/>
    <x v="1"/>
    <x v="43"/>
    <x v="1"/>
    <n v="299105"/>
    <n v="5552"/>
    <n v="304657"/>
    <n v="2420"/>
    <n v="1089"/>
    <n v="1331"/>
    <n v="9.5320311038315217E-2"/>
    <n v="5.242617107107337E-2"/>
    <x v="0"/>
    <n v="4926"/>
    <n v="0"/>
    <n v="0"/>
    <n v="0"/>
  </r>
  <r>
    <s v="ABC838"/>
    <x v="44"/>
    <x v="2"/>
    <x v="44"/>
    <x v="4"/>
    <n v="158650"/>
    <n v="40627"/>
    <n v="199277"/>
    <n v="2435"/>
    <n v="1266.2"/>
    <n v="1168.8"/>
    <n v="0.1466300676947164"/>
    <n v="7.0382432493463862E-2"/>
    <x v="1"/>
    <n v="8367.7000000000007"/>
    <n v="665"/>
    <n v="3620.16"/>
    <n v="0"/>
  </r>
  <r>
    <s v="ABC916"/>
    <x v="45"/>
    <x v="0"/>
    <x v="45"/>
    <x v="3"/>
    <n v="185535"/>
    <n v="17294"/>
    <n v="202829"/>
    <n v="2695"/>
    <n v="1347.5"/>
    <n v="1347.5"/>
    <n v="0.15944465535007321"/>
    <n v="7.9722327675036606E-2"/>
    <x v="1"/>
    <n v="20555.82"/>
    <n v="8724.85"/>
    <n v="2892.64"/>
    <n v="2892.64"/>
  </r>
  <r>
    <s v="ABC946"/>
    <x v="46"/>
    <x v="0"/>
    <x v="46"/>
    <x v="1"/>
    <n v="275120"/>
    <n v="44437"/>
    <n v="319557"/>
    <n v="1325"/>
    <n v="649.25"/>
    <n v="675.75"/>
    <n v="4.9756381490626084E-2"/>
    <n v="2.5375754560219302E-2"/>
    <x v="0"/>
    <n v="4214.4799999999996"/>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ED3B9C-14E0-47DA-B17F-F5F655FA6162}"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Status">
  <location ref="Q14:S35" firstHeaderRow="0" firstDataRow="1" firstDataCol="1"/>
  <pivotFields count="19">
    <pivotField showAll="0"/>
    <pivotField showAll="0"/>
    <pivotField axis="axisRow" showAll="0">
      <items count="4">
        <item x="1"/>
        <item x="2"/>
        <item x="0"/>
        <item t="default"/>
      </items>
    </pivotField>
    <pivotField numFmtId="167" showAll="0">
      <items count="48">
        <item x="44"/>
        <item x="46"/>
        <item x="9"/>
        <item x="32"/>
        <item x="12"/>
        <item x="34"/>
        <item x="31"/>
        <item x="11"/>
        <item x="43"/>
        <item x="40"/>
        <item x="23"/>
        <item x="38"/>
        <item x="21"/>
        <item x="8"/>
        <item x="19"/>
        <item x="36"/>
        <item x="22"/>
        <item x="39"/>
        <item x="7"/>
        <item x="3"/>
        <item x="13"/>
        <item x="17"/>
        <item x="41"/>
        <item x="24"/>
        <item x="14"/>
        <item x="2"/>
        <item x="29"/>
        <item x="4"/>
        <item x="42"/>
        <item x="0"/>
        <item x="1"/>
        <item x="26"/>
        <item x="37"/>
        <item x="20"/>
        <item x="16"/>
        <item x="27"/>
        <item x="30"/>
        <item x="25"/>
        <item x="18"/>
        <item x="15"/>
        <item x="35"/>
        <item x="5"/>
        <item x="45"/>
        <item x="10"/>
        <item x="6"/>
        <item x="33"/>
        <item x="28"/>
        <item t="default"/>
      </items>
    </pivotField>
    <pivotField axis="axisRow" showAll="0">
      <items count="6">
        <item x="3"/>
        <item x="1"/>
        <item x="4"/>
        <item x="0"/>
        <item x="2"/>
        <item t="default"/>
      </items>
    </pivotField>
    <pivotField numFmtId="165" showAll="0"/>
    <pivotField numFmtId="165" showAll="0"/>
    <pivotField numFmtId="165" showAll="0"/>
    <pivotField showAll="0"/>
    <pivotField numFmtId="165" showAll="0"/>
    <pivotField numFmtId="165" showAll="0"/>
    <pivotField numFmtId="10" showAll="0"/>
    <pivotField numFmtId="10" showAll="0"/>
    <pivotField showAll="0">
      <items count="3">
        <item x="0"/>
        <item x="1"/>
        <item t="default"/>
      </items>
    </pivotField>
    <pivotField numFmtId="165" showAll="0"/>
    <pivotField dataField="1" numFmtId="44" showAll="0"/>
    <pivotField numFmtId="44" showAll="0"/>
    <pivotField dataField="1" numFmtId="44" showAll="0"/>
    <pivotField dragToRow="0" dragToCol="0" dragToPage="0" showAll="0" defaultSubtotal="0"/>
  </pivotFields>
  <rowFields count="2">
    <field x="4"/>
    <field x="2"/>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2"/>
  </colFields>
  <colItems count="2">
    <i>
      <x/>
    </i>
    <i i="1">
      <x v="1"/>
    </i>
  </colItems>
  <dataFields count="2">
    <dataField name="Sum of Maintenance Year-to-Date" fld="15" baseField="2" baseItem="0" numFmtId="42"/>
    <dataField name="Sum of Turnover Year-to-Date" fld="17" baseField="2" baseItem="1" numFmtId="42"/>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CCE6F-DDE8-4D4F-9C67-4133744D4D7A}" name="PivotTable5"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arket">
  <location ref="K14:N35" firstHeaderRow="0" firstDataRow="1" firstDataCol="1"/>
  <pivotFields count="19">
    <pivotField showAll="0"/>
    <pivotField axis="axisRow" showAll="0">
      <items count="48">
        <item x="14"/>
        <item x="12"/>
        <item x="27"/>
        <item x="8"/>
        <item x="31"/>
        <item x="16"/>
        <item x="15"/>
        <item x="2"/>
        <item x="22"/>
        <item x="38"/>
        <item x="29"/>
        <item x="24"/>
        <item x="42"/>
        <item x="40"/>
        <item x="21"/>
        <item x="28"/>
        <item x="13"/>
        <item x="25"/>
        <item x="18"/>
        <item x="43"/>
        <item x="30"/>
        <item x="4"/>
        <item x="32"/>
        <item x="3"/>
        <item x="7"/>
        <item x="17"/>
        <item x="35"/>
        <item x="20"/>
        <item x="0"/>
        <item x="10"/>
        <item x="46"/>
        <item x="45"/>
        <item x="41"/>
        <item x="9"/>
        <item x="44"/>
        <item x="39"/>
        <item x="26"/>
        <item x="19"/>
        <item x="33"/>
        <item x="34"/>
        <item x="11"/>
        <item x="23"/>
        <item x="37"/>
        <item x="36"/>
        <item x="5"/>
        <item x="1"/>
        <item x="6"/>
        <item t="default"/>
      </items>
    </pivotField>
    <pivotField axis="axisRow" showAll="0">
      <items count="4">
        <item x="1"/>
        <item sd="0" x="2"/>
        <item sd="0" x="0"/>
        <item t="default" sd="0"/>
      </items>
    </pivotField>
    <pivotField numFmtId="167" showAll="0">
      <items count="48">
        <item x="44"/>
        <item x="46"/>
        <item x="9"/>
        <item x="32"/>
        <item x="12"/>
        <item x="34"/>
        <item x="31"/>
        <item x="11"/>
        <item x="43"/>
        <item x="40"/>
        <item x="23"/>
        <item x="38"/>
        <item x="21"/>
        <item x="8"/>
        <item x="19"/>
        <item x="36"/>
        <item x="22"/>
        <item x="39"/>
        <item x="7"/>
        <item x="3"/>
        <item x="13"/>
        <item x="17"/>
        <item x="41"/>
        <item x="24"/>
        <item x="14"/>
        <item x="2"/>
        <item x="29"/>
        <item x="4"/>
        <item x="42"/>
        <item x="0"/>
        <item x="1"/>
        <item x="26"/>
        <item x="37"/>
        <item x="20"/>
        <item x="16"/>
        <item x="27"/>
        <item x="30"/>
        <item x="25"/>
        <item x="18"/>
        <item x="15"/>
        <item x="35"/>
        <item x="5"/>
        <item x="45"/>
        <item x="10"/>
        <item x="6"/>
        <item x="33"/>
        <item x="28"/>
        <item t="default"/>
      </items>
    </pivotField>
    <pivotField showAll="0">
      <items count="6">
        <item x="3"/>
        <item x="1"/>
        <item x="4"/>
        <item x="0"/>
        <item x="2"/>
        <item t="default"/>
      </items>
    </pivotField>
    <pivotField numFmtId="165" showAll="0"/>
    <pivotField numFmtId="165" showAll="0"/>
    <pivotField dataField="1" numFmtId="165" showAll="0"/>
    <pivotField showAll="0"/>
    <pivotField numFmtId="165" showAll="0"/>
    <pivotField dataField="1" numFmtId="165" showAll="0"/>
    <pivotField numFmtId="10" showAll="0"/>
    <pivotField numFmtId="10" showAll="0"/>
    <pivotField showAll="0">
      <items count="3">
        <item x="0"/>
        <item x="1"/>
        <item t="default"/>
      </items>
    </pivotField>
    <pivotField numFmtId="165" showAll="0"/>
    <pivotField numFmtId="44" showAll="0"/>
    <pivotField numFmtId="44" showAll="0"/>
    <pivotField numFmtId="44" showAll="0"/>
    <pivotField dataField="1" dragToRow="0" dragToCol="0" dragToPage="0" showAll="0" defaultSubtotal="0"/>
  </pivotFields>
  <rowFields count="2">
    <field x="2"/>
    <field x="1"/>
  </rowFields>
  <rowItems count="21">
    <i>
      <x/>
    </i>
    <i r="1">
      <x v="7"/>
    </i>
    <i r="1">
      <x v="9"/>
    </i>
    <i r="1">
      <x v="12"/>
    </i>
    <i r="1">
      <x v="13"/>
    </i>
    <i r="1">
      <x v="16"/>
    </i>
    <i r="1">
      <x v="17"/>
    </i>
    <i r="1">
      <x v="19"/>
    </i>
    <i r="1">
      <x v="22"/>
    </i>
    <i r="1">
      <x v="24"/>
    </i>
    <i r="1">
      <x v="27"/>
    </i>
    <i r="1">
      <x v="33"/>
    </i>
    <i r="1">
      <x v="35"/>
    </i>
    <i r="1">
      <x v="36"/>
    </i>
    <i r="1">
      <x v="38"/>
    </i>
    <i r="1">
      <x v="39"/>
    </i>
    <i r="1">
      <x v="41"/>
    </i>
    <i r="1">
      <x v="45"/>
    </i>
    <i>
      <x v="1"/>
    </i>
    <i>
      <x v="2"/>
    </i>
    <i t="grand">
      <x/>
    </i>
  </rowItems>
  <colFields count="1">
    <field x="-2"/>
  </colFields>
  <colItems count="3">
    <i>
      <x/>
    </i>
    <i i="1">
      <x v="1"/>
    </i>
    <i i="2">
      <x v="2"/>
    </i>
  </colItems>
  <dataFields count="3">
    <dataField name="Sum of Underwritten Monthly Net Operating Income" fld="10" baseField="2" baseItem="0" numFmtId="42"/>
    <dataField name="Sum of Total Cost Basis" fld="7" baseField="2" baseItem="2" numFmtId="42"/>
    <dataField name="Average of Net Cap Rate" fld="18" subtotal="average" baseField="2" baseItem="0" numFmtId="10"/>
  </dataFields>
  <formats count="2">
    <format dxfId="14">
      <pivotArea dataOnly="0" labelOnly="1" outline="0" fieldPosition="0">
        <references count="1">
          <reference field="4294967294" count="1">
            <x v="0"/>
          </reference>
        </references>
      </pivotArea>
    </format>
    <format dxfId="13">
      <pivotArea dataOnly="0" labelOnly="1" outline="0" fieldPosition="0">
        <references count="1">
          <reference field="4294967294" count="1">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69E060B-CE80-4620-95C8-88C7BF0F0741}" sourceName="Status">
  <pivotTables>
    <pivotTable tabId="3" name="PivotTable5"/>
    <pivotTable tabId="3" name="PivotTable1"/>
  </pivotTables>
  <data>
    <tabular pivotCacheId="574298872">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le_for_Lease" xr10:uid="{FB356CF1-EEA3-413D-AC12-77F4267FF99D}" sourceName="Available for Lease">
  <pivotTables>
    <pivotTable tabId="3" name="PivotTable5"/>
    <pivotTable tabId="3" name="PivotTable1"/>
  </pivotTables>
  <data>
    <tabular pivotCacheId="5742988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F860EEF5-5C48-44AF-A4EE-E14168C314C8}" cache="Slicer_Status" caption="Status" columnCount="2" style="SlicerStyleDark1" rowHeight="241300"/>
  <slicer name="Available for Lease" xr10:uid="{DF71D2CD-0162-4F9E-9162-824FA6CC063E}" cache="Slicer_Available_for_Lease" caption="Available for Lease"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8783D0-0EA2-4048-927A-1A144B545121}" name="Properties" displayName="Properties" ref="A3:R50" totalsRowShown="0" headerRowDxfId="34">
  <autoFilter ref="A3:R50" xr:uid="{D68783D0-0EA2-4048-927A-1A144B545121}"/>
  <sortState xmlns:xlrd2="http://schemas.microsoft.com/office/spreadsheetml/2017/richdata2" ref="A4:M50">
    <sortCondition ref="A3:A50"/>
  </sortState>
  <tableColumns count="18">
    <tableColumn id="1" xr3:uid="{14EF7FCA-9910-4FBD-ADB9-5BDCD6231D54}" name="Property Id"/>
    <tableColumn id="2" xr3:uid="{C96509DF-F243-4C6D-BC3F-8C342ECD9605}" name="Address"/>
    <tableColumn id="3" xr3:uid="{1D549183-876B-4AF7-8F65-C742DFE26C9E}" name="Market" dataDxfId="33"/>
    <tableColumn id="4" xr3:uid="{64FA5823-FFB2-40FF-BDCD-7F3E69A85349}" name="Acquisition Date" dataDxfId="32"/>
    <tableColumn id="5" xr3:uid="{9A02AEA6-6D75-4556-AAEC-A8D8C000B419}" name="Status" dataDxfId="31"/>
    <tableColumn id="6" xr3:uid="{E38BE28D-7AC0-4A3A-A70B-B76738D90237}" name="Purchase Price" dataDxfId="30"/>
    <tableColumn id="7" xr3:uid="{9B1F3C8A-05CB-4572-99F3-D334EBE3FFFF}" name="CapEx" dataDxfId="29"/>
    <tableColumn id="8" xr3:uid="{AB95E317-842A-4831-9E26-4A212A58275D}" name="Total Cost Basis" dataDxfId="28"/>
    <tableColumn id="9" xr3:uid="{137A071D-CAF1-4C75-85B6-CFFF526EA120}" name="Underwritten Monthly Rent" dataDxfId="27"/>
    <tableColumn id="10" xr3:uid="{55E8A6A9-AB05-4B50-8B4F-476F4D5B034F}" name="Underwritten Monthly Expenses" dataDxfId="26"/>
    <tableColumn id="14" xr3:uid="{E0746F2E-2FE9-437E-BD67-0EEC995DD6EE}" name="Underwritten Monthly Net Operating Income" dataDxfId="25">
      <calculatedColumnFormula>Properties[[#This Row],[Underwritten Monthly Rent]]-Properties[[#This Row],[Underwritten Monthly Expenses]]</calculatedColumnFormula>
    </tableColumn>
    <tableColumn id="12" xr3:uid="{7F2B22A5-CF50-490C-902A-3243234939F1}" name="Underwritten Gross Yield" dataDxfId="24">
      <calculatedColumnFormula>(Properties[[#This Row],[Underwritten Monthly Rent]]*12)/Properties[[#This Row],[Total Cost Basis]]</calculatedColumnFormula>
    </tableColumn>
    <tableColumn id="13" xr3:uid="{3FB95CCA-2FD7-40EF-92A4-90C885F4F883}" name="Underwritten Net Yield" dataDxfId="23">
      <calculatedColumnFormula>(Properties[[#This Row],[Underwritten Monthly Net Operating Income]]*12)/Properties[[#This Row],[Total Cost Basis]]</calculatedColumnFormula>
    </tableColumn>
    <tableColumn id="15" xr3:uid="{7CF3DF6D-AB64-4012-9AD8-8DB9CA1E0CF8}" name="Available for Lease" dataDxfId="12">
      <calculatedColumnFormula>INDEX(StatusRef[Leased or Available for Leasing],MATCH(Properties[[#This Row],[Status]],StatusRef[Status],0))</calculatedColumnFormula>
    </tableColumn>
    <tableColumn id="11" xr3:uid="{4705EF11-5624-4A78-B0CE-49FF0F48BA5A}" name="Total Maintenance Cost" dataDxfId="11">
      <calculatedColumnFormula>SUMIFS(WOs[Approved Cost],WOs[Property Id],Properties[[#This Row],[Property Id]],WOs[Type],"&lt;&gt;"&amp;"Turnover",WOs[Approved],"Yes",WOs[Status],"Closed")</calculatedColumnFormula>
    </tableColumn>
    <tableColumn id="16" xr3:uid="{572686E0-7CF9-4FED-A475-8E2EFCAD08DB}" name="Maintenance Year-to-Date" dataDxfId="10">
      <calculatedColumnFormula>SUMIFS(WOs[Approved Cost],WOs[Property Id],Properties[[#This Row],[Property Id]],WOs[Type],"&lt;&gt;"&amp;"Turnover",WOs[Approved],"Yes",WOs[Status],"Closed",WOs[Date Created],"&gt;="&amp;DATE(YEAR(TODAY()),1,1))</calculatedColumnFormula>
    </tableColumn>
    <tableColumn id="17" xr3:uid="{A02CC380-F33F-4469-A57A-5B2B2A9A04C4}" name="Total Turnover" dataDxfId="9">
      <calculatedColumnFormula>SUMIFS(WOs[Approved Cost],WOs[Property Id],Properties[[#This Row],[Property Id]],WOs[Type],"Turnover",WOs[Approved],"Yes",WOs[Status],"Closed")</calculatedColumnFormula>
    </tableColumn>
    <tableColumn id="18" xr3:uid="{E70242AB-23B8-46E9-A874-1F053BCD61C1}" name="Turnover Year-to-Date" dataDxfId="8">
      <calculatedColumnFormula>SUMIFS(WOs[Approved Cost],WOs[Property Id],Properties[[#This Row],[Property Id]],WOs[Type],"Turnover",WOs[Approved],"Yes",WOs[Status],"Closed",WOs[Date Created],"&gt;="&amp;DATE(YEAR(TODAY()),1,1))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CE8763-71E8-4ECF-AB60-DA9E1C667111}" name="WOs" displayName="WOs" ref="A3:K753" totalsRowShown="0" headerRowDxfId="19">
  <autoFilter ref="A3:K753" xr:uid="{34CE8763-71E8-4ECF-AB60-DA9E1C667111}"/>
  <tableColumns count="11">
    <tableColumn id="1" xr3:uid="{47E8DAAE-D4B1-4428-87EC-1FA615AA040C}" name="Work Order Number"/>
    <tableColumn id="2" xr3:uid="{ADB2C593-951B-43F1-93AE-69E9E5F6D03D}" name="Type"/>
    <tableColumn id="3" xr3:uid="{10419835-03AB-4530-9B84-93F61BF2AD24}" name="Status"/>
    <tableColumn id="4" xr3:uid="{9C977210-9818-416B-A70C-452DFE0ECDC7}" name="Property Id"/>
    <tableColumn id="5" xr3:uid="{F0E815F2-8CCD-4465-9EBD-618FA4BDD510}" name="Date Created" dataDxfId="21"/>
    <tableColumn id="6" xr3:uid="{1C4BF32F-5E1C-4CE4-A830-82ACB61BB4D7}" name="Approved"/>
    <tableColumn id="7" xr3:uid="{1F625BB1-A0E3-48C5-830C-7FCF90499CA2}" name="Approval Date" dataDxfId="20"/>
    <tableColumn id="8" xr3:uid="{DA917012-CA58-4B62-8109-7134E4C539DE}" name="Date Completed" dataDxfId="18"/>
    <tableColumn id="9" xr3:uid="{70603CC7-F29D-449D-B1EA-FFEEC6643932}" name="Total Cost" dataDxfId="17"/>
    <tableColumn id="10" xr3:uid="{DA7DA43A-031A-41E8-BCCD-43692D8C9A8A}" name="Approved Cost" dataDxfId="16"/>
    <tableColumn id="11" xr3:uid="{A49F960A-0EF6-4A64-A97B-C34632FC1AF7}" name="Market" dataDxfId="15">
      <calculatedColumnFormula>INDEX(Properties[Market],MATCH(WOs[[#This Row],[Property Id]],Properties[Property Id],0))</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9A5737-A119-4DA5-B2F3-BD3C3521D429}" name="StatusRef" displayName="StatusRef" ref="A3:B8" totalsRowShown="0" headerRowDxfId="22">
  <autoFilter ref="A3:B8" xr:uid="{AF9A5737-A119-4DA5-B2F3-BD3C3521D429}"/>
  <tableColumns count="2">
    <tableColumn id="1" xr3:uid="{2B5D2FE9-4D34-4821-9C19-721310C1F132}" name="Status"/>
    <tableColumn id="2" xr3:uid="{723A2BF0-39A3-463C-A214-2C1358F15292}" name="Leased or Available for Leas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cquisition_Date" xr10:uid="{8667E6B9-45A0-4E69-B2D3-967342D8B59B}" sourceName="Acquisition Date">
  <pivotTables>
    <pivotTable tabId="3" name="PivotTable5"/>
    <pivotTable tabId="3" name="PivotTable1"/>
  </pivotTables>
  <state minimalRefreshVersion="6" lastRefreshVersion="6" pivotCacheId="574298872"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cquisition Date" xr10:uid="{6CA5338C-F74A-44F0-9E7F-39FAD0B922A6}" cache="NativeTimeline_Acquisition_Date" caption="Acquisition Date" level="0" selectionLevel="0" scrollPosition="2020-01-01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4DFA1-9A66-4B24-B47F-AF49CD012E89}">
  <dimension ref="A1:S35"/>
  <sheetViews>
    <sheetView showGridLines="0" tabSelected="1" workbookViewId="0"/>
  </sheetViews>
  <sheetFormatPr defaultRowHeight="14.4" x14ac:dyDescent="0.55000000000000004"/>
  <cols>
    <col min="1" max="1" width="1.578125" customWidth="1"/>
    <col min="2" max="2" width="22.3125" bestFit="1" customWidth="1"/>
    <col min="3" max="7" width="10.20703125" bestFit="1" customWidth="1"/>
    <col min="9" max="10" width="1.578125" customWidth="1"/>
    <col min="11" max="11" width="19.5234375" bestFit="1" customWidth="1"/>
    <col min="12" max="12" width="26" bestFit="1" customWidth="1"/>
    <col min="13" max="13" width="19.47265625" bestFit="1" customWidth="1"/>
    <col min="14" max="14" width="21" bestFit="1" customWidth="1"/>
    <col min="15" max="16" width="1.578125" customWidth="1"/>
    <col min="17" max="17" width="13.20703125" bestFit="1" customWidth="1"/>
    <col min="18" max="18" width="29.26171875" bestFit="1" customWidth="1"/>
    <col min="19" max="19" width="25.734375" bestFit="1" customWidth="1"/>
  </cols>
  <sheetData>
    <row r="1" spans="1:19" x14ac:dyDescent="0.55000000000000004">
      <c r="A1" s="2">
        <f>ReportDate</f>
        <v>45020</v>
      </c>
      <c r="B1" s="1"/>
      <c r="C1" s="1"/>
    </row>
    <row r="4" spans="1:19" ht="14.7" thickBot="1" x14ac:dyDescent="0.6"/>
    <row r="5" spans="1:19" ht="14.7" thickBot="1" x14ac:dyDescent="0.6">
      <c r="B5" s="14" t="s">
        <v>117</v>
      </c>
      <c r="C5" s="15"/>
      <c r="D5" s="15"/>
      <c r="E5" s="15"/>
      <c r="F5" s="15"/>
      <c r="G5" s="15"/>
      <c r="H5" s="16"/>
      <c r="K5" s="10" t="s">
        <v>123</v>
      </c>
      <c r="L5" s="11"/>
      <c r="M5" s="11"/>
      <c r="N5" s="11"/>
      <c r="Q5" s="10" t="s">
        <v>144</v>
      </c>
      <c r="R5" s="11"/>
      <c r="S5" s="11"/>
    </row>
    <row r="6" spans="1:19" ht="14.7" thickTop="1" x14ac:dyDescent="0.55000000000000004">
      <c r="B6" s="17"/>
      <c r="C6" s="18" t="s">
        <v>109</v>
      </c>
      <c r="D6" s="18" t="s">
        <v>107</v>
      </c>
      <c r="E6" s="18" t="s">
        <v>105</v>
      </c>
      <c r="F6" s="18" t="s">
        <v>106</v>
      </c>
      <c r="G6" s="21" t="s">
        <v>108</v>
      </c>
      <c r="H6" s="27" t="s">
        <v>118</v>
      </c>
    </row>
    <row r="7" spans="1:19" x14ac:dyDescent="0.55000000000000004">
      <c r="B7" s="13" t="s">
        <v>102</v>
      </c>
      <c r="C7">
        <f>COUNTIFS(Properties[Market],$B7,Properties[Status],C$6)</f>
        <v>3</v>
      </c>
      <c r="D7">
        <f>COUNTIFS(Properties[Market],$B7,Properties[Status],D$6)</f>
        <v>3</v>
      </c>
      <c r="E7">
        <f>COUNTIFS(Properties[Market],$B7,Properties[Status],E$6)</f>
        <v>2</v>
      </c>
      <c r="F7">
        <f>COUNTIFS(Properties[Market],$B7,Properties[Status],F$6)</f>
        <v>5</v>
      </c>
      <c r="G7" s="12">
        <f>COUNTIFS(Properties[Market],$B7,Properties[Status],G$6)</f>
        <v>4</v>
      </c>
      <c r="H7" s="28">
        <f>SUM(C7:G7)</f>
        <v>17</v>
      </c>
    </row>
    <row r="8" spans="1:19" x14ac:dyDescent="0.55000000000000004">
      <c r="B8" s="13" t="s">
        <v>103</v>
      </c>
      <c r="C8">
        <f>COUNTIFS(Properties[Market],$B8,Properties[Status],C$6)</f>
        <v>5</v>
      </c>
      <c r="D8">
        <f>COUNTIFS(Properties[Market],$B8,Properties[Status],D$6)</f>
        <v>3</v>
      </c>
      <c r="E8">
        <f>COUNTIFS(Properties[Market],$B8,Properties[Status],E$6)</f>
        <v>3</v>
      </c>
      <c r="F8">
        <f>COUNTIFS(Properties[Market],$B8,Properties[Status],F$6)</f>
        <v>3</v>
      </c>
      <c r="G8" s="12">
        <f>COUNTIFS(Properties[Market],$B8,Properties[Status],G$6)</f>
        <v>2</v>
      </c>
      <c r="H8" s="28">
        <f t="shared" ref="H8:H9" si="0">SUM(C8:G8)</f>
        <v>16</v>
      </c>
    </row>
    <row r="9" spans="1:19" ht="14.7" thickBot="1" x14ac:dyDescent="0.6">
      <c r="B9" s="19" t="s">
        <v>104</v>
      </c>
      <c r="C9" s="20">
        <f>COUNTIFS(Properties[Market],$B9,Properties[Status],C$6)</f>
        <v>2</v>
      </c>
      <c r="D9" s="20">
        <f>COUNTIFS(Properties[Market],$B9,Properties[Status],D$6)</f>
        <v>4</v>
      </c>
      <c r="E9" s="20">
        <f>COUNTIFS(Properties[Market],$B9,Properties[Status],E$6)</f>
        <v>3</v>
      </c>
      <c r="F9" s="20">
        <f>COUNTIFS(Properties[Market],$B9,Properties[Status],F$6)</f>
        <v>2</v>
      </c>
      <c r="G9" s="22">
        <f>COUNTIFS(Properties[Market],$B9,Properties[Status],G$6)</f>
        <v>3</v>
      </c>
      <c r="H9" s="29">
        <f t="shared" si="0"/>
        <v>14</v>
      </c>
    </row>
    <row r="10" spans="1:19" ht="15" thickTop="1" thickBot="1" x14ac:dyDescent="0.6">
      <c r="B10" s="23" t="s">
        <v>118</v>
      </c>
      <c r="C10" s="24">
        <f>SUM(C7:C9)</f>
        <v>10</v>
      </c>
      <c r="D10" s="24">
        <f t="shared" ref="D10:G10" si="1">SUM(D7:D9)</f>
        <v>10</v>
      </c>
      <c r="E10" s="24">
        <f t="shared" si="1"/>
        <v>8</v>
      </c>
      <c r="F10" s="24">
        <f t="shared" si="1"/>
        <v>10</v>
      </c>
      <c r="G10" s="25">
        <f t="shared" si="1"/>
        <v>9</v>
      </c>
      <c r="H10" s="26">
        <f>SUM(C10:G10)</f>
        <v>47</v>
      </c>
    </row>
    <row r="14" spans="1:19" ht="28.8" x14ac:dyDescent="0.55000000000000004">
      <c r="K14" s="30" t="s">
        <v>9</v>
      </c>
      <c r="L14" s="36" t="s">
        <v>120</v>
      </c>
      <c r="M14" s="36" t="s">
        <v>121</v>
      </c>
      <c r="N14" t="s">
        <v>122</v>
      </c>
      <c r="Q14" s="30" t="s">
        <v>3</v>
      </c>
      <c r="R14" t="s">
        <v>145</v>
      </c>
      <c r="S14" t="s">
        <v>146</v>
      </c>
    </row>
    <row r="15" spans="1:19" x14ac:dyDescent="0.55000000000000004">
      <c r="K15" s="31" t="s">
        <v>102</v>
      </c>
      <c r="L15" s="33">
        <v>16486.900000000001</v>
      </c>
      <c r="M15" s="33">
        <v>5074355</v>
      </c>
      <c r="N15" s="6">
        <v>3.8988758177147642E-2</v>
      </c>
      <c r="Q15" s="31" t="s">
        <v>107</v>
      </c>
      <c r="R15" s="33">
        <v>20017.099999999999</v>
      </c>
      <c r="S15" s="33">
        <v>2892.64</v>
      </c>
    </row>
    <row r="16" spans="1:19" x14ac:dyDescent="0.55000000000000004">
      <c r="K16" s="32" t="s">
        <v>73</v>
      </c>
      <c r="L16" s="33">
        <v>1068.75</v>
      </c>
      <c r="M16" s="33">
        <v>387619</v>
      </c>
      <c r="N16" s="6">
        <v>3.3086613401303859E-2</v>
      </c>
      <c r="Q16" s="32" t="s">
        <v>102</v>
      </c>
      <c r="R16" s="33">
        <v>3526.2200000000003</v>
      </c>
      <c r="S16" s="33">
        <v>0</v>
      </c>
    </row>
    <row r="17" spans="11:19" x14ac:dyDescent="0.55000000000000004">
      <c r="K17" s="32" t="s">
        <v>59</v>
      </c>
      <c r="L17" s="33">
        <v>962</v>
      </c>
      <c r="M17" s="33">
        <v>185820</v>
      </c>
      <c r="N17" s="6">
        <v>6.2124636745237327E-2</v>
      </c>
      <c r="Q17" s="32" t="s">
        <v>103</v>
      </c>
      <c r="R17" s="33">
        <v>4842.83</v>
      </c>
      <c r="S17" s="33">
        <v>0</v>
      </c>
    </row>
    <row r="18" spans="11:19" x14ac:dyDescent="0.55000000000000004">
      <c r="K18" s="32" t="s">
        <v>85</v>
      </c>
      <c r="L18" s="33">
        <v>629.75</v>
      </c>
      <c r="M18" s="33">
        <v>305499</v>
      </c>
      <c r="N18" s="6">
        <v>2.4736578515805289E-2</v>
      </c>
      <c r="Q18" s="32" t="s">
        <v>104</v>
      </c>
      <c r="R18" s="33">
        <v>11648.050000000001</v>
      </c>
      <c r="S18" s="33">
        <v>2892.64</v>
      </c>
    </row>
    <row r="19" spans="11:19" x14ac:dyDescent="0.55000000000000004">
      <c r="K19" s="32" t="s">
        <v>90</v>
      </c>
      <c r="L19" s="33">
        <v>969.3</v>
      </c>
      <c r="M19" s="33">
        <v>362925</v>
      </c>
      <c r="N19" s="6">
        <v>3.2049597024178547E-2</v>
      </c>
      <c r="Q19" s="31" t="s">
        <v>108</v>
      </c>
      <c r="R19" s="33">
        <v>12190.010000000002</v>
      </c>
      <c r="S19" s="33">
        <v>7798</v>
      </c>
    </row>
    <row r="20" spans="11:19" x14ac:dyDescent="0.55000000000000004">
      <c r="K20" s="32" t="s">
        <v>91</v>
      </c>
      <c r="L20" s="33">
        <v>678.30000000000007</v>
      </c>
      <c r="M20" s="33">
        <v>198478</v>
      </c>
      <c r="N20" s="6">
        <v>4.1010086760245472E-2</v>
      </c>
      <c r="Q20" s="32" t="s">
        <v>102</v>
      </c>
      <c r="R20" s="33">
        <v>6033.01</v>
      </c>
      <c r="S20" s="33">
        <v>0</v>
      </c>
    </row>
    <row r="21" spans="11:19" x14ac:dyDescent="0.55000000000000004">
      <c r="K21" s="32" t="s">
        <v>62</v>
      </c>
      <c r="L21" s="33">
        <v>1428.3</v>
      </c>
      <c r="M21" s="33">
        <v>325437</v>
      </c>
      <c r="N21" s="6">
        <v>5.2666414697775603E-2</v>
      </c>
      <c r="Q21" s="32" t="s">
        <v>103</v>
      </c>
      <c r="R21" s="33">
        <v>1326.5300000000002</v>
      </c>
      <c r="S21" s="33">
        <v>4668.6099999999997</v>
      </c>
    </row>
    <row r="22" spans="11:19" x14ac:dyDescent="0.55000000000000004">
      <c r="K22" s="32" t="s">
        <v>69</v>
      </c>
      <c r="L22" s="33">
        <v>1331</v>
      </c>
      <c r="M22" s="33">
        <v>304657</v>
      </c>
      <c r="N22" s="6">
        <v>5.242617107107337E-2</v>
      </c>
      <c r="Q22" s="32" t="s">
        <v>104</v>
      </c>
      <c r="R22" s="33">
        <v>4830.47</v>
      </c>
      <c r="S22" s="33">
        <v>3129.39</v>
      </c>
    </row>
    <row r="23" spans="11:19" x14ac:dyDescent="0.55000000000000004">
      <c r="K23" s="32" t="s">
        <v>99</v>
      </c>
      <c r="L23" s="33">
        <v>596.9</v>
      </c>
      <c r="M23" s="33">
        <v>208403</v>
      </c>
      <c r="N23" s="6">
        <v>3.4369946689826916E-2</v>
      </c>
      <c r="Q23" s="31" t="s">
        <v>105</v>
      </c>
      <c r="R23" s="33">
        <v>4695.3100000000004</v>
      </c>
      <c r="S23" s="33">
        <v>0</v>
      </c>
    </row>
    <row r="24" spans="11:19" x14ac:dyDescent="0.55000000000000004">
      <c r="K24" s="32" t="s">
        <v>64</v>
      </c>
      <c r="L24" s="33">
        <v>1037.4000000000001</v>
      </c>
      <c r="M24" s="33">
        <v>324000</v>
      </c>
      <c r="N24" s="6">
        <v>3.8422222222222226E-2</v>
      </c>
      <c r="Q24" s="32" t="s">
        <v>102</v>
      </c>
      <c r="R24" s="33">
        <v>0</v>
      </c>
      <c r="S24" s="33">
        <v>0</v>
      </c>
    </row>
    <row r="25" spans="11:19" x14ac:dyDescent="0.55000000000000004">
      <c r="K25" s="32" t="s">
        <v>75</v>
      </c>
      <c r="L25" s="33">
        <v>1002.5</v>
      </c>
      <c r="M25" s="33">
        <v>397042</v>
      </c>
      <c r="N25" s="6">
        <v>3.0299061560237959E-2</v>
      </c>
      <c r="Q25" s="32" t="s">
        <v>103</v>
      </c>
      <c r="R25" s="33">
        <v>3277.2200000000003</v>
      </c>
      <c r="S25" s="33">
        <v>0</v>
      </c>
    </row>
    <row r="26" spans="11:19" x14ac:dyDescent="0.55000000000000004">
      <c r="K26" s="32" t="s">
        <v>86</v>
      </c>
      <c r="L26" s="33">
        <v>795</v>
      </c>
      <c r="M26" s="33">
        <v>251995</v>
      </c>
      <c r="N26" s="6">
        <v>3.7857894005833448E-2</v>
      </c>
      <c r="Q26" s="32" t="s">
        <v>104</v>
      </c>
      <c r="R26" s="33">
        <v>1418.0900000000001</v>
      </c>
      <c r="S26" s="33">
        <v>0</v>
      </c>
    </row>
    <row r="27" spans="11:19" x14ac:dyDescent="0.55000000000000004">
      <c r="K27" s="32" t="s">
        <v>88</v>
      </c>
      <c r="L27" s="33">
        <v>1265</v>
      </c>
      <c r="M27" s="33">
        <v>376952</v>
      </c>
      <c r="N27" s="6">
        <v>4.0270379252530825E-2</v>
      </c>
      <c r="Q27" s="31" t="s">
        <v>109</v>
      </c>
      <c r="R27" s="33">
        <v>23574.02</v>
      </c>
      <c r="S27" s="33">
        <v>0</v>
      </c>
    </row>
    <row r="28" spans="11:19" x14ac:dyDescent="0.55000000000000004">
      <c r="K28" s="32" t="s">
        <v>71</v>
      </c>
      <c r="L28" s="33">
        <v>933.59999999999991</v>
      </c>
      <c r="M28" s="33">
        <v>230990</v>
      </c>
      <c r="N28" s="6">
        <v>4.8500800900471874E-2</v>
      </c>
      <c r="Q28" s="32" t="s">
        <v>102</v>
      </c>
      <c r="R28" s="33">
        <v>9296.41</v>
      </c>
      <c r="S28" s="33">
        <v>0</v>
      </c>
    </row>
    <row r="29" spans="11:19" x14ac:dyDescent="0.55000000000000004">
      <c r="K29" s="32" t="s">
        <v>76</v>
      </c>
      <c r="L29" s="33">
        <v>1246.5999999999999</v>
      </c>
      <c r="M29" s="33">
        <v>297840</v>
      </c>
      <c r="N29" s="6">
        <v>5.022562449637389E-2</v>
      </c>
      <c r="Q29" s="32" t="s">
        <v>103</v>
      </c>
      <c r="R29" s="33">
        <v>7127.54</v>
      </c>
      <c r="S29" s="33">
        <v>0</v>
      </c>
    </row>
    <row r="30" spans="11:19" x14ac:dyDescent="0.55000000000000004">
      <c r="K30" s="32" t="s">
        <v>79</v>
      </c>
      <c r="L30" s="33">
        <v>588</v>
      </c>
      <c r="M30" s="33">
        <v>308304</v>
      </c>
      <c r="N30" s="6">
        <v>2.2886501634750117E-2</v>
      </c>
      <c r="Q30" s="32" t="s">
        <v>104</v>
      </c>
      <c r="R30" s="33">
        <v>7150.0700000000006</v>
      </c>
      <c r="S30" s="33">
        <v>0</v>
      </c>
    </row>
    <row r="31" spans="11:19" x14ac:dyDescent="0.55000000000000004">
      <c r="K31" s="32" t="s">
        <v>101</v>
      </c>
      <c r="L31" s="33">
        <v>508.5</v>
      </c>
      <c r="M31" s="33">
        <v>238672</v>
      </c>
      <c r="N31" s="6">
        <v>2.556646778842931E-2</v>
      </c>
      <c r="Q31" s="31" t="s">
        <v>106</v>
      </c>
      <c r="R31" s="33">
        <v>10783.279999999999</v>
      </c>
      <c r="S31" s="33">
        <v>3453.7200000000003</v>
      </c>
    </row>
    <row r="32" spans="11:19" x14ac:dyDescent="0.55000000000000004">
      <c r="K32" s="32" t="s">
        <v>68</v>
      </c>
      <c r="L32" s="33">
        <v>1446</v>
      </c>
      <c r="M32" s="33">
        <v>369722</v>
      </c>
      <c r="N32" s="6">
        <v>4.6932560139780699E-2</v>
      </c>
      <c r="Q32" s="32" t="s">
        <v>102</v>
      </c>
      <c r="R32" s="33">
        <v>6744.6</v>
      </c>
      <c r="S32" s="33">
        <v>3453.7200000000003</v>
      </c>
    </row>
    <row r="33" spans="11:19" x14ac:dyDescent="0.55000000000000004">
      <c r="K33" s="31" t="s">
        <v>103</v>
      </c>
      <c r="L33" s="33">
        <v>15146.149999999998</v>
      </c>
      <c r="M33" s="33">
        <v>4111913</v>
      </c>
      <c r="N33" s="6">
        <v>4.4201762050899422E-2</v>
      </c>
      <c r="Q33" s="32" t="s">
        <v>103</v>
      </c>
      <c r="R33" s="33">
        <v>2836.7200000000003</v>
      </c>
      <c r="S33" s="33">
        <v>0</v>
      </c>
    </row>
    <row r="34" spans="11:19" x14ac:dyDescent="0.55000000000000004">
      <c r="K34" s="31" t="s">
        <v>104</v>
      </c>
      <c r="L34" s="33">
        <v>13351.049999999997</v>
      </c>
      <c r="M34" s="33">
        <v>3587893</v>
      </c>
      <c r="N34" s="6">
        <v>4.4653672782326556E-2</v>
      </c>
      <c r="Q34" s="32" t="s">
        <v>104</v>
      </c>
      <c r="R34" s="33">
        <v>1201.96</v>
      </c>
      <c r="S34" s="33">
        <v>0</v>
      </c>
    </row>
    <row r="35" spans="11:19" x14ac:dyDescent="0.55000000000000004">
      <c r="K35" s="31" t="s">
        <v>119</v>
      </c>
      <c r="L35" s="33">
        <v>44984.099999999991</v>
      </c>
      <c r="M35" s="33">
        <v>12774161</v>
      </c>
      <c r="N35" s="6">
        <v>4.2257898581362793E-2</v>
      </c>
      <c r="Q35" s="31" t="s">
        <v>119</v>
      </c>
      <c r="R35" s="33">
        <v>71259.720000000016</v>
      </c>
      <c r="S35" s="33">
        <v>14144.36</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06759-4CF3-449A-9BF9-F7D55A8005BD}">
  <sheetPr>
    <tabColor theme="8" tint="0.39997558519241921"/>
  </sheetPr>
  <dimension ref="A1:R50"/>
  <sheetViews>
    <sheetView workbookViewId="0">
      <selection activeCell="G21" sqref="G21"/>
    </sheetView>
  </sheetViews>
  <sheetFormatPr defaultRowHeight="14.4" x14ac:dyDescent="0.55000000000000004"/>
  <cols>
    <col min="1" max="1" width="12.15625" bestFit="1" customWidth="1"/>
    <col min="2" max="2" width="14.41796875" bestFit="1" customWidth="1"/>
    <col min="3" max="3" width="9" bestFit="1" customWidth="1"/>
    <col min="4" max="4" width="16.62890625" bestFit="1" customWidth="1"/>
    <col min="5" max="5" width="10.20703125" bestFit="1" customWidth="1"/>
    <col min="6" max="6" width="15.1015625" bestFit="1" customWidth="1"/>
    <col min="7" max="7" width="10.7890625" bestFit="1" customWidth="1"/>
    <col min="8" max="8" width="15.7890625" bestFit="1" customWidth="1"/>
    <col min="9" max="9" width="26.3671875" bestFit="1" customWidth="1"/>
    <col min="10" max="10" width="30.3125" bestFit="1" customWidth="1"/>
    <col min="11" max="11" width="41.1015625" bestFit="1" customWidth="1"/>
    <col min="12" max="12" width="24.26171875" bestFit="1" customWidth="1"/>
    <col min="13" max="13" width="22.68359375" bestFit="1" customWidth="1"/>
    <col min="14" max="14" width="18.734375" bestFit="1" customWidth="1"/>
    <col min="15" max="15" width="22.68359375" bestFit="1" customWidth="1"/>
    <col min="16" max="16" width="25.20703125" bestFit="1" customWidth="1"/>
    <col min="17" max="17" width="15.05078125" bestFit="1" customWidth="1"/>
    <col min="18" max="18" width="21.1015625" bestFit="1" customWidth="1"/>
  </cols>
  <sheetData>
    <row r="1" spans="1:18" x14ac:dyDescent="0.55000000000000004">
      <c r="A1" s="2">
        <v>45020</v>
      </c>
      <c r="B1" s="1"/>
      <c r="C1" s="1"/>
      <c r="D1" s="8">
        <f>COUNTIF(Properties[Property Id],"&lt;&gt;")</f>
        <v>47</v>
      </c>
      <c r="E1" s="1"/>
      <c r="F1" s="1"/>
    </row>
    <row r="2" spans="1:18" x14ac:dyDescent="0.55000000000000004">
      <c r="A2" s="3" t="s">
        <v>113</v>
      </c>
    </row>
    <row r="3" spans="1:18" x14ac:dyDescent="0.55000000000000004">
      <c r="A3" s="4" t="s">
        <v>0</v>
      </c>
      <c r="B3" s="4" t="s">
        <v>1</v>
      </c>
      <c r="C3" s="4" t="s">
        <v>9</v>
      </c>
      <c r="D3" s="4" t="s">
        <v>2</v>
      </c>
      <c r="E3" s="4" t="s">
        <v>3</v>
      </c>
      <c r="F3" s="4" t="s">
        <v>4</v>
      </c>
      <c r="G3" s="4" t="s">
        <v>5</v>
      </c>
      <c r="H3" s="4" t="s">
        <v>6</v>
      </c>
      <c r="I3" s="4" t="s">
        <v>7</v>
      </c>
      <c r="J3" s="4" t="s">
        <v>8</v>
      </c>
      <c r="K3" s="7" t="s">
        <v>112</v>
      </c>
      <c r="L3" s="7" t="s">
        <v>110</v>
      </c>
      <c r="M3" s="7" t="s">
        <v>111</v>
      </c>
      <c r="N3" s="7" t="s">
        <v>116</v>
      </c>
      <c r="O3" s="7" t="s">
        <v>140</v>
      </c>
      <c r="P3" s="7" t="s">
        <v>141</v>
      </c>
      <c r="Q3" s="7" t="s">
        <v>142</v>
      </c>
      <c r="R3" s="7" t="s">
        <v>143</v>
      </c>
    </row>
    <row r="4" spans="1:18" x14ac:dyDescent="0.55000000000000004">
      <c r="A4" t="s">
        <v>34</v>
      </c>
      <c r="B4" t="s">
        <v>80</v>
      </c>
      <c r="C4" t="s">
        <v>104</v>
      </c>
      <c r="D4" s="9">
        <v>44551</v>
      </c>
      <c r="E4" t="s">
        <v>109</v>
      </c>
      <c r="F4" s="5">
        <v>283370</v>
      </c>
      <c r="G4" s="5">
        <v>5868</v>
      </c>
      <c r="H4" s="5">
        <v>289238</v>
      </c>
      <c r="I4">
        <v>2190</v>
      </c>
      <c r="J4" s="5">
        <v>1095</v>
      </c>
      <c r="K4" s="5">
        <f>Properties[[#This Row],[Underwritten Monthly Rent]]-Properties[[#This Row],[Underwritten Monthly Expenses]]</f>
        <v>1095</v>
      </c>
      <c r="L4" s="6">
        <f>(Properties[[#This Row],[Underwritten Monthly Rent]]*12)/Properties[[#This Row],[Total Cost Basis]]</f>
        <v>9.0859430641893529E-2</v>
      </c>
      <c r="M4" s="6">
        <f>(Properties[[#This Row],[Underwritten Monthly Net Operating Income]]*12)/Properties[[#This Row],[Total Cost Basis]]</f>
        <v>4.5429715320946765E-2</v>
      </c>
      <c r="N4" t="b">
        <f>INDEX(StatusRef[Leased or Available for Leasing],MATCH(Properties[[#This Row],[Status]],StatusRef[Status],0))</f>
        <v>0</v>
      </c>
      <c r="O4" s="5">
        <f>SUMIFS(WOs[Approved Cost],WOs[Property Id],Properties[[#This Row],[Property Id]],WOs[Type],"&lt;&gt;"&amp;"Turnover",WOs[Approved],"Yes",WOs[Status],"Closed")</f>
        <v>17573.810000000001</v>
      </c>
      <c r="P4" s="35">
        <f ca="1">SUMIFS(WOs[Approved Cost],WOs[Property Id],Properties[[#This Row],[Property Id]],WOs[Type],"&lt;&gt;"&amp;"Turnover",WOs[Approved],"Yes",WOs[Status],"Closed",WOs[Date Created],"&gt;="&amp;DATE(YEAR(TODAY()),1,1))</f>
        <v>3349.57</v>
      </c>
      <c r="Q4" s="35">
        <f>SUMIFS(WOs[Approved Cost],WOs[Property Id],Properties[[#This Row],[Property Id]],WOs[Type],"Turnover",WOs[Approved],"Yes",WOs[Status],"Closed")</f>
        <v>0</v>
      </c>
      <c r="R4" s="35">
        <f ca="1">SUMIFS(WOs[Approved Cost],WOs[Property Id],Properties[[#This Row],[Property Id]],WOs[Type],"Turnover",WOs[Approved],"Yes",WOs[Status],"Closed",WOs[Date Created],"&gt;="&amp;DATE(YEAR(TODAY()),1,1))</f>
        <v>0</v>
      </c>
    </row>
    <row r="5" spans="1:18" x14ac:dyDescent="0.55000000000000004">
      <c r="A5" t="s">
        <v>23</v>
      </c>
      <c r="B5" t="s">
        <v>68</v>
      </c>
      <c r="C5" t="s">
        <v>102</v>
      </c>
      <c r="D5" s="9">
        <v>44587</v>
      </c>
      <c r="E5" t="s">
        <v>108</v>
      </c>
      <c r="F5" s="5">
        <v>349145</v>
      </c>
      <c r="G5" s="5">
        <v>20577</v>
      </c>
      <c r="H5" s="5">
        <v>369722</v>
      </c>
      <c r="I5">
        <v>2410</v>
      </c>
      <c r="J5" s="5">
        <v>964</v>
      </c>
      <c r="K5" s="5">
        <f>Properties[[#This Row],[Underwritten Monthly Rent]]-Properties[[#This Row],[Underwritten Monthly Expenses]]</f>
        <v>1446</v>
      </c>
      <c r="L5" s="6">
        <f>(Properties[[#This Row],[Underwritten Monthly Rent]]*12)/Properties[[#This Row],[Total Cost Basis]]</f>
        <v>7.8220933566301165E-2</v>
      </c>
      <c r="M5" s="6">
        <f>(Properties[[#This Row],[Underwritten Monthly Net Operating Income]]*12)/Properties[[#This Row],[Total Cost Basis]]</f>
        <v>4.6932560139780699E-2</v>
      </c>
      <c r="N5" t="b">
        <f>INDEX(StatusRef[Leased or Available for Leasing],MATCH(Properties[[#This Row],[Status]],StatusRef[Status],0))</f>
        <v>0</v>
      </c>
      <c r="O5" s="5">
        <f>SUMIFS(WOs[Approved Cost],WOs[Property Id],Properties[[#This Row],[Property Id]],WOs[Type],"&lt;&gt;"&amp;"Turnover",WOs[Approved],"Yes",WOs[Status],"Closed")</f>
        <v>4676.17</v>
      </c>
      <c r="P5" s="35">
        <f ca="1">SUMIFS(WOs[Approved Cost],WOs[Property Id],Properties[[#This Row],[Property Id]],WOs[Type],"&lt;&gt;"&amp;"Turnover",WOs[Approved],"Yes",WOs[Status],"Closed",WOs[Date Created],"&gt;="&amp;DATE(YEAR(TODAY()),1,1))</f>
        <v>0</v>
      </c>
      <c r="Q5" s="35">
        <f>SUMIFS(WOs[Approved Cost],WOs[Property Id],Properties[[#This Row],[Property Id]],WOs[Type],"Turnover",WOs[Approved],"Yes",WOs[Status],"Closed")</f>
        <v>0</v>
      </c>
      <c r="R5" s="35">
        <f ca="1">SUMIFS(WOs[Approved Cost],WOs[Property Id],Properties[[#This Row],[Property Id]],WOs[Type],"Turnover",WOs[Approved],"Yes",WOs[Status],"Closed",WOs[Date Created],"&gt;="&amp;DATE(YEAR(TODAY()),1,1))</f>
        <v>0</v>
      </c>
    </row>
    <row r="6" spans="1:18" x14ac:dyDescent="0.55000000000000004">
      <c r="A6" t="s">
        <v>28</v>
      </c>
      <c r="B6" t="s">
        <v>73</v>
      </c>
      <c r="C6" t="s">
        <v>102</v>
      </c>
      <c r="D6" s="9">
        <v>44450</v>
      </c>
      <c r="E6" t="s">
        <v>106</v>
      </c>
      <c r="F6" s="5">
        <v>339525</v>
      </c>
      <c r="G6" s="5">
        <v>48094</v>
      </c>
      <c r="H6" s="5">
        <v>387619</v>
      </c>
      <c r="I6">
        <v>1875</v>
      </c>
      <c r="J6" s="5">
        <v>806.25</v>
      </c>
      <c r="K6" s="5">
        <f>Properties[[#This Row],[Underwritten Monthly Rent]]-Properties[[#This Row],[Underwritten Monthly Expenses]]</f>
        <v>1068.75</v>
      </c>
      <c r="L6" s="6">
        <f>(Properties[[#This Row],[Underwritten Monthly Rent]]*12)/Properties[[#This Row],[Total Cost Basis]]</f>
        <v>5.8046690177726068E-2</v>
      </c>
      <c r="M6" s="6">
        <f>(Properties[[#This Row],[Underwritten Monthly Net Operating Income]]*12)/Properties[[#This Row],[Total Cost Basis]]</f>
        <v>3.3086613401303859E-2</v>
      </c>
      <c r="N6" t="b">
        <f>INDEX(StatusRef[Leased or Available for Leasing],MATCH(Properties[[#This Row],[Status]],StatusRef[Status],0))</f>
        <v>1</v>
      </c>
      <c r="O6" s="5">
        <f>SUMIFS(WOs[Approved Cost],WOs[Property Id],Properties[[#This Row],[Property Id]],WOs[Type],"&lt;&gt;"&amp;"Turnover",WOs[Approved],"Yes",WOs[Status],"Closed")</f>
        <v>9804.27</v>
      </c>
      <c r="P6" s="35">
        <f ca="1">SUMIFS(WOs[Approved Cost],WOs[Property Id],Properties[[#This Row],[Property Id]],WOs[Type],"&lt;&gt;"&amp;"Turnover",WOs[Approved],"Yes",WOs[Status],"Closed",WOs[Date Created],"&gt;="&amp;DATE(YEAR(TODAY()),1,1))</f>
        <v>0</v>
      </c>
      <c r="Q6" s="35">
        <f>SUMIFS(WOs[Approved Cost],WOs[Property Id],Properties[[#This Row],[Property Id]],WOs[Type],"Turnover",WOs[Approved],"Yes",WOs[Status],"Closed")</f>
        <v>2420.9699999999998</v>
      </c>
      <c r="R6" s="35">
        <f ca="1">SUMIFS(WOs[Approved Cost],WOs[Property Id],Properties[[#This Row],[Property Id]],WOs[Type],"Turnover",WOs[Approved],"Yes",WOs[Status],"Closed",WOs[Date Created],"&gt;="&amp;DATE(YEAR(TODAY()),1,1))</f>
        <v>0</v>
      </c>
    </row>
    <row r="7" spans="1:18" x14ac:dyDescent="0.55000000000000004">
      <c r="A7" t="s">
        <v>48</v>
      </c>
      <c r="B7" t="s">
        <v>95</v>
      </c>
      <c r="C7" t="s">
        <v>104</v>
      </c>
      <c r="D7" s="9">
        <v>44385</v>
      </c>
      <c r="E7" t="s">
        <v>109</v>
      </c>
      <c r="F7" s="5">
        <v>164325</v>
      </c>
      <c r="G7" s="5">
        <v>49527</v>
      </c>
      <c r="H7" s="5">
        <v>213852</v>
      </c>
      <c r="I7">
        <v>2400</v>
      </c>
      <c r="J7" s="5">
        <v>1104</v>
      </c>
      <c r="K7" s="5">
        <f>Properties[[#This Row],[Underwritten Monthly Rent]]-Properties[[#This Row],[Underwritten Monthly Expenses]]</f>
        <v>1296</v>
      </c>
      <c r="L7" s="6">
        <f>(Properties[[#This Row],[Underwritten Monthly Rent]]*12)/Properties[[#This Row],[Total Cost Basis]]</f>
        <v>0.13467257729644802</v>
      </c>
      <c r="M7" s="6">
        <f>(Properties[[#This Row],[Underwritten Monthly Net Operating Income]]*12)/Properties[[#This Row],[Total Cost Basis]]</f>
        <v>7.2723191740081919E-2</v>
      </c>
      <c r="N7" t="b">
        <f>INDEX(StatusRef[Leased or Available for Leasing],MATCH(Properties[[#This Row],[Status]],StatusRef[Status],0))</f>
        <v>0</v>
      </c>
      <c r="O7" s="5">
        <f>SUMIFS(WOs[Approved Cost],WOs[Property Id],Properties[[#This Row],[Property Id]],WOs[Type],"&lt;&gt;"&amp;"Turnover",WOs[Approved],"Yes",WOs[Status],"Closed")</f>
        <v>10242.600000000002</v>
      </c>
      <c r="P7" s="35">
        <f ca="1">SUMIFS(WOs[Approved Cost],WOs[Property Id],Properties[[#This Row],[Property Id]],WOs[Type],"&lt;&gt;"&amp;"Turnover",WOs[Approved],"Yes",WOs[Status],"Closed",WOs[Date Created],"&gt;="&amp;DATE(YEAR(TODAY()),1,1))</f>
        <v>3800.5000000000005</v>
      </c>
      <c r="Q7" s="35">
        <f>SUMIFS(WOs[Approved Cost],WOs[Property Id],Properties[[#This Row],[Property Id]],WOs[Type],"Turnover",WOs[Approved],"Yes",WOs[Status],"Closed")</f>
        <v>2075.7599999999998</v>
      </c>
      <c r="R7" s="35">
        <f ca="1">SUMIFS(WOs[Approved Cost],WOs[Property Id],Properties[[#This Row],[Property Id]],WOs[Type],"Turnover",WOs[Approved],"Yes",WOs[Status],"Closed",WOs[Date Created],"&gt;="&amp;DATE(YEAR(TODAY()),1,1))</f>
        <v>0</v>
      </c>
    </row>
    <row r="8" spans="1:18" x14ac:dyDescent="0.55000000000000004">
      <c r="A8" t="s">
        <v>47</v>
      </c>
      <c r="B8" t="s">
        <v>94</v>
      </c>
      <c r="C8" t="s">
        <v>103</v>
      </c>
      <c r="D8" s="9">
        <v>44508</v>
      </c>
      <c r="E8" t="s">
        <v>109</v>
      </c>
      <c r="F8" s="5">
        <v>260475</v>
      </c>
      <c r="G8" s="5">
        <v>18713</v>
      </c>
      <c r="H8" s="5">
        <v>279188</v>
      </c>
      <c r="I8">
        <v>1595</v>
      </c>
      <c r="J8" s="5">
        <v>781.55</v>
      </c>
      <c r="K8" s="5">
        <f>Properties[[#This Row],[Underwritten Monthly Rent]]-Properties[[#This Row],[Underwritten Monthly Expenses]]</f>
        <v>813.45</v>
      </c>
      <c r="L8" s="6">
        <f>(Properties[[#This Row],[Underwritten Monthly Rent]]*12)/Properties[[#This Row],[Total Cost Basis]]</f>
        <v>6.8555955127011195E-2</v>
      </c>
      <c r="M8" s="6">
        <f>(Properties[[#This Row],[Underwritten Monthly Net Operating Income]]*12)/Properties[[#This Row],[Total Cost Basis]]</f>
        <v>3.4963537114775713E-2</v>
      </c>
      <c r="N8" t="b">
        <f>INDEX(StatusRef[Leased or Available for Leasing],MATCH(Properties[[#This Row],[Status]],StatusRef[Status],0))</f>
        <v>0</v>
      </c>
      <c r="O8" s="5">
        <f>SUMIFS(WOs[Approved Cost],WOs[Property Id],Properties[[#This Row],[Property Id]],WOs[Type],"&lt;&gt;"&amp;"Turnover",WOs[Approved],"Yes",WOs[Status],"Closed")</f>
        <v>4266.09</v>
      </c>
      <c r="P8" s="35">
        <f ca="1">SUMIFS(WOs[Approved Cost],WOs[Property Id],Properties[[#This Row],[Property Id]],WOs[Type],"&lt;&gt;"&amp;"Turnover",WOs[Approved],"Yes",WOs[Status],"Closed",WOs[Date Created],"&gt;="&amp;DATE(YEAR(TODAY()),1,1))</f>
        <v>0</v>
      </c>
      <c r="Q8" s="35">
        <f>SUMIFS(WOs[Approved Cost],WOs[Property Id],Properties[[#This Row],[Property Id]],WOs[Type],"Turnover",WOs[Approved],"Yes",WOs[Status],"Closed")</f>
        <v>0</v>
      </c>
      <c r="R8" s="35">
        <f ca="1">SUMIFS(WOs[Approved Cost],WOs[Property Id],Properties[[#This Row],[Property Id]],WOs[Type],"Turnover",WOs[Approved],"Yes",WOs[Status],"Closed",WOs[Date Created],"&gt;="&amp;DATE(YEAR(TODAY()),1,1))</f>
        <v>0</v>
      </c>
    </row>
    <row r="9" spans="1:18" x14ac:dyDescent="0.55000000000000004">
      <c r="A9" t="s">
        <v>21</v>
      </c>
      <c r="B9" t="s">
        <v>66</v>
      </c>
      <c r="C9" t="s">
        <v>103</v>
      </c>
      <c r="D9" s="9">
        <v>44785</v>
      </c>
      <c r="E9" t="s">
        <v>107</v>
      </c>
      <c r="F9" s="5">
        <v>304815</v>
      </c>
      <c r="G9" s="5">
        <v>22305</v>
      </c>
      <c r="H9" s="5">
        <v>327120</v>
      </c>
      <c r="I9">
        <v>1765</v>
      </c>
      <c r="J9" s="5">
        <v>723.65</v>
      </c>
      <c r="K9" s="5">
        <f>Properties[[#This Row],[Underwritten Monthly Rent]]-Properties[[#This Row],[Underwritten Monthly Expenses]]</f>
        <v>1041.3499999999999</v>
      </c>
      <c r="L9" s="6">
        <f>(Properties[[#This Row],[Underwritten Monthly Rent]]*12)/Properties[[#This Row],[Total Cost Basis]]</f>
        <v>6.474688187820983E-2</v>
      </c>
      <c r="M9" s="6">
        <f>(Properties[[#This Row],[Underwritten Monthly Net Operating Income]]*12)/Properties[[#This Row],[Total Cost Basis]]</f>
        <v>3.82006603081438E-2</v>
      </c>
      <c r="N9" t="b">
        <f>INDEX(StatusRef[Leased or Available for Leasing],MATCH(Properties[[#This Row],[Status]],StatusRef[Status],0))</f>
        <v>1</v>
      </c>
      <c r="O9" s="5">
        <f>SUMIFS(WOs[Approved Cost],WOs[Property Id],Properties[[#This Row],[Property Id]],WOs[Type],"&lt;&gt;"&amp;"Turnover",WOs[Approved],"Yes",WOs[Status],"Closed")</f>
        <v>8789.6</v>
      </c>
      <c r="P9" s="35">
        <f ca="1">SUMIFS(WOs[Approved Cost],WOs[Property Id],Properties[[#This Row],[Property Id]],WOs[Type],"&lt;&gt;"&amp;"Turnover",WOs[Approved],"Yes",WOs[Status],"Closed",WOs[Date Created],"&gt;="&amp;DATE(YEAR(TODAY()),1,1))</f>
        <v>4687.29</v>
      </c>
      <c r="Q9" s="35">
        <f>SUMIFS(WOs[Approved Cost],WOs[Property Id],Properties[[#This Row],[Property Id]],WOs[Type],"Turnover",WOs[Approved],"Yes",WOs[Status],"Closed")</f>
        <v>0</v>
      </c>
      <c r="R9" s="35">
        <f ca="1">SUMIFS(WOs[Approved Cost],WOs[Property Id],Properties[[#This Row],[Property Id]],WOs[Type],"Turnover",WOs[Approved],"Yes",WOs[Status],"Closed",WOs[Date Created],"&gt;="&amp;DATE(YEAR(TODAY()),1,1))</f>
        <v>0</v>
      </c>
    </row>
    <row r="10" spans="1:18" x14ac:dyDescent="0.55000000000000004">
      <c r="A10" t="s">
        <v>32</v>
      </c>
      <c r="B10" t="s">
        <v>77</v>
      </c>
      <c r="C10" t="s">
        <v>103</v>
      </c>
      <c r="D10" s="9">
        <v>44830</v>
      </c>
      <c r="E10" t="s">
        <v>109</v>
      </c>
      <c r="F10" s="5">
        <v>247330</v>
      </c>
      <c r="G10" s="5">
        <v>1604</v>
      </c>
      <c r="H10" s="5">
        <v>248934</v>
      </c>
      <c r="I10">
        <v>1310</v>
      </c>
      <c r="J10" s="5">
        <v>589.5</v>
      </c>
      <c r="K10" s="5">
        <f>Properties[[#This Row],[Underwritten Monthly Rent]]-Properties[[#This Row],[Underwritten Monthly Expenses]]</f>
        <v>720.5</v>
      </c>
      <c r="L10" s="6">
        <f>(Properties[[#This Row],[Underwritten Monthly Rent]]*12)/Properties[[#This Row],[Total Cost Basis]]</f>
        <v>6.3149268480802143E-2</v>
      </c>
      <c r="M10" s="6">
        <f>(Properties[[#This Row],[Underwritten Monthly Net Operating Income]]*12)/Properties[[#This Row],[Total Cost Basis]]</f>
        <v>3.4732097664441179E-2</v>
      </c>
      <c r="N10" t="b">
        <f>INDEX(StatusRef[Leased or Available for Leasing],MATCH(Properties[[#This Row],[Status]],StatusRef[Status],0))</f>
        <v>0</v>
      </c>
      <c r="O10" s="5">
        <f>SUMIFS(WOs[Approved Cost],WOs[Property Id],Properties[[#This Row],[Property Id]],WOs[Type],"&lt;&gt;"&amp;"Turnover",WOs[Approved],"Yes",WOs[Status],"Closed")</f>
        <v>5414.2199999999993</v>
      </c>
      <c r="P10" s="35">
        <f ca="1">SUMIFS(WOs[Approved Cost],WOs[Property Id],Properties[[#This Row],[Property Id]],WOs[Type],"&lt;&gt;"&amp;"Turnover",WOs[Approved],"Yes",WOs[Status],"Closed",WOs[Date Created],"&gt;="&amp;DATE(YEAR(TODAY()),1,1))</f>
        <v>2139.39</v>
      </c>
      <c r="Q10" s="35">
        <f>SUMIFS(WOs[Approved Cost],WOs[Property Id],Properties[[#This Row],[Property Id]],WOs[Type],"Turnover",WOs[Approved],"Yes",WOs[Status],"Closed")</f>
        <v>0</v>
      </c>
      <c r="R10" s="35">
        <f ca="1">SUMIFS(WOs[Approved Cost],WOs[Property Id],Properties[[#This Row],[Property Id]],WOs[Type],"Turnover",WOs[Approved],"Yes",WOs[Status],"Closed",WOs[Date Created],"&gt;="&amp;DATE(YEAR(TODAY()),1,1))</f>
        <v>0</v>
      </c>
    </row>
    <row r="11" spans="1:18" x14ac:dyDescent="0.55000000000000004">
      <c r="A11" t="s">
        <v>19</v>
      </c>
      <c r="B11" t="s">
        <v>64</v>
      </c>
      <c r="C11" t="s">
        <v>102</v>
      </c>
      <c r="D11" s="9">
        <v>44384</v>
      </c>
      <c r="E11" t="s">
        <v>106</v>
      </c>
      <c r="F11" s="5">
        <v>294140</v>
      </c>
      <c r="G11" s="5">
        <v>29860</v>
      </c>
      <c r="H11" s="5">
        <v>324000</v>
      </c>
      <c r="I11">
        <v>1995</v>
      </c>
      <c r="J11" s="5">
        <v>957.59999999999991</v>
      </c>
      <c r="K11" s="5">
        <f>Properties[[#This Row],[Underwritten Monthly Rent]]-Properties[[#This Row],[Underwritten Monthly Expenses]]</f>
        <v>1037.4000000000001</v>
      </c>
      <c r="L11" s="6">
        <f>(Properties[[#This Row],[Underwritten Monthly Rent]]*12)/Properties[[#This Row],[Total Cost Basis]]</f>
        <v>7.3888888888888893E-2</v>
      </c>
      <c r="M11" s="6">
        <f>(Properties[[#This Row],[Underwritten Monthly Net Operating Income]]*12)/Properties[[#This Row],[Total Cost Basis]]</f>
        <v>3.8422222222222226E-2</v>
      </c>
      <c r="N11" t="b">
        <f>INDEX(StatusRef[Leased or Available for Leasing],MATCH(Properties[[#This Row],[Status]],StatusRef[Status],0))</f>
        <v>1</v>
      </c>
      <c r="O11" s="5">
        <f>SUMIFS(WOs[Approved Cost],WOs[Property Id],Properties[[#This Row],[Property Id]],WOs[Type],"&lt;&gt;"&amp;"Turnover",WOs[Approved],"Yes",WOs[Status],"Closed")</f>
        <v>8149.6</v>
      </c>
      <c r="P11" s="35">
        <f ca="1">SUMIFS(WOs[Approved Cost],WOs[Property Id],Properties[[#This Row],[Property Id]],WOs[Type],"&lt;&gt;"&amp;"Turnover",WOs[Approved],"Yes",WOs[Status],"Closed",WOs[Date Created],"&gt;="&amp;DATE(YEAR(TODAY()),1,1))</f>
        <v>1955.8000000000002</v>
      </c>
      <c r="Q11" s="35">
        <f>SUMIFS(WOs[Approved Cost],WOs[Property Id],Properties[[#This Row],[Property Id]],WOs[Type],"Turnover",WOs[Approved],"Yes",WOs[Status],"Closed")</f>
        <v>3453.7200000000003</v>
      </c>
      <c r="R11" s="35">
        <f ca="1">SUMIFS(WOs[Approved Cost],WOs[Property Id],Properties[[#This Row],[Property Id]],WOs[Type],"Turnover",WOs[Approved],"Yes",WOs[Status],"Closed",WOs[Date Created],"&gt;="&amp;DATE(YEAR(TODAY()),1,1))</f>
        <v>3453.7200000000003</v>
      </c>
    </row>
    <row r="12" spans="1:18" x14ac:dyDescent="0.55000000000000004">
      <c r="A12" t="s">
        <v>18</v>
      </c>
      <c r="B12" t="s">
        <v>63</v>
      </c>
      <c r="C12" t="s">
        <v>103</v>
      </c>
      <c r="D12" s="9">
        <v>44266</v>
      </c>
      <c r="E12" t="s">
        <v>108</v>
      </c>
      <c r="F12" s="5">
        <v>162320</v>
      </c>
      <c r="G12" s="5">
        <v>31777</v>
      </c>
      <c r="H12" s="5">
        <v>194097</v>
      </c>
      <c r="I12">
        <v>2670</v>
      </c>
      <c r="J12" s="5">
        <v>1068</v>
      </c>
      <c r="K12" s="5">
        <f>Properties[[#This Row],[Underwritten Monthly Rent]]-Properties[[#This Row],[Underwritten Monthly Expenses]]</f>
        <v>1602</v>
      </c>
      <c r="L12" s="6">
        <f>(Properties[[#This Row],[Underwritten Monthly Rent]]*12)/Properties[[#This Row],[Total Cost Basis]]</f>
        <v>0.16507210312369588</v>
      </c>
      <c r="M12" s="6">
        <f>(Properties[[#This Row],[Underwritten Monthly Net Operating Income]]*12)/Properties[[#This Row],[Total Cost Basis]]</f>
        <v>9.9043261874217525E-2</v>
      </c>
      <c r="N12" t="b">
        <f>INDEX(StatusRef[Leased or Available for Leasing],MATCH(Properties[[#This Row],[Status]],StatusRef[Status],0))</f>
        <v>0</v>
      </c>
      <c r="O12" s="5">
        <f>SUMIFS(WOs[Approved Cost],WOs[Property Id],Properties[[#This Row],[Property Id]],WOs[Type],"&lt;&gt;"&amp;"Turnover",WOs[Approved],"Yes",WOs[Status],"Closed")</f>
        <v>2956.41</v>
      </c>
      <c r="P12" s="35">
        <f ca="1">SUMIFS(WOs[Approved Cost],WOs[Property Id],Properties[[#This Row],[Property Id]],WOs[Type],"&lt;&gt;"&amp;"Turnover",WOs[Approved],"Yes",WOs[Status],"Closed",WOs[Date Created],"&gt;="&amp;DATE(YEAR(TODAY()),1,1))</f>
        <v>0</v>
      </c>
      <c r="Q12" s="35">
        <f>SUMIFS(WOs[Approved Cost],WOs[Property Id],Properties[[#This Row],[Property Id]],WOs[Type],"Turnover",WOs[Approved],"Yes",WOs[Status],"Closed")</f>
        <v>0</v>
      </c>
      <c r="R12" s="35">
        <f ca="1">SUMIFS(WOs[Approved Cost],WOs[Property Id],Properties[[#This Row],[Property Id]],WOs[Type],"Turnover",WOs[Approved],"Yes",WOs[Status],"Closed",WOs[Date Created],"&gt;="&amp;DATE(YEAR(TODAY()),1,1))</f>
        <v>0</v>
      </c>
    </row>
    <row r="13" spans="1:18" x14ac:dyDescent="0.55000000000000004">
      <c r="A13" t="s">
        <v>39</v>
      </c>
      <c r="B13" t="s">
        <v>86</v>
      </c>
      <c r="C13" t="s">
        <v>102</v>
      </c>
      <c r="D13" s="9">
        <v>43889</v>
      </c>
      <c r="E13" t="s">
        <v>106</v>
      </c>
      <c r="F13" s="5">
        <v>238230</v>
      </c>
      <c r="G13" s="5">
        <v>13765</v>
      </c>
      <c r="H13" s="5">
        <v>251995</v>
      </c>
      <c r="I13">
        <v>1325</v>
      </c>
      <c r="J13" s="5">
        <v>530</v>
      </c>
      <c r="K13" s="5">
        <f>Properties[[#This Row],[Underwritten Monthly Rent]]-Properties[[#This Row],[Underwritten Monthly Expenses]]</f>
        <v>795</v>
      </c>
      <c r="L13" s="6">
        <f>(Properties[[#This Row],[Underwritten Monthly Rent]]*12)/Properties[[#This Row],[Total Cost Basis]]</f>
        <v>6.3096490009722409E-2</v>
      </c>
      <c r="M13" s="6">
        <f>(Properties[[#This Row],[Underwritten Monthly Net Operating Income]]*12)/Properties[[#This Row],[Total Cost Basis]]</f>
        <v>3.7857894005833448E-2</v>
      </c>
      <c r="N13" t="b">
        <f>INDEX(StatusRef[Leased or Available for Leasing],MATCH(Properties[[#This Row],[Status]],StatusRef[Status],0))</f>
        <v>1</v>
      </c>
      <c r="O13" s="5">
        <f>SUMIFS(WOs[Approved Cost],WOs[Property Id],Properties[[#This Row],[Property Id]],WOs[Type],"&lt;&gt;"&amp;"Turnover",WOs[Approved],"Yes",WOs[Status],"Closed")</f>
        <v>7058.22</v>
      </c>
      <c r="P13" s="35">
        <f ca="1">SUMIFS(WOs[Approved Cost],WOs[Property Id],Properties[[#This Row],[Property Id]],WOs[Type],"&lt;&gt;"&amp;"Turnover",WOs[Approved],"Yes",WOs[Status],"Closed",WOs[Date Created],"&gt;="&amp;DATE(YEAR(TODAY()),1,1))</f>
        <v>1981.14</v>
      </c>
      <c r="Q13" s="35">
        <f>SUMIFS(WOs[Approved Cost],WOs[Property Id],Properties[[#This Row],[Property Id]],WOs[Type],"Turnover",WOs[Approved],"Yes",WOs[Status],"Closed")</f>
        <v>0</v>
      </c>
      <c r="R13" s="35">
        <f ca="1">SUMIFS(WOs[Approved Cost],WOs[Property Id],Properties[[#This Row],[Property Id]],WOs[Type],"Turnover",WOs[Approved],"Yes",WOs[Status],"Closed",WOs[Date Created],"&gt;="&amp;DATE(YEAR(TODAY()),1,1))</f>
        <v>0</v>
      </c>
    </row>
    <row r="14" spans="1:18" x14ac:dyDescent="0.55000000000000004">
      <c r="A14" t="s">
        <v>25</v>
      </c>
      <c r="B14" t="s">
        <v>70</v>
      </c>
      <c r="C14" t="s">
        <v>103</v>
      </c>
      <c r="D14" s="9">
        <v>44818</v>
      </c>
      <c r="E14" t="s">
        <v>108</v>
      </c>
      <c r="F14" s="5">
        <v>223265</v>
      </c>
      <c r="G14" s="5">
        <v>47009</v>
      </c>
      <c r="H14" s="5">
        <v>270274</v>
      </c>
      <c r="I14">
        <v>2655</v>
      </c>
      <c r="J14" s="5">
        <v>1141.6500000000001</v>
      </c>
      <c r="K14" s="5">
        <f>Properties[[#This Row],[Underwritten Monthly Rent]]-Properties[[#This Row],[Underwritten Monthly Expenses]]</f>
        <v>1513.35</v>
      </c>
      <c r="L14" s="6">
        <f>(Properties[[#This Row],[Underwritten Monthly Rent]]*12)/Properties[[#This Row],[Total Cost Basis]]</f>
        <v>0.11788037325084914</v>
      </c>
      <c r="M14" s="6">
        <f>(Properties[[#This Row],[Underwritten Monthly Net Operating Income]]*12)/Properties[[#This Row],[Total Cost Basis]]</f>
        <v>6.7191812752983998E-2</v>
      </c>
      <c r="N14" t="b">
        <f>INDEX(StatusRef[Leased or Available for Leasing],MATCH(Properties[[#This Row],[Status]],StatusRef[Status],0))</f>
        <v>0</v>
      </c>
      <c r="O14" s="5">
        <f>SUMIFS(WOs[Approved Cost],WOs[Property Id],Properties[[#This Row],[Property Id]],WOs[Type],"&lt;&gt;"&amp;"Turnover",WOs[Approved],"Yes",WOs[Status],"Closed")</f>
        <v>1974.2100000000003</v>
      </c>
      <c r="P14" s="35">
        <f ca="1">SUMIFS(WOs[Approved Cost],WOs[Property Id],Properties[[#This Row],[Property Id]],WOs[Type],"&lt;&gt;"&amp;"Turnover",WOs[Approved],"Yes",WOs[Status],"Closed",WOs[Date Created],"&gt;="&amp;DATE(YEAR(TODAY()),1,1))</f>
        <v>1326.5300000000002</v>
      </c>
      <c r="Q14" s="35">
        <f>SUMIFS(WOs[Approved Cost],WOs[Property Id],Properties[[#This Row],[Property Id]],WOs[Type],"Turnover",WOs[Approved],"Yes",WOs[Status],"Closed")</f>
        <v>4668.6099999999997</v>
      </c>
      <c r="R14" s="35">
        <f ca="1">SUMIFS(WOs[Approved Cost],WOs[Property Id],Properties[[#This Row],[Property Id]],WOs[Type],"Turnover",WOs[Approved],"Yes",WOs[Status],"Closed",WOs[Date Created],"&gt;="&amp;DATE(YEAR(TODAY()),1,1))</f>
        <v>4668.6099999999997</v>
      </c>
    </row>
    <row r="15" spans="1:18" x14ac:dyDescent="0.55000000000000004">
      <c r="A15" t="s">
        <v>15</v>
      </c>
      <c r="B15" t="s">
        <v>60</v>
      </c>
      <c r="C15" t="s">
        <v>103</v>
      </c>
      <c r="D15" s="9">
        <v>44110</v>
      </c>
      <c r="E15" t="s">
        <v>107</v>
      </c>
      <c r="F15" s="5">
        <v>239350</v>
      </c>
      <c r="G15" s="5">
        <v>24496</v>
      </c>
      <c r="H15" s="5">
        <v>263846</v>
      </c>
      <c r="I15">
        <v>1905</v>
      </c>
      <c r="J15" s="5">
        <v>1028.7</v>
      </c>
      <c r="K15" s="5">
        <f>Properties[[#This Row],[Underwritten Monthly Rent]]-Properties[[#This Row],[Underwritten Monthly Expenses]]</f>
        <v>876.3</v>
      </c>
      <c r="L15" s="6">
        <f>(Properties[[#This Row],[Underwritten Monthly Rent]]*12)/Properties[[#This Row],[Total Cost Basis]]</f>
        <v>8.66414499367055E-2</v>
      </c>
      <c r="M15" s="6">
        <f>(Properties[[#This Row],[Underwritten Monthly Net Operating Income]]*12)/Properties[[#This Row],[Total Cost Basis]]</f>
        <v>3.9855066970884527E-2</v>
      </c>
      <c r="N15" t="b">
        <f>INDEX(StatusRef[Leased or Available for Leasing],MATCH(Properties[[#This Row],[Status]],StatusRef[Status],0))</f>
        <v>1</v>
      </c>
      <c r="O15" s="5">
        <f>SUMIFS(WOs[Approved Cost],WOs[Property Id],Properties[[#This Row],[Property Id]],WOs[Type],"&lt;&gt;"&amp;"Turnover",WOs[Approved],"Yes",WOs[Status],"Closed")</f>
        <v>15223.480000000001</v>
      </c>
      <c r="P15" s="35">
        <f ca="1">SUMIFS(WOs[Approved Cost],WOs[Property Id],Properties[[#This Row],[Property Id]],WOs[Type],"&lt;&gt;"&amp;"Turnover",WOs[Approved],"Yes",WOs[Status],"Closed",WOs[Date Created],"&gt;="&amp;DATE(YEAR(TODAY()),1,1))</f>
        <v>0</v>
      </c>
      <c r="Q15" s="35">
        <f>SUMIFS(WOs[Approved Cost],WOs[Property Id],Properties[[#This Row],[Property Id]],WOs[Type],"Turnover",WOs[Approved],"Yes",WOs[Status],"Closed")</f>
        <v>4323.87</v>
      </c>
      <c r="R15" s="35">
        <f ca="1">SUMIFS(WOs[Approved Cost],WOs[Property Id],Properties[[#This Row],[Property Id]],WOs[Type],"Turnover",WOs[Approved],"Yes",WOs[Status],"Closed",WOs[Date Created],"&gt;="&amp;DATE(YEAR(TODAY()),1,1))</f>
        <v>0</v>
      </c>
    </row>
    <row r="16" spans="1:18" x14ac:dyDescent="0.55000000000000004">
      <c r="A16" t="s">
        <v>15</v>
      </c>
      <c r="B16" t="s">
        <v>78</v>
      </c>
      <c r="C16" t="s">
        <v>103</v>
      </c>
      <c r="D16" s="9">
        <v>43932</v>
      </c>
      <c r="E16" t="s">
        <v>106</v>
      </c>
      <c r="F16" s="5">
        <v>301145</v>
      </c>
      <c r="G16" s="5">
        <v>36421</v>
      </c>
      <c r="H16" s="5">
        <v>337566</v>
      </c>
      <c r="I16">
        <v>1845</v>
      </c>
      <c r="J16" s="5">
        <v>977.85</v>
      </c>
      <c r="K16" s="5">
        <f>Properties[[#This Row],[Underwritten Monthly Rent]]-Properties[[#This Row],[Underwritten Monthly Expenses]]</f>
        <v>867.15</v>
      </c>
      <c r="L16" s="6">
        <f>(Properties[[#This Row],[Underwritten Monthly Rent]]*12)/Properties[[#This Row],[Total Cost Basis]]</f>
        <v>6.5587174063738651E-2</v>
      </c>
      <c r="M16" s="6">
        <f>(Properties[[#This Row],[Underwritten Monthly Net Operating Income]]*12)/Properties[[#This Row],[Total Cost Basis]]</f>
        <v>3.0825971809957161E-2</v>
      </c>
      <c r="N16" t="b">
        <f>INDEX(StatusRef[Leased or Available for Leasing],MATCH(Properties[[#This Row],[Status]],StatusRef[Status],0))</f>
        <v>1</v>
      </c>
      <c r="O16" s="5">
        <f>SUMIFS(WOs[Approved Cost],WOs[Property Id],Properties[[#This Row],[Property Id]],WOs[Type],"&lt;&gt;"&amp;"Turnover",WOs[Approved],"Yes",WOs[Status],"Closed")</f>
        <v>15223.480000000001</v>
      </c>
      <c r="P16" s="35">
        <f ca="1">SUMIFS(WOs[Approved Cost],WOs[Property Id],Properties[[#This Row],[Property Id]],WOs[Type],"&lt;&gt;"&amp;"Turnover",WOs[Approved],"Yes",WOs[Status],"Closed",WOs[Date Created],"&gt;="&amp;DATE(YEAR(TODAY()),1,1))</f>
        <v>0</v>
      </c>
      <c r="Q16" s="35">
        <f>SUMIFS(WOs[Approved Cost],WOs[Property Id],Properties[[#This Row],[Property Id]],WOs[Type],"Turnover",WOs[Approved],"Yes",WOs[Status],"Closed")</f>
        <v>4323.87</v>
      </c>
      <c r="R16" s="35">
        <f ca="1">SUMIFS(WOs[Approved Cost],WOs[Property Id],Properties[[#This Row],[Property Id]],WOs[Type],"Turnover",WOs[Approved],"Yes",WOs[Status],"Closed",WOs[Date Created],"&gt;="&amp;DATE(YEAR(TODAY()),1,1))</f>
        <v>0</v>
      </c>
    </row>
    <row r="17" spans="1:18" x14ac:dyDescent="0.55000000000000004">
      <c r="A17" t="s">
        <v>44</v>
      </c>
      <c r="B17" t="s">
        <v>91</v>
      </c>
      <c r="C17" t="s">
        <v>102</v>
      </c>
      <c r="D17" s="9">
        <v>44393</v>
      </c>
      <c r="E17" t="s">
        <v>105</v>
      </c>
      <c r="F17" s="5">
        <v>172805</v>
      </c>
      <c r="G17" s="5">
        <v>25673</v>
      </c>
      <c r="H17" s="5">
        <v>198478</v>
      </c>
      <c r="I17">
        <v>1330</v>
      </c>
      <c r="J17" s="5">
        <v>651.69999999999993</v>
      </c>
      <c r="K17" s="5">
        <f>Properties[[#This Row],[Underwritten Monthly Rent]]-Properties[[#This Row],[Underwritten Monthly Expenses]]</f>
        <v>678.30000000000007</v>
      </c>
      <c r="L17" s="6">
        <f>(Properties[[#This Row],[Underwritten Monthly Rent]]*12)/Properties[[#This Row],[Total Cost Basis]]</f>
        <v>8.0411934824010725E-2</v>
      </c>
      <c r="M17" s="6">
        <f>(Properties[[#This Row],[Underwritten Monthly Net Operating Income]]*12)/Properties[[#This Row],[Total Cost Basis]]</f>
        <v>4.1010086760245472E-2</v>
      </c>
      <c r="N17" t="b">
        <f>INDEX(StatusRef[Leased or Available for Leasing],MATCH(Properties[[#This Row],[Status]],StatusRef[Status],0))</f>
        <v>1</v>
      </c>
      <c r="O17" s="5">
        <f>SUMIFS(WOs[Approved Cost],WOs[Property Id],Properties[[#This Row],[Property Id]],WOs[Type],"&lt;&gt;"&amp;"Turnover",WOs[Approved],"Yes",WOs[Status],"Closed")</f>
        <v>5368.9000000000005</v>
      </c>
      <c r="P17" s="35">
        <f ca="1">SUMIFS(WOs[Approved Cost],WOs[Property Id],Properties[[#This Row],[Property Id]],WOs[Type],"&lt;&gt;"&amp;"Turnover",WOs[Approved],"Yes",WOs[Status],"Closed",WOs[Date Created],"&gt;="&amp;DATE(YEAR(TODAY()),1,1))</f>
        <v>0</v>
      </c>
      <c r="Q17" s="35">
        <f>SUMIFS(WOs[Approved Cost],WOs[Property Id],Properties[[#This Row],[Property Id]],WOs[Type],"Turnover",WOs[Approved],"Yes",WOs[Status],"Closed")</f>
        <v>0</v>
      </c>
      <c r="R17" s="35">
        <f ca="1">SUMIFS(WOs[Approved Cost],WOs[Property Id],Properties[[#This Row],[Property Id]],WOs[Type],"Turnover",WOs[Approved],"Yes",WOs[Status],"Closed",WOs[Date Created],"&gt;="&amp;DATE(YEAR(TODAY()),1,1))</f>
        <v>0</v>
      </c>
    </row>
    <row r="18" spans="1:18" x14ac:dyDescent="0.55000000000000004">
      <c r="A18" t="s">
        <v>53</v>
      </c>
      <c r="B18" t="s">
        <v>100</v>
      </c>
      <c r="C18" t="s">
        <v>104</v>
      </c>
      <c r="D18" s="9">
        <v>44434</v>
      </c>
      <c r="E18" t="s">
        <v>105</v>
      </c>
      <c r="F18" s="5">
        <v>181585</v>
      </c>
      <c r="G18" s="5">
        <v>35783</v>
      </c>
      <c r="H18" s="5">
        <v>217368</v>
      </c>
      <c r="I18">
        <v>2170</v>
      </c>
      <c r="J18" s="5">
        <v>976.5</v>
      </c>
      <c r="K18" s="5">
        <f>Properties[[#This Row],[Underwritten Monthly Rent]]-Properties[[#This Row],[Underwritten Monthly Expenses]]</f>
        <v>1193.5</v>
      </c>
      <c r="L18" s="6">
        <f>(Properties[[#This Row],[Underwritten Monthly Rent]]*12)/Properties[[#This Row],[Total Cost Basis]]</f>
        <v>0.11979684222148615</v>
      </c>
      <c r="M18" s="6">
        <f>(Properties[[#This Row],[Underwritten Monthly Net Operating Income]]*12)/Properties[[#This Row],[Total Cost Basis]]</f>
        <v>6.5888263221817372E-2</v>
      </c>
      <c r="N18" t="b">
        <f>INDEX(StatusRef[Leased or Available for Leasing],MATCH(Properties[[#This Row],[Status]],StatusRef[Status],0))</f>
        <v>1</v>
      </c>
      <c r="O18" s="5">
        <f>SUMIFS(WOs[Approved Cost],WOs[Property Id],Properties[[#This Row],[Property Id]],WOs[Type],"&lt;&gt;"&amp;"Turnover",WOs[Approved],"Yes",WOs[Status],"Closed")</f>
        <v>4241.12</v>
      </c>
      <c r="P18" s="35">
        <f ca="1">SUMIFS(WOs[Approved Cost],WOs[Property Id],Properties[[#This Row],[Property Id]],WOs[Type],"&lt;&gt;"&amp;"Turnover",WOs[Approved],"Yes",WOs[Status],"Closed",WOs[Date Created],"&gt;="&amp;DATE(YEAR(TODAY()),1,1))</f>
        <v>0</v>
      </c>
      <c r="Q18" s="35">
        <f>SUMIFS(WOs[Approved Cost],WOs[Property Id],Properties[[#This Row],[Property Id]],WOs[Type],"Turnover",WOs[Approved],"Yes",WOs[Status],"Closed")</f>
        <v>0</v>
      </c>
      <c r="R18" s="35">
        <f ca="1">SUMIFS(WOs[Approved Cost],WOs[Property Id],Properties[[#This Row],[Property Id]],WOs[Type],"Turnover",WOs[Approved],"Yes",WOs[Status],"Closed",WOs[Date Created],"&gt;="&amp;DATE(YEAR(TODAY()),1,1))</f>
        <v>0</v>
      </c>
    </row>
    <row r="19" spans="1:18" x14ac:dyDescent="0.55000000000000004">
      <c r="A19" t="s">
        <v>20</v>
      </c>
      <c r="B19" t="s">
        <v>65</v>
      </c>
      <c r="C19" t="s">
        <v>103</v>
      </c>
      <c r="D19" s="9">
        <v>44725</v>
      </c>
      <c r="E19" t="s">
        <v>109</v>
      </c>
      <c r="F19" s="5">
        <v>203200</v>
      </c>
      <c r="G19" s="5">
        <v>8793</v>
      </c>
      <c r="H19" s="5">
        <v>211993</v>
      </c>
      <c r="I19">
        <v>1190</v>
      </c>
      <c r="J19" s="5">
        <v>511.7</v>
      </c>
      <c r="K19" s="5">
        <f>Properties[[#This Row],[Underwritten Monthly Rent]]-Properties[[#This Row],[Underwritten Monthly Expenses]]</f>
        <v>678.3</v>
      </c>
      <c r="L19" s="6">
        <f>(Properties[[#This Row],[Underwritten Monthly Rent]]*12)/Properties[[#This Row],[Total Cost Basis]]</f>
        <v>6.7360714740581057E-2</v>
      </c>
      <c r="M19" s="6">
        <f>(Properties[[#This Row],[Underwritten Monthly Net Operating Income]]*12)/Properties[[#This Row],[Total Cost Basis]]</f>
        <v>3.8395607402131202E-2</v>
      </c>
      <c r="N19" t="b">
        <f>INDEX(StatusRef[Leased or Available for Leasing],MATCH(Properties[[#This Row],[Status]],StatusRef[Status],0))</f>
        <v>0</v>
      </c>
      <c r="O19" s="5">
        <f>SUMIFS(WOs[Approved Cost],WOs[Property Id],Properties[[#This Row],[Property Id]],WOs[Type],"&lt;&gt;"&amp;"Turnover",WOs[Approved],"Yes",WOs[Status],"Closed")</f>
        <v>10360.800000000001</v>
      </c>
      <c r="P19" s="35">
        <f ca="1">SUMIFS(WOs[Approved Cost],WOs[Property Id],Properties[[#This Row],[Property Id]],WOs[Type],"&lt;&gt;"&amp;"Turnover",WOs[Approved],"Yes",WOs[Status],"Closed",WOs[Date Created],"&gt;="&amp;DATE(YEAR(TODAY()),1,1))</f>
        <v>2992.1</v>
      </c>
      <c r="Q19" s="35">
        <f>SUMIFS(WOs[Approved Cost],WOs[Property Id],Properties[[#This Row],[Property Id]],WOs[Type],"Turnover",WOs[Approved],"Yes",WOs[Status],"Closed")</f>
        <v>2887.04</v>
      </c>
      <c r="R19" s="35">
        <f ca="1">SUMIFS(WOs[Approved Cost],WOs[Property Id],Properties[[#This Row],[Property Id]],WOs[Type],"Turnover",WOs[Approved],"Yes",WOs[Status],"Closed",WOs[Date Created],"&gt;="&amp;DATE(YEAR(TODAY()),1,1))</f>
        <v>0</v>
      </c>
    </row>
    <row r="20" spans="1:18" x14ac:dyDescent="0.55000000000000004">
      <c r="A20" t="s">
        <v>27</v>
      </c>
      <c r="B20" t="s">
        <v>72</v>
      </c>
      <c r="C20" t="s">
        <v>104</v>
      </c>
      <c r="D20" s="9">
        <v>44635</v>
      </c>
      <c r="E20" t="s">
        <v>108</v>
      </c>
      <c r="F20" s="5">
        <v>193595</v>
      </c>
      <c r="G20" s="5">
        <v>20532</v>
      </c>
      <c r="H20" s="5">
        <v>214127</v>
      </c>
      <c r="I20">
        <v>910</v>
      </c>
      <c r="J20" s="5">
        <v>491.40000000000003</v>
      </c>
      <c r="K20" s="5">
        <f>Properties[[#This Row],[Underwritten Monthly Rent]]-Properties[[#This Row],[Underwritten Monthly Expenses]]</f>
        <v>418.59999999999997</v>
      </c>
      <c r="L20" s="6">
        <f>(Properties[[#This Row],[Underwritten Monthly Rent]]*12)/Properties[[#This Row],[Total Cost Basis]]</f>
        <v>5.0997772350053941E-2</v>
      </c>
      <c r="M20" s="6">
        <f>(Properties[[#This Row],[Underwritten Monthly Net Operating Income]]*12)/Properties[[#This Row],[Total Cost Basis]]</f>
        <v>2.3458975281024811E-2</v>
      </c>
      <c r="N20" t="b">
        <f>INDEX(StatusRef[Leased or Available for Leasing],MATCH(Properties[[#This Row],[Status]],StatusRef[Status],0))</f>
        <v>0</v>
      </c>
      <c r="O20" s="5">
        <f>SUMIFS(WOs[Approved Cost],WOs[Property Id],Properties[[#This Row],[Property Id]],WOs[Type],"&lt;&gt;"&amp;"Turnover",WOs[Approved],"Yes",WOs[Status],"Closed")</f>
        <v>7114.88</v>
      </c>
      <c r="P20" s="35">
        <f ca="1">SUMIFS(WOs[Approved Cost],WOs[Property Id],Properties[[#This Row],[Property Id]],WOs[Type],"&lt;&gt;"&amp;"Turnover",WOs[Approved],"Yes",WOs[Status],"Closed",WOs[Date Created],"&gt;="&amp;DATE(YEAR(TODAY()),1,1))</f>
        <v>998.80000000000007</v>
      </c>
      <c r="Q20" s="35">
        <f>SUMIFS(WOs[Approved Cost],WOs[Property Id],Properties[[#This Row],[Property Id]],WOs[Type],"Turnover",WOs[Approved],"Yes",WOs[Status],"Closed")</f>
        <v>3649.5</v>
      </c>
      <c r="R20" s="35">
        <f ca="1">SUMIFS(WOs[Approved Cost],WOs[Property Id],Properties[[#This Row],[Property Id]],WOs[Type],"Turnover",WOs[Approved],"Yes",WOs[Status],"Closed",WOs[Date Created],"&gt;="&amp;DATE(YEAR(TODAY()),1,1))</f>
        <v>0</v>
      </c>
    </row>
    <row r="21" spans="1:18" x14ac:dyDescent="0.55000000000000004">
      <c r="A21" t="s">
        <v>16</v>
      </c>
      <c r="B21" t="s">
        <v>61</v>
      </c>
      <c r="C21" t="s">
        <v>104</v>
      </c>
      <c r="D21" s="9">
        <v>44419</v>
      </c>
      <c r="E21" t="s">
        <v>107</v>
      </c>
      <c r="F21" s="5">
        <v>184910</v>
      </c>
      <c r="G21" s="5">
        <v>8563</v>
      </c>
      <c r="H21" s="5">
        <v>193473</v>
      </c>
      <c r="I21">
        <v>2645</v>
      </c>
      <c r="J21" s="5">
        <v>1428.3000000000002</v>
      </c>
      <c r="K21" s="5">
        <f>Properties[[#This Row],[Underwritten Monthly Rent]]-Properties[[#This Row],[Underwritten Monthly Expenses]]</f>
        <v>1216.6999999999998</v>
      </c>
      <c r="L21" s="6">
        <f>(Properties[[#This Row],[Underwritten Monthly Rent]]*12)/Properties[[#This Row],[Total Cost Basis]]</f>
        <v>0.16405389899365802</v>
      </c>
      <c r="M21" s="6">
        <f>(Properties[[#This Row],[Underwritten Monthly Net Operating Income]]*12)/Properties[[#This Row],[Total Cost Basis]]</f>
        <v>7.5464793537082686E-2</v>
      </c>
      <c r="N21" t="b">
        <f>INDEX(StatusRef[Leased or Available for Leasing],MATCH(Properties[[#This Row],[Status]],StatusRef[Status],0))</f>
        <v>1</v>
      </c>
      <c r="O21" s="5">
        <f>SUMIFS(WOs[Approved Cost],WOs[Property Id],Properties[[#This Row],[Property Id]],WOs[Type],"&lt;&gt;"&amp;"Turnover",WOs[Approved],"Yes",WOs[Status],"Closed")</f>
        <v>4473</v>
      </c>
      <c r="P21" s="35">
        <f ca="1">SUMIFS(WOs[Approved Cost],WOs[Property Id],Properties[[#This Row],[Property Id]],WOs[Type],"&lt;&gt;"&amp;"Turnover",WOs[Approved],"Yes",WOs[Status],"Closed",WOs[Date Created],"&gt;="&amp;DATE(YEAR(TODAY()),1,1))</f>
        <v>2923.2000000000003</v>
      </c>
      <c r="Q21" s="35">
        <f>SUMIFS(WOs[Approved Cost],WOs[Property Id],Properties[[#This Row],[Property Id]],WOs[Type],"Turnover",WOs[Approved],"Yes",WOs[Status],"Closed")</f>
        <v>0</v>
      </c>
      <c r="R21" s="35">
        <f ca="1">SUMIFS(WOs[Approved Cost],WOs[Property Id],Properties[[#This Row],[Property Id]],WOs[Type],"Turnover",WOs[Approved],"Yes",WOs[Status],"Closed",WOs[Date Created],"&gt;="&amp;DATE(YEAR(TODAY()),1,1))</f>
        <v>0</v>
      </c>
    </row>
    <row r="22" spans="1:18" x14ac:dyDescent="0.55000000000000004">
      <c r="A22" t="s">
        <v>40</v>
      </c>
      <c r="B22" t="s">
        <v>87</v>
      </c>
      <c r="C22" t="s">
        <v>103</v>
      </c>
      <c r="D22" s="9">
        <v>44724</v>
      </c>
      <c r="E22" t="s">
        <v>107</v>
      </c>
      <c r="F22" s="5">
        <v>222910</v>
      </c>
      <c r="G22" s="5">
        <v>34698</v>
      </c>
      <c r="H22" s="5">
        <v>257608</v>
      </c>
      <c r="I22">
        <v>945</v>
      </c>
      <c r="J22" s="5">
        <v>481.95</v>
      </c>
      <c r="K22" s="5">
        <f>Properties[[#This Row],[Underwritten Monthly Rent]]-Properties[[#This Row],[Underwritten Monthly Expenses]]</f>
        <v>463.05</v>
      </c>
      <c r="L22" s="6">
        <f>(Properties[[#This Row],[Underwritten Monthly Rent]]*12)/Properties[[#This Row],[Total Cost Basis]]</f>
        <v>4.4020372038135462E-2</v>
      </c>
      <c r="M22" s="6">
        <f>(Properties[[#This Row],[Underwritten Monthly Net Operating Income]]*12)/Properties[[#This Row],[Total Cost Basis]]</f>
        <v>2.1569982298686379E-2</v>
      </c>
      <c r="N22" t="b">
        <f>INDEX(StatusRef[Leased or Available for Leasing],MATCH(Properties[[#This Row],[Status]],StatusRef[Status],0))</f>
        <v>1</v>
      </c>
      <c r="O22" s="5">
        <f>SUMIFS(WOs[Approved Cost],WOs[Property Id],Properties[[#This Row],[Property Id]],WOs[Type],"&lt;&gt;"&amp;"Turnover",WOs[Approved],"Yes",WOs[Status],"Closed")</f>
        <v>2968.88</v>
      </c>
      <c r="P22" s="35">
        <f ca="1">SUMIFS(WOs[Approved Cost],WOs[Property Id],Properties[[#This Row],[Property Id]],WOs[Type],"&lt;&gt;"&amp;"Turnover",WOs[Approved],"Yes",WOs[Status],"Closed",WOs[Date Created],"&gt;="&amp;DATE(YEAR(TODAY()),1,1))</f>
        <v>155.54</v>
      </c>
      <c r="Q22" s="35">
        <f>SUMIFS(WOs[Approved Cost],WOs[Property Id],Properties[[#This Row],[Property Id]],WOs[Type],"Turnover",WOs[Approved],"Yes",WOs[Status],"Closed")</f>
        <v>4218.4799999999996</v>
      </c>
      <c r="R22" s="35">
        <f ca="1">SUMIFS(WOs[Approved Cost],WOs[Property Id],Properties[[#This Row],[Property Id]],WOs[Type],"Turnover",WOs[Approved],"Yes",WOs[Status],"Closed",WOs[Date Created],"&gt;="&amp;DATE(YEAR(TODAY()),1,1))</f>
        <v>0</v>
      </c>
    </row>
    <row r="23" spans="1:18" x14ac:dyDescent="0.55000000000000004">
      <c r="A23" t="s">
        <v>50</v>
      </c>
      <c r="B23" t="s">
        <v>97</v>
      </c>
      <c r="C23" t="s">
        <v>104</v>
      </c>
      <c r="D23" s="9">
        <v>44276</v>
      </c>
      <c r="E23" t="s">
        <v>106</v>
      </c>
      <c r="F23" s="5">
        <v>243210</v>
      </c>
      <c r="G23" s="5">
        <v>31698</v>
      </c>
      <c r="H23" s="5">
        <v>274908</v>
      </c>
      <c r="I23">
        <v>2645</v>
      </c>
      <c r="J23" s="5">
        <v>1322.5</v>
      </c>
      <c r="K23" s="5">
        <f>Properties[[#This Row],[Underwritten Monthly Rent]]-Properties[[#This Row],[Underwritten Monthly Expenses]]</f>
        <v>1322.5</v>
      </c>
      <c r="L23" s="6">
        <f>(Properties[[#This Row],[Underwritten Monthly Rent]]*12)/Properties[[#This Row],[Total Cost Basis]]</f>
        <v>0.1154568073682832</v>
      </c>
      <c r="M23" s="6">
        <f>(Properties[[#This Row],[Underwritten Monthly Net Operating Income]]*12)/Properties[[#This Row],[Total Cost Basis]]</f>
        <v>5.7728403684141602E-2</v>
      </c>
      <c r="N23" t="b">
        <f>INDEX(StatusRef[Leased or Available for Leasing],MATCH(Properties[[#This Row],[Status]],StatusRef[Status],0))</f>
        <v>1</v>
      </c>
      <c r="O23" s="5">
        <f>SUMIFS(WOs[Approved Cost],WOs[Property Id],Properties[[#This Row],[Property Id]],WOs[Type],"&lt;&gt;"&amp;"Turnover",WOs[Approved],"Yes",WOs[Status],"Closed")</f>
        <v>6284.9400000000005</v>
      </c>
      <c r="P23" s="35">
        <f ca="1">SUMIFS(WOs[Approved Cost],WOs[Property Id],Properties[[#This Row],[Property Id]],WOs[Type],"&lt;&gt;"&amp;"Turnover",WOs[Approved],"Yes",WOs[Status],"Closed",WOs[Date Created],"&gt;="&amp;DATE(YEAR(TODAY()),1,1))</f>
        <v>1201.96</v>
      </c>
      <c r="Q23" s="35">
        <f>SUMIFS(WOs[Approved Cost],WOs[Property Id],Properties[[#This Row],[Property Id]],WOs[Type],"Turnover",WOs[Approved],"Yes",WOs[Status],"Closed")</f>
        <v>2911.82</v>
      </c>
      <c r="R23" s="35">
        <f ca="1">SUMIFS(WOs[Approved Cost],WOs[Property Id],Properties[[#This Row],[Property Id]],WOs[Type],"Turnover",WOs[Approved],"Yes",WOs[Status],"Closed",WOs[Date Created],"&gt;="&amp;DATE(YEAR(TODAY()),1,1))</f>
        <v>0</v>
      </c>
    </row>
    <row r="24" spans="1:18" x14ac:dyDescent="0.55000000000000004">
      <c r="A24" t="s">
        <v>30</v>
      </c>
      <c r="B24" t="s">
        <v>75</v>
      </c>
      <c r="C24" t="s">
        <v>102</v>
      </c>
      <c r="D24" s="9">
        <v>44622</v>
      </c>
      <c r="E24" t="s">
        <v>105</v>
      </c>
      <c r="F24" s="5">
        <v>347080</v>
      </c>
      <c r="G24" s="5">
        <v>49962</v>
      </c>
      <c r="H24" s="5">
        <v>397042</v>
      </c>
      <c r="I24">
        <v>2005</v>
      </c>
      <c r="J24" s="5">
        <v>1002.5</v>
      </c>
      <c r="K24" s="5">
        <f>Properties[[#This Row],[Underwritten Monthly Rent]]-Properties[[#This Row],[Underwritten Monthly Expenses]]</f>
        <v>1002.5</v>
      </c>
      <c r="L24" s="6">
        <f>(Properties[[#This Row],[Underwritten Monthly Rent]]*12)/Properties[[#This Row],[Total Cost Basis]]</f>
        <v>6.0598123120475918E-2</v>
      </c>
      <c r="M24" s="6">
        <f>(Properties[[#This Row],[Underwritten Monthly Net Operating Income]]*12)/Properties[[#This Row],[Total Cost Basis]]</f>
        <v>3.0299061560237959E-2</v>
      </c>
      <c r="N24" t="b">
        <f>INDEX(StatusRef[Leased or Available for Leasing],MATCH(Properties[[#This Row],[Status]],StatusRef[Status],0))</f>
        <v>1</v>
      </c>
      <c r="O24" s="5">
        <f>SUMIFS(WOs[Approved Cost],WOs[Property Id],Properties[[#This Row],[Property Id]],WOs[Type],"&lt;&gt;"&amp;"Turnover",WOs[Approved],"Yes",WOs[Status],"Closed")</f>
        <v>52.92</v>
      </c>
      <c r="P24" s="35">
        <f ca="1">SUMIFS(WOs[Approved Cost],WOs[Property Id],Properties[[#This Row],[Property Id]],WOs[Type],"&lt;&gt;"&amp;"Turnover",WOs[Approved],"Yes",WOs[Status],"Closed",WOs[Date Created],"&gt;="&amp;DATE(YEAR(TODAY()),1,1))</f>
        <v>0</v>
      </c>
      <c r="Q24" s="35">
        <f>SUMIFS(WOs[Approved Cost],WOs[Property Id],Properties[[#This Row],[Property Id]],WOs[Type],"Turnover",WOs[Approved],"Yes",WOs[Status],"Closed")</f>
        <v>4539.08</v>
      </c>
      <c r="R24" s="35">
        <f ca="1">SUMIFS(WOs[Approved Cost],WOs[Property Id],Properties[[#This Row],[Property Id]],WOs[Type],"Turnover",WOs[Approved],"Yes",WOs[Status],"Closed",WOs[Date Created],"&gt;="&amp;DATE(YEAR(TODAY()),1,1))</f>
        <v>0</v>
      </c>
    </row>
    <row r="25" spans="1:18" x14ac:dyDescent="0.55000000000000004">
      <c r="A25" t="s">
        <v>45</v>
      </c>
      <c r="B25" t="s">
        <v>92</v>
      </c>
      <c r="C25" t="s">
        <v>103</v>
      </c>
      <c r="D25" s="9">
        <v>44236</v>
      </c>
      <c r="E25" t="s">
        <v>106</v>
      </c>
      <c r="F25" s="5">
        <v>192695</v>
      </c>
      <c r="G25" s="5">
        <v>19034</v>
      </c>
      <c r="H25" s="5">
        <v>211729</v>
      </c>
      <c r="I25">
        <v>1565</v>
      </c>
      <c r="J25" s="5">
        <v>751.19999999999993</v>
      </c>
      <c r="K25" s="5">
        <f>Properties[[#This Row],[Underwritten Monthly Rent]]-Properties[[#This Row],[Underwritten Monthly Expenses]]</f>
        <v>813.80000000000007</v>
      </c>
      <c r="L25" s="6">
        <f>(Properties[[#This Row],[Underwritten Monthly Rent]]*12)/Properties[[#This Row],[Total Cost Basis]]</f>
        <v>8.8698288850370052E-2</v>
      </c>
      <c r="M25" s="6">
        <f>(Properties[[#This Row],[Underwritten Monthly Net Operating Income]]*12)/Properties[[#This Row],[Total Cost Basis]]</f>
        <v>4.6123110202192424E-2</v>
      </c>
      <c r="N25" t="b">
        <f>INDEX(StatusRef[Leased or Available for Leasing],MATCH(Properties[[#This Row],[Status]],StatusRef[Status],0))</f>
        <v>1</v>
      </c>
      <c r="O25" s="5">
        <f>SUMIFS(WOs[Approved Cost],WOs[Property Id],Properties[[#This Row],[Property Id]],WOs[Type],"&lt;&gt;"&amp;"Turnover",WOs[Approved],"Yes",WOs[Status],"Closed")</f>
        <v>3329.91</v>
      </c>
      <c r="P25" s="35">
        <f ca="1">SUMIFS(WOs[Approved Cost],WOs[Property Id],Properties[[#This Row],[Property Id]],WOs[Type],"&lt;&gt;"&amp;"Turnover",WOs[Approved],"Yes",WOs[Status],"Closed",WOs[Date Created],"&gt;="&amp;DATE(YEAR(TODAY()),1,1))</f>
        <v>1037.68</v>
      </c>
      <c r="Q25" s="35">
        <f>SUMIFS(WOs[Approved Cost],WOs[Property Id],Properties[[#This Row],[Property Id]],WOs[Type],"Turnover",WOs[Approved],"Yes",WOs[Status],"Closed")</f>
        <v>0</v>
      </c>
      <c r="R25" s="35">
        <f ca="1">SUMIFS(WOs[Approved Cost],WOs[Property Id],Properties[[#This Row],[Property Id]],WOs[Type],"Turnover",WOs[Approved],"Yes",WOs[Status],"Closed",WOs[Date Created],"&gt;="&amp;DATE(YEAR(TODAY()),1,1))</f>
        <v>0</v>
      </c>
    </row>
    <row r="26" spans="1:18" x14ac:dyDescent="0.55000000000000004">
      <c r="A26" t="s">
        <v>11</v>
      </c>
      <c r="B26" t="s">
        <v>56</v>
      </c>
      <c r="C26" t="s">
        <v>103</v>
      </c>
      <c r="D26" s="9">
        <v>44327</v>
      </c>
      <c r="E26" t="s">
        <v>109</v>
      </c>
      <c r="F26" s="5">
        <v>283705</v>
      </c>
      <c r="G26" s="5">
        <v>25116</v>
      </c>
      <c r="H26" s="5">
        <v>308821</v>
      </c>
      <c r="I26">
        <v>1635</v>
      </c>
      <c r="J26" s="5">
        <v>801.15</v>
      </c>
      <c r="K26" s="5">
        <f>Properties[[#This Row],[Underwritten Monthly Rent]]-Properties[[#This Row],[Underwritten Monthly Expenses]]</f>
        <v>833.85</v>
      </c>
      <c r="L26" s="6">
        <f>(Properties[[#This Row],[Underwritten Monthly Rent]]*12)/Properties[[#This Row],[Total Cost Basis]]</f>
        <v>6.3531948928343601E-2</v>
      </c>
      <c r="M26" s="6">
        <f>(Properties[[#This Row],[Underwritten Monthly Net Operating Income]]*12)/Properties[[#This Row],[Total Cost Basis]]</f>
        <v>3.2401293953455243E-2</v>
      </c>
      <c r="N26" t="b">
        <f>INDEX(StatusRef[Leased or Available for Leasing],MATCH(Properties[[#This Row],[Status]],StatusRef[Status],0))</f>
        <v>0</v>
      </c>
      <c r="O26" s="5">
        <f>SUMIFS(WOs[Approved Cost],WOs[Property Id],Properties[[#This Row],[Property Id]],WOs[Type],"&lt;&gt;"&amp;"Turnover",WOs[Approved],"Yes",WOs[Status],"Closed")</f>
        <v>2551.69</v>
      </c>
      <c r="P26" s="35">
        <f ca="1">SUMIFS(WOs[Approved Cost],WOs[Property Id],Properties[[#This Row],[Property Id]],WOs[Type],"&lt;&gt;"&amp;"Turnover",WOs[Approved],"Yes",WOs[Status],"Closed",WOs[Date Created],"&gt;="&amp;DATE(YEAR(TODAY()),1,1))</f>
        <v>0</v>
      </c>
      <c r="Q26" s="35">
        <f>SUMIFS(WOs[Approved Cost],WOs[Property Id],Properties[[#This Row],[Property Id]],WOs[Type],"Turnover",WOs[Approved],"Yes",WOs[Status],"Closed")</f>
        <v>0</v>
      </c>
      <c r="R26" s="35">
        <f ca="1">SUMIFS(WOs[Approved Cost],WOs[Property Id],Properties[[#This Row],[Property Id]],WOs[Type],"Turnover",WOs[Approved],"Yes",WOs[Status],"Closed",WOs[Date Created],"&gt;="&amp;DATE(YEAR(TODAY()),1,1))</f>
        <v>0</v>
      </c>
    </row>
    <row r="27" spans="1:18" x14ac:dyDescent="0.55000000000000004">
      <c r="A27" t="s">
        <v>54</v>
      </c>
      <c r="B27" t="s">
        <v>101</v>
      </c>
      <c r="C27" t="s">
        <v>102</v>
      </c>
      <c r="D27" s="9">
        <v>44186</v>
      </c>
      <c r="E27" t="s">
        <v>107</v>
      </c>
      <c r="F27" s="5">
        <v>208390</v>
      </c>
      <c r="G27" s="5">
        <v>30282</v>
      </c>
      <c r="H27" s="5">
        <v>238672</v>
      </c>
      <c r="I27">
        <v>1130</v>
      </c>
      <c r="J27" s="5">
        <v>621.5</v>
      </c>
      <c r="K27" s="5">
        <f>Properties[[#This Row],[Underwritten Monthly Rent]]-Properties[[#This Row],[Underwritten Monthly Expenses]]</f>
        <v>508.5</v>
      </c>
      <c r="L27" s="6">
        <f>(Properties[[#This Row],[Underwritten Monthly Rent]]*12)/Properties[[#This Row],[Total Cost Basis]]</f>
        <v>5.6814372863176241E-2</v>
      </c>
      <c r="M27" s="6">
        <f>(Properties[[#This Row],[Underwritten Monthly Net Operating Income]]*12)/Properties[[#This Row],[Total Cost Basis]]</f>
        <v>2.556646778842931E-2</v>
      </c>
      <c r="N27" t="b">
        <f>INDEX(StatusRef[Leased or Available for Leasing],MATCH(Properties[[#This Row],[Status]],StatusRef[Status],0))</f>
        <v>1</v>
      </c>
      <c r="O27" s="5">
        <f>SUMIFS(WOs[Approved Cost],WOs[Property Id],Properties[[#This Row],[Property Id]],WOs[Type],"&lt;&gt;"&amp;"Turnover",WOs[Approved],"Yes",WOs[Status],"Closed")</f>
        <v>8122.18</v>
      </c>
      <c r="P27" s="35">
        <f ca="1">SUMIFS(WOs[Approved Cost],WOs[Property Id],Properties[[#This Row],[Property Id]],WOs[Type],"&lt;&gt;"&amp;"Turnover",WOs[Approved],"Yes",WOs[Status],"Closed",WOs[Date Created],"&gt;="&amp;DATE(YEAR(TODAY()),1,1))</f>
        <v>1727.18</v>
      </c>
      <c r="Q27" s="35">
        <f>SUMIFS(WOs[Approved Cost],WOs[Property Id],Properties[[#This Row],[Property Id]],WOs[Type],"Turnover",WOs[Approved],"Yes",WOs[Status],"Closed")</f>
        <v>2837.65</v>
      </c>
      <c r="R27" s="35">
        <f ca="1">SUMIFS(WOs[Approved Cost],WOs[Property Id],Properties[[#This Row],[Property Id]],WOs[Type],"Turnover",WOs[Approved],"Yes",WOs[Status],"Closed",WOs[Date Created],"&gt;="&amp;DATE(YEAR(TODAY()),1,1))</f>
        <v>0</v>
      </c>
    </row>
    <row r="28" spans="1:18" x14ac:dyDescent="0.55000000000000004">
      <c r="A28" t="s">
        <v>13</v>
      </c>
      <c r="B28" t="s">
        <v>58</v>
      </c>
      <c r="C28" t="s">
        <v>104</v>
      </c>
      <c r="D28" s="9">
        <v>44429</v>
      </c>
      <c r="E28" t="s">
        <v>107</v>
      </c>
      <c r="F28" s="5">
        <v>348205</v>
      </c>
      <c r="G28" s="5">
        <v>27071</v>
      </c>
      <c r="H28" s="5">
        <v>375276</v>
      </c>
      <c r="I28">
        <v>2355</v>
      </c>
      <c r="J28" s="5">
        <v>1271.7</v>
      </c>
      <c r="K28" s="5">
        <f>Properties[[#This Row],[Underwritten Monthly Rent]]-Properties[[#This Row],[Underwritten Monthly Expenses]]</f>
        <v>1083.3</v>
      </c>
      <c r="L28" s="6">
        <f>(Properties[[#This Row],[Underwritten Monthly Rent]]*12)/Properties[[#This Row],[Total Cost Basis]]</f>
        <v>7.5304575832187512E-2</v>
      </c>
      <c r="M28" s="6">
        <f>(Properties[[#This Row],[Underwritten Monthly Net Operating Income]]*12)/Properties[[#This Row],[Total Cost Basis]]</f>
        <v>3.464010488280625E-2</v>
      </c>
      <c r="N28" t="b">
        <f>INDEX(StatusRef[Leased or Available for Leasing],MATCH(Properties[[#This Row],[Status]],StatusRef[Status],0))</f>
        <v>1</v>
      </c>
      <c r="O28" s="5">
        <f>SUMIFS(WOs[Approved Cost],WOs[Property Id],Properties[[#This Row],[Property Id]],WOs[Type],"&lt;&gt;"&amp;"Turnover",WOs[Approved],"Yes",WOs[Status],"Closed")</f>
        <v>7309.8</v>
      </c>
      <c r="P28" s="35">
        <f ca="1">SUMIFS(WOs[Approved Cost],WOs[Property Id],Properties[[#This Row],[Property Id]],WOs[Type],"&lt;&gt;"&amp;"Turnover",WOs[Approved],"Yes",WOs[Status],"Closed",WOs[Date Created],"&gt;="&amp;DATE(YEAR(TODAY()),1,1))</f>
        <v>0</v>
      </c>
      <c r="Q28" s="35">
        <f>SUMIFS(WOs[Approved Cost],WOs[Property Id],Properties[[#This Row],[Property Id]],WOs[Type],"Turnover",WOs[Approved],"Yes",WOs[Status],"Closed")</f>
        <v>0</v>
      </c>
      <c r="R28" s="35">
        <f ca="1">SUMIFS(WOs[Approved Cost],WOs[Property Id],Properties[[#This Row],[Property Id]],WOs[Type],"Turnover",WOs[Approved],"Yes",WOs[Status],"Closed",WOs[Date Created],"&gt;="&amp;DATE(YEAR(TODAY()),1,1))</f>
        <v>0</v>
      </c>
    </row>
    <row r="29" spans="1:18" x14ac:dyDescent="0.55000000000000004">
      <c r="A29" t="s">
        <v>17</v>
      </c>
      <c r="B29" t="s">
        <v>62</v>
      </c>
      <c r="C29" t="s">
        <v>102</v>
      </c>
      <c r="D29" s="9">
        <v>44693</v>
      </c>
      <c r="E29" t="s">
        <v>108</v>
      </c>
      <c r="F29" s="5">
        <v>322620</v>
      </c>
      <c r="G29" s="5">
        <v>2817</v>
      </c>
      <c r="H29" s="5">
        <v>325437</v>
      </c>
      <c r="I29">
        <v>2645</v>
      </c>
      <c r="J29" s="5">
        <v>1216.7</v>
      </c>
      <c r="K29" s="5">
        <f>Properties[[#This Row],[Underwritten Monthly Rent]]-Properties[[#This Row],[Underwritten Monthly Expenses]]</f>
        <v>1428.3</v>
      </c>
      <c r="L29" s="6">
        <f>(Properties[[#This Row],[Underwritten Monthly Rent]]*12)/Properties[[#This Row],[Total Cost Basis]]</f>
        <v>9.7530397588473344E-2</v>
      </c>
      <c r="M29" s="6">
        <f>(Properties[[#This Row],[Underwritten Monthly Net Operating Income]]*12)/Properties[[#This Row],[Total Cost Basis]]</f>
        <v>5.2666414697775603E-2</v>
      </c>
      <c r="N29" t="b">
        <f>INDEX(StatusRef[Leased or Available for Leasing],MATCH(Properties[[#This Row],[Status]],StatusRef[Status],0))</f>
        <v>0</v>
      </c>
      <c r="O29" s="5">
        <f>SUMIFS(WOs[Approved Cost],WOs[Property Id],Properties[[#This Row],[Property Id]],WOs[Type],"&lt;&gt;"&amp;"Turnover",WOs[Approved],"Yes",WOs[Status],"Closed")</f>
        <v>9978.82</v>
      </c>
      <c r="P29" s="35">
        <f ca="1">SUMIFS(WOs[Approved Cost],WOs[Property Id],Properties[[#This Row],[Property Id]],WOs[Type],"&lt;&gt;"&amp;"Turnover",WOs[Approved],"Yes",WOs[Status],"Closed",WOs[Date Created],"&gt;="&amp;DATE(YEAR(TODAY()),1,1))</f>
        <v>3376.0099999999998</v>
      </c>
      <c r="Q29" s="35">
        <f>SUMIFS(WOs[Approved Cost],WOs[Property Id],Properties[[#This Row],[Property Id]],WOs[Type],"Turnover",WOs[Approved],"Yes",WOs[Status],"Closed")</f>
        <v>0</v>
      </c>
      <c r="R29" s="35">
        <f ca="1">SUMIFS(WOs[Approved Cost],WOs[Property Id],Properties[[#This Row],[Property Id]],WOs[Type],"Turnover",WOs[Approved],"Yes",WOs[Status],"Closed",WOs[Date Created],"&gt;="&amp;DATE(YEAR(TODAY()),1,1))</f>
        <v>0</v>
      </c>
    </row>
    <row r="30" spans="1:18" x14ac:dyDescent="0.55000000000000004">
      <c r="A30" t="s">
        <v>26</v>
      </c>
      <c r="B30" t="s">
        <v>71</v>
      </c>
      <c r="C30" t="s">
        <v>102</v>
      </c>
      <c r="D30" s="9">
        <v>44596</v>
      </c>
      <c r="E30" t="s">
        <v>108</v>
      </c>
      <c r="F30" s="5">
        <v>227965</v>
      </c>
      <c r="G30" s="5">
        <v>3025</v>
      </c>
      <c r="H30" s="5">
        <v>230990</v>
      </c>
      <c r="I30">
        <v>1945</v>
      </c>
      <c r="J30" s="5">
        <v>1011.4000000000001</v>
      </c>
      <c r="K30" s="5">
        <f>Properties[[#This Row],[Underwritten Monthly Rent]]-Properties[[#This Row],[Underwritten Monthly Expenses]]</f>
        <v>933.59999999999991</v>
      </c>
      <c r="L30" s="6">
        <f>(Properties[[#This Row],[Underwritten Monthly Rent]]*12)/Properties[[#This Row],[Total Cost Basis]]</f>
        <v>0.10104333520931642</v>
      </c>
      <c r="M30" s="6">
        <f>(Properties[[#This Row],[Underwritten Monthly Net Operating Income]]*12)/Properties[[#This Row],[Total Cost Basis]]</f>
        <v>4.8500800900471874E-2</v>
      </c>
      <c r="N30" t="b">
        <f>INDEX(StatusRef[Leased or Available for Leasing],MATCH(Properties[[#This Row],[Status]],StatusRef[Status],0))</f>
        <v>0</v>
      </c>
      <c r="O30" s="5">
        <f>SUMIFS(WOs[Approved Cost],WOs[Property Id],Properties[[#This Row],[Property Id]],WOs[Type],"&lt;&gt;"&amp;"Turnover",WOs[Approved],"Yes",WOs[Status],"Closed")</f>
        <v>7551.04</v>
      </c>
      <c r="P30" s="35">
        <f ca="1">SUMIFS(WOs[Approved Cost],WOs[Property Id],Properties[[#This Row],[Property Id]],WOs[Type],"&lt;&gt;"&amp;"Turnover",WOs[Approved],"Yes",WOs[Status],"Closed",WOs[Date Created],"&gt;="&amp;DATE(YEAR(TODAY()),1,1))</f>
        <v>2657</v>
      </c>
      <c r="Q30" s="35">
        <f>SUMIFS(WOs[Approved Cost],WOs[Property Id],Properties[[#This Row],[Property Id]],WOs[Type],"Turnover",WOs[Approved],"Yes",WOs[Status],"Closed")</f>
        <v>0</v>
      </c>
      <c r="R30" s="35">
        <f ca="1">SUMIFS(WOs[Approved Cost],WOs[Property Id],Properties[[#This Row],[Property Id]],WOs[Type],"Turnover",WOs[Approved],"Yes",WOs[Status],"Closed",WOs[Date Created],"&gt;="&amp;DATE(YEAR(TODAY()),1,1))</f>
        <v>0</v>
      </c>
    </row>
    <row r="31" spans="1:18" x14ac:dyDescent="0.55000000000000004">
      <c r="A31" t="s">
        <v>22</v>
      </c>
      <c r="B31" t="s">
        <v>67</v>
      </c>
      <c r="C31" t="s">
        <v>103</v>
      </c>
      <c r="D31" s="9">
        <v>44656</v>
      </c>
      <c r="E31" t="s">
        <v>105</v>
      </c>
      <c r="F31" s="5">
        <v>164490</v>
      </c>
      <c r="G31" s="5">
        <v>15096</v>
      </c>
      <c r="H31" s="5">
        <v>179586</v>
      </c>
      <c r="I31">
        <v>1915</v>
      </c>
      <c r="J31" s="5">
        <v>1014.95</v>
      </c>
      <c r="K31" s="5">
        <f>Properties[[#This Row],[Underwritten Monthly Rent]]-Properties[[#This Row],[Underwritten Monthly Expenses]]</f>
        <v>900.05</v>
      </c>
      <c r="L31" s="6">
        <f>(Properties[[#This Row],[Underwritten Monthly Rent]]*12)/Properties[[#This Row],[Total Cost Basis]]</f>
        <v>0.12796097691356786</v>
      </c>
      <c r="M31" s="6">
        <f>(Properties[[#This Row],[Underwritten Monthly Net Operating Income]]*12)/Properties[[#This Row],[Total Cost Basis]]</f>
        <v>6.0141659149376893E-2</v>
      </c>
      <c r="N31" t="b">
        <f>INDEX(StatusRef[Leased or Available for Leasing],MATCH(Properties[[#This Row],[Status]],StatusRef[Status],0))</f>
        <v>1</v>
      </c>
      <c r="O31" s="5">
        <f>SUMIFS(WOs[Approved Cost],WOs[Property Id],Properties[[#This Row],[Property Id]],WOs[Type],"&lt;&gt;"&amp;"Turnover",WOs[Approved],"Yes",WOs[Status],"Closed")</f>
        <v>8265.2200000000012</v>
      </c>
      <c r="P31" s="35">
        <f ca="1">SUMIFS(WOs[Approved Cost],WOs[Property Id],Properties[[#This Row],[Property Id]],WOs[Type],"&lt;&gt;"&amp;"Turnover",WOs[Approved],"Yes",WOs[Status],"Closed",WOs[Date Created],"&gt;="&amp;DATE(YEAR(TODAY()),1,1))</f>
        <v>2612.2200000000003</v>
      </c>
      <c r="Q31" s="35">
        <f>SUMIFS(WOs[Approved Cost],WOs[Property Id],Properties[[#This Row],[Property Id]],WOs[Type],"Turnover",WOs[Approved],"Yes",WOs[Status],"Closed")</f>
        <v>0</v>
      </c>
      <c r="R31" s="35">
        <f ca="1">SUMIFS(WOs[Approved Cost],WOs[Property Id],Properties[[#This Row],[Property Id]],WOs[Type],"Turnover",WOs[Approved],"Yes",WOs[Status],"Closed",WOs[Date Created],"&gt;="&amp;DATE(YEAR(TODAY()),1,1))</f>
        <v>0</v>
      </c>
    </row>
    <row r="32" spans="1:18" x14ac:dyDescent="0.55000000000000004">
      <c r="A32" t="s">
        <v>51</v>
      </c>
      <c r="B32" t="s">
        <v>98</v>
      </c>
      <c r="C32" t="s">
        <v>104</v>
      </c>
      <c r="D32" s="9">
        <v>44846</v>
      </c>
      <c r="E32" t="s">
        <v>108</v>
      </c>
      <c r="F32" s="5">
        <v>306145</v>
      </c>
      <c r="G32" s="5">
        <v>19804</v>
      </c>
      <c r="H32" s="5">
        <v>325949</v>
      </c>
      <c r="I32">
        <v>1190</v>
      </c>
      <c r="J32" s="5">
        <v>476</v>
      </c>
      <c r="K32" s="5">
        <f>Properties[[#This Row],[Underwritten Monthly Rent]]-Properties[[#This Row],[Underwritten Monthly Expenses]]</f>
        <v>714</v>
      </c>
      <c r="L32" s="6">
        <f>(Properties[[#This Row],[Underwritten Monthly Rent]]*12)/Properties[[#This Row],[Total Cost Basis]]</f>
        <v>4.3810534776912956E-2</v>
      </c>
      <c r="M32" s="6">
        <f>(Properties[[#This Row],[Underwritten Monthly Net Operating Income]]*12)/Properties[[#This Row],[Total Cost Basis]]</f>
        <v>2.628632086614777E-2</v>
      </c>
      <c r="N32" t="b">
        <f>INDEX(StatusRef[Leased or Available for Leasing],MATCH(Properties[[#This Row],[Status]],StatusRef[Status],0))</f>
        <v>0</v>
      </c>
      <c r="O32" s="5">
        <f>SUMIFS(WOs[Approved Cost],WOs[Property Id],Properties[[#This Row],[Property Id]],WOs[Type],"&lt;&gt;"&amp;"Turnover",WOs[Approved],"Yes",WOs[Status],"Closed")</f>
        <v>6761.23</v>
      </c>
      <c r="P32" s="35">
        <f ca="1">SUMIFS(WOs[Approved Cost],WOs[Property Id],Properties[[#This Row],[Property Id]],WOs[Type],"&lt;&gt;"&amp;"Turnover",WOs[Approved],"Yes",WOs[Status],"Closed",WOs[Date Created],"&gt;="&amp;DATE(YEAR(TODAY()),1,1))</f>
        <v>3831.67</v>
      </c>
      <c r="Q32" s="35">
        <f>SUMIFS(WOs[Approved Cost],WOs[Property Id],Properties[[#This Row],[Property Id]],WOs[Type],"Turnover",WOs[Approved],"Yes",WOs[Status],"Closed")</f>
        <v>3129.39</v>
      </c>
      <c r="R32" s="35">
        <f ca="1">SUMIFS(WOs[Approved Cost],WOs[Property Id],Properties[[#This Row],[Property Id]],WOs[Type],"Turnover",WOs[Approved],"Yes",WOs[Status],"Closed",WOs[Date Created],"&gt;="&amp;DATE(YEAR(TODAY()),1,1))</f>
        <v>3129.39</v>
      </c>
    </row>
    <row r="33" spans="1:18" x14ac:dyDescent="0.55000000000000004">
      <c r="A33" t="s">
        <v>49</v>
      </c>
      <c r="B33" t="s">
        <v>96</v>
      </c>
      <c r="C33" t="s">
        <v>104</v>
      </c>
      <c r="D33" s="9">
        <v>44495</v>
      </c>
      <c r="E33" t="s">
        <v>106</v>
      </c>
      <c r="F33" s="5">
        <v>155485</v>
      </c>
      <c r="G33" s="5">
        <v>30488</v>
      </c>
      <c r="H33" s="5">
        <v>185973</v>
      </c>
      <c r="I33">
        <v>995</v>
      </c>
      <c r="J33" s="5">
        <v>477.59999999999997</v>
      </c>
      <c r="K33" s="5">
        <f>Properties[[#This Row],[Underwritten Monthly Rent]]-Properties[[#This Row],[Underwritten Monthly Expenses]]</f>
        <v>517.40000000000009</v>
      </c>
      <c r="L33" s="6">
        <f>(Properties[[#This Row],[Underwritten Monthly Rent]]*12)/Properties[[#This Row],[Total Cost Basis]]</f>
        <v>6.4202868158281037E-2</v>
      </c>
      <c r="M33" s="6">
        <f>(Properties[[#This Row],[Underwritten Monthly Net Operating Income]]*12)/Properties[[#This Row],[Total Cost Basis]]</f>
        <v>3.3385491442306146E-2</v>
      </c>
      <c r="N33" t="b">
        <f>INDEX(StatusRef[Leased or Available for Leasing],MATCH(Properties[[#This Row],[Status]],StatusRef[Status],0))</f>
        <v>1</v>
      </c>
      <c r="O33" s="5">
        <f>SUMIFS(WOs[Approved Cost],WOs[Property Id],Properties[[#This Row],[Property Id]],WOs[Type],"&lt;&gt;"&amp;"Turnover",WOs[Approved],"Yes",WOs[Status],"Closed")</f>
        <v>2306.44</v>
      </c>
      <c r="P33" s="35">
        <f ca="1">SUMIFS(WOs[Approved Cost],WOs[Property Id],Properties[[#This Row],[Property Id]],WOs[Type],"&lt;&gt;"&amp;"Turnover",WOs[Approved],"Yes",WOs[Status],"Closed",WOs[Date Created],"&gt;="&amp;DATE(YEAR(TODAY()),1,1))</f>
        <v>0</v>
      </c>
      <c r="Q33" s="35">
        <f>SUMIFS(WOs[Approved Cost],WOs[Property Id],Properties[[#This Row],[Property Id]],WOs[Type],"Turnover",WOs[Approved],"Yes",WOs[Status],"Closed")</f>
        <v>0</v>
      </c>
      <c r="R33" s="35">
        <f ca="1">SUMIFS(WOs[Approved Cost],WOs[Property Id],Properties[[#This Row],[Property Id]],WOs[Type],"Turnover",WOs[Approved],"Yes",WOs[Status],"Closed",WOs[Date Created],"&gt;="&amp;DATE(YEAR(TODAY()),1,1))</f>
        <v>0</v>
      </c>
    </row>
    <row r="34" spans="1:18" x14ac:dyDescent="0.55000000000000004">
      <c r="A34" t="s">
        <v>46</v>
      </c>
      <c r="B34" t="s">
        <v>93</v>
      </c>
      <c r="C34" t="s">
        <v>104</v>
      </c>
      <c r="D34" s="9">
        <v>44690</v>
      </c>
      <c r="E34" t="s">
        <v>105</v>
      </c>
      <c r="F34" s="5">
        <v>286735</v>
      </c>
      <c r="G34" s="5">
        <v>2479</v>
      </c>
      <c r="H34" s="5">
        <v>289214</v>
      </c>
      <c r="I34">
        <v>1260</v>
      </c>
      <c r="J34" s="5">
        <v>693</v>
      </c>
      <c r="K34" s="5">
        <f>Properties[[#This Row],[Underwritten Monthly Rent]]-Properties[[#This Row],[Underwritten Monthly Expenses]]</f>
        <v>567</v>
      </c>
      <c r="L34" s="6">
        <f>(Properties[[#This Row],[Underwritten Monthly Rent]]*12)/Properties[[#This Row],[Total Cost Basis]]</f>
        <v>5.2279626850705703E-2</v>
      </c>
      <c r="M34" s="6">
        <f>(Properties[[#This Row],[Underwritten Monthly Net Operating Income]]*12)/Properties[[#This Row],[Total Cost Basis]]</f>
        <v>2.3525832082817569E-2</v>
      </c>
      <c r="N34" t="b">
        <f>INDEX(StatusRef[Leased or Available for Leasing],MATCH(Properties[[#This Row],[Status]],StatusRef[Status],0))</f>
        <v>1</v>
      </c>
      <c r="O34" s="5">
        <f>SUMIFS(WOs[Approved Cost],WOs[Property Id],Properties[[#This Row],[Property Id]],WOs[Type],"&lt;&gt;"&amp;"Turnover",WOs[Approved],"Yes",WOs[Status],"Closed")</f>
        <v>3455.54</v>
      </c>
      <c r="P34" s="35">
        <f ca="1">SUMIFS(WOs[Approved Cost],WOs[Property Id],Properties[[#This Row],[Property Id]],WOs[Type],"&lt;&gt;"&amp;"Turnover",WOs[Approved],"Yes",WOs[Status],"Closed",WOs[Date Created],"&gt;="&amp;DATE(YEAR(TODAY()),1,1))</f>
        <v>0</v>
      </c>
      <c r="Q34" s="35">
        <f>SUMIFS(WOs[Approved Cost],WOs[Property Id],Properties[[#This Row],[Property Id]],WOs[Type],"Turnover",WOs[Approved],"Yes",WOs[Status],"Closed")</f>
        <v>2184.08</v>
      </c>
      <c r="R34" s="35">
        <f ca="1">SUMIFS(WOs[Approved Cost],WOs[Property Id],Properties[[#This Row],[Property Id]],WOs[Type],"Turnover",WOs[Approved],"Yes",WOs[Status],"Closed",WOs[Date Created],"&gt;="&amp;DATE(YEAR(TODAY()),1,1))</f>
        <v>0</v>
      </c>
    </row>
    <row r="35" spans="1:18" x14ac:dyDescent="0.55000000000000004">
      <c r="A35" t="s">
        <v>36</v>
      </c>
      <c r="B35" t="s">
        <v>83</v>
      </c>
      <c r="C35" t="s">
        <v>104</v>
      </c>
      <c r="D35" s="9">
        <v>44065</v>
      </c>
      <c r="E35" t="s">
        <v>107</v>
      </c>
      <c r="F35" s="5">
        <v>258645</v>
      </c>
      <c r="G35" s="5">
        <v>36407</v>
      </c>
      <c r="H35" s="5">
        <v>295052</v>
      </c>
      <c r="I35">
        <v>1930</v>
      </c>
      <c r="J35" s="5">
        <v>907.09999999999991</v>
      </c>
      <c r="K35" s="5">
        <f>Properties[[#This Row],[Underwritten Monthly Rent]]-Properties[[#This Row],[Underwritten Monthly Expenses]]</f>
        <v>1022.9000000000001</v>
      </c>
      <c r="L35" s="6">
        <f>(Properties[[#This Row],[Underwritten Monthly Rent]]*12)/Properties[[#This Row],[Total Cost Basis]]</f>
        <v>7.8494638233260583E-2</v>
      </c>
      <c r="M35" s="6">
        <f>(Properties[[#This Row],[Underwritten Monthly Net Operating Income]]*12)/Properties[[#This Row],[Total Cost Basis]]</f>
        <v>4.1602158263628113E-2</v>
      </c>
      <c r="N35" t="b">
        <f>INDEX(StatusRef[Leased or Available for Leasing],MATCH(Properties[[#This Row],[Status]],StatusRef[Status],0))</f>
        <v>1</v>
      </c>
      <c r="O35" s="5">
        <f>SUMIFS(WOs[Approved Cost],WOs[Property Id],Properties[[#This Row],[Property Id]],WOs[Type],"&lt;&gt;"&amp;"Turnover",WOs[Approved],"Yes",WOs[Status],"Closed")</f>
        <v>9450.08</v>
      </c>
      <c r="P35" s="35">
        <f ca="1">SUMIFS(WOs[Approved Cost],WOs[Property Id],Properties[[#This Row],[Property Id]],WOs[Type],"&lt;&gt;"&amp;"Turnover",WOs[Approved],"Yes",WOs[Status],"Closed",WOs[Date Created],"&gt;="&amp;DATE(YEAR(TODAY()),1,1))</f>
        <v>0</v>
      </c>
      <c r="Q35" s="35">
        <f>SUMIFS(WOs[Approved Cost],WOs[Property Id],Properties[[#This Row],[Property Id]],WOs[Type],"Turnover",WOs[Approved],"Yes",WOs[Status],"Closed")</f>
        <v>3893.58</v>
      </c>
      <c r="R35" s="35">
        <f ca="1">SUMIFS(WOs[Approved Cost],WOs[Property Id],Properties[[#This Row],[Property Id]],WOs[Type],"Turnover",WOs[Approved],"Yes",WOs[Status],"Closed",WOs[Date Created],"&gt;="&amp;DATE(YEAR(TODAY()),1,1))</f>
        <v>0</v>
      </c>
    </row>
    <row r="36" spans="1:18" x14ac:dyDescent="0.55000000000000004">
      <c r="A36" t="s">
        <v>52</v>
      </c>
      <c r="B36" t="s">
        <v>99</v>
      </c>
      <c r="C36" t="s">
        <v>102</v>
      </c>
      <c r="D36" s="9">
        <v>43908</v>
      </c>
      <c r="E36" t="s">
        <v>106</v>
      </c>
      <c r="F36" s="5">
        <v>198790</v>
      </c>
      <c r="G36" s="5">
        <v>9613</v>
      </c>
      <c r="H36" s="5">
        <v>208403</v>
      </c>
      <c r="I36">
        <v>1270</v>
      </c>
      <c r="J36" s="5">
        <v>673.1</v>
      </c>
      <c r="K36" s="5">
        <f>Properties[[#This Row],[Underwritten Monthly Rent]]-Properties[[#This Row],[Underwritten Monthly Expenses]]</f>
        <v>596.9</v>
      </c>
      <c r="L36" s="6">
        <f>(Properties[[#This Row],[Underwritten Monthly Rent]]*12)/Properties[[#This Row],[Total Cost Basis]]</f>
        <v>7.3127546148567923E-2</v>
      </c>
      <c r="M36" s="6">
        <f>(Properties[[#This Row],[Underwritten Monthly Net Operating Income]]*12)/Properties[[#This Row],[Total Cost Basis]]</f>
        <v>3.4369946689826916E-2</v>
      </c>
      <c r="N36" t="b">
        <f>INDEX(StatusRef[Leased or Available for Leasing],MATCH(Properties[[#This Row],[Status]],StatusRef[Status],0))</f>
        <v>1</v>
      </c>
      <c r="O36" s="5">
        <f>SUMIFS(WOs[Approved Cost],WOs[Property Id],Properties[[#This Row],[Property Id]],WOs[Type],"&lt;&gt;"&amp;"Turnover",WOs[Approved],"Yes",WOs[Status],"Closed")</f>
        <v>11013.51</v>
      </c>
      <c r="P36" s="35">
        <f ca="1">SUMIFS(WOs[Approved Cost],WOs[Property Id],Properties[[#This Row],[Property Id]],WOs[Type],"&lt;&gt;"&amp;"Turnover",WOs[Approved],"Yes",WOs[Status],"Closed",WOs[Date Created],"&gt;="&amp;DATE(YEAR(TODAY()),1,1))</f>
        <v>877.43999999999994</v>
      </c>
      <c r="Q36" s="35">
        <f>SUMIFS(WOs[Approved Cost],WOs[Property Id],Properties[[#This Row],[Property Id]],WOs[Type],"Turnover",WOs[Approved],"Yes",WOs[Status],"Closed")</f>
        <v>0</v>
      </c>
      <c r="R36" s="35">
        <f ca="1">SUMIFS(WOs[Approved Cost],WOs[Property Id],Properties[[#This Row],[Property Id]],WOs[Type],"Turnover",WOs[Approved],"Yes",WOs[Status],"Closed",WOs[Date Created],"&gt;="&amp;DATE(YEAR(TODAY()),1,1))</f>
        <v>0</v>
      </c>
    </row>
    <row r="37" spans="1:18" x14ac:dyDescent="0.55000000000000004">
      <c r="A37" t="s">
        <v>31</v>
      </c>
      <c r="B37" t="s">
        <v>76</v>
      </c>
      <c r="C37" t="s">
        <v>102</v>
      </c>
      <c r="D37" s="9">
        <v>44833</v>
      </c>
      <c r="E37" t="s">
        <v>109</v>
      </c>
      <c r="F37" s="5">
        <v>264060</v>
      </c>
      <c r="G37" s="5">
        <v>33780</v>
      </c>
      <c r="H37" s="5">
        <v>297840</v>
      </c>
      <c r="I37">
        <v>2710</v>
      </c>
      <c r="J37" s="5">
        <v>1463.4</v>
      </c>
      <c r="K37" s="5">
        <f>Properties[[#This Row],[Underwritten Monthly Rent]]-Properties[[#This Row],[Underwritten Monthly Expenses]]</f>
        <v>1246.5999999999999</v>
      </c>
      <c r="L37" s="6">
        <f>(Properties[[#This Row],[Underwritten Monthly Rent]]*12)/Properties[[#This Row],[Total Cost Basis]]</f>
        <v>0.10918614020950847</v>
      </c>
      <c r="M37" s="6">
        <f>(Properties[[#This Row],[Underwritten Monthly Net Operating Income]]*12)/Properties[[#This Row],[Total Cost Basis]]</f>
        <v>5.022562449637389E-2</v>
      </c>
      <c r="N37" t="b">
        <f>INDEX(StatusRef[Leased or Available for Leasing],MATCH(Properties[[#This Row],[Status]],StatusRef[Status],0))</f>
        <v>0</v>
      </c>
      <c r="O37" s="5">
        <f>SUMIFS(WOs[Approved Cost],WOs[Property Id],Properties[[#This Row],[Property Id]],WOs[Type],"&lt;&gt;"&amp;"Turnover",WOs[Approved],"Yes",WOs[Status],"Closed")</f>
        <v>7140.2499999999991</v>
      </c>
      <c r="P37" s="35">
        <f ca="1">SUMIFS(WOs[Approved Cost],WOs[Property Id],Properties[[#This Row],[Property Id]],WOs[Type],"&lt;&gt;"&amp;"Turnover",WOs[Approved],"Yes",WOs[Status],"Closed",WOs[Date Created],"&gt;="&amp;DATE(YEAR(TODAY()),1,1))</f>
        <v>7140.2499999999991</v>
      </c>
      <c r="Q37" s="35">
        <f>SUMIFS(WOs[Approved Cost],WOs[Property Id],Properties[[#This Row],[Property Id]],WOs[Type],"Turnover",WOs[Approved],"Yes",WOs[Status],"Closed")</f>
        <v>0</v>
      </c>
      <c r="R37" s="35">
        <f ca="1">SUMIFS(WOs[Approved Cost],WOs[Property Id],Properties[[#This Row],[Property Id]],WOs[Type],"Turnover",WOs[Approved],"Yes",WOs[Status],"Closed",WOs[Date Created],"&gt;="&amp;DATE(YEAR(TODAY()),1,1))</f>
        <v>0</v>
      </c>
    </row>
    <row r="38" spans="1:18" x14ac:dyDescent="0.55000000000000004">
      <c r="A38" t="s">
        <v>33</v>
      </c>
      <c r="B38" t="s">
        <v>79</v>
      </c>
      <c r="C38" t="s">
        <v>102</v>
      </c>
      <c r="D38" s="9">
        <v>44059</v>
      </c>
      <c r="E38" t="s">
        <v>107</v>
      </c>
      <c r="F38" s="5">
        <v>261450</v>
      </c>
      <c r="G38" s="5">
        <v>46854</v>
      </c>
      <c r="H38" s="5">
        <v>308304</v>
      </c>
      <c r="I38">
        <v>1225</v>
      </c>
      <c r="J38" s="5">
        <v>637</v>
      </c>
      <c r="K38" s="5">
        <f>Properties[[#This Row],[Underwritten Monthly Rent]]-Properties[[#This Row],[Underwritten Monthly Expenses]]</f>
        <v>588</v>
      </c>
      <c r="L38" s="6">
        <f>(Properties[[#This Row],[Underwritten Monthly Rent]]*12)/Properties[[#This Row],[Total Cost Basis]]</f>
        <v>4.7680211739062742E-2</v>
      </c>
      <c r="M38" s="6">
        <f>(Properties[[#This Row],[Underwritten Monthly Net Operating Income]]*12)/Properties[[#This Row],[Total Cost Basis]]</f>
        <v>2.2886501634750117E-2</v>
      </c>
      <c r="N38" t="b">
        <f>INDEX(StatusRef[Leased or Available for Leasing],MATCH(Properties[[#This Row],[Status]],StatusRef[Status],0))</f>
        <v>1</v>
      </c>
      <c r="O38" s="5">
        <f>SUMIFS(WOs[Approved Cost],WOs[Property Id],Properties[[#This Row],[Property Id]],WOs[Type],"&lt;&gt;"&amp;"Turnover",WOs[Approved],"Yes",WOs[Status],"Closed")</f>
        <v>12147.970000000001</v>
      </c>
      <c r="P38" s="35">
        <f ca="1">SUMIFS(WOs[Approved Cost],WOs[Property Id],Properties[[#This Row],[Property Id]],WOs[Type],"&lt;&gt;"&amp;"Turnover",WOs[Approved],"Yes",WOs[Status],"Closed",WOs[Date Created],"&gt;="&amp;DATE(YEAR(TODAY()),1,1))</f>
        <v>1799.04</v>
      </c>
      <c r="Q38" s="35">
        <f>SUMIFS(WOs[Approved Cost],WOs[Property Id],Properties[[#This Row],[Property Id]],WOs[Type],"Turnover",WOs[Approved],"Yes",WOs[Status],"Closed")</f>
        <v>7740.0700000000006</v>
      </c>
      <c r="R38" s="35">
        <f ca="1">SUMIFS(WOs[Approved Cost],WOs[Property Id],Properties[[#This Row],[Property Id]],WOs[Type],"Turnover",WOs[Approved],"Yes",WOs[Status],"Closed",WOs[Date Created],"&gt;="&amp;DATE(YEAR(TODAY()),1,1))</f>
        <v>0</v>
      </c>
    </row>
    <row r="39" spans="1:18" x14ac:dyDescent="0.55000000000000004">
      <c r="A39" t="s">
        <v>33</v>
      </c>
      <c r="B39" t="s">
        <v>82</v>
      </c>
      <c r="C39" t="s">
        <v>103</v>
      </c>
      <c r="D39" s="9">
        <v>44731</v>
      </c>
      <c r="E39" t="s">
        <v>106</v>
      </c>
      <c r="F39" s="5">
        <v>214645</v>
      </c>
      <c r="G39" s="5">
        <v>48216</v>
      </c>
      <c r="H39" s="5">
        <v>262861</v>
      </c>
      <c r="I39">
        <v>1620</v>
      </c>
      <c r="J39" s="5">
        <v>680.4</v>
      </c>
      <c r="K39" s="5">
        <f>Properties[[#This Row],[Underwritten Monthly Rent]]-Properties[[#This Row],[Underwritten Monthly Expenses]]</f>
        <v>939.6</v>
      </c>
      <c r="L39" s="6">
        <f>(Properties[[#This Row],[Underwritten Monthly Rent]]*12)/Properties[[#This Row],[Total Cost Basis]]</f>
        <v>7.3955436523485796E-2</v>
      </c>
      <c r="M39" s="6">
        <f>(Properties[[#This Row],[Underwritten Monthly Net Operating Income]]*12)/Properties[[#This Row],[Total Cost Basis]]</f>
        <v>4.2894153183621768E-2</v>
      </c>
      <c r="N39" t="b">
        <f>INDEX(StatusRef[Leased or Available for Leasing],MATCH(Properties[[#This Row],[Status]],StatusRef[Status],0))</f>
        <v>1</v>
      </c>
      <c r="O39" s="5">
        <f>SUMIFS(WOs[Approved Cost],WOs[Property Id],Properties[[#This Row],[Property Id]],WOs[Type],"&lt;&gt;"&amp;"Turnover",WOs[Approved],"Yes",WOs[Status],"Closed")</f>
        <v>12147.970000000001</v>
      </c>
      <c r="P39" s="35">
        <f ca="1">SUMIFS(WOs[Approved Cost],WOs[Property Id],Properties[[#This Row],[Property Id]],WOs[Type],"&lt;&gt;"&amp;"Turnover",WOs[Approved],"Yes",WOs[Status],"Closed",WOs[Date Created],"&gt;="&amp;DATE(YEAR(TODAY()),1,1))</f>
        <v>1799.04</v>
      </c>
      <c r="Q39" s="35">
        <f>SUMIFS(WOs[Approved Cost],WOs[Property Id],Properties[[#This Row],[Property Id]],WOs[Type],"Turnover",WOs[Approved],"Yes",WOs[Status],"Closed")</f>
        <v>7740.0700000000006</v>
      </c>
      <c r="R39" s="35">
        <f ca="1">SUMIFS(WOs[Approved Cost],WOs[Property Id],Properties[[#This Row],[Property Id]],WOs[Type],"Turnover",WOs[Approved],"Yes",WOs[Status],"Closed",WOs[Date Created],"&gt;="&amp;DATE(YEAR(TODAY()),1,1))</f>
        <v>0</v>
      </c>
    </row>
    <row r="40" spans="1:18" x14ac:dyDescent="0.55000000000000004">
      <c r="A40" t="s">
        <v>35</v>
      </c>
      <c r="B40" t="s">
        <v>81</v>
      </c>
      <c r="C40" t="s">
        <v>104</v>
      </c>
      <c r="D40" s="9">
        <v>44289</v>
      </c>
      <c r="E40" t="s">
        <v>105</v>
      </c>
      <c r="F40" s="5">
        <v>155830</v>
      </c>
      <c r="G40" s="5">
        <v>35247</v>
      </c>
      <c r="H40" s="5">
        <v>191077</v>
      </c>
      <c r="I40">
        <v>1915</v>
      </c>
      <c r="J40" s="5">
        <v>1034.1000000000001</v>
      </c>
      <c r="K40" s="5">
        <f>Properties[[#This Row],[Underwritten Monthly Rent]]-Properties[[#This Row],[Underwritten Monthly Expenses]]</f>
        <v>880.89999999999986</v>
      </c>
      <c r="L40" s="6">
        <f>(Properties[[#This Row],[Underwritten Monthly Rent]]*12)/Properties[[#This Row],[Total Cost Basis]]</f>
        <v>0.12026565206696777</v>
      </c>
      <c r="M40" s="6">
        <f>(Properties[[#This Row],[Underwritten Monthly Net Operating Income]]*12)/Properties[[#This Row],[Total Cost Basis]]</f>
        <v>5.5322199950805166E-2</v>
      </c>
      <c r="N40" t="b">
        <f>INDEX(StatusRef[Leased or Available for Leasing],MATCH(Properties[[#This Row],[Status]],StatusRef[Status],0))</f>
        <v>1</v>
      </c>
      <c r="O40" s="5">
        <f>SUMIFS(WOs[Approved Cost],WOs[Property Id],Properties[[#This Row],[Property Id]],WOs[Type],"&lt;&gt;"&amp;"Turnover",WOs[Approved],"Yes",WOs[Status],"Closed")</f>
        <v>10153.920000000002</v>
      </c>
      <c r="P40" s="35">
        <f ca="1">SUMIFS(WOs[Approved Cost],WOs[Property Id],Properties[[#This Row],[Property Id]],WOs[Type],"&lt;&gt;"&amp;"Turnover",WOs[Approved],"Yes",WOs[Status],"Closed",WOs[Date Created],"&gt;="&amp;DATE(YEAR(TODAY()),1,1))</f>
        <v>1418.0900000000001</v>
      </c>
      <c r="Q40" s="35">
        <f>SUMIFS(WOs[Approved Cost],WOs[Property Id],Properties[[#This Row],[Property Id]],WOs[Type],"Turnover",WOs[Approved],"Yes",WOs[Status],"Closed")</f>
        <v>0</v>
      </c>
      <c r="R40" s="35">
        <f ca="1">SUMIFS(WOs[Approved Cost],WOs[Property Id],Properties[[#This Row],[Property Id]],WOs[Type],"Turnover",WOs[Approved],"Yes",WOs[Status],"Closed",WOs[Date Created],"&gt;="&amp;DATE(YEAR(TODAY()),1,1))</f>
        <v>0</v>
      </c>
    </row>
    <row r="41" spans="1:18" x14ac:dyDescent="0.55000000000000004">
      <c r="A41" t="s">
        <v>29</v>
      </c>
      <c r="B41" t="s">
        <v>74</v>
      </c>
      <c r="C41" t="s">
        <v>103</v>
      </c>
      <c r="D41" s="9">
        <v>44610</v>
      </c>
      <c r="E41" t="s">
        <v>109</v>
      </c>
      <c r="F41" s="5">
        <v>176540</v>
      </c>
      <c r="G41" s="5">
        <v>15668</v>
      </c>
      <c r="H41" s="5">
        <v>192208</v>
      </c>
      <c r="I41">
        <v>2055</v>
      </c>
      <c r="J41" s="5">
        <v>986.4</v>
      </c>
      <c r="K41" s="5">
        <f>Properties[[#This Row],[Underwritten Monthly Rent]]-Properties[[#This Row],[Underwritten Monthly Expenses]]</f>
        <v>1068.5999999999999</v>
      </c>
      <c r="L41" s="6">
        <f>(Properties[[#This Row],[Underwritten Monthly Rent]]*12)/Properties[[#This Row],[Total Cost Basis]]</f>
        <v>0.12829850994755682</v>
      </c>
      <c r="M41" s="6">
        <f>(Properties[[#This Row],[Underwritten Monthly Net Operating Income]]*12)/Properties[[#This Row],[Total Cost Basis]]</f>
        <v>6.6715225172729542E-2</v>
      </c>
      <c r="N41" t="b">
        <f>INDEX(StatusRef[Leased or Available for Leasing],MATCH(Properties[[#This Row],[Status]],StatusRef[Status],0))</f>
        <v>0</v>
      </c>
      <c r="O41" s="5">
        <f>SUMIFS(WOs[Approved Cost],WOs[Property Id],Properties[[#This Row],[Property Id]],WOs[Type],"&lt;&gt;"&amp;"Turnover",WOs[Approved],"Yes",WOs[Status],"Closed")</f>
        <v>3073.17</v>
      </c>
      <c r="P41" s="35">
        <f ca="1">SUMIFS(WOs[Approved Cost],WOs[Property Id],Properties[[#This Row],[Property Id]],WOs[Type],"&lt;&gt;"&amp;"Turnover",WOs[Approved],"Yes",WOs[Status],"Closed",WOs[Date Created],"&gt;="&amp;DATE(YEAR(TODAY()),1,1))</f>
        <v>1996.0500000000002</v>
      </c>
      <c r="Q41" s="35">
        <f>SUMIFS(WOs[Approved Cost],WOs[Property Id],Properties[[#This Row],[Property Id]],WOs[Type],"Turnover",WOs[Approved],"Yes",WOs[Status],"Closed")</f>
        <v>0</v>
      </c>
      <c r="R41" s="35">
        <f ca="1">SUMIFS(WOs[Approved Cost],WOs[Property Id],Properties[[#This Row],[Property Id]],WOs[Type],"Turnover",WOs[Approved],"Yes",WOs[Status],"Closed",WOs[Date Created],"&gt;="&amp;DATE(YEAR(TODAY()),1,1))</f>
        <v>0</v>
      </c>
    </row>
    <row r="42" spans="1:18" x14ac:dyDescent="0.55000000000000004">
      <c r="A42" t="s">
        <v>14</v>
      </c>
      <c r="B42" t="s">
        <v>59</v>
      </c>
      <c r="C42" t="s">
        <v>102</v>
      </c>
      <c r="D42" s="9">
        <v>44202</v>
      </c>
      <c r="E42" t="s">
        <v>107</v>
      </c>
      <c r="F42" s="5">
        <v>157375</v>
      </c>
      <c r="G42" s="5">
        <v>28445</v>
      </c>
      <c r="H42" s="5">
        <v>185820</v>
      </c>
      <c r="I42">
        <v>1850</v>
      </c>
      <c r="J42" s="5">
        <v>888</v>
      </c>
      <c r="K42" s="5">
        <f>Properties[[#This Row],[Underwritten Monthly Rent]]-Properties[[#This Row],[Underwritten Monthly Expenses]]</f>
        <v>962</v>
      </c>
      <c r="L42" s="6">
        <f>(Properties[[#This Row],[Underwritten Monthly Rent]]*12)/Properties[[#This Row],[Total Cost Basis]]</f>
        <v>0.11947045527930256</v>
      </c>
      <c r="M42" s="6">
        <f>(Properties[[#This Row],[Underwritten Monthly Net Operating Income]]*12)/Properties[[#This Row],[Total Cost Basis]]</f>
        <v>6.2124636745237327E-2</v>
      </c>
      <c r="N42" t="b">
        <f>INDEX(StatusRef[Leased or Available for Leasing],MATCH(Properties[[#This Row],[Status]],StatusRef[Status],0))</f>
        <v>1</v>
      </c>
      <c r="O42" s="5">
        <f>SUMIFS(WOs[Approved Cost],WOs[Property Id],Properties[[#This Row],[Property Id]],WOs[Type],"&lt;&gt;"&amp;"Turnover",WOs[Approved],"Yes",WOs[Status],"Closed")</f>
        <v>11550.929999999998</v>
      </c>
      <c r="P42" s="35">
        <f ca="1">SUMIFS(WOs[Approved Cost],WOs[Property Id],Properties[[#This Row],[Property Id]],WOs[Type],"&lt;&gt;"&amp;"Turnover",WOs[Approved],"Yes",WOs[Status],"Closed",WOs[Date Created],"&gt;="&amp;DATE(YEAR(TODAY()),1,1))</f>
        <v>0</v>
      </c>
      <c r="Q42" s="35">
        <f>SUMIFS(WOs[Approved Cost],WOs[Property Id],Properties[[#This Row],[Property Id]],WOs[Type],"Turnover",WOs[Approved],"Yes",WOs[Status],"Closed")</f>
        <v>5158.6499999999996</v>
      </c>
      <c r="R42" s="35">
        <f ca="1">SUMIFS(WOs[Approved Cost],WOs[Property Id],Properties[[#This Row],[Property Id]],WOs[Type],"Turnover",WOs[Approved],"Yes",WOs[Status],"Closed",WOs[Date Created],"&gt;="&amp;DATE(YEAR(TODAY()),1,1))</f>
        <v>0</v>
      </c>
    </row>
    <row r="43" spans="1:18" x14ac:dyDescent="0.55000000000000004">
      <c r="A43" t="s">
        <v>41</v>
      </c>
      <c r="B43" t="s">
        <v>88</v>
      </c>
      <c r="C43" t="s">
        <v>102</v>
      </c>
      <c r="D43" s="9">
        <v>44331</v>
      </c>
      <c r="E43" t="s">
        <v>106</v>
      </c>
      <c r="F43" s="5">
        <v>343115</v>
      </c>
      <c r="G43" s="5">
        <v>33837</v>
      </c>
      <c r="H43" s="5">
        <v>376952</v>
      </c>
      <c r="I43">
        <v>2750</v>
      </c>
      <c r="J43" s="5">
        <v>1485</v>
      </c>
      <c r="K43" s="5">
        <f>Properties[[#This Row],[Underwritten Monthly Rent]]-Properties[[#This Row],[Underwritten Monthly Expenses]]</f>
        <v>1265</v>
      </c>
      <c r="L43" s="6">
        <f>(Properties[[#This Row],[Underwritten Monthly Rent]]*12)/Properties[[#This Row],[Total Cost Basis]]</f>
        <v>8.7544302722893097E-2</v>
      </c>
      <c r="M43" s="6">
        <f>(Properties[[#This Row],[Underwritten Monthly Net Operating Income]]*12)/Properties[[#This Row],[Total Cost Basis]]</f>
        <v>4.0270379252530825E-2</v>
      </c>
      <c r="N43" t="b">
        <f>INDEX(StatusRef[Leased or Available for Leasing],MATCH(Properties[[#This Row],[Status]],StatusRef[Status],0))</f>
        <v>1</v>
      </c>
      <c r="O43" s="5">
        <f>SUMIFS(WOs[Approved Cost],WOs[Property Id],Properties[[#This Row],[Property Id]],WOs[Type],"&lt;&gt;"&amp;"Turnover",WOs[Approved],"Yes",WOs[Status],"Closed")</f>
        <v>2618.42</v>
      </c>
      <c r="P43" s="35">
        <f ca="1">SUMIFS(WOs[Approved Cost],WOs[Property Id],Properties[[#This Row],[Property Id]],WOs[Type],"&lt;&gt;"&amp;"Turnover",WOs[Approved],"Yes",WOs[Status],"Closed",WOs[Date Created],"&gt;="&amp;DATE(YEAR(TODAY()),1,1))</f>
        <v>1930.22</v>
      </c>
      <c r="Q43" s="35">
        <f>SUMIFS(WOs[Approved Cost],WOs[Property Id],Properties[[#This Row],[Property Id]],WOs[Type],"Turnover",WOs[Approved],"Yes",WOs[Status],"Closed")</f>
        <v>0</v>
      </c>
      <c r="R43" s="35">
        <f ca="1">SUMIFS(WOs[Approved Cost],WOs[Property Id],Properties[[#This Row],[Property Id]],WOs[Type],"Turnover",WOs[Approved],"Yes",WOs[Status],"Closed",WOs[Date Created],"&gt;="&amp;DATE(YEAR(TODAY()),1,1))</f>
        <v>0</v>
      </c>
    </row>
    <row r="44" spans="1:18" x14ac:dyDescent="0.55000000000000004">
      <c r="A44" t="s">
        <v>43</v>
      </c>
      <c r="B44" t="s">
        <v>90</v>
      </c>
      <c r="C44" t="s">
        <v>102</v>
      </c>
      <c r="D44" s="9">
        <v>44164</v>
      </c>
      <c r="E44" t="s">
        <v>109</v>
      </c>
      <c r="F44" s="5">
        <v>334245</v>
      </c>
      <c r="G44" s="5">
        <v>28680</v>
      </c>
      <c r="H44" s="5">
        <v>362925</v>
      </c>
      <c r="I44">
        <v>1795</v>
      </c>
      <c r="J44" s="5">
        <v>825.7</v>
      </c>
      <c r="K44" s="5">
        <f>Properties[[#This Row],[Underwritten Monthly Rent]]-Properties[[#This Row],[Underwritten Monthly Expenses]]</f>
        <v>969.3</v>
      </c>
      <c r="L44" s="6">
        <f>(Properties[[#This Row],[Underwritten Monthly Rent]]*12)/Properties[[#This Row],[Total Cost Basis]]</f>
        <v>5.9351105600330648E-2</v>
      </c>
      <c r="M44" s="6">
        <f>(Properties[[#This Row],[Underwritten Monthly Net Operating Income]]*12)/Properties[[#This Row],[Total Cost Basis]]</f>
        <v>3.2049597024178547E-2</v>
      </c>
      <c r="N44" t="b">
        <f>INDEX(StatusRef[Leased or Available for Leasing],MATCH(Properties[[#This Row],[Status]],StatusRef[Status],0))</f>
        <v>0</v>
      </c>
      <c r="O44" s="5">
        <f>SUMIFS(WOs[Approved Cost],WOs[Property Id],Properties[[#This Row],[Property Id]],WOs[Type],"&lt;&gt;"&amp;"Turnover",WOs[Approved],"Yes",WOs[Status],"Closed")</f>
        <v>2214.9299999999998</v>
      </c>
      <c r="P44" s="35">
        <f ca="1">SUMIFS(WOs[Approved Cost],WOs[Property Id],Properties[[#This Row],[Property Id]],WOs[Type],"&lt;&gt;"&amp;"Turnover",WOs[Approved],"Yes",WOs[Status],"Closed",WOs[Date Created],"&gt;="&amp;DATE(YEAR(TODAY()),1,1))</f>
        <v>0</v>
      </c>
      <c r="Q44" s="35">
        <f>SUMIFS(WOs[Approved Cost],WOs[Property Id],Properties[[#This Row],[Property Id]],WOs[Type],"Turnover",WOs[Approved],"Yes",WOs[Status],"Closed")</f>
        <v>0</v>
      </c>
      <c r="R44" s="35">
        <f ca="1">SUMIFS(WOs[Approved Cost],WOs[Property Id],Properties[[#This Row],[Property Id]],WOs[Type],"Turnover",WOs[Approved],"Yes",WOs[Status],"Closed",WOs[Date Created],"&gt;="&amp;DATE(YEAR(TODAY()),1,1))</f>
        <v>0</v>
      </c>
    </row>
    <row r="45" spans="1:18" x14ac:dyDescent="0.55000000000000004">
      <c r="A45" t="s">
        <v>42</v>
      </c>
      <c r="B45" t="s">
        <v>89</v>
      </c>
      <c r="C45" t="s">
        <v>103</v>
      </c>
      <c r="D45" s="9">
        <v>44428</v>
      </c>
      <c r="E45" t="s">
        <v>105</v>
      </c>
      <c r="F45" s="5">
        <v>328985</v>
      </c>
      <c r="G45" s="5">
        <v>37820</v>
      </c>
      <c r="H45" s="5">
        <v>366805</v>
      </c>
      <c r="I45">
        <v>1800</v>
      </c>
      <c r="J45" s="5">
        <v>954</v>
      </c>
      <c r="K45" s="5">
        <f>Properties[[#This Row],[Underwritten Monthly Rent]]-Properties[[#This Row],[Underwritten Monthly Expenses]]</f>
        <v>846</v>
      </c>
      <c r="L45" s="6">
        <f>(Properties[[#This Row],[Underwritten Monthly Rent]]*12)/Properties[[#This Row],[Total Cost Basis]]</f>
        <v>5.888687449734873E-2</v>
      </c>
      <c r="M45" s="6">
        <f>(Properties[[#This Row],[Underwritten Monthly Net Operating Income]]*12)/Properties[[#This Row],[Total Cost Basis]]</f>
        <v>2.7676831013753903E-2</v>
      </c>
      <c r="N45" t="b">
        <f>INDEX(StatusRef[Leased or Available for Leasing],MATCH(Properties[[#This Row],[Status]],StatusRef[Status],0))</f>
        <v>1</v>
      </c>
      <c r="O45" s="5">
        <f>SUMIFS(WOs[Approved Cost],WOs[Property Id],Properties[[#This Row],[Property Id]],WOs[Type],"&lt;&gt;"&amp;"Turnover",WOs[Approved],"Yes",WOs[Status],"Closed")</f>
        <v>0</v>
      </c>
      <c r="P45" s="35">
        <f ca="1">SUMIFS(WOs[Approved Cost],WOs[Property Id],Properties[[#This Row],[Property Id]],WOs[Type],"&lt;&gt;"&amp;"Turnover",WOs[Approved],"Yes",WOs[Status],"Closed",WOs[Date Created],"&gt;="&amp;DATE(YEAR(TODAY()),1,1))</f>
        <v>0</v>
      </c>
      <c r="Q45" s="35">
        <f>SUMIFS(WOs[Approved Cost],WOs[Property Id],Properties[[#This Row],[Property Id]],WOs[Type],"Turnover",WOs[Approved],"Yes",WOs[Status],"Closed")</f>
        <v>0</v>
      </c>
      <c r="R45" s="35">
        <f ca="1">SUMIFS(WOs[Approved Cost],WOs[Property Id],Properties[[#This Row],[Property Id]],WOs[Type],"Turnover",WOs[Approved],"Yes",WOs[Status],"Closed",WOs[Date Created],"&gt;="&amp;DATE(YEAR(TODAY()),1,1))</f>
        <v>0</v>
      </c>
    </row>
    <row r="46" spans="1:18" x14ac:dyDescent="0.55000000000000004">
      <c r="A46" t="s">
        <v>38</v>
      </c>
      <c r="B46" t="s">
        <v>85</v>
      </c>
      <c r="C46" t="s">
        <v>102</v>
      </c>
      <c r="D46" s="9">
        <v>44523</v>
      </c>
      <c r="E46" t="s">
        <v>109</v>
      </c>
      <c r="F46" s="5">
        <v>286955</v>
      </c>
      <c r="G46" s="5">
        <v>18544</v>
      </c>
      <c r="H46" s="5">
        <v>305499</v>
      </c>
      <c r="I46">
        <v>1145</v>
      </c>
      <c r="J46" s="5">
        <v>515.25</v>
      </c>
      <c r="K46" s="5">
        <f>Properties[[#This Row],[Underwritten Monthly Rent]]-Properties[[#This Row],[Underwritten Monthly Expenses]]</f>
        <v>629.75</v>
      </c>
      <c r="L46" s="6">
        <f>(Properties[[#This Row],[Underwritten Monthly Rent]]*12)/Properties[[#This Row],[Total Cost Basis]]</f>
        <v>4.4975597301464165E-2</v>
      </c>
      <c r="M46" s="6">
        <f>(Properties[[#This Row],[Underwritten Monthly Net Operating Income]]*12)/Properties[[#This Row],[Total Cost Basis]]</f>
        <v>2.4736578515805289E-2</v>
      </c>
      <c r="N46" t="b">
        <f>INDEX(StatusRef[Leased or Available for Leasing],MATCH(Properties[[#This Row],[Status]],StatusRef[Status],0))</f>
        <v>0</v>
      </c>
      <c r="O46" s="5">
        <f>SUMIFS(WOs[Approved Cost],WOs[Property Id],Properties[[#This Row],[Property Id]],WOs[Type],"&lt;&gt;"&amp;"Turnover",WOs[Approved],"Yes",WOs[Status],"Closed")</f>
        <v>7327.9699999999993</v>
      </c>
      <c r="P46" s="35">
        <f ca="1">SUMIFS(WOs[Approved Cost],WOs[Property Id],Properties[[#This Row],[Property Id]],WOs[Type],"&lt;&gt;"&amp;"Turnover",WOs[Approved],"Yes",WOs[Status],"Closed",WOs[Date Created],"&gt;="&amp;DATE(YEAR(TODAY()),1,1))</f>
        <v>2156.16</v>
      </c>
      <c r="Q46" s="35">
        <f>SUMIFS(WOs[Approved Cost],WOs[Property Id],Properties[[#This Row],[Property Id]],WOs[Type],"Turnover",WOs[Approved],"Yes",WOs[Status],"Closed")</f>
        <v>3381.2000000000003</v>
      </c>
      <c r="R46" s="35">
        <f ca="1">SUMIFS(WOs[Approved Cost],WOs[Property Id],Properties[[#This Row],[Property Id]],WOs[Type],"Turnover",WOs[Approved],"Yes",WOs[Status],"Closed",WOs[Date Created],"&gt;="&amp;DATE(YEAR(TODAY()),1,1))</f>
        <v>0</v>
      </c>
    </row>
    <row r="47" spans="1:18" x14ac:dyDescent="0.55000000000000004">
      <c r="A47" t="s">
        <v>24</v>
      </c>
      <c r="B47" t="s">
        <v>69</v>
      </c>
      <c r="C47" t="s">
        <v>102</v>
      </c>
      <c r="D47" s="9">
        <v>44141</v>
      </c>
      <c r="E47" t="s">
        <v>108</v>
      </c>
      <c r="F47" s="5">
        <v>299105</v>
      </c>
      <c r="G47" s="5">
        <v>5552</v>
      </c>
      <c r="H47" s="5">
        <v>304657</v>
      </c>
      <c r="I47">
        <v>2420</v>
      </c>
      <c r="J47" s="5">
        <v>1089</v>
      </c>
      <c r="K47" s="5">
        <f>Properties[[#This Row],[Underwritten Monthly Rent]]-Properties[[#This Row],[Underwritten Monthly Expenses]]</f>
        <v>1331</v>
      </c>
      <c r="L47" s="6">
        <f>(Properties[[#This Row],[Underwritten Monthly Rent]]*12)/Properties[[#This Row],[Total Cost Basis]]</f>
        <v>9.5320311038315217E-2</v>
      </c>
      <c r="M47" s="6">
        <f>(Properties[[#This Row],[Underwritten Monthly Net Operating Income]]*12)/Properties[[#This Row],[Total Cost Basis]]</f>
        <v>5.242617107107337E-2</v>
      </c>
      <c r="N47" t="b">
        <f>INDEX(StatusRef[Leased or Available for Leasing],MATCH(Properties[[#This Row],[Status]],StatusRef[Status],0))</f>
        <v>0</v>
      </c>
      <c r="O47" s="5">
        <f>SUMIFS(WOs[Approved Cost],WOs[Property Id],Properties[[#This Row],[Property Id]],WOs[Type],"&lt;&gt;"&amp;"Turnover",WOs[Approved],"Yes",WOs[Status],"Closed")</f>
        <v>4926</v>
      </c>
      <c r="P47" s="35">
        <f ca="1">SUMIFS(WOs[Approved Cost],WOs[Property Id],Properties[[#This Row],[Property Id]],WOs[Type],"&lt;&gt;"&amp;"Turnover",WOs[Approved],"Yes",WOs[Status],"Closed",WOs[Date Created],"&gt;="&amp;DATE(YEAR(TODAY()),1,1))</f>
        <v>0</v>
      </c>
      <c r="Q47" s="35">
        <f>SUMIFS(WOs[Approved Cost],WOs[Property Id],Properties[[#This Row],[Property Id]],WOs[Type],"Turnover",WOs[Approved],"Yes",WOs[Status],"Closed")</f>
        <v>0</v>
      </c>
      <c r="R47" s="35">
        <f ca="1">SUMIFS(WOs[Approved Cost],WOs[Property Id],Properties[[#This Row],[Property Id]],WOs[Type],"Turnover",WOs[Approved],"Yes",WOs[Status],"Closed",WOs[Date Created],"&gt;="&amp;DATE(YEAR(TODAY()),1,1))</f>
        <v>0</v>
      </c>
    </row>
    <row r="48" spans="1:18" x14ac:dyDescent="0.55000000000000004">
      <c r="A48" t="s">
        <v>10</v>
      </c>
      <c r="B48" t="s">
        <v>55</v>
      </c>
      <c r="C48" t="s">
        <v>103</v>
      </c>
      <c r="D48" s="9">
        <v>43835</v>
      </c>
      <c r="E48" t="s">
        <v>105</v>
      </c>
      <c r="F48" s="5">
        <v>158650</v>
      </c>
      <c r="G48" s="5">
        <v>40627</v>
      </c>
      <c r="H48" s="5">
        <v>199277</v>
      </c>
      <c r="I48">
        <v>2435</v>
      </c>
      <c r="J48" s="5">
        <v>1266.2</v>
      </c>
      <c r="K48" s="5">
        <f>Properties[[#This Row],[Underwritten Monthly Rent]]-Properties[[#This Row],[Underwritten Monthly Expenses]]</f>
        <v>1168.8</v>
      </c>
      <c r="L48" s="6">
        <f>(Properties[[#This Row],[Underwritten Monthly Rent]]*12)/Properties[[#This Row],[Total Cost Basis]]</f>
        <v>0.1466300676947164</v>
      </c>
      <c r="M48" s="6">
        <f>(Properties[[#This Row],[Underwritten Monthly Net Operating Income]]*12)/Properties[[#This Row],[Total Cost Basis]]</f>
        <v>7.0382432493463862E-2</v>
      </c>
      <c r="N48" t="b">
        <f>INDEX(StatusRef[Leased or Available for Leasing],MATCH(Properties[[#This Row],[Status]],StatusRef[Status],0))</f>
        <v>1</v>
      </c>
      <c r="O48" s="5">
        <f>SUMIFS(WOs[Approved Cost],WOs[Property Id],Properties[[#This Row],[Property Id]],WOs[Type],"&lt;&gt;"&amp;"Turnover",WOs[Approved],"Yes",WOs[Status],"Closed")</f>
        <v>8367.7000000000007</v>
      </c>
      <c r="P48" s="35">
        <f ca="1">SUMIFS(WOs[Approved Cost],WOs[Property Id],Properties[[#This Row],[Property Id]],WOs[Type],"&lt;&gt;"&amp;"Turnover",WOs[Approved],"Yes",WOs[Status],"Closed",WOs[Date Created],"&gt;="&amp;DATE(YEAR(TODAY()),1,1))</f>
        <v>665</v>
      </c>
      <c r="Q48" s="35">
        <f>SUMIFS(WOs[Approved Cost],WOs[Property Id],Properties[[#This Row],[Property Id]],WOs[Type],"Turnover",WOs[Approved],"Yes",WOs[Status],"Closed")</f>
        <v>3620.16</v>
      </c>
      <c r="R48" s="35">
        <f ca="1">SUMIFS(WOs[Approved Cost],WOs[Property Id],Properties[[#This Row],[Property Id]],WOs[Type],"Turnover",WOs[Approved],"Yes",WOs[Status],"Closed",WOs[Date Created],"&gt;="&amp;DATE(YEAR(TODAY()),1,1))</f>
        <v>0</v>
      </c>
    </row>
    <row r="49" spans="1:18" x14ac:dyDescent="0.55000000000000004">
      <c r="A49" t="s">
        <v>37</v>
      </c>
      <c r="B49" t="s">
        <v>84</v>
      </c>
      <c r="C49" t="s">
        <v>104</v>
      </c>
      <c r="D49" s="9">
        <v>44817</v>
      </c>
      <c r="E49" t="s">
        <v>107</v>
      </c>
      <c r="F49" s="5">
        <v>185535</v>
      </c>
      <c r="G49" s="5">
        <v>17294</v>
      </c>
      <c r="H49" s="5">
        <v>202829</v>
      </c>
      <c r="I49">
        <v>2695</v>
      </c>
      <c r="J49" s="5">
        <v>1347.5</v>
      </c>
      <c r="K49" s="5">
        <f>Properties[[#This Row],[Underwritten Monthly Rent]]-Properties[[#This Row],[Underwritten Monthly Expenses]]</f>
        <v>1347.5</v>
      </c>
      <c r="L49" s="6">
        <f>(Properties[[#This Row],[Underwritten Monthly Rent]]*12)/Properties[[#This Row],[Total Cost Basis]]</f>
        <v>0.15944465535007321</v>
      </c>
      <c r="M49" s="6">
        <f>(Properties[[#This Row],[Underwritten Monthly Net Operating Income]]*12)/Properties[[#This Row],[Total Cost Basis]]</f>
        <v>7.9722327675036606E-2</v>
      </c>
      <c r="N49" t="b">
        <f>INDEX(StatusRef[Leased or Available for Leasing],MATCH(Properties[[#This Row],[Status]],StatusRef[Status],0))</f>
        <v>1</v>
      </c>
      <c r="O49" s="5">
        <f>SUMIFS(WOs[Approved Cost],WOs[Property Id],Properties[[#This Row],[Property Id]],WOs[Type],"&lt;&gt;"&amp;"Turnover",WOs[Approved],"Yes",WOs[Status],"Closed")</f>
        <v>20555.82</v>
      </c>
      <c r="P49" s="35">
        <f ca="1">SUMIFS(WOs[Approved Cost],WOs[Property Id],Properties[[#This Row],[Property Id]],WOs[Type],"&lt;&gt;"&amp;"Turnover",WOs[Approved],"Yes",WOs[Status],"Closed",WOs[Date Created],"&gt;="&amp;DATE(YEAR(TODAY()),1,1))</f>
        <v>8724.85</v>
      </c>
      <c r="Q49" s="35">
        <f>SUMIFS(WOs[Approved Cost],WOs[Property Id],Properties[[#This Row],[Property Id]],WOs[Type],"Turnover",WOs[Approved],"Yes",WOs[Status],"Closed")</f>
        <v>2892.64</v>
      </c>
      <c r="R49" s="35">
        <f ca="1">SUMIFS(WOs[Approved Cost],WOs[Property Id],Properties[[#This Row],[Property Id]],WOs[Type],"Turnover",WOs[Approved],"Yes",WOs[Status],"Closed",WOs[Date Created],"&gt;="&amp;DATE(YEAR(TODAY()),1,1))</f>
        <v>2892.64</v>
      </c>
    </row>
    <row r="50" spans="1:18" x14ac:dyDescent="0.55000000000000004">
      <c r="A50" t="s">
        <v>12</v>
      </c>
      <c r="B50" t="s">
        <v>57</v>
      </c>
      <c r="C50" t="s">
        <v>104</v>
      </c>
      <c r="D50" s="9">
        <v>43873</v>
      </c>
      <c r="E50" t="s">
        <v>108</v>
      </c>
      <c r="F50" s="5">
        <v>275120</v>
      </c>
      <c r="G50" s="5">
        <v>44437</v>
      </c>
      <c r="H50" s="5">
        <v>319557</v>
      </c>
      <c r="I50">
        <v>1325</v>
      </c>
      <c r="J50" s="5">
        <v>649.25</v>
      </c>
      <c r="K50" s="5">
        <f>Properties[[#This Row],[Underwritten Monthly Rent]]-Properties[[#This Row],[Underwritten Monthly Expenses]]</f>
        <v>675.75</v>
      </c>
      <c r="L50" s="6">
        <f>(Properties[[#This Row],[Underwritten Monthly Rent]]*12)/Properties[[#This Row],[Total Cost Basis]]</f>
        <v>4.9756381490626084E-2</v>
      </c>
      <c r="M50" s="6">
        <f>(Properties[[#This Row],[Underwritten Monthly Net Operating Income]]*12)/Properties[[#This Row],[Total Cost Basis]]</f>
        <v>2.5375754560219302E-2</v>
      </c>
      <c r="N50" t="b">
        <f>INDEX(StatusRef[Leased or Available for Leasing],MATCH(Properties[[#This Row],[Status]],StatusRef[Status],0))</f>
        <v>0</v>
      </c>
      <c r="O50" s="5">
        <f>SUMIFS(WOs[Approved Cost],WOs[Property Id],Properties[[#This Row],[Property Id]],WOs[Type],"&lt;&gt;"&amp;"Turnover",WOs[Approved],"Yes",WOs[Status],"Closed")</f>
        <v>4214.4799999999996</v>
      </c>
      <c r="P50" s="35">
        <f ca="1">SUMIFS(WOs[Approved Cost],WOs[Property Id],Properties[[#This Row],[Property Id]],WOs[Type],"&lt;&gt;"&amp;"Turnover",WOs[Approved],"Yes",WOs[Status],"Closed",WOs[Date Created],"&gt;="&amp;DATE(YEAR(TODAY()),1,1))</f>
        <v>0</v>
      </c>
      <c r="Q50" s="35">
        <f>SUMIFS(WOs[Approved Cost],WOs[Property Id],Properties[[#This Row],[Property Id]],WOs[Type],"Turnover",WOs[Approved],"Yes",WOs[Status],"Closed")</f>
        <v>0</v>
      </c>
      <c r="R50" s="35">
        <f ca="1">SUMIFS(WOs[Approved Cost],WOs[Property Id],Properties[[#This Row],[Property Id]],WOs[Type],"Turnover",WOs[Approved],"Yes",WOs[Status],"Closed",WOs[Date Created],"&gt;="&amp;DATE(YEAR(TODAY()),1,1))</f>
        <v>0</v>
      </c>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8BFD2-AD6D-4072-ADBF-C2661341CD0F}">
  <sheetPr>
    <tabColor theme="8" tint="0.39997558519241921"/>
  </sheetPr>
  <dimension ref="A1:T753"/>
  <sheetViews>
    <sheetView topLeftCell="A2" workbookViewId="0">
      <selection activeCell="K4" sqref="K4"/>
    </sheetView>
  </sheetViews>
  <sheetFormatPr defaultRowHeight="14.4" x14ac:dyDescent="0.55000000000000004"/>
  <cols>
    <col min="1" max="1" width="20.05078125" bestFit="1" customWidth="1"/>
    <col min="2" max="2" width="18.62890625" bestFit="1" customWidth="1"/>
    <col min="3" max="3" width="8.1015625" bestFit="1" customWidth="1"/>
    <col min="4" max="4" width="12.15625" bestFit="1" customWidth="1"/>
    <col min="5" max="5" width="13.734375" bestFit="1" customWidth="1"/>
    <col min="6" max="6" width="11.1015625" bestFit="1" customWidth="1"/>
    <col min="7" max="7" width="14.7890625" bestFit="1" customWidth="1"/>
    <col min="8" max="8" width="16.5234375" bestFit="1" customWidth="1"/>
    <col min="9" max="9" width="11.1015625" bestFit="1" customWidth="1"/>
    <col min="10" max="10" width="15.20703125" bestFit="1" customWidth="1"/>
    <col min="11" max="11" width="12.9453125" bestFit="1" customWidth="1"/>
    <col min="13" max="13" width="7.9453125" bestFit="1" customWidth="1"/>
    <col min="14" max="14" width="5.734375" bestFit="1" customWidth="1"/>
    <col min="15" max="15" width="9.3125" bestFit="1" customWidth="1"/>
    <col min="16" max="16" width="12.9453125" bestFit="1" customWidth="1"/>
    <col min="17" max="17" width="11.1015625" bestFit="1" customWidth="1"/>
    <col min="18" max="18" width="8.47265625" bestFit="1" customWidth="1"/>
    <col min="19" max="19" width="13.47265625" bestFit="1" customWidth="1"/>
    <col min="20" max="20" width="9.5234375" bestFit="1" customWidth="1"/>
  </cols>
  <sheetData>
    <row r="1" spans="1:20" x14ac:dyDescent="0.55000000000000004">
      <c r="A1" s="2">
        <f>ReportDate</f>
        <v>45020</v>
      </c>
      <c r="B1" s="1"/>
      <c r="C1" s="1"/>
      <c r="D1" s="8"/>
      <c r="E1" s="1"/>
      <c r="F1" s="1"/>
    </row>
    <row r="2" spans="1:20" x14ac:dyDescent="0.55000000000000004">
      <c r="A2" s="3" t="s">
        <v>139</v>
      </c>
      <c r="R2" s="1"/>
      <c r="S2" s="1"/>
      <c r="T2" s="1"/>
    </row>
    <row r="3" spans="1:20" x14ac:dyDescent="0.55000000000000004">
      <c r="A3" s="4" t="s">
        <v>124</v>
      </c>
      <c r="B3" s="4" t="s">
        <v>125</v>
      </c>
      <c r="C3" s="4" t="s">
        <v>3</v>
      </c>
      <c r="D3" s="4" t="s">
        <v>0</v>
      </c>
      <c r="E3" s="4" t="s">
        <v>126</v>
      </c>
      <c r="F3" s="4" t="s">
        <v>127</v>
      </c>
      <c r="G3" s="4" t="s">
        <v>128</v>
      </c>
      <c r="H3" s="4" t="s">
        <v>129</v>
      </c>
      <c r="I3" s="4" t="s">
        <v>130</v>
      </c>
      <c r="J3" s="4" t="s">
        <v>131</v>
      </c>
      <c r="K3" s="7" t="s">
        <v>9</v>
      </c>
    </row>
    <row r="4" spans="1:20" x14ac:dyDescent="0.55000000000000004">
      <c r="A4">
        <v>1</v>
      </c>
      <c r="B4" t="s">
        <v>132</v>
      </c>
      <c r="C4" t="s">
        <v>134</v>
      </c>
      <c r="D4" t="s">
        <v>15</v>
      </c>
      <c r="E4" s="34">
        <v>44666</v>
      </c>
      <c r="F4" t="s">
        <v>136</v>
      </c>
      <c r="G4" s="34" t="s">
        <v>138</v>
      </c>
      <c r="H4" s="34">
        <v>44871</v>
      </c>
      <c r="I4" s="35">
        <v>2170</v>
      </c>
      <c r="J4" s="35">
        <v>0</v>
      </c>
      <c r="K4" t="str">
        <f>INDEX(Properties[Market],MATCH(WOs[[#This Row],[Property Id]],Properties[Property Id],0))</f>
        <v>Market 2</v>
      </c>
      <c r="O4" s="5"/>
      <c r="P4" s="5"/>
      <c r="Q4" s="6"/>
      <c r="R4" s="5"/>
      <c r="S4" s="5"/>
      <c r="T4" s="5"/>
    </row>
    <row r="5" spans="1:20" x14ac:dyDescent="0.55000000000000004">
      <c r="A5">
        <v>2</v>
      </c>
      <c r="B5" t="s">
        <v>132</v>
      </c>
      <c r="C5" t="s">
        <v>134</v>
      </c>
      <c r="D5" t="s">
        <v>39</v>
      </c>
      <c r="E5" s="34">
        <v>44012</v>
      </c>
      <c r="F5" t="s">
        <v>137</v>
      </c>
      <c r="G5" s="34">
        <v>44207</v>
      </c>
      <c r="H5" s="34">
        <v>44769</v>
      </c>
      <c r="I5" s="35">
        <v>1629</v>
      </c>
      <c r="J5" s="35">
        <v>1743.0300000000002</v>
      </c>
      <c r="K5" t="str">
        <f>INDEX(Properties[Market],MATCH(WOs[[#This Row],[Property Id]],Properties[Property Id],0))</f>
        <v>Market 1</v>
      </c>
      <c r="O5" s="5"/>
      <c r="P5" s="5"/>
      <c r="Q5" s="6"/>
      <c r="R5" s="5"/>
      <c r="S5" s="5"/>
      <c r="T5" s="5"/>
    </row>
    <row r="6" spans="1:20" x14ac:dyDescent="0.55000000000000004">
      <c r="A6">
        <v>3</v>
      </c>
      <c r="B6" t="s">
        <v>132</v>
      </c>
      <c r="C6" t="s">
        <v>135</v>
      </c>
      <c r="D6" t="s">
        <v>48</v>
      </c>
      <c r="E6" s="34">
        <v>44970</v>
      </c>
      <c r="F6" t="s">
        <v>136</v>
      </c>
      <c r="G6" s="34" t="s">
        <v>138</v>
      </c>
      <c r="H6" s="34" t="s">
        <v>138</v>
      </c>
      <c r="I6" s="35">
        <v>990</v>
      </c>
      <c r="J6" s="35">
        <v>0</v>
      </c>
      <c r="K6" t="str">
        <f>INDEX(Properties[Market],MATCH(WOs[[#This Row],[Property Id]],Properties[Property Id],0))</f>
        <v>Market 3</v>
      </c>
      <c r="O6" s="5"/>
      <c r="P6" s="5"/>
      <c r="Q6" s="6"/>
      <c r="R6" s="5"/>
      <c r="S6" s="5"/>
      <c r="T6" s="5"/>
    </row>
    <row r="7" spans="1:20" x14ac:dyDescent="0.55000000000000004">
      <c r="A7">
        <v>4</v>
      </c>
      <c r="B7" t="s">
        <v>132</v>
      </c>
      <c r="C7" t="s">
        <v>134</v>
      </c>
      <c r="D7" t="s">
        <v>47</v>
      </c>
      <c r="E7" s="34">
        <v>45019</v>
      </c>
      <c r="F7" t="s">
        <v>136</v>
      </c>
      <c r="G7" s="34" t="s">
        <v>138</v>
      </c>
      <c r="H7" s="34">
        <v>45019</v>
      </c>
      <c r="I7" s="35">
        <v>3118</v>
      </c>
      <c r="J7" s="35">
        <v>0</v>
      </c>
      <c r="K7" t="str">
        <f>INDEX(Properties[Market],MATCH(WOs[[#This Row],[Property Id]],Properties[Property Id],0))</f>
        <v>Market 2</v>
      </c>
    </row>
    <row r="8" spans="1:20" x14ac:dyDescent="0.55000000000000004">
      <c r="A8">
        <v>5</v>
      </c>
      <c r="B8" t="s">
        <v>133</v>
      </c>
      <c r="C8" t="s">
        <v>134</v>
      </c>
      <c r="D8" t="s">
        <v>19</v>
      </c>
      <c r="E8" s="34">
        <v>44737</v>
      </c>
      <c r="F8" t="s">
        <v>136</v>
      </c>
      <c r="G8" s="34" t="s">
        <v>138</v>
      </c>
      <c r="H8" s="34">
        <v>44866</v>
      </c>
      <c r="I8" s="35">
        <v>1177</v>
      </c>
      <c r="J8" s="35">
        <v>0</v>
      </c>
      <c r="K8" t="str">
        <f>INDEX(Properties[Market],MATCH(WOs[[#This Row],[Property Id]],Properties[Property Id],0))</f>
        <v>Market 1</v>
      </c>
    </row>
    <row r="9" spans="1:20" x14ac:dyDescent="0.55000000000000004">
      <c r="A9">
        <v>6</v>
      </c>
      <c r="B9" t="s">
        <v>133</v>
      </c>
      <c r="C9" t="s">
        <v>134</v>
      </c>
      <c r="D9" t="s">
        <v>53</v>
      </c>
      <c r="E9" s="34">
        <v>44681</v>
      </c>
      <c r="F9" t="s">
        <v>137</v>
      </c>
      <c r="G9" s="34">
        <v>44798</v>
      </c>
      <c r="H9" s="34">
        <v>44942</v>
      </c>
      <c r="I9" s="35">
        <v>2138</v>
      </c>
      <c r="J9" s="35">
        <v>1945.5800000000002</v>
      </c>
      <c r="K9" t="str">
        <f>INDEX(Properties[Market],MATCH(WOs[[#This Row],[Property Id]],Properties[Property Id],0))</f>
        <v>Market 3</v>
      </c>
    </row>
    <row r="10" spans="1:20" x14ac:dyDescent="0.55000000000000004">
      <c r="A10">
        <v>7</v>
      </c>
      <c r="B10" t="s">
        <v>133</v>
      </c>
      <c r="C10" t="s">
        <v>134</v>
      </c>
      <c r="D10" t="s">
        <v>44</v>
      </c>
      <c r="E10" s="34">
        <v>44765</v>
      </c>
      <c r="F10" t="s">
        <v>136</v>
      </c>
      <c r="G10" s="34" t="s">
        <v>138</v>
      </c>
      <c r="H10" s="34">
        <v>44967</v>
      </c>
      <c r="I10" s="35">
        <v>2951</v>
      </c>
      <c r="J10" s="35">
        <v>0</v>
      </c>
      <c r="K10" t="str">
        <f>INDEX(Properties[Market],MATCH(WOs[[#This Row],[Property Id]],Properties[Property Id],0))</f>
        <v>Market 1</v>
      </c>
    </row>
    <row r="11" spans="1:20" x14ac:dyDescent="0.55000000000000004">
      <c r="A11">
        <v>8</v>
      </c>
      <c r="B11" t="s">
        <v>132</v>
      </c>
      <c r="C11" t="s">
        <v>134</v>
      </c>
      <c r="D11" t="s">
        <v>50</v>
      </c>
      <c r="E11" s="34">
        <v>44689</v>
      </c>
      <c r="F11" t="s">
        <v>136</v>
      </c>
      <c r="G11" s="34" t="s">
        <v>138</v>
      </c>
      <c r="H11" s="34">
        <v>45016</v>
      </c>
      <c r="I11" s="35">
        <v>2993</v>
      </c>
      <c r="J11" s="35">
        <v>0</v>
      </c>
      <c r="K11" t="str">
        <f>INDEX(Properties[Market],MATCH(WOs[[#This Row],[Property Id]],Properties[Property Id],0))</f>
        <v>Market 3</v>
      </c>
    </row>
    <row r="12" spans="1:20" x14ac:dyDescent="0.55000000000000004">
      <c r="A12">
        <v>9</v>
      </c>
      <c r="B12" t="s">
        <v>132</v>
      </c>
      <c r="C12" t="s">
        <v>134</v>
      </c>
      <c r="D12" t="s">
        <v>53</v>
      </c>
      <c r="E12" s="34">
        <v>44905</v>
      </c>
      <c r="F12" t="s">
        <v>136</v>
      </c>
      <c r="G12" s="34" t="s">
        <v>138</v>
      </c>
      <c r="H12" s="34">
        <v>44963</v>
      </c>
      <c r="I12" s="35">
        <v>192</v>
      </c>
      <c r="J12" s="35">
        <v>0</v>
      </c>
      <c r="K12" t="str">
        <f>INDEX(Properties[Market],MATCH(WOs[[#This Row],[Property Id]],Properties[Property Id],0))</f>
        <v>Market 3</v>
      </c>
    </row>
    <row r="13" spans="1:20" x14ac:dyDescent="0.55000000000000004">
      <c r="A13">
        <v>10</v>
      </c>
      <c r="B13" t="s">
        <v>132</v>
      </c>
      <c r="C13" t="s">
        <v>134</v>
      </c>
      <c r="D13" t="s">
        <v>10</v>
      </c>
      <c r="E13" s="34">
        <v>44402</v>
      </c>
      <c r="F13" t="s">
        <v>136</v>
      </c>
      <c r="G13" s="34" t="s">
        <v>138</v>
      </c>
      <c r="H13" s="34">
        <v>44721</v>
      </c>
      <c r="I13" s="35">
        <v>106</v>
      </c>
      <c r="J13" s="35">
        <v>0</v>
      </c>
      <c r="K13" t="str">
        <f>INDEX(Properties[Market],MATCH(WOs[[#This Row],[Property Id]],Properties[Property Id],0))</f>
        <v>Market 2</v>
      </c>
    </row>
    <row r="14" spans="1:20" x14ac:dyDescent="0.55000000000000004">
      <c r="A14">
        <v>11</v>
      </c>
      <c r="B14" t="s">
        <v>132</v>
      </c>
      <c r="C14" t="s">
        <v>134</v>
      </c>
      <c r="D14" t="s">
        <v>53</v>
      </c>
      <c r="E14" s="34">
        <v>44965</v>
      </c>
      <c r="F14" t="s">
        <v>136</v>
      </c>
      <c r="G14" s="34" t="s">
        <v>138</v>
      </c>
      <c r="H14" s="34">
        <v>44981</v>
      </c>
      <c r="I14" s="35">
        <v>2701</v>
      </c>
      <c r="J14" s="35">
        <v>0</v>
      </c>
      <c r="K14" t="str">
        <f>INDEX(Properties[Market],MATCH(WOs[[#This Row],[Property Id]],Properties[Property Id],0))</f>
        <v>Market 3</v>
      </c>
    </row>
    <row r="15" spans="1:20" x14ac:dyDescent="0.55000000000000004">
      <c r="A15">
        <v>12</v>
      </c>
      <c r="B15" t="s">
        <v>132</v>
      </c>
      <c r="C15" t="s">
        <v>134</v>
      </c>
      <c r="D15" t="s">
        <v>33</v>
      </c>
      <c r="E15" s="34">
        <v>45019</v>
      </c>
      <c r="F15" t="s">
        <v>137</v>
      </c>
      <c r="G15" s="34">
        <v>45020</v>
      </c>
      <c r="H15" s="34">
        <v>45020</v>
      </c>
      <c r="I15" s="35">
        <v>1277</v>
      </c>
      <c r="J15" s="35">
        <v>1149.3</v>
      </c>
      <c r="K15" t="str">
        <f>INDEX(Properties[Market],MATCH(WOs[[#This Row],[Property Id]],Properties[Property Id],0))</f>
        <v>Market 1</v>
      </c>
    </row>
    <row r="16" spans="1:20" x14ac:dyDescent="0.55000000000000004">
      <c r="A16">
        <v>13</v>
      </c>
      <c r="B16" t="s">
        <v>132</v>
      </c>
      <c r="C16" t="s">
        <v>134</v>
      </c>
      <c r="D16" t="s">
        <v>28</v>
      </c>
      <c r="E16" s="34">
        <v>44530</v>
      </c>
      <c r="F16" t="s">
        <v>136</v>
      </c>
      <c r="G16" s="34" t="s">
        <v>138</v>
      </c>
      <c r="H16" s="34">
        <v>44973</v>
      </c>
      <c r="I16" s="35">
        <v>3030</v>
      </c>
      <c r="J16" s="35">
        <v>0</v>
      </c>
      <c r="K16" t="str">
        <f>INDEX(Properties[Market],MATCH(WOs[[#This Row],[Property Id]],Properties[Property Id],0))</f>
        <v>Market 1</v>
      </c>
    </row>
    <row r="17" spans="1:11" x14ac:dyDescent="0.55000000000000004">
      <c r="A17">
        <v>14</v>
      </c>
      <c r="B17" t="s">
        <v>106</v>
      </c>
      <c r="C17" t="s">
        <v>135</v>
      </c>
      <c r="D17" t="s">
        <v>36</v>
      </c>
      <c r="E17" s="34">
        <v>44155</v>
      </c>
      <c r="F17" t="s">
        <v>136</v>
      </c>
      <c r="G17" s="34" t="s">
        <v>138</v>
      </c>
      <c r="H17" s="34" t="s">
        <v>138</v>
      </c>
      <c r="I17" s="35">
        <v>2476</v>
      </c>
      <c r="J17" s="35">
        <v>0</v>
      </c>
      <c r="K17" t="str">
        <f>INDEX(Properties[Market],MATCH(WOs[[#This Row],[Property Id]],Properties[Property Id],0))</f>
        <v>Market 3</v>
      </c>
    </row>
    <row r="18" spans="1:11" x14ac:dyDescent="0.55000000000000004">
      <c r="A18">
        <v>15</v>
      </c>
      <c r="B18" t="s">
        <v>132</v>
      </c>
      <c r="C18" t="s">
        <v>134</v>
      </c>
      <c r="D18" t="s">
        <v>25</v>
      </c>
      <c r="E18" s="34">
        <v>44998</v>
      </c>
      <c r="F18" t="s">
        <v>137</v>
      </c>
      <c r="G18" s="34">
        <v>45003</v>
      </c>
      <c r="H18" s="34">
        <v>45019</v>
      </c>
      <c r="I18" s="35">
        <v>329</v>
      </c>
      <c r="J18" s="35">
        <v>299.39</v>
      </c>
      <c r="K18" t="str">
        <f>INDEX(Properties[Market],MATCH(WOs[[#This Row],[Property Id]],Properties[Property Id],0))</f>
        <v>Market 2</v>
      </c>
    </row>
    <row r="19" spans="1:11" x14ac:dyDescent="0.55000000000000004">
      <c r="A19">
        <v>16</v>
      </c>
      <c r="B19" t="s">
        <v>132</v>
      </c>
      <c r="C19" t="s">
        <v>134</v>
      </c>
      <c r="D19" t="s">
        <v>17</v>
      </c>
      <c r="E19" s="34">
        <v>44879</v>
      </c>
      <c r="F19" t="s">
        <v>137</v>
      </c>
      <c r="G19" s="34">
        <v>44931</v>
      </c>
      <c r="H19" s="34">
        <v>44936</v>
      </c>
      <c r="I19" s="35">
        <v>928</v>
      </c>
      <c r="J19" s="35">
        <v>1020.8000000000001</v>
      </c>
      <c r="K19" t="str">
        <f>INDEX(Properties[Market],MATCH(WOs[[#This Row],[Property Id]],Properties[Property Id],0))</f>
        <v>Market 1</v>
      </c>
    </row>
    <row r="20" spans="1:11" x14ac:dyDescent="0.55000000000000004">
      <c r="A20">
        <v>17</v>
      </c>
      <c r="B20" t="s">
        <v>132</v>
      </c>
      <c r="C20" t="s">
        <v>134</v>
      </c>
      <c r="D20" t="s">
        <v>25</v>
      </c>
      <c r="E20" s="34">
        <v>44945</v>
      </c>
      <c r="F20" t="s">
        <v>136</v>
      </c>
      <c r="G20" s="34" t="s">
        <v>138</v>
      </c>
      <c r="H20" s="34">
        <v>45006</v>
      </c>
      <c r="I20" s="35">
        <v>144</v>
      </c>
      <c r="J20" s="35">
        <v>0</v>
      </c>
      <c r="K20" t="str">
        <f>INDEX(Properties[Market],MATCH(WOs[[#This Row],[Property Id]],Properties[Property Id],0))</f>
        <v>Market 2</v>
      </c>
    </row>
    <row r="21" spans="1:11" x14ac:dyDescent="0.55000000000000004">
      <c r="A21">
        <v>18</v>
      </c>
      <c r="B21" t="s">
        <v>132</v>
      </c>
      <c r="C21" t="s">
        <v>134</v>
      </c>
      <c r="D21" t="s">
        <v>44</v>
      </c>
      <c r="E21" s="34">
        <v>44874</v>
      </c>
      <c r="F21" t="s">
        <v>137</v>
      </c>
      <c r="G21" s="34">
        <v>44876</v>
      </c>
      <c r="H21" s="34">
        <v>44920</v>
      </c>
      <c r="I21" s="35">
        <v>1746</v>
      </c>
      <c r="J21" s="35">
        <v>1850.76</v>
      </c>
      <c r="K21" t="str">
        <f>INDEX(Properties[Market],MATCH(WOs[[#This Row],[Property Id]],Properties[Property Id],0))</f>
        <v>Market 1</v>
      </c>
    </row>
    <row r="22" spans="1:11" x14ac:dyDescent="0.55000000000000004">
      <c r="A22">
        <v>19</v>
      </c>
      <c r="B22" t="s">
        <v>106</v>
      </c>
      <c r="C22" t="s">
        <v>134</v>
      </c>
      <c r="D22" t="s">
        <v>33</v>
      </c>
      <c r="E22" s="34">
        <v>44580</v>
      </c>
      <c r="F22" t="s">
        <v>136</v>
      </c>
      <c r="G22" s="34" t="s">
        <v>138</v>
      </c>
      <c r="H22" s="34">
        <v>44795</v>
      </c>
      <c r="I22" s="35">
        <v>2672</v>
      </c>
      <c r="J22" s="35">
        <v>0</v>
      </c>
      <c r="K22" t="str">
        <f>INDEX(Properties[Market],MATCH(WOs[[#This Row],[Property Id]],Properties[Property Id],0))</f>
        <v>Market 1</v>
      </c>
    </row>
    <row r="23" spans="1:11" x14ac:dyDescent="0.55000000000000004">
      <c r="A23">
        <v>20</v>
      </c>
      <c r="B23" t="s">
        <v>132</v>
      </c>
      <c r="C23" t="s">
        <v>135</v>
      </c>
      <c r="D23" t="s">
        <v>13</v>
      </c>
      <c r="E23" s="34">
        <v>44725</v>
      </c>
      <c r="F23" t="s">
        <v>136</v>
      </c>
      <c r="G23" s="34" t="s">
        <v>138</v>
      </c>
      <c r="H23" s="34" t="s">
        <v>138</v>
      </c>
      <c r="I23" s="35">
        <v>2580</v>
      </c>
      <c r="J23" s="35">
        <v>0</v>
      </c>
      <c r="K23" t="str">
        <f>INDEX(Properties[Market],MATCH(WOs[[#This Row],[Property Id]],Properties[Property Id],0))</f>
        <v>Market 3</v>
      </c>
    </row>
    <row r="24" spans="1:11" x14ac:dyDescent="0.55000000000000004">
      <c r="A24">
        <v>21</v>
      </c>
      <c r="B24" t="s">
        <v>133</v>
      </c>
      <c r="C24" t="s">
        <v>135</v>
      </c>
      <c r="D24" t="s">
        <v>31</v>
      </c>
      <c r="E24" s="34">
        <v>44840</v>
      </c>
      <c r="F24" t="s">
        <v>136</v>
      </c>
      <c r="G24" s="34" t="s">
        <v>138</v>
      </c>
      <c r="H24" s="34" t="s">
        <v>138</v>
      </c>
      <c r="I24" s="35">
        <v>767</v>
      </c>
      <c r="J24" s="35">
        <v>0</v>
      </c>
      <c r="K24" t="str">
        <f>INDEX(Properties[Market],MATCH(WOs[[#This Row],[Property Id]],Properties[Property Id],0))</f>
        <v>Market 1</v>
      </c>
    </row>
    <row r="25" spans="1:11" x14ac:dyDescent="0.55000000000000004">
      <c r="A25">
        <v>22</v>
      </c>
      <c r="B25" t="s">
        <v>133</v>
      </c>
      <c r="C25" t="s">
        <v>134</v>
      </c>
      <c r="D25" t="s">
        <v>19</v>
      </c>
      <c r="E25" s="34">
        <v>44437</v>
      </c>
      <c r="F25" t="s">
        <v>137</v>
      </c>
      <c r="G25" s="34">
        <v>44725</v>
      </c>
      <c r="H25" s="34">
        <v>44733</v>
      </c>
      <c r="I25" s="35">
        <v>209</v>
      </c>
      <c r="J25" s="35">
        <v>194.36999999999998</v>
      </c>
      <c r="K25" t="str">
        <f>INDEX(Properties[Market],MATCH(WOs[[#This Row],[Property Id]],Properties[Property Id],0))</f>
        <v>Market 1</v>
      </c>
    </row>
    <row r="26" spans="1:11" x14ac:dyDescent="0.55000000000000004">
      <c r="A26">
        <v>23</v>
      </c>
      <c r="B26" t="s">
        <v>132</v>
      </c>
      <c r="C26" t="s">
        <v>135</v>
      </c>
      <c r="D26" t="s">
        <v>54</v>
      </c>
      <c r="E26" s="34">
        <v>44294</v>
      </c>
      <c r="F26" t="s">
        <v>137</v>
      </c>
      <c r="G26" s="34">
        <v>44794</v>
      </c>
      <c r="H26" s="34" t="s">
        <v>138</v>
      </c>
      <c r="I26" s="35">
        <v>2025</v>
      </c>
      <c r="J26" s="35">
        <v>1842.75</v>
      </c>
      <c r="K26" t="str">
        <f>INDEX(Properties[Market],MATCH(WOs[[#This Row],[Property Id]],Properties[Property Id],0))</f>
        <v>Market 1</v>
      </c>
    </row>
    <row r="27" spans="1:11" x14ac:dyDescent="0.55000000000000004">
      <c r="A27">
        <v>24</v>
      </c>
      <c r="B27" t="s">
        <v>106</v>
      </c>
      <c r="C27" t="s">
        <v>134</v>
      </c>
      <c r="D27" t="s">
        <v>49</v>
      </c>
      <c r="E27" s="34">
        <v>44747</v>
      </c>
      <c r="F27" t="s">
        <v>136</v>
      </c>
      <c r="G27" s="34" t="s">
        <v>138</v>
      </c>
      <c r="H27" s="34">
        <v>44851</v>
      </c>
      <c r="I27" s="35">
        <v>4362</v>
      </c>
      <c r="J27" s="35">
        <v>0</v>
      </c>
      <c r="K27" t="str">
        <f>INDEX(Properties[Market],MATCH(WOs[[#This Row],[Property Id]],Properties[Property Id],0))</f>
        <v>Market 3</v>
      </c>
    </row>
    <row r="28" spans="1:11" x14ac:dyDescent="0.55000000000000004">
      <c r="A28">
        <v>25</v>
      </c>
      <c r="B28" t="s">
        <v>132</v>
      </c>
      <c r="C28" t="s">
        <v>134</v>
      </c>
      <c r="D28" t="s">
        <v>35</v>
      </c>
      <c r="E28" s="34">
        <v>44593</v>
      </c>
      <c r="F28" t="s">
        <v>136</v>
      </c>
      <c r="G28" s="34" t="s">
        <v>138</v>
      </c>
      <c r="H28" s="34">
        <v>44847</v>
      </c>
      <c r="I28" s="35">
        <v>1194</v>
      </c>
      <c r="J28" s="35">
        <v>0</v>
      </c>
      <c r="K28" t="str">
        <f>INDEX(Properties[Market],MATCH(WOs[[#This Row],[Property Id]],Properties[Property Id],0))</f>
        <v>Market 3</v>
      </c>
    </row>
    <row r="29" spans="1:11" x14ac:dyDescent="0.55000000000000004">
      <c r="A29">
        <v>26</v>
      </c>
      <c r="B29" t="s">
        <v>132</v>
      </c>
      <c r="C29" t="s">
        <v>134</v>
      </c>
      <c r="D29" t="s">
        <v>15</v>
      </c>
      <c r="E29" s="34">
        <v>44275</v>
      </c>
      <c r="F29" t="s">
        <v>136</v>
      </c>
      <c r="G29" s="34" t="s">
        <v>138</v>
      </c>
      <c r="H29" s="34">
        <v>44631</v>
      </c>
      <c r="I29" s="35">
        <v>695</v>
      </c>
      <c r="J29" s="35">
        <v>0</v>
      </c>
      <c r="K29" t="str">
        <f>INDEX(Properties[Market],MATCH(WOs[[#This Row],[Property Id]],Properties[Property Id],0))</f>
        <v>Market 2</v>
      </c>
    </row>
    <row r="30" spans="1:11" x14ac:dyDescent="0.55000000000000004">
      <c r="A30">
        <v>27</v>
      </c>
      <c r="B30" t="s">
        <v>132</v>
      </c>
      <c r="C30" t="s">
        <v>135</v>
      </c>
      <c r="D30" t="s">
        <v>45</v>
      </c>
      <c r="E30" s="34">
        <v>44661</v>
      </c>
      <c r="F30" t="s">
        <v>136</v>
      </c>
      <c r="G30" s="34" t="s">
        <v>138</v>
      </c>
      <c r="H30" s="34" t="s">
        <v>138</v>
      </c>
      <c r="I30" s="35">
        <v>234</v>
      </c>
      <c r="J30" s="35">
        <v>0</v>
      </c>
      <c r="K30" t="str">
        <f>INDEX(Properties[Market],MATCH(WOs[[#This Row],[Property Id]],Properties[Property Id],0))</f>
        <v>Market 2</v>
      </c>
    </row>
    <row r="31" spans="1:11" x14ac:dyDescent="0.55000000000000004">
      <c r="A31">
        <v>28</v>
      </c>
      <c r="B31" t="s">
        <v>132</v>
      </c>
      <c r="C31" t="s">
        <v>134</v>
      </c>
      <c r="D31" t="s">
        <v>37</v>
      </c>
      <c r="E31" s="34">
        <v>44883</v>
      </c>
      <c r="F31" t="s">
        <v>136</v>
      </c>
      <c r="G31" s="34" t="s">
        <v>138</v>
      </c>
      <c r="H31" s="34">
        <v>44970</v>
      </c>
      <c r="I31" s="35">
        <v>2052</v>
      </c>
      <c r="J31" s="35">
        <v>0</v>
      </c>
      <c r="K31" t="str">
        <f>INDEX(Properties[Market],MATCH(WOs[[#This Row],[Property Id]],Properties[Property Id],0))</f>
        <v>Market 3</v>
      </c>
    </row>
    <row r="32" spans="1:11" x14ac:dyDescent="0.55000000000000004">
      <c r="A32">
        <v>29</v>
      </c>
      <c r="B32" t="s">
        <v>132</v>
      </c>
      <c r="C32" t="s">
        <v>134</v>
      </c>
      <c r="D32" t="s">
        <v>22</v>
      </c>
      <c r="E32" s="34">
        <v>44794</v>
      </c>
      <c r="F32" t="s">
        <v>136</v>
      </c>
      <c r="G32" s="34" t="s">
        <v>138</v>
      </c>
      <c r="H32" s="34">
        <v>44800</v>
      </c>
      <c r="I32" s="35">
        <v>3259</v>
      </c>
      <c r="J32" s="35">
        <v>0</v>
      </c>
      <c r="K32" t="str">
        <f>INDEX(Properties[Market],MATCH(WOs[[#This Row],[Property Id]],Properties[Property Id],0))</f>
        <v>Market 2</v>
      </c>
    </row>
    <row r="33" spans="1:11" x14ac:dyDescent="0.55000000000000004">
      <c r="A33">
        <v>30</v>
      </c>
      <c r="B33" t="s">
        <v>132</v>
      </c>
      <c r="C33" t="s">
        <v>135</v>
      </c>
      <c r="D33" t="s">
        <v>24</v>
      </c>
      <c r="E33" s="34">
        <v>44633</v>
      </c>
      <c r="F33" t="s">
        <v>136</v>
      </c>
      <c r="G33" s="34" t="s">
        <v>138</v>
      </c>
      <c r="H33" s="34" t="s">
        <v>138</v>
      </c>
      <c r="I33" s="35">
        <v>847</v>
      </c>
      <c r="J33" s="35">
        <v>0</v>
      </c>
      <c r="K33" t="str">
        <f>INDEX(Properties[Market],MATCH(WOs[[#This Row],[Property Id]],Properties[Property Id],0))</f>
        <v>Market 1</v>
      </c>
    </row>
    <row r="34" spans="1:11" x14ac:dyDescent="0.55000000000000004">
      <c r="A34">
        <v>31</v>
      </c>
      <c r="B34" t="s">
        <v>132</v>
      </c>
      <c r="C34" t="s">
        <v>134</v>
      </c>
      <c r="D34" t="s">
        <v>20</v>
      </c>
      <c r="E34" s="34">
        <v>44872</v>
      </c>
      <c r="F34" t="s">
        <v>137</v>
      </c>
      <c r="G34" s="34">
        <v>44894</v>
      </c>
      <c r="H34" s="34">
        <v>44989</v>
      </c>
      <c r="I34" s="35">
        <v>435</v>
      </c>
      <c r="J34" s="35">
        <v>474.15000000000003</v>
      </c>
      <c r="K34" t="str">
        <f>INDEX(Properties[Market],MATCH(WOs[[#This Row],[Property Id]],Properties[Property Id],0))</f>
        <v>Market 2</v>
      </c>
    </row>
    <row r="35" spans="1:11" x14ac:dyDescent="0.55000000000000004">
      <c r="A35">
        <v>32</v>
      </c>
      <c r="B35" t="s">
        <v>106</v>
      </c>
      <c r="C35" t="s">
        <v>134</v>
      </c>
      <c r="D35" t="s">
        <v>41</v>
      </c>
      <c r="E35" s="34">
        <v>44825</v>
      </c>
      <c r="F35" t="s">
        <v>136</v>
      </c>
      <c r="G35" s="34" t="s">
        <v>138</v>
      </c>
      <c r="H35" s="34">
        <v>44994</v>
      </c>
      <c r="I35" s="35">
        <v>3817</v>
      </c>
      <c r="J35" s="35">
        <v>0</v>
      </c>
      <c r="K35" t="str">
        <f>INDEX(Properties[Market],MATCH(WOs[[#This Row],[Property Id]],Properties[Property Id],0))</f>
        <v>Market 1</v>
      </c>
    </row>
    <row r="36" spans="1:11" x14ac:dyDescent="0.55000000000000004">
      <c r="A36">
        <v>33</v>
      </c>
      <c r="B36" t="s">
        <v>133</v>
      </c>
      <c r="C36" t="s">
        <v>134</v>
      </c>
      <c r="D36" t="s">
        <v>36</v>
      </c>
      <c r="E36" s="34">
        <v>44236</v>
      </c>
      <c r="F36" t="s">
        <v>136</v>
      </c>
      <c r="G36" s="34" t="s">
        <v>138</v>
      </c>
      <c r="H36" s="34">
        <v>44894</v>
      </c>
      <c r="I36" s="35">
        <v>3288</v>
      </c>
      <c r="J36" s="35">
        <v>0</v>
      </c>
      <c r="K36" t="str">
        <f>INDEX(Properties[Market],MATCH(WOs[[#This Row],[Property Id]],Properties[Property Id],0))</f>
        <v>Market 3</v>
      </c>
    </row>
    <row r="37" spans="1:11" x14ac:dyDescent="0.55000000000000004">
      <c r="A37">
        <v>34</v>
      </c>
      <c r="B37" t="s">
        <v>133</v>
      </c>
      <c r="C37" t="s">
        <v>134</v>
      </c>
      <c r="D37" t="s">
        <v>15</v>
      </c>
      <c r="E37" s="34">
        <v>44132</v>
      </c>
      <c r="F37" t="s">
        <v>136</v>
      </c>
      <c r="G37" s="34" t="s">
        <v>138</v>
      </c>
      <c r="H37" s="34">
        <v>44311</v>
      </c>
      <c r="I37" s="35">
        <v>3294</v>
      </c>
      <c r="J37" s="35">
        <v>0</v>
      </c>
      <c r="K37" t="str">
        <f>INDEX(Properties[Market],MATCH(WOs[[#This Row],[Property Id]],Properties[Property Id],0))</f>
        <v>Market 2</v>
      </c>
    </row>
    <row r="38" spans="1:11" x14ac:dyDescent="0.55000000000000004">
      <c r="A38">
        <v>35</v>
      </c>
      <c r="B38" t="s">
        <v>133</v>
      </c>
      <c r="C38" t="s">
        <v>134</v>
      </c>
      <c r="D38" t="s">
        <v>51</v>
      </c>
      <c r="E38" s="34">
        <v>44908</v>
      </c>
      <c r="F38" t="s">
        <v>137</v>
      </c>
      <c r="G38" s="34">
        <v>45000</v>
      </c>
      <c r="H38" s="34">
        <v>45012</v>
      </c>
      <c r="I38" s="35">
        <v>2024</v>
      </c>
      <c r="J38" s="35">
        <v>2064.48</v>
      </c>
      <c r="K38" t="str">
        <f>INDEX(Properties[Market],MATCH(WOs[[#This Row],[Property Id]],Properties[Property Id],0))</f>
        <v>Market 3</v>
      </c>
    </row>
    <row r="39" spans="1:11" x14ac:dyDescent="0.55000000000000004">
      <c r="A39">
        <v>36</v>
      </c>
      <c r="B39" t="s">
        <v>133</v>
      </c>
      <c r="C39" t="s">
        <v>134</v>
      </c>
      <c r="D39" t="s">
        <v>48</v>
      </c>
      <c r="E39" s="34">
        <v>44712</v>
      </c>
      <c r="F39" t="s">
        <v>137</v>
      </c>
      <c r="G39" s="34">
        <v>44731</v>
      </c>
      <c r="H39" s="34">
        <v>44873</v>
      </c>
      <c r="I39" s="35">
        <v>199</v>
      </c>
      <c r="J39" s="35">
        <v>187.06</v>
      </c>
      <c r="K39" t="str">
        <f>INDEX(Properties[Market],MATCH(WOs[[#This Row],[Property Id]],Properties[Property Id],0))</f>
        <v>Market 3</v>
      </c>
    </row>
    <row r="40" spans="1:11" x14ac:dyDescent="0.55000000000000004">
      <c r="A40">
        <v>37</v>
      </c>
      <c r="B40" t="s">
        <v>132</v>
      </c>
      <c r="C40" t="s">
        <v>134</v>
      </c>
      <c r="D40" t="s">
        <v>18</v>
      </c>
      <c r="E40" s="34">
        <v>44694</v>
      </c>
      <c r="F40" t="s">
        <v>137</v>
      </c>
      <c r="G40" s="34">
        <v>44819</v>
      </c>
      <c r="H40" s="34">
        <v>44898</v>
      </c>
      <c r="I40" s="35">
        <v>471</v>
      </c>
      <c r="J40" s="35">
        <v>480.42</v>
      </c>
      <c r="K40" t="str">
        <f>INDEX(Properties[Market],MATCH(WOs[[#This Row],[Property Id]],Properties[Property Id],0))</f>
        <v>Market 2</v>
      </c>
    </row>
    <row r="41" spans="1:11" x14ac:dyDescent="0.55000000000000004">
      <c r="A41">
        <v>38</v>
      </c>
      <c r="B41" t="s">
        <v>132</v>
      </c>
      <c r="C41" t="s">
        <v>134</v>
      </c>
      <c r="D41" t="s">
        <v>21</v>
      </c>
      <c r="E41" s="34">
        <v>45006</v>
      </c>
      <c r="F41" t="s">
        <v>137</v>
      </c>
      <c r="G41" s="34">
        <v>45012</v>
      </c>
      <c r="H41" s="34">
        <v>45012</v>
      </c>
      <c r="I41" s="35">
        <v>2529</v>
      </c>
      <c r="J41" s="35">
        <v>2301.39</v>
      </c>
      <c r="K41" t="str">
        <f>INDEX(Properties[Market],MATCH(WOs[[#This Row],[Property Id]],Properties[Property Id],0))</f>
        <v>Market 2</v>
      </c>
    </row>
    <row r="42" spans="1:11" x14ac:dyDescent="0.55000000000000004">
      <c r="A42">
        <v>39</v>
      </c>
      <c r="B42" t="s">
        <v>133</v>
      </c>
      <c r="C42" t="s">
        <v>134</v>
      </c>
      <c r="D42" t="s">
        <v>38</v>
      </c>
      <c r="E42" s="34">
        <v>44715</v>
      </c>
      <c r="F42" t="s">
        <v>137</v>
      </c>
      <c r="G42" s="34">
        <v>44978</v>
      </c>
      <c r="H42" s="34">
        <v>44980</v>
      </c>
      <c r="I42" s="35">
        <v>1313</v>
      </c>
      <c r="J42" s="35">
        <v>1194.83</v>
      </c>
      <c r="K42" t="str">
        <f>INDEX(Properties[Market],MATCH(WOs[[#This Row],[Property Id]],Properties[Property Id],0))</f>
        <v>Market 1</v>
      </c>
    </row>
    <row r="43" spans="1:11" x14ac:dyDescent="0.55000000000000004">
      <c r="A43">
        <v>40</v>
      </c>
      <c r="B43" t="s">
        <v>132</v>
      </c>
      <c r="C43" t="s">
        <v>135</v>
      </c>
      <c r="D43" t="s">
        <v>36</v>
      </c>
      <c r="E43" s="34">
        <v>44219</v>
      </c>
      <c r="F43" t="s">
        <v>137</v>
      </c>
      <c r="G43" s="34">
        <v>44793</v>
      </c>
      <c r="H43" s="34" t="s">
        <v>138</v>
      </c>
      <c r="I43" s="35">
        <v>3321</v>
      </c>
      <c r="J43" s="35">
        <v>3420.63</v>
      </c>
      <c r="K43" t="str">
        <f>INDEX(Properties[Market],MATCH(WOs[[#This Row],[Property Id]],Properties[Property Id],0))</f>
        <v>Market 3</v>
      </c>
    </row>
    <row r="44" spans="1:11" x14ac:dyDescent="0.55000000000000004">
      <c r="A44">
        <v>41</v>
      </c>
      <c r="B44" t="s">
        <v>132</v>
      </c>
      <c r="C44" t="s">
        <v>134</v>
      </c>
      <c r="D44" t="s">
        <v>48</v>
      </c>
      <c r="E44" s="34">
        <v>45005</v>
      </c>
      <c r="F44" t="s">
        <v>137</v>
      </c>
      <c r="G44" s="34">
        <v>45005</v>
      </c>
      <c r="H44" s="34">
        <v>45017</v>
      </c>
      <c r="I44" s="35">
        <v>3455</v>
      </c>
      <c r="J44" s="35">
        <v>3800.5000000000005</v>
      </c>
      <c r="K44" t="str">
        <f>INDEX(Properties[Market],MATCH(WOs[[#This Row],[Property Id]],Properties[Property Id],0))</f>
        <v>Market 3</v>
      </c>
    </row>
    <row r="45" spans="1:11" x14ac:dyDescent="0.55000000000000004">
      <c r="A45">
        <v>42</v>
      </c>
      <c r="B45" t="s">
        <v>106</v>
      </c>
      <c r="C45" t="s">
        <v>135</v>
      </c>
      <c r="D45" t="s">
        <v>35</v>
      </c>
      <c r="E45" s="34">
        <v>44710</v>
      </c>
      <c r="F45" t="s">
        <v>136</v>
      </c>
      <c r="G45" s="34" t="s">
        <v>138</v>
      </c>
      <c r="H45" s="34" t="s">
        <v>138</v>
      </c>
      <c r="I45" s="35">
        <v>2628</v>
      </c>
      <c r="J45" s="35">
        <v>0</v>
      </c>
      <c r="K45" t="str">
        <f>INDEX(Properties[Market],MATCH(WOs[[#This Row],[Property Id]],Properties[Property Id],0))</f>
        <v>Market 3</v>
      </c>
    </row>
    <row r="46" spans="1:11" x14ac:dyDescent="0.55000000000000004">
      <c r="A46">
        <v>43</v>
      </c>
      <c r="B46" t="s">
        <v>133</v>
      </c>
      <c r="C46" t="s">
        <v>135</v>
      </c>
      <c r="D46" t="s">
        <v>27</v>
      </c>
      <c r="E46" s="34">
        <v>44680</v>
      </c>
      <c r="F46" t="s">
        <v>137</v>
      </c>
      <c r="G46" s="34">
        <v>44708</v>
      </c>
      <c r="H46" s="34" t="s">
        <v>138</v>
      </c>
      <c r="I46" s="35">
        <v>1137</v>
      </c>
      <c r="J46" s="35">
        <v>1159.74</v>
      </c>
      <c r="K46" t="str">
        <f>INDEX(Properties[Market],MATCH(WOs[[#This Row],[Property Id]],Properties[Property Id],0))</f>
        <v>Market 3</v>
      </c>
    </row>
    <row r="47" spans="1:11" x14ac:dyDescent="0.55000000000000004">
      <c r="A47">
        <v>44</v>
      </c>
      <c r="B47" t="s">
        <v>132</v>
      </c>
      <c r="C47" t="s">
        <v>135</v>
      </c>
      <c r="D47" t="s">
        <v>23</v>
      </c>
      <c r="E47" s="34">
        <v>44815</v>
      </c>
      <c r="F47" t="s">
        <v>136</v>
      </c>
      <c r="G47" s="34" t="s">
        <v>138</v>
      </c>
      <c r="H47" s="34" t="s">
        <v>138</v>
      </c>
      <c r="I47" s="35">
        <v>1200</v>
      </c>
      <c r="J47" s="35">
        <v>0</v>
      </c>
      <c r="K47" t="str">
        <f>INDEX(Properties[Market],MATCH(WOs[[#This Row],[Property Id]],Properties[Property Id],0))</f>
        <v>Market 1</v>
      </c>
    </row>
    <row r="48" spans="1:11" x14ac:dyDescent="0.55000000000000004">
      <c r="A48">
        <v>45</v>
      </c>
      <c r="B48" t="s">
        <v>132</v>
      </c>
      <c r="C48" t="s">
        <v>134</v>
      </c>
      <c r="D48" t="s">
        <v>37</v>
      </c>
      <c r="E48" s="34">
        <v>44891</v>
      </c>
      <c r="F48" t="s">
        <v>137</v>
      </c>
      <c r="G48" s="34">
        <v>44986</v>
      </c>
      <c r="H48" s="34">
        <v>45015</v>
      </c>
      <c r="I48" s="35">
        <v>2537</v>
      </c>
      <c r="J48" s="35">
        <v>2334.04</v>
      </c>
      <c r="K48" t="str">
        <f>INDEX(Properties[Market],MATCH(WOs[[#This Row],[Property Id]],Properties[Property Id],0))</f>
        <v>Market 3</v>
      </c>
    </row>
    <row r="49" spans="1:11" x14ac:dyDescent="0.55000000000000004">
      <c r="A49">
        <v>46</v>
      </c>
      <c r="B49" t="s">
        <v>133</v>
      </c>
      <c r="C49" t="s">
        <v>135</v>
      </c>
      <c r="D49" t="s">
        <v>16</v>
      </c>
      <c r="E49" s="34">
        <v>44501</v>
      </c>
      <c r="F49" t="s">
        <v>136</v>
      </c>
      <c r="G49" s="34" t="s">
        <v>138</v>
      </c>
      <c r="H49" s="34" t="s">
        <v>138</v>
      </c>
      <c r="I49" s="35">
        <v>1707</v>
      </c>
      <c r="J49" s="35">
        <v>0</v>
      </c>
      <c r="K49" t="str">
        <f>INDEX(Properties[Market],MATCH(WOs[[#This Row],[Property Id]],Properties[Property Id],0))</f>
        <v>Market 3</v>
      </c>
    </row>
    <row r="50" spans="1:11" x14ac:dyDescent="0.55000000000000004">
      <c r="A50">
        <v>47</v>
      </c>
      <c r="B50" t="s">
        <v>133</v>
      </c>
      <c r="C50" t="s">
        <v>135</v>
      </c>
      <c r="D50" t="s">
        <v>41</v>
      </c>
      <c r="E50" s="34">
        <v>44434</v>
      </c>
      <c r="F50" t="s">
        <v>136</v>
      </c>
      <c r="G50" s="34" t="s">
        <v>138</v>
      </c>
      <c r="H50" s="34" t="s">
        <v>138</v>
      </c>
      <c r="I50" s="35">
        <v>2647</v>
      </c>
      <c r="J50" s="35">
        <v>0</v>
      </c>
      <c r="K50" t="str">
        <f>INDEX(Properties[Market],MATCH(WOs[[#This Row],[Property Id]],Properties[Property Id],0))</f>
        <v>Market 1</v>
      </c>
    </row>
    <row r="51" spans="1:11" x14ac:dyDescent="0.55000000000000004">
      <c r="A51">
        <v>48</v>
      </c>
      <c r="B51" t="s">
        <v>133</v>
      </c>
      <c r="C51" t="s">
        <v>135</v>
      </c>
      <c r="D51" t="s">
        <v>13</v>
      </c>
      <c r="E51" s="34">
        <v>45019</v>
      </c>
      <c r="F51" t="s">
        <v>136</v>
      </c>
      <c r="G51" s="34" t="s">
        <v>138</v>
      </c>
      <c r="H51" s="34" t="s">
        <v>138</v>
      </c>
      <c r="I51" s="35">
        <v>257</v>
      </c>
      <c r="J51" s="35">
        <v>0</v>
      </c>
      <c r="K51" t="str">
        <f>INDEX(Properties[Market],MATCH(WOs[[#This Row],[Property Id]],Properties[Property Id],0))</f>
        <v>Market 3</v>
      </c>
    </row>
    <row r="52" spans="1:11" x14ac:dyDescent="0.55000000000000004">
      <c r="A52">
        <v>49</v>
      </c>
      <c r="B52" t="s">
        <v>132</v>
      </c>
      <c r="C52" t="s">
        <v>134</v>
      </c>
      <c r="D52" t="s">
        <v>11</v>
      </c>
      <c r="E52" s="34">
        <v>44382</v>
      </c>
      <c r="F52" t="s">
        <v>136</v>
      </c>
      <c r="G52" s="34" t="s">
        <v>138</v>
      </c>
      <c r="H52" s="34">
        <v>44485</v>
      </c>
      <c r="I52" s="35">
        <v>55</v>
      </c>
      <c r="J52" s="35">
        <v>0</v>
      </c>
      <c r="K52" t="str">
        <f>INDEX(Properties[Market],MATCH(WOs[[#This Row],[Property Id]],Properties[Property Id],0))</f>
        <v>Market 2</v>
      </c>
    </row>
    <row r="53" spans="1:11" x14ac:dyDescent="0.55000000000000004">
      <c r="A53">
        <v>50</v>
      </c>
      <c r="B53" t="s">
        <v>132</v>
      </c>
      <c r="C53" t="s">
        <v>134</v>
      </c>
      <c r="D53" t="s">
        <v>15</v>
      </c>
      <c r="E53" s="34">
        <v>44180</v>
      </c>
      <c r="F53" t="s">
        <v>136</v>
      </c>
      <c r="G53" s="34" t="s">
        <v>138</v>
      </c>
      <c r="H53" s="34">
        <v>44689</v>
      </c>
      <c r="I53" s="35">
        <v>3010</v>
      </c>
      <c r="J53" s="35">
        <v>0</v>
      </c>
      <c r="K53" t="str">
        <f>INDEX(Properties[Market],MATCH(WOs[[#This Row],[Property Id]],Properties[Property Id],0))</f>
        <v>Market 2</v>
      </c>
    </row>
    <row r="54" spans="1:11" x14ac:dyDescent="0.55000000000000004">
      <c r="A54">
        <v>51</v>
      </c>
      <c r="B54" t="s">
        <v>132</v>
      </c>
      <c r="C54" t="s">
        <v>134</v>
      </c>
      <c r="D54" t="s">
        <v>39</v>
      </c>
      <c r="E54" s="34">
        <v>44479</v>
      </c>
      <c r="F54" t="s">
        <v>136</v>
      </c>
      <c r="G54" s="34" t="s">
        <v>138</v>
      </c>
      <c r="H54" s="34">
        <v>44803</v>
      </c>
      <c r="I54" s="35">
        <v>3229</v>
      </c>
      <c r="J54" s="35">
        <v>0</v>
      </c>
      <c r="K54" t="str">
        <f>INDEX(Properties[Market],MATCH(WOs[[#This Row],[Property Id]],Properties[Property Id],0))</f>
        <v>Market 1</v>
      </c>
    </row>
    <row r="55" spans="1:11" x14ac:dyDescent="0.55000000000000004">
      <c r="A55">
        <v>52</v>
      </c>
      <c r="B55" t="s">
        <v>132</v>
      </c>
      <c r="C55" t="s">
        <v>134</v>
      </c>
      <c r="D55" t="s">
        <v>41</v>
      </c>
      <c r="E55" s="34">
        <v>44781</v>
      </c>
      <c r="F55" t="s">
        <v>136</v>
      </c>
      <c r="G55" s="34" t="s">
        <v>138</v>
      </c>
      <c r="H55" s="34">
        <v>44978</v>
      </c>
      <c r="I55" s="35">
        <v>1346</v>
      </c>
      <c r="J55" s="35">
        <v>0</v>
      </c>
      <c r="K55" t="str">
        <f>INDEX(Properties[Market],MATCH(WOs[[#This Row],[Property Id]],Properties[Property Id],0))</f>
        <v>Market 1</v>
      </c>
    </row>
    <row r="56" spans="1:11" x14ac:dyDescent="0.55000000000000004">
      <c r="A56">
        <v>53</v>
      </c>
      <c r="B56" t="s">
        <v>132</v>
      </c>
      <c r="C56" t="s">
        <v>134</v>
      </c>
      <c r="D56" t="s">
        <v>18</v>
      </c>
      <c r="E56" s="34">
        <v>44817</v>
      </c>
      <c r="F56" t="s">
        <v>137</v>
      </c>
      <c r="G56" s="34">
        <v>44842</v>
      </c>
      <c r="H56" s="34">
        <v>44865</v>
      </c>
      <c r="I56" s="35">
        <v>2501</v>
      </c>
      <c r="J56" s="35">
        <v>2475.9899999999998</v>
      </c>
      <c r="K56" t="str">
        <f>INDEX(Properties[Market],MATCH(WOs[[#This Row],[Property Id]],Properties[Property Id],0))</f>
        <v>Market 2</v>
      </c>
    </row>
    <row r="57" spans="1:11" x14ac:dyDescent="0.55000000000000004">
      <c r="A57">
        <v>54</v>
      </c>
      <c r="B57" t="s">
        <v>132</v>
      </c>
      <c r="C57" t="s">
        <v>134</v>
      </c>
      <c r="D57" t="s">
        <v>33</v>
      </c>
      <c r="E57" s="34">
        <v>44772</v>
      </c>
      <c r="F57" t="s">
        <v>137</v>
      </c>
      <c r="G57" s="34">
        <v>44906</v>
      </c>
      <c r="H57" s="34">
        <v>44979</v>
      </c>
      <c r="I57" s="35">
        <v>3406</v>
      </c>
      <c r="J57" s="35">
        <v>3269.7599999999998</v>
      </c>
      <c r="K57" t="str">
        <f>INDEX(Properties[Market],MATCH(WOs[[#This Row],[Property Id]],Properties[Property Id],0))</f>
        <v>Market 1</v>
      </c>
    </row>
    <row r="58" spans="1:11" x14ac:dyDescent="0.55000000000000004">
      <c r="A58">
        <v>55</v>
      </c>
      <c r="B58" t="s">
        <v>132</v>
      </c>
      <c r="C58" t="s">
        <v>135</v>
      </c>
      <c r="D58" t="s">
        <v>47</v>
      </c>
      <c r="E58" s="34">
        <v>44643</v>
      </c>
      <c r="F58" t="s">
        <v>137</v>
      </c>
      <c r="G58" s="34">
        <v>44951</v>
      </c>
      <c r="H58" s="34" t="s">
        <v>138</v>
      </c>
      <c r="I58" s="35">
        <v>808</v>
      </c>
      <c r="J58" s="35">
        <v>880.72</v>
      </c>
      <c r="K58" t="str">
        <f>INDEX(Properties[Market],MATCH(WOs[[#This Row],[Property Id]],Properties[Property Id],0))</f>
        <v>Market 2</v>
      </c>
    </row>
    <row r="59" spans="1:11" x14ac:dyDescent="0.55000000000000004">
      <c r="A59">
        <v>56</v>
      </c>
      <c r="B59" t="s">
        <v>132</v>
      </c>
      <c r="C59" t="s">
        <v>134</v>
      </c>
      <c r="D59" t="s">
        <v>15</v>
      </c>
      <c r="E59" s="34">
        <v>44375</v>
      </c>
      <c r="F59" t="s">
        <v>137</v>
      </c>
      <c r="G59" s="34">
        <v>44989</v>
      </c>
      <c r="H59" s="34">
        <v>45005</v>
      </c>
      <c r="I59" s="35">
        <v>2707</v>
      </c>
      <c r="J59" s="35">
        <v>2707</v>
      </c>
      <c r="K59" t="str">
        <f>INDEX(Properties[Market],MATCH(WOs[[#This Row],[Property Id]],Properties[Property Id],0))</f>
        <v>Market 2</v>
      </c>
    </row>
    <row r="60" spans="1:11" x14ac:dyDescent="0.55000000000000004">
      <c r="A60">
        <v>57</v>
      </c>
      <c r="B60" t="s">
        <v>132</v>
      </c>
      <c r="C60" t="s">
        <v>134</v>
      </c>
      <c r="D60" t="s">
        <v>43</v>
      </c>
      <c r="E60" s="34">
        <v>44245</v>
      </c>
      <c r="F60" t="s">
        <v>136</v>
      </c>
      <c r="G60" s="34" t="s">
        <v>138</v>
      </c>
      <c r="H60" s="34">
        <v>44712</v>
      </c>
      <c r="I60" s="35">
        <v>277</v>
      </c>
      <c r="J60" s="35">
        <v>0</v>
      </c>
      <c r="K60" t="str">
        <f>INDEX(Properties[Market],MATCH(WOs[[#This Row],[Property Id]],Properties[Property Id],0))</f>
        <v>Market 1</v>
      </c>
    </row>
    <row r="61" spans="1:11" x14ac:dyDescent="0.55000000000000004">
      <c r="A61">
        <v>58</v>
      </c>
      <c r="B61" t="s">
        <v>133</v>
      </c>
      <c r="C61" t="s">
        <v>134</v>
      </c>
      <c r="D61" t="s">
        <v>33</v>
      </c>
      <c r="E61" s="34">
        <v>44711</v>
      </c>
      <c r="F61" t="s">
        <v>137</v>
      </c>
      <c r="G61" s="34">
        <v>44729</v>
      </c>
      <c r="H61" s="34">
        <v>44941</v>
      </c>
      <c r="I61" s="35">
        <v>301</v>
      </c>
      <c r="J61" s="35">
        <v>285.95</v>
      </c>
      <c r="K61" t="str">
        <f>INDEX(Properties[Market],MATCH(WOs[[#This Row],[Property Id]],Properties[Property Id],0))</f>
        <v>Market 1</v>
      </c>
    </row>
    <row r="62" spans="1:11" x14ac:dyDescent="0.55000000000000004">
      <c r="A62">
        <v>59</v>
      </c>
      <c r="B62" t="s">
        <v>132</v>
      </c>
      <c r="C62" t="s">
        <v>134</v>
      </c>
      <c r="D62" t="s">
        <v>52</v>
      </c>
      <c r="E62" s="34">
        <v>44411</v>
      </c>
      <c r="F62" t="s">
        <v>136</v>
      </c>
      <c r="G62" s="34" t="s">
        <v>138</v>
      </c>
      <c r="H62" s="34">
        <v>44422</v>
      </c>
      <c r="I62" s="35">
        <v>2525</v>
      </c>
      <c r="J62" s="35">
        <v>0</v>
      </c>
      <c r="K62" t="str">
        <f>INDEX(Properties[Market],MATCH(WOs[[#This Row],[Property Id]],Properties[Property Id],0))</f>
        <v>Market 1</v>
      </c>
    </row>
    <row r="63" spans="1:11" x14ac:dyDescent="0.55000000000000004">
      <c r="A63">
        <v>60</v>
      </c>
      <c r="B63" t="s">
        <v>132</v>
      </c>
      <c r="C63" t="s">
        <v>134</v>
      </c>
      <c r="D63" t="s">
        <v>22</v>
      </c>
      <c r="E63" s="34">
        <v>44905</v>
      </c>
      <c r="F63" t="s">
        <v>137</v>
      </c>
      <c r="G63" s="34">
        <v>44909</v>
      </c>
      <c r="H63" s="34">
        <v>44968</v>
      </c>
      <c r="I63" s="35">
        <v>3424</v>
      </c>
      <c r="J63" s="35">
        <v>3526.7200000000003</v>
      </c>
      <c r="K63" t="str">
        <f>INDEX(Properties[Market],MATCH(WOs[[#This Row],[Property Id]],Properties[Property Id],0))</f>
        <v>Market 2</v>
      </c>
    </row>
    <row r="64" spans="1:11" x14ac:dyDescent="0.55000000000000004">
      <c r="A64">
        <v>61</v>
      </c>
      <c r="B64" t="s">
        <v>106</v>
      </c>
      <c r="C64" t="s">
        <v>134</v>
      </c>
      <c r="D64" t="s">
        <v>50</v>
      </c>
      <c r="E64" s="34">
        <v>44442</v>
      </c>
      <c r="F64" t="s">
        <v>137</v>
      </c>
      <c r="G64" s="34">
        <v>44598</v>
      </c>
      <c r="H64" s="34">
        <v>44971</v>
      </c>
      <c r="I64" s="35">
        <v>2747</v>
      </c>
      <c r="J64" s="35">
        <v>2911.82</v>
      </c>
      <c r="K64" t="str">
        <f>INDEX(Properties[Market],MATCH(WOs[[#This Row],[Property Id]],Properties[Property Id],0))</f>
        <v>Market 3</v>
      </c>
    </row>
    <row r="65" spans="1:11" x14ac:dyDescent="0.55000000000000004">
      <c r="A65">
        <v>62</v>
      </c>
      <c r="B65" t="s">
        <v>133</v>
      </c>
      <c r="C65" t="s">
        <v>134</v>
      </c>
      <c r="D65" t="s">
        <v>39</v>
      </c>
      <c r="E65" s="34">
        <v>45007</v>
      </c>
      <c r="F65" t="s">
        <v>136</v>
      </c>
      <c r="G65" s="34" t="s">
        <v>138</v>
      </c>
      <c r="H65" s="34">
        <v>45017</v>
      </c>
      <c r="I65" s="35">
        <v>1074</v>
      </c>
      <c r="J65" s="35">
        <v>0</v>
      </c>
      <c r="K65" t="str">
        <f>INDEX(Properties[Market],MATCH(WOs[[#This Row],[Property Id]],Properties[Property Id],0))</f>
        <v>Market 1</v>
      </c>
    </row>
    <row r="66" spans="1:11" x14ac:dyDescent="0.55000000000000004">
      <c r="A66">
        <v>63</v>
      </c>
      <c r="B66" t="s">
        <v>132</v>
      </c>
      <c r="C66" t="s">
        <v>134</v>
      </c>
      <c r="D66" t="s">
        <v>11</v>
      </c>
      <c r="E66" s="34">
        <v>44386</v>
      </c>
      <c r="F66" t="s">
        <v>136</v>
      </c>
      <c r="G66" s="34" t="s">
        <v>138</v>
      </c>
      <c r="H66" s="34">
        <v>44487</v>
      </c>
      <c r="I66" s="35">
        <v>3320</v>
      </c>
      <c r="J66" s="35">
        <v>0</v>
      </c>
      <c r="K66" t="str">
        <f>INDEX(Properties[Market],MATCH(WOs[[#This Row],[Property Id]],Properties[Property Id],0))</f>
        <v>Market 2</v>
      </c>
    </row>
    <row r="67" spans="1:11" x14ac:dyDescent="0.55000000000000004">
      <c r="A67">
        <v>64</v>
      </c>
      <c r="B67" t="s">
        <v>133</v>
      </c>
      <c r="C67" t="s">
        <v>135</v>
      </c>
      <c r="D67" t="s">
        <v>11</v>
      </c>
      <c r="E67" s="34">
        <v>44869</v>
      </c>
      <c r="F67" t="s">
        <v>136</v>
      </c>
      <c r="G67" s="34" t="s">
        <v>138</v>
      </c>
      <c r="H67" s="34" t="s">
        <v>138</v>
      </c>
      <c r="I67" s="35">
        <v>3209</v>
      </c>
      <c r="J67" s="35">
        <v>0</v>
      </c>
      <c r="K67" t="str">
        <f>INDEX(Properties[Market],MATCH(WOs[[#This Row],[Property Id]],Properties[Property Id],0))</f>
        <v>Market 2</v>
      </c>
    </row>
    <row r="68" spans="1:11" x14ac:dyDescent="0.55000000000000004">
      <c r="A68">
        <v>65</v>
      </c>
      <c r="B68" t="s">
        <v>132</v>
      </c>
      <c r="C68" t="s">
        <v>134</v>
      </c>
      <c r="D68" t="s">
        <v>49</v>
      </c>
      <c r="E68" s="34">
        <v>44736</v>
      </c>
      <c r="F68" t="s">
        <v>137</v>
      </c>
      <c r="G68" s="34">
        <v>44904</v>
      </c>
      <c r="H68" s="34">
        <v>44926</v>
      </c>
      <c r="I68" s="35">
        <v>2116</v>
      </c>
      <c r="J68" s="35">
        <v>2306.44</v>
      </c>
      <c r="K68" t="str">
        <f>INDEX(Properties[Market],MATCH(WOs[[#This Row],[Property Id]],Properties[Property Id],0))</f>
        <v>Market 3</v>
      </c>
    </row>
    <row r="69" spans="1:11" x14ac:dyDescent="0.55000000000000004">
      <c r="A69">
        <v>66</v>
      </c>
      <c r="B69" t="s">
        <v>133</v>
      </c>
      <c r="C69" t="s">
        <v>134</v>
      </c>
      <c r="D69" t="s">
        <v>20</v>
      </c>
      <c r="E69" s="34">
        <v>44903</v>
      </c>
      <c r="F69" t="s">
        <v>137</v>
      </c>
      <c r="G69" s="34">
        <v>44955</v>
      </c>
      <c r="H69" s="34">
        <v>44983</v>
      </c>
      <c r="I69" s="35">
        <v>3173</v>
      </c>
      <c r="J69" s="35">
        <v>3490.3</v>
      </c>
      <c r="K69" t="str">
        <f>INDEX(Properties[Market],MATCH(WOs[[#This Row],[Property Id]],Properties[Property Id],0))</f>
        <v>Market 2</v>
      </c>
    </row>
    <row r="70" spans="1:11" x14ac:dyDescent="0.55000000000000004">
      <c r="A70">
        <v>67</v>
      </c>
      <c r="B70" t="s">
        <v>132</v>
      </c>
      <c r="C70" t="s">
        <v>134</v>
      </c>
      <c r="D70" t="s">
        <v>52</v>
      </c>
      <c r="E70" s="34">
        <v>44570</v>
      </c>
      <c r="F70" t="s">
        <v>137</v>
      </c>
      <c r="G70" s="34">
        <v>44575</v>
      </c>
      <c r="H70" s="34">
        <v>44853</v>
      </c>
      <c r="I70" s="35">
        <v>2388</v>
      </c>
      <c r="J70" s="35">
        <v>2292.48</v>
      </c>
      <c r="K70" t="str">
        <f>INDEX(Properties[Market],MATCH(WOs[[#This Row],[Property Id]],Properties[Property Id],0))</f>
        <v>Market 1</v>
      </c>
    </row>
    <row r="71" spans="1:11" x14ac:dyDescent="0.55000000000000004">
      <c r="A71">
        <v>68</v>
      </c>
      <c r="B71" t="s">
        <v>132</v>
      </c>
      <c r="C71" t="s">
        <v>134</v>
      </c>
      <c r="D71" t="s">
        <v>36</v>
      </c>
      <c r="E71" s="34">
        <v>44246</v>
      </c>
      <c r="F71" t="s">
        <v>136</v>
      </c>
      <c r="G71" s="34" t="s">
        <v>138</v>
      </c>
      <c r="H71" s="34">
        <v>44782</v>
      </c>
      <c r="I71" s="35">
        <v>1479</v>
      </c>
      <c r="J71" s="35">
        <v>0</v>
      </c>
      <c r="K71" t="str">
        <f>INDEX(Properties[Market],MATCH(WOs[[#This Row],[Property Id]],Properties[Property Id],0))</f>
        <v>Market 3</v>
      </c>
    </row>
    <row r="72" spans="1:11" x14ac:dyDescent="0.55000000000000004">
      <c r="A72">
        <v>69</v>
      </c>
      <c r="B72" t="s">
        <v>132</v>
      </c>
      <c r="C72" t="s">
        <v>135</v>
      </c>
      <c r="D72" t="s">
        <v>35</v>
      </c>
      <c r="E72" s="34">
        <v>44493</v>
      </c>
      <c r="F72" t="s">
        <v>137</v>
      </c>
      <c r="G72" s="34">
        <v>44677</v>
      </c>
      <c r="H72" s="34" t="s">
        <v>138</v>
      </c>
      <c r="I72" s="35">
        <v>2801</v>
      </c>
      <c r="J72" s="35">
        <v>3053.09</v>
      </c>
      <c r="K72" t="str">
        <f>INDEX(Properties[Market],MATCH(WOs[[#This Row],[Property Id]],Properties[Property Id],0))</f>
        <v>Market 3</v>
      </c>
    </row>
    <row r="73" spans="1:11" x14ac:dyDescent="0.55000000000000004">
      <c r="A73">
        <v>70</v>
      </c>
      <c r="B73" t="s">
        <v>132</v>
      </c>
      <c r="C73" t="s">
        <v>134</v>
      </c>
      <c r="D73" t="s">
        <v>52</v>
      </c>
      <c r="E73" s="34">
        <v>44983</v>
      </c>
      <c r="F73" t="s">
        <v>136</v>
      </c>
      <c r="G73" s="34" t="s">
        <v>138</v>
      </c>
      <c r="H73" s="34">
        <v>45002</v>
      </c>
      <c r="I73" s="35">
        <v>721</v>
      </c>
      <c r="J73" s="35">
        <v>0</v>
      </c>
      <c r="K73" t="str">
        <f>INDEX(Properties[Market],MATCH(WOs[[#This Row],[Property Id]],Properties[Property Id],0))</f>
        <v>Market 1</v>
      </c>
    </row>
    <row r="74" spans="1:11" x14ac:dyDescent="0.55000000000000004">
      <c r="A74">
        <v>71</v>
      </c>
      <c r="B74" t="s">
        <v>133</v>
      </c>
      <c r="C74" t="s">
        <v>134</v>
      </c>
      <c r="D74" t="s">
        <v>47</v>
      </c>
      <c r="E74" s="34">
        <v>44959</v>
      </c>
      <c r="F74" t="s">
        <v>136</v>
      </c>
      <c r="G74" s="34" t="s">
        <v>138</v>
      </c>
      <c r="H74" s="34">
        <v>44962</v>
      </c>
      <c r="I74" s="35">
        <v>3389</v>
      </c>
      <c r="J74" s="35">
        <v>0</v>
      </c>
      <c r="K74" t="str">
        <f>INDEX(Properties[Market],MATCH(WOs[[#This Row],[Property Id]],Properties[Property Id],0))</f>
        <v>Market 2</v>
      </c>
    </row>
    <row r="75" spans="1:11" x14ac:dyDescent="0.55000000000000004">
      <c r="A75">
        <v>72</v>
      </c>
      <c r="B75" t="s">
        <v>132</v>
      </c>
      <c r="C75" t="s">
        <v>135</v>
      </c>
      <c r="D75" t="s">
        <v>39</v>
      </c>
      <c r="E75" s="34">
        <v>44722</v>
      </c>
      <c r="F75" t="s">
        <v>137</v>
      </c>
      <c r="G75" s="34">
        <v>44820</v>
      </c>
      <c r="H75" s="34" t="s">
        <v>138</v>
      </c>
      <c r="I75" s="35">
        <v>1448</v>
      </c>
      <c r="J75" s="35">
        <v>1534.88</v>
      </c>
      <c r="K75" t="str">
        <f>INDEX(Properties[Market],MATCH(WOs[[#This Row],[Property Id]],Properties[Property Id],0))</f>
        <v>Market 1</v>
      </c>
    </row>
    <row r="76" spans="1:11" x14ac:dyDescent="0.55000000000000004">
      <c r="A76">
        <v>73</v>
      </c>
      <c r="B76" t="s">
        <v>132</v>
      </c>
      <c r="C76" t="s">
        <v>134</v>
      </c>
      <c r="D76" t="s">
        <v>33</v>
      </c>
      <c r="E76" s="34">
        <v>45011</v>
      </c>
      <c r="F76" t="s">
        <v>136</v>
      </c>
      <c r="G76" s="34" t="s">
        <v>138</v>
      </c>
      <c r="H76" s="34">
        <v>45011</v>
      </c>
      <c r="I76" s="35">
        <v>1012</v>
      </c>
      <c r="J76" s="35">
        <v>0</v>
      </c>
      <c r="K76" t="str">
        <f>INDEX(Properties[Market],MATCH(WOs[[#This Row],[Property Id]],Properties[Property Id],0))</f>
        <v>Market 1</v>
      </c>
    </row>
    <row r="77" spans="1:11" x14ac:dyDescent="0.55000000000000004">
      <c r="A77">
        <v>74</v>
      </c>
      <c r="B77" t="s">
        <v>132</v>
      </c>
      <c r="C77" t="s">
        <v>134</v>
      </c>
      <c r="D77" t="s">
        <v>15</v>
      </c>
      <c r="E77" s="34">
        <v>44408</v>
      </c>
      <c r="F77" t="s">
        <v>137</v>
      </c>
      <c r="G77" s="34">
        <v>44663</v>
      </c>
      <c r="H77" s="34">
        <v>44677</v>
      </c>
      <c r="I77" s="35">
        <v>72</v>
      </c>
      <c r="J77" s="35">
        <v>79.2</v>
      </c>
      <c r="K77" t="str">
        <f>INDEX(Properties[Market],MATCH(WOs[[#This Row],[Property Id]],Properties[Property Id],0))</f>
        <v>Market 2</v>
      </c>
    </row>
    <row r="78" spans="1:11" x14ac:dyDescent="0.55000000000000004">
      <c r="A78">
        <v>75</v>
      </c>
      <c r="B78" t="s">
        <v>106</v>
      </c>
      <c r="C78" t="s">
        <v>134</v>
      </c>
      <c r="D78" t="s">
        <v>15</v>
      </c>
      <c r="E78" s="34">
        <v>44619</v>
      </c>
      <c r="F78" t="s">
        <v>136</v>
      </c>
      <c r="G78" s="34" t="s">
        <v>138</v>
      </c>
      <c r="H78" s="34">
        <v>44908</v>
      </c>
      <c r="I78" s="35">
        <v>2759</v>
      </c>
      <c r="J78" s="35">
        <v>0</v>
      </c>
      <c r="K78" t="str">
        <f>INDEX(Properties[Market],MATCH(WOs[[#This Row],[Property Id]],Properties[Property Id],0))</f>
        <v>Market 2</v>
      </c>
    </row>
    <row r="79" spans="1:11" x14ac:dyDescent="0.55000000000000004">
      <c r="A79">
        <v>76</v>
      </c>
      <c r="B79" t="s">
        <v>132</v>
      </c>
      <c r="C79" t="s">
        <v>135</v>
      </c>
      <c r="D79" t="s">
        <v>28</v>
      </c>
      <c r="E79" s="34">
        <v>44798</v>
      </c>
      <c r="F79" t="s">
        <v>136</v>
      </c>
      <c r="G79" s="34" t="s">
        <v>138</v>
      </c>
      <c r="H79" s="34" t="s">
        <v>138</v>
      </c>
      <c r="I79" s="35">
        <v>185</v>
      </c>
      <c r="J79" s="35">
        <v>0</v>
      </c>
      <c r="K79" t="str">
        <f>INDEX(Properties[Market],MATCH(WOs[[#This Row],[Property Id]],Properties[Property Id],0))</f>
        <v>Market 1</v>
      </c>
    </row>
    <row r="80" spans="1:11" x14ac:dyDescent="0.55000000000000004">
      <c r="A80">
        <v>77</v>
      </c>
      <c r="B80" t="s">
        <v>132</v>
      </c>
      <c r="C80" t="s">
        <v>134</v>
      </c>
      <c r="D80" t="s">
        <v>44</v>
      </c>
      <c r="E80" s="34">
        <v>45016</v>
      </c>
      <c r="F80" t="s">
        <v>136</v>
      </c>
      <c r="G80" s="34" t="s">
        <v>138</v>
      </c>
      <c r="H80" s="34">
        <v>45016</v>
      </c>
      <c r="I80" s="35">
        <v>1618</v>
      </c>
      <c r="J80" s="35">
        <v>0</v>
      </c>
      <c r="K80" t="str">
        <f>INDEX(Properties[Market],MATCH(WOs[[#This Row],[Property Id]],Properties[Property Id],0))</f>
        <v>Market 1</v>
      </c>
    </row>
    <row r="81" spans="1:11" x14ac:dyDescent="0.55000000000000004">
      <c r="A81">
        <v>78</v>
      </c>
      <c r="B81" t="s">
        <v>133</v>
      </c>
      <c r="C81" t="s">
        <v>135</v>
      </c>
      <c r="D81" t="s">
        <v>44</v>
      </c>
      <c r="E81" s="34">
        <v>44821</v>
      </c>
      <c r="F81" t="s">
        <v>136</v>
      </c>
      <c r="G81" s="34" t="s">
        <v>138</v>
      </c>
      <c r="H81" s="34" t="s">
        <v>138</v>
      </c>
      <c r="I81" s="35">
        <v>1300</v>
      </c>
      <c r="J81" s="35">
        <v>0</v>
      </c>
      <c r="K81" t="str">
        <f>INDEX(Properties[Market],MATCH(WOs[[#This Row],[Property Id]],Properties[Property Id],0))</f>
        <v>Market 1</v>
      </c>
    </row>
    <row r="82" spans="1:11" x14ac:dyDescent="0.55000000000000004">
      <c r="A82">
        <v>79</v>
      </c>
      <c r="B82" t="s">
        <v>133</v>
      </c>
      <c r="C82" t="s">
        <v>134</v>
      </c>
      <c r="D82" t="s">
        <v>31</v>
      </c>
      <c r="E82" s="34">
        <v>44890</v>
      </c>
      <c r="F82" t="s">
        <v>136</v>
      </c>
      <c r="G82" s="34" t="s">
        <v>138</v>
      </c>
      <c r="H82" s="34">
        <v>44906</v>
      </c>
      <c r="I82" s="35">
        <v>2012</v>
      </c>
      <c r="J82" s="35">
        <v>0</v>
      </c>
      <c r="K82" t="str">
        <f>INDEX(Properties[Market],MATCH(WOs[[#This Row],[Property Id]],Properties[Property Id],0))</f>
        <v>Market 1</v>
      </c>
    </row>
    <row r="83" spans="1:11" x14ac:dyDescent="0.55000000000000004">
      <c r="A83">
        <v>80</v>
      </c>
      <c r="B83" t="s">
        <v>132</v>
      </c>
      <c r="C83" t="s">
        <v>134</v>
      </c>
      <c r="D83" t="s">
        <v>31</v>
      </c>
      <c r="E83" s="34">
        <v>45014</v>
      </c>
      <c r="F83" t="s">
        <v>136</v>
      </c>
      <c r="G83" s="34" t="s">
        <v>138</v>
      </c>
      <c r="H83" s="34">
        <v>45016</v>
      </c>
      <c r="I83" s="35">
        <v>924</v>
      </c>
      <c r="J83" s="35">
        <v>0</v>
      </c>
      <c r="K83" t="str">
        <f>INDEX(Properties[Market],MATCH(WOs[[#This Row],[Property Id]],Properties[Property Id],0))</f>
        <v>Market 1</v>
      </c>
    </row>
    <row r="84" spans="1:11" x14ac:dyDescent="0.55000000000000004">
      <c r="A84">
        <v>81</v>
      </c>
      <c r="B84" t="s">
        <v>132</v>
      </c>
      <c r="C84" t="s">
        <v>134</v>
      </c>
      <c r="D84" t="s">
        <v>35</v>
      </c>
      <c r="E84" s="34">
        <v>44327</v>
      </c>
      <c r="F84" t="s">
        <v>136</v>
      </c>
      <c r="G84" s="34" t="s">
        <v>138</v>
      </c>
      <c r="H84" s="34">
        <v>44863</v>
      </c>
      <c r="I84" s="35">
        <v>2792</v>
      </c>
      <c r="J84" s="35">
        <v>0</v>
      </c>
      <c r="K84" t="str">
        <f>INDEX(Properties[Market],MATCH(WOs[[#This Row],[Property Id]],Properties[Property Id],0))</f>
        <v>Market 3</v>
      </c>
    </row>
    <row r="85" spans="1:11" x14ac:dyDescent="0.55000000000000004">
      <c r="A85">
        <v>82</v>
      </c>
      <c r="B85" t="s">
        <v>132</v>
      </c>
      <c r="C85" t="s">
        <v>134</v>
      </c>
      <c r="D85" t="s">
        <v>35</v>
      </c>
      <c r="E85" s="34">
        <v>44886</v>
      </c>
      <c r="F85" t="s">
        <v>137</v>
      </c>
      <c r="G85" s="34">
        <v>44989</v>
      </c>
      <c r="H85" s="34">
        <v>44995</v>
      </c>
      <c r="I85" s="35">
        <v>3192</v>
      </c>
      <c r="J85" s="35">
        <v>3415.44</v>
      </c>
      <c r="K85" t="str">
        <f>INDEX(Properties[Market],MATCH(WOs[[#This Row],[Property Id]],Properties[Property Id],0))</f>
        <v>Market 3</v>
      </c>
    </row>
    <row r="86" spans="1:11" x14ac:dyDescent="0.55000000000000004">
      <c r="A86">
        <v>83</v>
      </c>
      <c r="B86" t="s">
        <v>133</v>
      </c>
      <c r="C86" t="s">
        <v>135</v>
      </c>
      <c r="D86" t="s">
        <v>41</v>
      </c>
      <c r="E86" s="34">
        <v>44435</v>
      </c>
      <c r="F86" t="s">
        <v>136</v>
      </c>
      <c r="G86" s="34" t="s">
        <v>138</v>
      </c>
      <c r="H86" s="34" t="s">
        <v>138</v>
      </c>
      <c r="I86" s="35">
        <v>2725</v>
      </c>
      <c r="J86" s="35">
        <v>0</v>
      </c>
      <c r="K86" t="str">
        <f>INDEX(Properties[Market],MATCH(WOs[[#This Row],[Property Id]],Properties[Property Id],0))</f>
        <v>Market 1</v>
      </c>
    </row>
    <row r="87" spans="1:11" x14ac:dyDescent="0.55000000000000004">
      <c r="A87">
        <v>84</v>
      </c>
      <c r="B87" t="s">
        <v>133</v>
      </c>
      <c r="C87" t="s">
        <v>134</v>
      </c>
      <c r="D87" t="s">
        <v>46</v>
      </c>
      <c r="E87" s="34">
        <v>44896</v>
      </c>
      <c r="F87" t="s">
        <v>136</v>
      </c>
      <c r="G87" s="34" t="s">
        <v>138</v>
      </c>
      <c r="H87" s="34">
        <v>44897</v>
      </c>
      <c r="I87" s="35">
        <v>3367</v>
      </c>
      <c r="J87" s="35">
        <v>0</v>
      </c>
      <c r="K87" t="str">
        <f>INDEX(Properties[Market],MATCH(WOs[[#This Row],[Property Id]],Properties[Property Id],0))</f>
        <v>Market 3</v>
      </c>
    </row>
    <row r="88" spans="1:11" x14ac:dyDescent="0.55000000000000004">
      <c r="A88">
        <v>85</v>
      </c>
      <c r="B88" t="s">
        <v>132</v>
      </c>
      <c r="C88" t="s">
        <v>134</v>
      </c>
      <c r="D88" t="s">
        <v>13</v>
      </c>
      <c r="E88" s="34">
        <v>44841</v>
      </c>
      <c r="F88" t="s">
        <v>136</v>
      </c>
      <c r="G88" s="34" t="s">
        <v>138</v>
      </c>
      <c r="H88" s="34">
        <v>44985</v>
      </c>
      <c r="I88" s="35">
        <v>3059</v>
      </c>
      <c r="J88" s="35">
        <v>0</v>
      </c>
      <c r="K88" t="str">
        <f>INDEX(Properties[Market],MATCH(WOs[[#This Row],[Property Id]],Properties[Property Id],0))</f>
        <v>Market 3</v>
      </c>
    </row>
    <row r="89" spans="1:11" x14ac:dyDescent="0.55000000000000004">
      <c r="A89">
        <v>86</v>
      </c>
      <c r="B89" t="s">
        <v>132</v>
      </c>
      <c r="C89" t="s">
        <v>135</v>
      </c>
      <c r="D89" t="s">
        <v>44</v>
      </c>
      <c r="E89" s="34">
        <v>44852</v>
      </c>
      <c r="F89" t="s">
        <v>137</v>
      </c>
      <c r="G89" s="34">
        <v>44857</v>
      </c>
      <c r="H89" s="34" t="s">
        <v>138</v>
      </c>
      <c r="I89" s="35">
        <v>2360</v>
      </c>
      <c r="J89" s="35">
        <v>2265.6</v>
      </c>
      <c r="K89" t="str">
        <f>INDEX(Properties[Market],MATCH(WOs[[#This Row],[Property Id]],Properties[Property Id],0))</f>
        <v>Market 1</v>
      </c>
    </row>
    <row r="90" spans="1:11" x14ac:dyDescent="0.55000000000000004">
      <c r="A90">
        <v>87</v>
      </c>
      <c r="B90" t="s">
        <v>133</v>
      </c>
      <c r="C90" t="s">
        <v>134</v>
      </c>
      <c r="D90" t="s">
        <v>36</v>
      </c>
      <c r="E90" s="34">
        <v>44630</v>
      </c>
      <c r="F90" t="s">
        <v>136</v>
      </c>
      <c r="G90" s="34" t="s">
        <v>138</v>
      </c>
      <c r="H90" s="34">
        <v>44675</v>
      </c>
      <c r="I90" s="35">
        <v>113</v>
      </c>
      <c r="J90" s="35">
        <v>0</v>
      </c>
      <c r="K90" t="str">
        <f>INDEX(Properties[Market],MATCH(WOs[[#This Row],[Property Id]],Properties[Property Id],0))</f>
        <v>Market 3</v>
      </c>
    </row>
    <row r="91" spans="1:11" x14ac:dyDescent="0.55000000000000004">
      <c r="A91">
        <v>88</v>
      </c>
      <c r="B91" t="s">
        <v>106</v>
      </c>
      <c r="C91" t="s">
        <v>135</v>
      </c>
      <c r="D91" t="s">
        <v>27</v>
      </c>
      <c r="E91" s="34">
        <v>44829</v>
      </c>
      <c r="F91" t="s">
        <v>137</v>
      </c>
      <c r="G91" s="34">
        <v>44902</v>
      </c>
      <c r="H91" s="34" t="s">
        <v>138</v>
      </c>
      <c r="I91" s="35">
        <v>2821</v>
      </c>
      <c r="J91" s="35">
        <v>2792.79</v>
      </c>
      <c r="K91" t="str">
        <f>INDEX(Properties[Market],MATCH(WOs[[#This Row],[Property Id]],Properties[Property Id],0))</f>
        <v>Market 3</v>
      </c>
    </row>
    <row r="92" spans="1:11" x14ac:dyDescent="0.55000000000000004">
      <c r="A92">
        <v>89</v>
      </c>
      <c r="B92" t="s">
        <v>132</v>
      </c>
      <c r="C92" t="s">
        <v>134</v>
      </c>
      <c r="D92" t="s">
        <v>26</v>
      </c>
      <c r="E92" s="34">
        <v>44623</v>
      </c>
      <c r="F92" t="s">
        <v>136</v>
      </c>
      <c r="G92" s="34" t="s">
        <v>138</v>
      </c>
      <c r="H92" s="34">
        <v>44765</v>
      </c>
      <c r="I92" s="35">
        <v>978</v>
      </c>
      <c r="J92" s="35">
        <v>0</v>
      </c>
      <c r="K92" t="str">
        <f>INDEX(Properties[Market],MATCH(WOs[[#This Row],[Property Id]],Properties[Property Id],0))</f>
        <v>Market 1</v>
      </c>
    </row>
    <row r="93" spans="1:11" x14ac:dyDescent="0.55000000000000004">
      <c r="A93">
        <v>90</v>
      </c>
      <c r="B93" t="s">
        <v>133</v>
      </c>
      <c r="C93" t="s">
        <v>135</v>
      </c>
      <c r="D93" t="s">
        <v>20</v>
      </c>
      <c r="E93" s="34">
        <v>44955</v>
      </c>
      <c r="F93" t="s">
        <v>137</v>
      </c>
      <c r="G93" s="34">
        <v>45001</v>
      </c>
      <c r="H93" s="34" t="s">
        <v>138</v>
      </c>
      <c r="I93" s="35">
        <v>1581</v>
      </c>
      <c r="J93" s="35">
        <v>1675.8600000000001</v>
      </c>
      <c r="K93" t="str">
        <f>INDEX(Properties[Market],MATCH(WOs[[#This Row],[Property Id]],Properties[Property Id],0))</f>
        <v>Market 2</v>
      </c>
    </row>
    <row r="94" spans="1:11" x14ac:dyDescent="0.55000000000000004">
      <c r="A94">
        <v>91</v>
      </c>
      <c r="B94" t="s">
        <v>133</v>
      </c>
      <c r="C94" t="s">
        <v>134</v>
      </c>
      <c r="D94" t="s">
        <v>53</v>
      </c>
      <c r="E94" s="34">
        <v>44847</v>
      </c>
      <c r="F94" t="s">
        <v>136</v>
      </c>
      <c r="G94" s="34" t="s">
        <v>138</v>
      </c>
      <c r="H94" s="34">
        <v>44972</v>
      </c>
      <c r="I94" s="35">
        <v>1748</v>
      </c>
      <c r="J94" s="35">
        <v>0</v>
      </c>
      <c r="K94" t="str">
        <f>INDEX(Properties[Market],MATCH(WOs[[#This Row],[Property Id]],Properties[Property Id],0))</f>
        <v>Market 3</v>
      </c>
    </row>
    <row r="95" spans="1:11" x14ac:dyDescent="0.55000000000000004">
      <c r="A95">
        <v>92</v>
      </c>
      <c r="B95" t="s">
        <v>106</v>
      </c>
      <c r="C95" t="s">
        <v>134</v>
      </c>
      <c r="D95" t="s">
        <v>33</v>
      </c>
      <c r="E95" s="34">
        <v>44559</v>
      </c>
      <c r="F95" t="s">
        <v>136</v>
      </c>
      <c r="G95" s="34" t="s">
        <v>138</v>
      </c>
      <c r="H95" s="34">
        <v>44608</v>
      </c>
      <c r="I95" s="35">
        <v>4508</v>
      </c>
      <c r="J95" s="35">
        <v>0</v>
      </c>
      <c r="K95" t="str">
        <f>INDEX(Properties[Market],MATCH(WOs[[#This Row],[Property Id]],Properties[Property Id],0))</f>
        <v>Market 1</v>
      </c>
    </row>
    <row r="96" spans="1:11" x14ac:dyDescent="0.55000000000000004">
      <c r="A96">
        <v>93</v>
      </c>
      <c r="B96" t="s">
        <v>132</v>
      </c>
      <c r="C96" t="s">
        <v>134</v>
      </c>
      <c r="D96" t="s">
        <v>52</v>
      </c>
      <c r="E96" s="34">
        <v>43929</v>
      </c>
      <c r="F96" t="s">
        <v>136</v>
      </c>
      <c r="G96" s="34" t="s">
        <v>138</v>
      </c>
      <c r="H96" s="34">
        <v>44867</v>
      </c>
      <c r="I96" s="35">
        <v>245</v>
      </c>
      <c r="J96" s="35">
        <v>0</v>
      </c>
      <c r="K96" t="str">
        <f>INDEX(Properties[Market],MATCH(WOs[[#This Row],[Property Id]],Properties[Property Id],0))</f>
        <v>Market 1</v>
      </c>
    </row>
    <row r="97" spans="1:11" x14ac:dyDescent="0.55000000000000004">
      <c r="A97">
        <v>94</v>
      </c>
      <c r="B97" t="s">
        <v>132</v>
      </c>
      <c r="C97" t="s">
        <v>134</v>
      </c>
      <c r="D97" t="s">
        <v>15</v>
      </c>
      <c r="E97" s="34">
        <v>44615</v>
      </c>
      <c r="F97" t="s">
        <v>136</v>
      </c>
      <c r="G97" s="34" t="s">
        <v>138</v>
      </c>
      <c r="H97" s="34">
        <v>44726</v>
      </c>
      <c r="I97" s="35">
        <v>2690</v>
      </c>
      <c r="J97" s="35">
        <v>0</v>
      </c>
      <c r="K97" t="str">
        <f>INDEX(Properties[Market],MATCH(WOs[[#This Row],[Property Id]],Properties[Property Id],0))</f>
        <v>Market 2</v>
      </c>
    </row>
    <row r="98" spans="1:11" x14ac:dyDescent="0.55000000000000004">
      <c r="A98">
        <v>95</v>
      </c>
      <c r="B98" t="s">
        <v>132</v>
      </c>
      <c r="C98" t="s">
        <v>134</v>
      </c>
      <c r="D98" t="s">
        <v>38</v>
      </c>
      <c r="E98" s="34">
        <v>44822</v>
      </c>
      <c r="F98" t="s">
        <v>136</v>
      </c>
      <c r="G98" s="34" t="s">
        <v>138</v>
      </c>
      <c r="H98" s="34">
        <v>45010</v>
      </c>
      <c r="I98" s="35">
        <v>1179</v>
      </c>
      <c r="J98" s="35">
        <v>0</v>
      </c>
      <c r="K98" t="str">
        <f>INDEX(Properties[Market],MATCH(WOs[[#This Row],[Property Id]],Properties[Property Id],0))</f>
        <v>Market 1</v>
      </c>
    </row>
    <row r="99" spans="1:11" x14ac:dyDescent="0.55000000000000004">
      <c r="A99">
        <v>96</v>
      </c>
      <c r="B99" t="s">
        <v>132</v>
      </c>
      <c r="C99" t="s">
        <v>135</v>
      </c>
      <c r="D99" t="s">
        <v>22</v>
      </c>
      <c r="E99" s="34">
        <v>44822</v>
      </c>
      <c r="F99" t="s">
        <v>136</v>
      </c>
      <c r="G99" s="34" t="s">
        <v>138</v>
      </c>
      <c r="H99" s="34" t="s">
        <v>138</v>
      </c>
      <c r="I99" s="35">
        <v>1936</v>
      </c>
      <c r="J99" s="35">
        <v>0</v>
      </c>
      <c r="K99" t="str">
        <f>INDEX(Properties[Market],MATCH(WOs[[#This Row],[Property Id]],Properties[Property Id],0))</f>
        <v>Market 2</v>
      </c>
    </row>
    <row r="100" spans="1:11" x14ac:dyDescent="0.55000000000000004">
      <c r="A100">
        <v>97</v>
      </c>
      <c r="B100" t="s">
        <v>106</v>
      </c>
      <c r="C100" t="s">
        <v>135</v>
      </c>
      <c r="D100" t="s">
        <v>20</v>
      </c>
      <c r="E100" s="34">
        <v>44748</v>
      </c>
      <c r="F100" t="s">
        <v>136</v>
      </c>
      <c r="G100" s="34" t="s">
        <v>138</v>
      </c>
      <c r="H100" s="34" t="s">
        <v>138</v>
      </c>
      <c r="I100" s="35">
        <v>4486</v>
      </c>
      <c r="J100" s="35">
        <v>0</v>
      </c>
      <c r="K100" t="str">
        <f>INDEX(Properties[Market],MATCH(WOs[[#This Row],[Property Id]],Properties[Property Id],0))</f>
        <v>Market 2</v>
      </c>
    </row>
    <row r="101" spans="1:11" x14ac:dyDescent="0.55000000000000004">
      <c r="A101">
        <v>98</v>
      </c>
      <c r="B101" t="s">
        <v>132</v>
      </c>
      <c r="C101" t="s">
        <v>134</v>
      </c>
      <c r="D101" t="s">
        <v>48</v>
      </c>
      <c r="E101" s="34">
        <v>44626</v>
      </c>
      <c r="F101" t="s">
        <v>136</v>
      </c>
      <c r="G101" s="34" t="s">
        <v>138</v>
      </c>
      <c r="H101" s="34">
        <v>44705</v>
      </c>
      <c r="I101" s="35">
        <v>2289</v>
      </c>
      <c r="J101" s="35">
        <v>0</v>
      </c>
      <c r="K101" t="str">
        <f>INDEX(Properties[Market],MATCH(WOs[[#This Row],[Property Id]],Properties[Property Id],0))</f>
        <v>Market 3</v>
      </c>
    </row>
    <row r="102" spans="1:11" x14ac:dyDescent="0.55000000000000004">
      <c r="A102">
        <v>99</v>
      </c>
      <c r="B102" t="s">
        <v>132</v>
      </c>
      <c r="C102" t="s">
        <v>134</v>
      </c>
      <c r="D102" t="s">
        <v>33</v>
      </c>
      <c r="E102" s="34">
        <v>44809</v>
      </c>
      <c r="F102" t="s">
        <v>136</v>
      </c>
      <c r="G102" s="34" t="s">
        <v>138</v>
      </c>
      <c r="H102" s="34">
        <v>44865</v>
      </c>
      <c r="I102" s="35">
        <v>1139</v>
      </c>
      <c r="J102" s="35">
        <v>0</v>
      </c>
      <c r="K102" t="str">
        <f>INDEX(Properties[Market],MATCH(WOs[[#This Row],[Property Id]],Properties[Property Id],0))</f>
        <v>Market 1</v>
      </c>
    </row>
    <row r="103" spans="1:11" x14ac:dyDescent="0.55000000000000004">
      <c r="A103">
        <v>100</v>
      </c>
      <c r="B103" t="s">
        <v>133</v>
      </c>
      <c r="C103" t="s">
        <v>134</v>
      </c>
      <c r="D103" t="s">
        <v>33</v>
      </c>
      <c r="E103" s="34">
        <v>44940</v>
      </c>
      <c r="F103" t="s">
        <v>136</v>
      </c>
      <c r="G103" s="34" t="s">
        <v>138</v>
      </c>
      <c r="H103" s="34">
        <v>45011</v>
      </c>
      <c r="I103" s="35">
        <v>1434</v>
      </c>
      <c r="J103" s="35">
        <v>0</v>
      </c>
      <c r="K103" t="str">
        <f>INDEX(Properties[Market],MATCH(WOs[[#This Row],[Property Id]],Properties[Property Id],0))</f>
        <v>Market 1</v>
      </c>
    </row>
    <row r="104" spans="1:11" x14ac:dyDescent="0.55000000000000004">
      <c r="A104">
        <v>101</v>
      </c>
      <c r="B104" t="s">
        <v>133</v>
      </c>
      <c r="C104" t="s">
        <v>134</v>
      </c>
      <c r="D104" t="s">
        <v>27</v>
      </c>
      <c r="E104" s="34">
        <v>44862</v>
      </c>
      <c r="F104" t="s">
        <v>136</v>
      </c>
      <c r="G104" s="34" t="s">
        <v>138</v>
      </c>
      <c r="H104" s="34">
        <v>44905</v>
      </c>
      <c r="I104" s="35">
        <v>791</v>
      </c>
      <c r="J104" s="35">
        <v>0</v>
      </c>
      <c r="K104" t="str">
        <f>INDEX(Properties[Market],MATCH(WOs[[#This Row],[Property Id]],Properties[Property Id],0))</f>
        <v>Market 3</v>
      </c>
    </row>
    <row r="105" spans="1:11" x14ac:dyDescent="0.55000000000000004">
      <c r="A105">
        <v>102</v>
      </c>
      <c r="B105" t="s">
        <v>133</v>
      </c>
      <c r="C105" t="s">
        <v>134</v>
      </c>
      <c r="D105" t="s">
        <v>27</v>
      </c>
      <c r="E105" s="34">
        <v>44656</v>
      </c>
      <c r="F105" t="s">
        <v>136</v>
      </c>
      <c r="G105" s="34" t="s">
        <v>138</v>
      </c>
      <c r="H105" s="34">
        <v>44742</v>
      </c>
      <c r="I105" s="35">
        <v>1579</v>
      </c>
      <c r="J105" s="35">
        <v>0</v>
      </c>
      <c r="K105" t="str">
        <f>INDEX(Properties[Market],MATCH(WOs[[#This Row],[Property Id]],Properties[Property Id],0))</f>
        <v>Market 3</v>
      </c>
    </row>
    <row r="106" spans="1:11" x14ac:dyDescent="0.55000000000000004">
      <c r="A106">
        <v>103</v>
      </c>
      <c r="B106" t="s">
        <v>132</v>
      </c>
      <c r="C106" t="s">
        <v>134</v>
      </c>
      <c r="D106" t="s">
        <v>53</v>
      </c>
      <c r="E106" s="34">
        <v>44524</v>
      </c>
      <c r="F106" t="s">
        <v>136</v>
      </c>
      <c r="G106" s="34" t="s">
        <v>138</v>
      </c>
      <c r="H106" s="34">
        <v>44733</v>
      </c>
      <c r="I106" s="35">
        <v>1434</v>
      </c>
      <c r="J106" s="35">
        <v>0</v>
      </c>
      <c r="K106" t="str">
        <f>INDEX(Properties[Market],MATCH(WOs[[#This Row],[Property Id]],Properties[Property Id],0))</f>
        <v>Market 3</v>
      </c>
    </row>
    <row r="107" spans="1:11" x14ac:dyDescent="0.55000000000000004">
      <c r="A107">
        <v>104</v>
      </c>
      <c r="B107" t="s">
        <v>106</v>
      </c>
      <c r="C107" t="s">
        <v>134</v>
      </c>
      <c r="D107" t="s">
        <v>50</v>
      </c>
      <c r="E107" s="34">
        <v>44485</v>
      </c>
      <c r="F107" t="s">
        <v>136</v>
      </c>
      <c r="G107" s="34" t="s">
        <v>138</v>
      </c>
      <c r="H107" s="34">
        <v>44630</v>
      </c>
      <c r="I107" s="35">
        <v>3545</v>
      </c>
      <c r="J107" s="35">
        <v>0</v>
      </c>
      <c r="K107" t="str">
        <f>INDEX(Properties[Market],MATCH(WOs[[#This Row],[Property Id]],Properties[Property Id],0))</f>
        <v>Market 3</v>
      </c>
    </row>
    <row r="108" spans="1:11" x14ac:dyDescent="0.55000000000000004">
      <c r="A108">
        <v>105</v>
      </c>
      <c r="B108" t="s">
        <v>132</v>
      </c>
      <c r="C108" t="s">
        <v>134</v>
      </c>
      <c r="D108" t="s">
        <v>54</v>
      </c>
      <c r="E108" s="34">
        <v>44612</v>
      </c>
      <c r="F108" t="s">
        <v>136</v>
      </c>
      <c r="G108" s="34" t="s">
        <v>138</v>
      </c>
      <c r="H108" s="34">
        <v>45007</v>
      </c>
      <c r="I108" s="35">
        <v>3428</v>
      </c>
      <c r="J108" s="35">
        <v>0</v>
      </c>
      <c r="K108" t="str">
        <f>INDEX(Properties[Market],MATCH(WOs[[#This Row],[Property Id]],Properties[Property Id],0))</f>
        <v>Market 1</v>
      </c>
    </row>
    <row r="109" spans="1:11" x14ac:dyDescent="0.55000000000000004">
      <c r="A109">
        <v>106</v>
      </c>
      <c r="B109" t="s">
        <v>132</v>
      </c>
      <c r="C109" t="s">
        <v>134</v>
      </c>
      <c r="D109" t="s">
        <v>14</v>
      </c>
      <c r="E109" s="34">
        <v>44788</v>
      </c>
      <c r="F109" t="s">
        <v>137</v>
      </c>
      <c r="G109" s="34">
        <v>44850</v>
      </c>
      <c r="H109" s="34">
        <v>44914</v>
      </c>
      <c r="I109" s="35">
        <v>1675</v>
      </c>
      <c r="J109" s="35">
        <v>1758.75</v>
      </c>
      <c r="K109" t="str">
        <f>INDEX(Properties[Market],MATCH(WOs[[#This Row],[Property Id]],Properties[Property Id],0))</f>
        <v>Market 1</v>
      </c>
    </row>
    <row r="110" spans="1:11" x14ac:dyDescent="0.55000000000000004">
      <c r="A110">
        <v>107</v>
      </c>
      <c r="B110" t="s">
        <v>106</v>
      </c>
      <c r="C110" t="s">
        <v>134</v>
      </c>
      <c r="D110" t="s">
        <v>35</v>
      </c>
      <c r="E110" s="34">
        <v>44577</v>
      </c>
      <c r="F110" t="s">
        <v>136</v>
      </c>
      <c r="G110" s="34" t="s">
        <v>138</v>
      </c>
      <c r="H110" s="34">
        <v>44851</v>
      </c>
      <c r="I110" s="35">
        <v>4651</v>
      </c>
      <c r="J110" s="35">
        <v>0</v>
      </c>
      <c r="K110" t="str">
        <f>INDEX(Properties[Market],MATCH(WOs[[#This Row],[Property Id]],Properties[Property Id],0))</f>
        <v>Market 3</v>
      </c>
    </row>
    <row r="111" spans="1:11" x14ac:dyDescent="0.55000000000000004">
      <c r="A111">
        <v>108</v>
      </c>
      <c r="B111" t="s">
        <v>133</v>
      </c>
      <c r="C111" t="s">
        <v>134</v>
      </c>
      <c r="D111" t="s">
        <v>19</v>
      </c>
      <c r="E111" s="34">
        <v>44710</v>
      </c>
      <c r="F111" t="s">
        <v>136</v>
      </c>
      <c r="G111" s="34" t="s">
        <v>138</v>
      </c>
      <c r="H111" s="34">
        <v>44989</v>
      </c>
      <c r="I111" s="35">
        <v>252</v>
      </c>
      <c r="J111" s="35">
        <v>0</v>
      </c>
      <c r="K111" t="str">
        <f>INDEX(Properties[Market],MATCH(WOs[[#This Row],[Property Id]],Properties[Property Id],0))</f>
        <v>Market 1</v>
      </c>
    </row>
    <row r="112" spans="1:11" x14ac:dyDescent="0.55000000000000004">
      <c r="A112">
        <v>109</v>
      </c>
      <c r="B112" t="s">
        <v>132</v>
      </c>
      <c r="C112" t="s">
        <v>134</v>
      </c>
      <c r="D112" t="s">
        <v>33</v>
      </c>
      <c r="E112" s="34">
        <v>44923</v>
      </c>
      <c r="F112" t="s">
        <v>136</v>
      </c>
      <c r="G112" s="34" t="s">
        <v>138</v>
      </c>
      <c r="H112" s="34">
        <v>44953</v>
      </c>
      <c r="I112" s="35">
        <v>1471</v>
      </c>
      <c r="J112" s="35">
        <v>0</v>
      </c>
      <c r="K112" t="str">
        <f>INDEX(Properties[Market],MATCH(WOs[[#This Row],[Property Id]],Properties[Property Id],0))</f>
        <v>Market 1</v>
      </c>
    </row>
    <row r="113" spans="1:11" x14ac:dyDescent="0.55000000000000004">
      <c r="A113">
        <v>110</v>
      </c>
      <c r="B113" t="s">
        <v>132</v>
      </c>
      <c r="C113" t="s">
        <v>134</v>
      </c>
      <c r="D113" t="s">
        <v>23</v>
      </c>
      <c r="E113" s="34">
        <v>44804</v>
      </c>
      <c r="F113" t="s">
        <v>136</v>
      </c>
      <c r="G113" s="34" t="s">
        <v>138</v>
      </c>
      <c r="H113" s="34">
        <v>44910</v>
      </c>
      <c r="I113" s="35">
        <v>2389</v>
      </c>
      <c r="J113" s="35">
        <v>0</v>
      </c>
      <c r="K113" t="str">
        <f>INDEX(Properties[Market],MATCH(WOs[[#This Row],[Property Id]],Properties[Property Id],0))</f>
        <v>Market 1</v>
      </c>
    </row>
    <row r="114" spans="1:11" x14ac:dyDescent="0.55000000000000004">
      <c r="A114">
        <v>111</v>
      </c>
      <c r="B114" t="s">
        <v>133</v>
      </c>
      <c r="C114" t="s">
        <v>134</v>
      </c>
      <c r="D114" t="s">
        <v>32</v>
      </c>
      <c r="E114" s="34">
        <v>44927</v>
      </c>
      <c r="F114" t="s">
        <v>136</v>
      </c>
      <c r="G114" s="34" t="s">
        <v>138</v>
      </c>
      <c r="H114" s="34">
        <v>45012</v>
      </c>
      <c r="I114" s="35">
        <v>966</v>
      </c>
      <c r="J114" s="35">
        <v>0</v>
      </c>
      <c r="K114" t="str">
        <f>INDEX(Properties[Market],MATCH(WOs[[#This Row],[Property Id]],Properties[Property Id],0))</f>
        <v>Market 2</v>
      </c>
    </row>
    <row r="115" spans="1:11" x14ac:dyDescent="0.55000000000000004">
      <c r="A115">
        <v>112</v>
      </c>
      <c r="B115" t="s">
        <v>132</v>
      </c>
      <c r="C115" t="s">
        <v>135</v>
      </c>
      <c r="D115" t="s">
        <v>31</v>
      </c>
      <c r="E115" s="34">
        <v>44835</v>
      </c>
      <c r="F115" t="s">
        <v>136</v>
      </c>
      <c r="G115" s="34" t="s">
        <v>138</v>
      </c>
      <c r="H115" s="34" t="s">
        <v>138</v>
      </c>
      <c r="I115" s="35">
        <v>380</v>
      </c>
      <c r="J115" s="35">
        <v>0</v>
      </c>
      <c r="K115" t="str">
        <f>INDEX(Properties[Market],MATCH(WOs[[#This Row],[Property Id]],Properties[Property Id],0))</f>
        <v>Market 1</v>
      </c>
    </row>
    <row r="116" spans="1:11" x14ac:dyDescent="0.55000000000000004">
      <c r="A116">
        <v>113</v>
      </c>
      <c r="B116" t="s">
        <v>132</v>
      </c>
      <c r="C116" t="s">
        <v>134</v>
      </c>
      <c r="D116" t="s">
        <v>38</v>
      </c>
      <c r="E116" s="34">
        <v>44757</v>
      </c>
      <c r="F116" t="s">
        <v>137</v>
      </c>
      <c r="G116" s="34">
        <v>44822</v>
      </c>
      <c r="H116" s="34">
        <v>44868</v>
      </c>
      <c r="I116" s="35">
        <v>1420</v>
      </c>
      <c r="J116" s="35">
        <v>1519.4</v>
      </c>
      <c r="K116" t="str">
        <f>INDEX(Properties[Market],MATCH(WOs[[#This Row],[Property Id]],Properties[Property Id],0))</f>
        <v>Market 1</v>
      </c>
    </row>
    <row r="117" spans="1:11" x14ac:dyDescent="0.55000000000000004">
      <c r="A117">
        <v>114</v>
      </c>
      <c r="B117" t="s">
        <v>132</v>
      </c>
      <c r="C117" t="s">
        <v>134</v>
      </c>
      <c r="D117" t="s">
        <v>28</v>
      </c>
      <c r="E117" s="34">
        <v>44541</v>
      </c>
      <c r="F117" t="s">
        <v>137</v>
      </c>
      <c r="G117" s="34">
        <v>44901</v>
      </c>
      <c r="H117" s="34">
        <v>44922</v>
      </c>
      <c r="I117" s="35">
        <v>1250</v>
      </c>
      <c r="J117" s="35">
        <v>1187.5</v>
      </c>
      <c r="K117" t="str">
        <f>INDEX(Properties[Market],MATCH(WOs[[#This Row],[Property Id]],Properties[Property Id],0))</f>
        <v>Market 1</v>
      </c>
    </row>
    <row r="118" spans="1:11" x14ac:dyDescent="0.55000000000000004">
      <c r="A118">
        <v>115</v>
      </c>
      <c r="B118" t="s">
        <v>132</v>
      </c>
      <c r="C118" t="s">
        <v>134</v>
      </c>
      <c r="D118" t="s">
        <v>16</v>
      </c>
      <c r="E118" s="34">
        <v>44843</v>
      </c>
      <c r="F118" t="s">
        <v>136</v>
      </c>
      <c r="G118" s="34" t="s">
        <v>138</v>
      </c>
      <c r="H118" s="34">
        <v>44930</v>
      </c>
      <c r="I118" s="35">
        <v>1606</v>
      </c>
      <c r="J118" s="35">
        <v>0</v>
      </c>
      <c r="K118" t="str">
        <f>INDEX(Properties[Market],MATCH(WOs[[#This Row],[Property Id]],Properties[Property Id],0))</f>
        <v>Market 3</v>
      </c>
    </row>
    <row r="119" spans="1:11" x14ac:dyDescent="0.55000000000000004">
      <c r="A119">
        <v>116</v>
      </c>
      <c r="B119" t="s">
        <v>132</v>
      </c>
      <c r="C119" t="s">
        <v>135</v>
      </c>
      <c r="D119" t="s">
        <v>10</v>
      </c>
      <c r="E119" s="34">
        <v>44259</v>
      </c>
      <c r="F119" t="s">
        <v>137</v>
      </c>
      <c r="G119" s="34">
        <v>44434</v>
      </c>
      <c r="H119" s="34" t="s">
        <v>138</v>
      </c>
      <c r="I119" s="35">
        <v>591</v>
      </c>
      <c r="J119" s="35">
        <v>596.91</v>
      </c>
      <c r="K119" t="str">
        <f>INDEX(Properties[Market],MATCH(WOs[[#This Row],[Property Id]],Properties[Property Id],0))</f>
        <v>Market 2</v>
      </c>
    </row>
    <row r="120" spans="1:11" x14ac:dyDescent="0.55000000000000004">
      <c r="A120">
        <v>117</v>
      </c>
      <c r="B120" t="s">
        <v>132</v>
      </c>
      <c r="C120" t="s">
        <v>135</v>
      </c>
      <c r="D120" t="s">
        <v>45</v>
      </c>
      <c r="E120" s="34">
        <v>44854</v>
      </c>
      <c r="F120" t="s">
        <v>136</v>
      </c>
      <c r="G120" s="34" t="s">
        <v>138</v>
      </c>
      <c r="H120" s="34" t="s">
        <v>138</v>
      </c>
      <c r="I120" s="35">
        <v>1176</v>
      </c>
      <c r="J120" s="35">
        <v>0</v>
      </c>
      <c r="K120" t="str">
        <f>INDEX(Properties[Market],MATCH(WOs[[#This Row],[Property Id]],Properties[Property Id],0))</f>
        <v>Market 2</v>
      </c>
    </row>
    <row r="121" spans="1:11" x14ac:dyDescent="0.55000000000000004">
      <c r="A121">
        <v>118</v>
      </c>
      <c r="B121" t="s">
        <v>133</v>
      </c>
      <c r="C121" t="s">
        <v>135</v>
      </c>
      <c r="D121" t="s">
        <v>40</v>
      </c>
      <c r="E121" s="34">
        <v>44857</v>
      </c>
      <c r="F121" t="s">
        <v>136</v>
      </c>
      <c r="G121" s="34" t="s">
        <v>138</v>
      </c>
      <c r="H121" s="34" t="s">
        <v>138</v>
      </c>
      <c r="I121" s="35">
        <v>1355</v>
      </c>
      <c r="J121" s="35">
        <v>0</v>
      </c>
      <c r="K121" t="str">
        <f>INDEX(Properties[Market],MATCH(WOs[[#This Row],[Property Id]],Properties[Property Id],0))</f>
        <v>Market 2</v>
      </c>
    </row>
    <row r="122" spans="1:11" x14ac:dyDescent="0.55000000000000004">
      <c r="A122">
        <v>119</v>
      </c>
      <c r="B122" t="s">
        <v>132</v>
      </c>
      <c r="C122" t="s">
        <v>134</v>
      </c>
      <c r="D122" t="s">
        <v>19</v>
      </c>
      <c r="E122" s="34">
        <v>44730</v>
      </c>
      <c r="F122" t="s">
        <v>137</v>
      </c>
      <c r="G122" s="34">
        <v>44873</v>
      </c>
      <c r="H122" s="34">
        <v>45002</v>
      </c>
      <c r="I122" s="35">
        <v>265</v>
      </c>
      <c r="J122" s="35">
        <v>246.45</v>
      </c>
      <c r="K122" t="str">
        <f>INDEX(Properties[Market],MATCH(WOs[[#This Row],[Property Id]],Properties[Property Id],0))</f>
        <v>Market 1</v>
      </c>
    </row>
    <row r="123" spans="1:11" x14ac:dyDescent="0.55000000000000004">
      <c r="A123">
        <v>120</v>
      </c>
      <c r="B123" t="s">
        <v>132</v>
      </c>
      <c r="C123" t="s">
        <v>134</v>
      </c>
      <c r="D123" t="s">
        <v>34</v>
      </c>
      <c r="E123" s="34">
        <v>44689</v>
      </c>
      <c r="F123" t="s">
        <v>136</v>
      </c>
      <c r="G123" s="34" t="s">
        <v>138</v>
      </c>
      <c r="H123" s="34">
        <v>44787</v>
      </c>
      <c r="I123" s="35">
        <v>1874</v>
      </c>
      <c r="J123" s="35">
        <v>0</v>
      </c>
      <c r="K123" t="str">
        <f>INDEX(Properties[Market],MATCH(WOs[[#This Row],[Property Id]],Properties[Property Id],0))</f>
        <v>Market 3</v>
      </c>
    </row>
    <row r="124" spans="1:11" x14ac:dyDescent="0.55000000000000004">
      <c r="A124">
        <v>121</v>
      </c>
      <c r="B124" t="s">
        <v>106</v>
      </c>
      <c r="C124" t="s">
        <v>134</v>
      </c>
      <c r="D124" t="s">
        <v>15</v>
      </c>
      <c r="E124" s="34">
        <v>44556</v>
      </c>
      <c r="F124" t="s">
        <v>137</v>
      </c>
      <c r="G124" s="34">
        <v>44773</v>
      </c>
      <c r="H124" s="34">
        <v>45003</v>
      </c>
      <c r="I124" s="35">
        <v>4041</v>
      </c>
      <c r="J124" s="35">
        <v>4323.87</v>
      </c>
      <c r="K124" t="str">
        <f>INDEX(Properties[Market],MATCH(WOs[[#This Row],[Property Id]],Properties[Property Id],0))</f>
        <v>Market 2</v>
      </c>
    </row>
    <row r="125" spans="1:11" x14ac:dyDescent="0.55000000000000004">
      <c r="A125">
        <v>122</v>
      </c>
      <c r="B125" t="s">
        <v>132</v>
      </c>
      <c r="C125" t="s">
        <v>134</v>
      </c>
      <c r="D125" t="s">
        <v>12</v>
      </c>
      <c r="E125" s="34">
        <v>44479</v>
      </c>
      <c r="F125" t="s">
        <v>136</v>
      </c>
      <c r="G125" s="34" t="s">
        <v>138</v>
      </c>
      <c r="H125" s="34">
        <v>44943</v>
      </c>
      <c r="I125" s="35">
        <v>1744</v>
      </c>
      <c r="J125" s="35">
        <v>0</v>
      </c>
      <c r="K125" t="str">
        <f>INDEX(Properties[Market],MATCH(WOs[[#This Row],[Property Id]],Properties[Property Id],0))</f>
        <v>Market 3</v>
      </c>
    </row>
    <row r="126" spans="1:11" x14ac:dyDescent="0.55000000000000004">
      <c r="A126">
        <v>123</v>
      </c>
      <c r="B126" t="s">
        <v>132</v>
      </c>
      <c r="C126" t="s">
        <v>134</v>
      </c>
      <c r="D126" t="s">
        <v>33</v>
      </c>
      <c r="E126" s="34">
        <v>44183</v>
      </c>
      <c r="F126" t="s">
        <v>137</v>
      </c>
      <c r="G126" s="34">
        <v>44323</v>
      </c>
      <c r="H126" s="34">
        <v>44610</v>
      </c>
      <c r="I126" s="35">
        <v>2195</v>
      </c>
      <c r="J126" s="35">
        <v>1975.5</v>
      </c>
      <c r="K126" t="str">
        <f>INDEX(Properties[Market],MATCH(WOs[[#This Row],[Property Id]],Properties[Property Id],0))</f>
        <v>Market 1</v>
      </c>
    </row>
    <row r="127" spans="1:11" x14ac:dyDescent="0.55000000000000004">
      <c r="A127">
        <v>124</v>
      </c>
      <c r="B127" t="s">
        <v>132</v>
      </c>
      <c r="C127" t="s">
        <v>134</v>
      </c>
      <c r="D127" t="s">
        <v>50</v>
      </c>
      <c r="E127" s="34">
        <v>44693</v>
      </c>
      <c r="F127" t="s">
        <v>136</v>
      </c>
      <c r="G127" s="34" t="s">
        <v>138</v>
      </c>
      <c r="H127" s="34">
        <v>44998</v>
      </c>
      <c r="I127" s="35">
        <v>2939</v>
      </c>
      <c r="J127" s="35">
        <v>0</v>
      </c>
      <c r="K127" t="str">
        <f>INDEX(Properties[Market],MATCH(WOs[[#This Row],[Property Id]],Properties[Property Id],0))</f>
        <v>Market 3</v>
      </c>
    </row>
    <row r="128" spans="1:11" x14ac:dyDescent="0.55000000000000004">
      <c r="A128">
        <v>125</v>
      </c>
      <c r="B128" t="s">
        <v>132</v>
      </c>
      <c r="C128" t="s">
        <v>134</v>
      </c>
      <c r="D128" t="s">
        <v>39</v>
      </c>
      <c r="E128" s="34">
        <v>44303</v>
      </c>
      <c r="F128" t="s">
        <v>136</v>
      </c>
      <c r="G128" s="34" t="s">
        <v>138</v>
      </c>
      <c r="H128" s="34">
        <v>44476</v>
      </c>
      <c r="I128" s="35">
        <v>2317</v>
      </c>
      <c r="J128" s="35">
        <v>0</v>
      </c>
      <c r="K128" t="str">
        <f>INDEX(Properties[Market],MATCH(WOs[[#This Row],[Property Id]],Properties[Property Id],0))</f>
        <v>Market 1</v>
      </c>
    </row>
    <row r="129" spans="1:11" x14ac:dyDescent="0.55000000000000004">
      <c r="A129">
        <v>126</v>
      </c>
      <c r="B129" t="s">
        <v>132</v>
      </c>
      <c r="C129" t="s">
        <v>134</v>
      </c>
      <c r="D129" t="s">
        <v>27</v>
      </c>
      <c r="E129" s="34">
        <v>44987</v>
      </c>
      <c r="F129" t="s">
        <v>136</v>
      </c>
      <c r="G129" s="34" t="s">
        <v>138</v>
      </c>
      <c r="H129" s="34">
        <v>45001</v>
      </c>
      <c r="I129" s="35">
        <v>896</v>
      </c>
      <c r="J129" s="35">
        <v>0</v>
      </c>
      <c r="K129" t="str">
        <f>INDEX(Properties[Market],MATCH(WOs[[#This Row],[Property Id]],Properties[Property Id],0))</f>
        <v>Market 3</v>
      </c>
    </row>
    <row r="130" spans="1:11" x14ac:dyDescent="0.55000000000000004">
      <c r="A130">
        <v>127</v>
      </c>
      <c r="B130" t="s">
        <v>133</v>
      </c>
      <c r="C130" t="s">
        <v>134</v>
      </c>
      <c r="D130" t="s">
        <v>41</v>
      </c>
      <c r="E130" s="34">
        <v>44507</v>
      </c>
      <c r="F130" t="s">
        <v>136</v>
      </c>
      <c r="G130" s="34" t="s">
        <v>138</v>
      </c>
      <c r="H130" s="34">
        <v>45009</v>
      </c>
      <c r="I130" s="35">
        <v>1204</v>
      </c>
      <c r="J130" s="35">
        <v>0</v>
      </c>
      <c r="K130" t="str">
        <f>INDEX(Properties[Market],MATCH(WOs[[#This Row],[Property Id]],Properties[Property Id],0))</f>
        <v>Market 1</v>
      </c>
    </row>
    <row r="131" spans="1:11" x14ac:dyDescent="0.55000000000000004">
      <c r="A131">
        <v>128</v>
      </c>
      <c r="B131" t="s">
        <v>132</v>
      </c>
      <c r="C131" t="s">
        <v>135</v>
      </c>
      <c r="D131" t="s">
        <v>40</v>
      </c>
      <c r="E131" s="34">
        <v>44928</v>
      </c>
      <c r="F131" t="s">
        <v>136</v>
      </c>
      <c r="G131" s="34" t="s">
        <v>138</v>
      </c>
      <c r="H131" s="34" t="s">
        <v>138</v>
      </c>
      <c r="I131" s="35">
        <v>1035</v>
      </c>
      <c r="J131" s="35">
        <v>0</v>
      </c>
      <c r="K131" t="str">
        <f>INDEX(Properties[Market],MATCH(WOs[[#This Row],[Property Id]],Properties[Property Id],0))</f>
        <v>Market 2</v>
      </c>
    </row>
    <row r="132" spans="1:11" x14ac:dyDescent="0.55000000000000004">
      <c r="A132">
        <v>129</v>
      </c>
      <c r="B132" t="s">
        <v>132</v>
      </c>
      <c r="C132" t="s">
        <v>134</v>
      </c>
      <c r="D132" t="s">
        <v>20</v>
      </c>
      <c r="E132" s="34">
        <v>44771</v>
      </c>
      <c r="F132" t="s">
        <v>137</v>
      </c>
      <c r="G132" s="34">
        <v>44948</v>
      </c>
      <c r="H132" s="34">
        <v>44961</v>
      </c>
      <c r="I132" s="35">
        <v>2543</v>
      </c>
      <c r="J132" s="35">
        <v>2517.5700000000002</v>
      </c>
      <c r="K132" t="str">
        <f>INDEX(Properties[Market],MATCH(WOs[[#This Row],[Property Id]],Properties[Property Id],0))</f>
        <v>Market 2</v>
      </c>
    </row>
    <row r="133" spans="1:11" x14ac:dyDescent="0.55000000000000004">
      <c r="A133">
        <v>130</v>
      </c>
      <c r="B133" t="s">
        <v>132</v>
      </c>
      <c r="C133" t="s">
        <v>134</v>
      </c>
      <c r="D133" t="s">
        <v>22</v>
      </c>
      <c r="E133" s="34">
        <v>44843</v>
      </c>
      <c r="F133" t="s">
        <v>137</v>
      </c>
      <c r="G133" s="34">
        <v>44906</v>
      </c>
      <c r="H133" s="34">
        <v>44968</v>
      </c>
      <c r="I133" s="35">
        <v>2262</v>
      </c>
      <c r="J133" s="35">
        <v>2126.2799999999997</v>
      </c>
      <c r="K133" t="str">
        <f>INDEX(Properties[Market],MATCH(WOs[[#This Row],[Property Id]],Properties[Property Id],0))</f>
        <v>Market 2</v>
      </c>
    </row>
    <row r="134" spans="1:11" x14ac:dyDescent="0.55000000000000004">
      <c r="A134">
        <v>131</v>
      </c>
      <c r="B134" t="s">
        <v>132</v>
      </c>
      <c r="C134" t="s">
        <v>134</v>
      </c>
      <c r="D134" t="s">
        <v>10</v>
      </c>
      <c r="E134" s="34">
        <v>43912</v>
      </c>
      <c r="F134" t="s">
        <v>137</v>
      </c>
      <c r="G134" s="34">
        <v>44255</v>
      </c>
      <c r="H134" s="34">
        <v>44607</v>
      </c>
      <c r="I134" s="35">
        <v>3455</v>
      </c>
      <c r="J134" s="35">
        <v>3385.9</v>
      </c>
      <c r="K134" t="str">
        <f>INDEX(Properties[Market],MATCH(WOs[[#This Row],[Property Id]],Properties[Property Id],0))</f>
        <v>Market 2</v>
      </c>
    </row>
    <row r="135" spans="1:11" x14ac:dyDescent="0.55000000000000004">
      <c r="A135">
        <v>132</v>
      </c>
      <c r="B135" t="s">
        <v>132</v>
      </c>
      <c r="C135" t="s">
        <v>134</v>
      </c>
      <c r="D135" t="s">
        <v>27</v>
      </c>
      <c r="E135" s="34">
        <v>44933</v>
      </c>
      <c r="F135" t="s">
        <v>136</v>
      </c>
      <c r="G135" s="34" t="s">
        <v>138</v>
      </c>
      <c r="H135" s="34">
        <v>44978</v>
      </c>
      <c r="I135" s="35">
        <v>360</v>
      </c>
      <c r="J135" s="35">
        <v>0</v>
      </c>
      <c r="K135" t="str">
        <f>INDEX(Properties[Market],MATCH(WOs[[#This Row],[Property Id]],Properties[Property Id],0))</f>
        <v>Market 3</v>
      </c>
    </row>
    <row r="136" spans="1:11" x14ac:dyDescent="0.55000000000000004">
      <c r="A136">
        <v>133</v>
      </c>
      <c r="B136" t="s">
        <v>132</v>
      </c>
      <c r="C136" t="s">
        <v>134</v>
      </c>
      <c r="D136" t="s">
        <v>17</v>
      </c>
      <c r="E136" s="34">
        <v>44806</v>
      </c>
      <c r="F136" t="s">
        <v>137</v>
      </c>
      <c r="G136" s="34">
        <v>45000</v>
      </c>
      <c r="H136" s="34">
        <v>45014</v>
      </c>
      <c r="I136" s="35">
        <v>837</v>
      </c>
      <c r="J136" s="35">
        <v>828.63</v>
      </c>
      <c r="K136" t="str">
        <f>INDEX(Properties[Market],MATCH(WOs[[#This Row],[Property Id]],Properties[Property Id],0))</f>
        <v>Market 1</v>
      </c>
    </row>
    <row r="137" spans="1:11" x14ac:dyDescent="0.55000000000000004">
      <c r="A137">
        <v>134</v>
      </c>
      <c r="B137" t="s">
        <v>132</v>
      </c>
      <c r="C137" t="s">
        <v>134</v>
      </c>
      <c r="D137" t="s">
        <v>37</v>
      </c>
      <c r="E137" s="34">
        <v>44963</v>
      </c>
      <c r="F137" t="s">
        <v>136</v>
      </c>
      <c r="G137" s="34" t="s">
        <v>138</v>
      </c>
      <c r="H137" s="34">
        <v>44964</v>
      </c>
      <c r="I137" s="35">
        <v>1930</v>
      </c>
      <c r="J137" s="35">
        <v>0</v>
      </c>
      <c r="K137" t="str">
        <f>INDEX(Properties[Market],MATCH(WOs[[#This Row],[Property Id]],Properties[Property Id],0))</f>
        <v>Market 3</v>
      </c>
    </row>
    <row r="138" spans="1:11" x14ac:dyDescent="0.55000000000000004">
      <c r="A138">
        <v>135</v>
      </c>
      <c r="B138" t="s">
        <v>132</v>
      </c>
      <c r="C138" t="s">
        <v>135</v>
      </c>
      <c r="D138" t="s">
        <v>54</v>
      </c>
      <c r="E138" s="34">
        <v>44424</v>
      </c>
      <c r="F138" t="s">
        <v>137</v>
      </c>
      <c r="G138" s="34">
        <v>44726</v>
      </c>
      <c r="H138" s="34" t="s">
        <v>138</v>
      </c>
      <c r="I138" s="35">
        <v>593</v>
      </c>
      <c r="J138" s="35">
        <v>563.35</v>
      </c>
      <c r="K138" t="str">
        <f>INDEX(Properties[Market],MATCH(WOs[[#This Row],[Property Id]],Properties[Property Id],0))</f>
        <v>Market 1</v>
      </c>
    </row>
    <row r="139" spans="1:11" x14ac:dyDescent="0.55000000000000004">
      <c r="A139">
        <v>136</v>
      </c>
      <c r="B139" t="s">
        <v>132</v>
      </c>
      <c r="C139" t="s">
        <v>134</v>
      </c>
      <c r="D139" t="s">
        <v>43</v>
      </c>
      <c r="E139" s="34">
        <v>44299</v>
      </c>
      <c r="F139" t="s">
        <v>136</v>
      </c>
      <c r="G139" s="34" t="s">
        <v>138</v>
      </c>
      <c r="H139" s="34">
        <v>44876</v>
      </c>
      <c r="I139" s="35">
        <v>850</v>
      </c>
      <c r="J139" s="35">
        <v>0</v>
      </c>
      <c r="K139" t="str">
        <f>INDEX(Properties[Market],MATCH(WOs[[#This Row],[Property Id]],Properties[Property Id],0))</f>
        <v>Market 1</v>
      </c>
    </row>
    <row r="140" spans="1:11" x14ac:dyDescent="0.55000000000000004">
      <c r="A140">
        <v>137</v>
      </c>
      <c r="B140" t="s">
        <v>106</v>
      </c>
      <c r="C140" t="s">
        <v>135</v>
      </c>
      <c r="D140" t="s">
        <v>26</v>
      </c>
      <c r="E140" s="34">
        <v>44995</v>
      </c>
      <c r="F140" t="s">
        <v>136</v>
      </c>
      <c r="G140" s="34" t="s">
        <v>138</v>
      </c>
      <c r="H140" s="34" t="s">
        <v>138</v>
      </c>
      <c r="I140" s="35">
        <v>3483</v>
      </c>
      <c r="J140" s="35">
        <v>0</v>
      </c>
      <c r="K140" t="str">
        <f>INDEX(Properties[Market],MATCH(WOs[[#This Row],[Property Id]],Properties[Property Id],0))</f>
        <v>Market 1</v>
      </c>
    </row>
    <row r="141" spans="1:11" x14ac:dyDescent="0.55000000000000004">
      <c r="A141">
        <v>138</v>
      </c>
      <c r="B141" t="s">
        <v>133</v>
      </c>
      <c r="C141" t="s">
        <v>134</v>
      </c>
      <c r="D141" t="s">
        <v>21</v>
      </c>
      <c r="E141" s="34">
        <v>44797</v>
      </c>
      <c r="F141" t="s">
        <v>136</v>
      </c>
      <c r="G141" s="34" t="s">
        <v>138</v>
      </c>
      <c r="H141" s="34">
        <v>44892</v>
      </c>
      <c r="I141" s="35">
        <v>587</v>
      </c>
      <c r="J141" s="35">
        <v>0</v>
      </c>
      <c r="K141" t="str">
        <f>INDEX(Properties[Market],MATCH(WOs[[#This Row],[Property Id]],Properties[Property Id],0))</f>
        <v>Market 2</v>
      </c>
    </row>
    <row r="142" spans="1:11" x14ac:dyDescent="0.55000000000000004">
      <c r="A142">
        <v>139</v>
      </c>
      <c r="B142" t="s">
        <v>132</v>
      </c>
      <c r="C142" t="s">
        <v>134</v>
      </c>
      <c r="D142" t="s">
        <v>22</v>
      </c>
      <c r="E142" s="34">
        <v>44854</v>
      </c>
      <c r="F142" t="s">
        <v>136</v>
      </c>
      <c r="G142" s="34" t="s">
        <v>138</v>
      </c>
      <c r="H142" s="34">
        <v>45006</v>
      </c>
      <c r="I142" s="35">
        <v>1930</v>
      </c>
      <c r="J142" s="35">
        <v>0</v>
      </c>
      <c r="K142" t="str">
        <f>INDEX(Properties[Market],MATCH(WOs[[#This Row],[Property Id]],Properties[Property Id],0))</f>
        <v>Market 2</v>
      </c>
    </row>
    <row r="143" spans="1:11" x14ac:dyDescent="0.55000000000000004">
      <c r="A143">
        <v>140</v>
      </c>
      <c r="B143" t="s">
        <v>132</v>
      </c>
      <c r="C143" t="s">
        <v>134</v>
      </c>
      <c r="D143" t="s">
        <v>33</v>
      </c>
      <c r="E143" s="34">
        <v>44336</v>
      </c>
      <c r="F143" t="s">
        <v>137</v>
      </c>
      <c r="G143" s="34">
        <v>44764</v>
      </c>
      <c r="H143" s="34">
        <v>44838</v>
      </c>
      <c r="I143" s="35">
        <v>1077</v>
      </c>
      <c r="J143" s="35">
        <v>990.84</v>
      </c>
      <c r="K143" t="str">
        <f>INDEX(Properties[Market],MATCH(WOs[[#This Row],[Property Id]],Properties[Property Id],0))</f>
        <v>Market 1</v>
      </c>
    </row>
    <row r="144" spans="1:11" x14ac:dyDescent="0.55000000000000004">
      <c r="A144">
        <v>141</v>
      </c>
      <c r="B144" t="s">
        <v>133</v>
      </c>
      <c r="C144" t="s">
        <v>135</v>
      </c>
      <c r="D144" t="s">
        <v>36</v>
      </c>
      <c r="E144" s="34">
        <v>44907</v>
      </c>
      <c r="F144" t="s">
        <v>136</v>
      </c>
      <c r="G144" s="34" t="s">
        <v>138</v>
      </c>
      <c r="H144" s="34" t="s">
        <v>138</v>
      </c>
      <c r="I144" s="35">
        <v>2608</v>
      </c>
      <c r="J144" s="35">
        <v>0</v>
      </c>
      <c r="K144" t="str">
        <f>INDEX(Properties[Market],MATCH(WOs[[#This Row],[Property Id]],Properties[Property Id],0))</f>
        <v>Market 3</v>
      </c>
    </row>
    <row r="145" spans="1:11" x14ac:dyDescent="0.55000000000000004">
      <c r="A145">
        <v>142</v>
      </c>
      <c r="B145" t="s">
        <v>132</v>
      </c>
      <c r="C145" t="s">
        <v>135</v>
      </c>
      <c r="D145" t="s">
        <v>39</v>
      </c>
      <c r="E145" s="34">
        <v>44299</v>
      </c>
      <c r="F145" t="s">
        <v>137</v>
      </c>
      <c r="G145" s="34">
        <v>44796</v>
      </c>
      <c r="H145" s="34" t="s">
        <v>138</v>
      </c>
      <c r="I145" s="35">
        <v>1810</v>
      </c>
      <c r="J145" s="35">
        <v>1954.8000000000002</v>
      </c>
      <c r="K145" t="str">
        <f>INDEX(Properties[Market],MATCH(WOs[[#This Row],[Property Id]],Properties[Property Id],0))</f>
        <v>Market 1</v>
      </c>
    </row>
    <row r="146" spans="1:11" x14ac:dyDescent="0.55000000000000004">
      <c r="A146">
        <v>143</v>
      </c>
      <c r="B146" t="s">
        <v>132</v>
      </c>
      <c r="C146" t="s">
        <v>134</v>
      </c>
      <c r="D146" t="s">
        <v>40</v>
      </c>
      <c r="E146" s="34">
        <v>44815</v>
      </c>
      <c r="F146" t="s">
        <v>137</v>
      </c>
      <c r="G146" s="34">
        <v>44972</v>
      </c>
      <c r="H146" s="34">
        <v>44995</v>
      </c>
      <c r="I146" s="35">
        <v>1111</v>
      </c>
      <c r="J146" s="35">
        <v>1033.23</v>
      </c>
      <c r="K146" t="str">
        <f>INDEX(Properties[Market],MATCH(WOs[[#This Row],[Property Id]],Properties[Property Id],0))</f>
        <v>Market 2</v>
      </c>
    </row>
    <row r="147" spans="1:11" x14ac:dyDescent="0.55000000000000004">
      <c r="A147">
        <v>144</v>
      </c>
      <c r="B147" t="s">
        <v>133</v>
      </c>
      <c r="C147" t="s">
        <v>134</v>
      </c>
      <c r="D147" t="s">
        <v>37</v>
      </c>
      <c r="E147" s="34">
        <v>44878</v>
      </c>
      <c r="F147" t="s">
        <v>137</v>
      </c>
      <c r="G147" s="34">
        <v>44983</v>
      </c>
      <c r="H147" s="34">
        <v>45011</v>
      </c>
      <c r="I147" s="35">
        <v>3478</v>
      </c>
      <c r="J147" s="35">
        <v>3373.66</v>
      </c>
      <c r="K147" t="str">
        <f>INDEX(Properties[Market],MATCH(WOs[[#This Row],[Property Id]],Properties[Property Id],0))</f>
        <v>Market 3</v>
      </c>
    </row>
    <row r="148" spans="1:11" x14ac:dyDescent="0.55000000000000004">
      <c r="A148">
        <v>145</v>
      </c>
      <c r="B148" t="s">
        <v>132</v>
      </c>
      <c r="C148" t="s">
        <v>134</v>
      </c>
      <c r="D148" t="s">
        <v>18</v>
      </c>
      <c r="E148" s="34">
        <v>44367</v>
      </c>
      <c r="F148" t="s">
        <v>136</v>
      </c>
      <c r="G148" s="34" t="s">
        <v>138</v>
      </c>
      <c r="H148" s="34">
        <v>44370</v>
      </c>
      <c r="I148" s="35">
        <v>3009</v>
      </c>
      <c r="J148" s="35">
        <v>0</v>
      </c>
      <c r="K148" t="str">
        <f>INDEX(Properties[Market],MATCH(WOs[[#This Row],[Property Id]],Properties[Property Id],0))</f>
        <v>Market 2</v>
      </c>
    </row>
    <row r="149" spans="1:11" x14ac:dyDescent="0.55000000000000004">
      <c r="A149">
        <v>146</v>
      </c>
      <c r="B149" t="s">
        <v>133</v>
      </c>
      <c r="C149" t="s">
        <v>134</v>
      </c>
      <c r="D149" t="s">
        <v>46</v>
      </c>
      <c r="E149" s="34">
        <v>44795</v>
      </c>
      <c r="F149" t="s">
        <v>137</v>
      </c>
      <c r="G149" s="34">
        <v>44867</v>
      </c>
      <c r="H149" s="34">
        <v>44953</v>
      </c>
      <c r="I149" s="35">
        <v>474</v>
      </c>
      <c r="J149" s="35">
        <v>483.48</v>
      </c>
      <c r="K149" t="str">
        <f>INDEX(Properties[Market],MATCH(WOs[[#This Row],[Property Id]],Properties[Property Id],0))</f>
        <v>Market 3</v>
      </c>
    </row>
    <row r="150" spans="1:11" x14ac:dyDescent="0.55000000000000004">
      <c r="A150">
        <v>147</v>
      </c>
      <c r="B150" t="s">
        <v>132</v>
      </c>
      <c r="C150" t="s">
        <v>134</v>
      </c>
      <c r="D150" t="s">
        <v>34</v>
      </c>
      <c r="E150" s="34">
        <v>44917</v>
      </c>
      <c r="F150" t="s">
        <v>137</v>
      </c>
      <c r="G150" s="34">
        <v>45000</v>
      </c>
      <c r="H150" s="34">
        <v>45002</v>
      </c>
      <c r="I150" s="35">
        <v>2519</v>
      </c>
      <c r="J150" s="35">
        <v>2317.48</v>
      </c>
      <c r="K150" t="str">
        <f>INDEX(Properties[Market],MATCH(WOs[[#This Row],[Property Id]],Properties[Property Id],0))</f>
        <v>Market 3</v>
      </c>
    </row>
    <row r="151" spans="1:11" x14ac:dyDescent="0.55000000000000004">
      <c r="A151">
        <v>148</v>
      </c>
      <c r="B151" t="s">
        <v>133</v>
      </c>
      <c r="C151" t="s">
        <v>134</v>
      </c>
      <c r="D151" t="s">
        <v>39</v>
      </c>
      <c r="E151" s="34">
        <v>44103</v>
      </c>
      <c r="F151" t="s">
        <v>137</v>
      </c>
      <c r="G151" s="34">
        <v>44948</v>
      </c>
      <c r="H151" s="34">
        <v>44988</v>
      </c>
      <c r="I151" s="35">
        <v>3121</v>
      </c>
      <c r="J151" s="35">
        <v>2996.16</v>
      </c>
      <c r="K151" t="str">
        <f>INDEX(Properties[Market],MATCH(WOs[[#This Row],[Property Id]],Properties[Property Id],0))</f>
        <v>Market 1</v>
      </c>
    </row>
    <row r="152" spans="1:11" x14ac:dyDescent="0.55000000000000004">
      <c r="A152">
        <v>149</v>
      </c>
      <c r="B152" t="s">
        <v>132</v>
      </c>
      <c r="C152" t="s">
        <v>134</v>
      </c>
      <c r="D152" t="s">
        <v>48</v>
      </c>
      <c r="E152" s="34">
        <v>44971</v>
      </c>
      <c r="F152" t="s">
        <v>136</v>
      </c>
      <c r="G152" s="34" t="s">
        <v>138</v>
      </c>
      <c r="H152" s="34">
        <v>44999</v>
      </c>
      <c r="I152" s="35">
        <v>2398</v>
      </c>
      <c r="J152" s="35">
        <v>0</v>
      </c>
      <c r="K152" t="str">
        <f>INDEX(Properties[Market],MATCH(WOs[[#This Row],[Property Id]],Properties[Property Id],0))</f>
        <v>Market 3</v>
      </c>
    </row>
    <row r="153" spans="1:11" x14ac:dyDescent="0.55000000000000004">
      <c r="A153">
        <v>150</v>
      </c>
      <c r="B153" t="s">
        <v>133</v>
      </c>
      <c r="C153" t="s">
        <v>134</v>
      </c>
      <c r="D153" t="s">
        <v>48</v>
      </c>
      <c r="E153" s="34">
        <v>44408</v>
      </c>
      <c r="F153" t="s">
        <v>136</v>
      </c>
      <c r="G153" s="34" t="s">
        <v>138</v>
      </c>
      <c r="H153" s="34">
        <v>44696</v>
      </c>
      <c r="I153" s="35">
        <v>2521</v>
      </c>
      <c r="J153" s="35">
        <v>0</v>
      </c>
      <c r="K153" t="str">
        <f>INDEX(Properties[Market],MATCH(WOs[[#This Row],[Property Id]],Properties[Property Id],0))</f>
        <v>Market 3</v>
      </c>
    </row>
    <row r="154" spans="1:11" x14ac:dyDescent="0.55000000000000004">
      <c r="A154">
        <v>151</v>
      </c>
      <c r="B154" t="s">
        <v>133</v>
      </c>
      <c r="C154" t="s">
        <v>134</v>
      </c>
      <c r="D154" t="s">
        <v>13</v>
      </c>
      <c r="E154" s="34">
        <v>44487</v>
      </c>
      <c r="F154" t="s">
        <v>136</v>
      </c>
      <c r="G154" s="34" t="s">
        <v>138</v>
      </c>
      <c r="H154" s="34">
        <v>44788</v>
      </c>
      <c r="I154" s="35">
        <v>2949</v>
      </c>
      <c r="J154" s="35">
        <v>0</v>
      </c>
      <c r="K154" t="str">
        <f>INDEX(Properties[Market],MATCH(WOs[[#This Row],[Property Id]],Properties[Property Id],0))</f>
        <v>Market 3</v>
      </c>
    </row>
    <row r="155" spans="1:11" x14ac:dyDescent="0.55000000000000004">
      <c r="A155">
        <v>152</v>
      </c>
      <c r="B155" t="s">
        <v>132</v>
      </c>
      <c r="C155" t="s">
        <v>134</v>
      </c>
      <c r="D155" t="s">
        <v>36</v>
      </c>
      <c r="E155" s="34">
        <v>44090</v>
      </c>
      <c r="F155" t="s">
        <v>136</v>
      </c>
      <c r="G155" s="34" t="s">
        <v>138</v>
      </c>
      <c r="H155" s="34">
        <v>44641</v>
      </c>
      <c r="I155" s="35">
        <v>1951</v>
      </c>
      <c r="J155" s="35">
        <v>0</v>
      </c>
      <c r="K155" t="str">
        <f>INDEX(Properties[Market],MATCH(WOs[[#This Row],[Property Id]],Properties[Property Id],0))</f>
        <v>Market 3</v>
      </c>
    </row>
    <row r="156" spans="1:11" x14ac:dyDescent="0.55000000000000004">
      <c r="A156">
        <v>153</v>
      </c>
      <c r="B156" t="s">
        <v>133</v>
      </c>
      <c r="C156" t="s">
        <v>135</v>
      </c>
      <c r="D156" t="s">
        <v>48</v>
      </c>
      <c r="E156" s="34">
        <v>45012</v>
      </c>
      <c r="F156" t="s">
        <v>136</v>
      </c>
      <c r="G156" s="34" t="s">
        <v>138</v>
      </c>
      <c r="H156" s="34" t="s">
        <v>138</v>
      </c>
      <c r="I156" s="35">
        <v>144</v>
      </c>
      <c r="J156" s="35">
        <v>0</v>
      </c>
      <c r="K156" t="str">
        <f>INDEX(Properties[Market],MATCH(WOs[[#This Row],[Property Id]],Properties[Property Id],0))</f>
        <v>Market 3</v>
      </c>
    </row>
    <row r="157" spans="1:11" x14ac:dyDescent="0.55000000000000004">
      <c r="A157">
        <v>154</v>
      </c>
      <c r="B157" t="s">
        <v>132</v>
      </c>
      <c r="C157" t="s">
        <v>134</v>
      </c>
      <c r="D157" t="s">
        <v>21</v>
      </c>
      <c r="E157" s="34">
        <v>44815</v>
      </c>
      <c r="F157" t="s">
        <v>136</v>
      </c>
      <c r="G157" s="34" t="s">
        <v>138</v>
      </c>
      <c r="H157" s="34">
        <v>44980</v>
      </c>
      <c r="I157" s="35">
        <v>2706</v>
      </c>
      <c r="J157" s="35">
        <v>0</v>
      </c>
      <c r="K157" t="str">
        <f>INDEX(Properties[Market],MATCH(WOs[[#This Row],[Property Id]],Properties[Property Id],0))</f>
        <v>Market 2</v>
      </c>
    </row>
    <row r="158" spans="1:11" x14ac:dyDescent="0.55000000000000004">
      <c r="A158">
        <v>155</v>
      </c>
      <c r="B158" t="s">
        <v>133</v>
      </c>
      <c r="C158" t="s">
        <v>134</v>
      </c>
      <c r="D158" t="s">
        <v>27</v>
      </c>
      <c r="E158" s="34">
        <v>44675</v>
      </c>
      <c r="F158" t="s">
        <v>136</v>
      </c>
      <c r="G158" s="34" t="s">
        <v>138</v>
      </c>
      <c r="H158" s="34">
        <v>44982</v>
      </c>
      <c r="I158" s="35">
        <v>2617</v>
      </c>
      <c r="J158" s="35">
        <v>0</v>
      </c>
      <c r="K158" t="str">
        <f>INDEX(Properties[Market],MATCH(WOs[[#This Row],[Property Id]],Properties[Property Id],0))</f>
        <v>Market 3</v>
      </c>
    </row>
    <row r="159" spans="1:11" x14ac:dyDescent="0.55000000000000004">
      <c r="A159">
        <v>156</v>
      </c>
      <c r="B159" t="s">
        <v>106</v>
      </c>
      <c r="C159" t="s">
        <v>134</v>
      </c>
      <c r="D159" t="s">
        <v>29</v>
      </c>
      <c r="E159" s="34">
        <v>44829</v>
      </c>
      <c r="F159" t="s">
        <v>136</v>
      </c>
      <c r="G159" s="34" t="s">
        <v>138</v>
      </c>
      <c r="H159" s="34">
        <v>44983</v>
      </c>
      <c r="I159" s="35">
        <v>2664</v>
      </c>
      <c r="J159" s="35">
        <v>0</v>
      </c>
      <c r="K159" t="str">
        <f>INDEX(Properties[Market],MATCH(WOs[[#This Row],[Property Id]],Properties[Property Id],0))</f>
        <v>Market 2</v>
      </c>
    </row>
    <row r="160" spans="1:11" x14ac:dyDescent="0.55000000000000004">
      <c r="A160">
        <v>157</v>
      </c>
      <c r="B160" t="s">
        <v>132</v>
      </c>
      <c r="C160" t="s">
        <v>134</v>
      </c>
      <c r="D160" t="s">
        <v>17</v>
      </c>
      <c r="E160" s="34">
        <v>44713</v>
      </c>
      <c r="F160" t="s">
        <v>136</v>
      </c>
      <c r="G160" s="34" t="s">
        <v>138</v>
      </c>
      <c r="H160" s="34">
        <v>44917</v>
      </c>
      <c r="I160" s="35">
        <v>1013</v>
      </c>
      <c r="J160" s="35">
        <v>0</v>
      </c>
      <c r="K160" t="str">
        <f>INDEX(Properties[Market],MATCH(WOs[[#This Row],[Property Id]],Properties[Property Id],0))</f>
        <v>Market 1</v>
      </c>
    </row>
    <row r="161" spans="1:11" x14ac:dyDescent="0.55000000000000004">
      <c r="A161">
        <v>158</v>
      </c>
      <c r="B161" t="s">
        <v>106</v>
      </c>
      <c r="C161" t="s">
        <v>134</v>
      </c>
      <c r="D161" t="s">
        <v>51</v>
      </c>
      <c r="E161" s="34">
        <v>44940</v>
      </c>
      <c r="F161" t="s">
        <v>137</v>
      </c>
      <c r="G161" s="34">
        <v>45012</v>
      </c>
      <c r="H161" s="34">
        <v>45018</v>
      </c>
      <c r="I161" s="35">
        <v>3161</v>
      </c>
      <c r="J161" s="35">
        <v>3129.39</v>
      </c>
      <c r="K161" t="str">
        <f>INDEX(Properties[Market],MATCH(WOs[[#This Row],[Property Id]],Properties[Property Id],0))</f>
        <v>Market 3</v>
      </c>
    </row>
    <row r="162" spans="1:11" x14ac:dyDescent="0.55000000000000004">
      <c r="A162">
        <v>159</v>
      </c>
      <c r="B162" t="s">
        <v>132</v>
      </c>
      <c r="C162" t="s">
        <v>135</v>
      </c>
      <c r="D162" t="s">
        <v>11</v>
      </c>
      <c r="E162" s="34">
        <v>44362</v>
      </c>
      <c r="F162" t="s">
        <v>136</v>
      </c>
      <c r="G162" s="34" t="s">
        <v>138</v>
      </c>
      <c r="H162" s="34" t="s">
        <v>138</v>
      </c>
      <c r="I162" s="35">
        <v>1364</v>
      </c>
      <c r="J162" s="35">
        <v>0</v>
      </c>
      <c r="K162" t="str">
        <f>INDEX(Properties[Market],MATCH(WOs[[#This Row],[Property Id]],Properties[Property Id],0))</f>
        <v>Market 2</v>
      </c>
    </row>
    <row r="163" spans="1:11" x14ac:dyDescent="0.55000000000000004">
      <c r="A163">
        <v>160</v>
      </c>
      <c r="B163" t="s">
        <v>132</v>
      </c>
      <c r="C163" t="s">
        <v>134</v>
      </c>
      <c r="D163" t="s">
        <v>19</v>
      </c>
      <c r="E163" s="34">
        <v>44920</v>
      </c>
      <c r="F163" t="s">
        <v>136</v>
      </c>
      <c r="G163" s="34" t="s">
        <v>138</v>
      </c>
      <c r="H163" s="34">
        <v>44980</v>
      </c>
      <c r="I163" s="35">
        <v>1772</v>
      </c>
      <c r="J163" s="35">
        <v>0</v>
      </c>
      <c r="K163" t="str">
        <f>INDEX(Properties[Market],MATCH(WOs[[#This Row],[Property Id]],Properties[Property Id],0))</f>
        <v>Market 1</v>
      </c>
    </row>
    <row r="164" spans="1:11" x14ac:dyDescent="0.55000000000000004">
      <c r="A164">
        <v>161</v>
      </c>
      <c r="B164" t="s">
        <v>106</v>
      </c>
      <c r="C164" t="s">
        <v>134</v>
      </c>
      <c r="D164" t="s">
        <v>35</v>
      </c>
      <c r="E164" s="34">
        <v>44796</v>
      </c>
      <c r="F164" t="s">
        <v>136</v>
      </c>
      <c r="G164" s="34" t="s">
        <v>138</v>
      </c>
      <c r="H164" s="34">
        <v>44824</v>
      </c>
      <c r="I164" s="35">
        <v>2452</v>
      </c>
      <c r="J164" s="35">
        <v>0</v>
      </c>
      <c r="K164" t="str">
        <f>INDEX(Properties[Market],MATCH(WOs[[#This Row],[Property Id]],Properties[Property Id],0))</f>
        <v>Market 3</v>
      </c>
    </row>
    <row r="165" spans="1:11" x14ac:dyDescent="0.55000000000000004">
      <c r="A165">
        <v>162</v>
      </c>
      <c r="B165" t="s">
        <v>132</v>
      </c>
      <c r="C165" t="s">
        <v>134</v>
      </c>
      <c r="D165" t="s">
        <v>32</v>
      </c>
      <c r="E165" s="34">
        <v>44972</v>
      </c>
      <c r="F165" t="s">
        <v>136</v>
      </c>
      <c r="G165" s="34" t="s">
        <v>138</v>
      </c>
      <c r="H165" s="34">
        <v>45001</v>
      </c>
      <c r="I165" s="35">
        <v>816</v>
      </c>
      <c r="J165" s="35">
        <v>0</v>
      </c>
      <c r="K165" t="str">
        <f>INDEX(Properties[Market],MATCH(WOs[[#This Row],[Property Id]],Properties[Property Id],0))</f>
        <v>Market 2</v>
      </c>
    </row>
    <row r="166" spans="1:11" x14ac:dyDescent="0.55000000000000004">
      <c r="A166">
        <v>163</v>
      </c>
      <c r="B166" t="s">
        <v>133</v>
      </c>
      <c r="C166" t="s">
        <v>135</v>
      </c>
      <c r="D166" t="s">
        <v>26</v>
      </c>
      <c r="E166" s="34">
        <v>44955</v>
      </c>
      <c r="F166" t="s">
        <v>137</v>
      </c>
      <c r="G166" s="34">
        <v>45007</v>
      </c>
      <c r="H166" s="34" t="s">
        <v>138</v>
      </c>
      <c r="I166" s="35">
        <v>142</v>
      </c>
      <c r="J166" s="35">
        <v>156.20000000000002</v>
      </c>
      <c r="K166" t="str">
        <f>INDEX(Properties[Market],MATCH(WOs[[#This Row],[Property Id]],Properties[Property Id],0))</f>
        <v>Market 1</v>
      </c>
    </row>
    <row r="167" spans="1:11" x14ac:dyDescent="0.55000000000000004">
      <c r="A167">
        <v>164</v>
      </c>
      <c r="B167" t="s">
        <v>132</v>
      </c>
      <c r="C167" t="s">
        <v>135</v>
      </c>
      <c r="D167" t="s">
        <v>14</v>
      </c>
      <c r="E167" s="34">
        <v>44863</v>
      </c>
      <c r="F167" t="s">
        <v>136</v>
      </c>
      <c r="G167" s="34" t="s">
        <v>138</v>
      </c>
      <c r="H167" s="34" t="s">
        <v>138</v>
      </c>
      <c r="I167" s="35">
        <v>1968</v>
      </c>
      <c r="J167" s="35">
        <v>0</v>
      </c>
      <c r="K167" t="str">
        <f>INDEX(Properties[Market],MATCH(WOs[[#This Row],[Property Id]],Properties[Property Id],0))</f>
        <v>Market 1</v>
      </c>
    </row>
    <row r="168" spans="1:11" x14ac:dyDescent="0.55000000000000004">
      <c r="A168">
        <v>165</v>
      </c>
      <c r="B168" t="s">
        <v>132</v>
      </c>
      <c r="C168" t="s">
        <v>134</v>
      </c>
      <c r="D168" t="s">
        <v>45</v>
      </c>
      <c r="E168" s="34">
        <v>44491</v>
      </c>
      <c r="F168" t="s">
        <v>137</v>
      </c>
      <c r="G168" s="34">
        <v>44788</v>
      </c>
      <c r="H168" s="34">
        <v>44806</v>
      </c>
      <c r="I168" s="35">
        <v>1896</v>
      </c>
      <c r="J168" s="35">
        <v>1858.08</v>
      </c>
      <c r="K168" t="str">
        <f>INDEX(Properties[Market],MATCH(WOs[[#This Row],[Property Id]],Properties[Property Id],0))</f>
        <v>Market 2</v>
      </c>
    </row>
    <row r="169" spans="1:11" x14ac:dyDescent="0.55000000000000004">
      <c r="A169">
        <v>166</v>
      </c>
      <c r="B169" t="s">
        <v>106</v>
      </c>
      <c r="C169" t="s">
        <v>135</v>
      </c>
      <c r="D169" t="s">
        <v>16</v>
      </c>
      <c r="E169" s="34">
        <v>44903</v>
      </c>
      <c r="F169" t="s">
        <v>136</v>
      </c>
      <c r="G169" s="34" t="s">
        <v>138</v>
      </c>
      <c r="H169" s="34" t="s">
        <v>138</v>
      </c>
      <c r="I169" s="35">
        <v>3970</v>
      </c>
      <c r="J169" s="35">
        <v>0</v>
      </c>
      <c r="K169" t="str">
        <f>INDEX(Properties[Market],MATCH(WOs[[#This Row],[Property Id]],Properties[Property Id],0))</f>
        <v>Market 3</v>
      </c>
    </row>
    <row r="170" spans="1:11" x14ac:dyDescent="0.55000000000000004">
      <c r="A170">
        <v>167</v>
      </c>
      <c r="B170" t="s">
        <v>133</v>
      </c>
      <c r="C170" t="s">
        <v>135</v>
      </c>
      <c r="D170" t="s">
        <v>15</v>
      </c>
      <c r="E170" s="34">
        <v>44919</v>
      </c>
      <c r="F170" t="s">
        <v>136</v>
      </c>
      <c r="G170" s="34" t="s">
        <v>138</v>
      </c>
      <c r="H170" s="34" t="s">
        <v>138</v>
      </c>
      <c r="I170" s="35">
        <v>1226</v>
      </c>
      <c r="J170" s="35">
        <v>0</v>
      </c>
      <c r="K170" t="str">
        <f>INDEX(Properties[Market],MATCH(WOs[[#This Row],[Property Id]],Properties[Property Id],0))</f>
        <v>Market 2</v>
      </c>
    </row>
    <row r="171" spans="1:11" x14ac:dyDescent="0.55000000000000004">
      <c r="A171">
        <v>168</v>
      </c>
      <c r="B171" t="s">
        <v>132</v>
      </c>
      <c r="C171" t="s">
        <v>134</v>
      </c>
      <c r="D171" t="s">
        <v>47</v>
      </c>
      <c r="E171" s="34">
        <v>44786</v>
      </c>
      <c r="F171" t="s">
        <v>137</v>
      </c>
      <c r="G171" s="34">
        <v>44933</v>
      </c>
      <c r="H171" s="34">
        <v>44974</v>
      </c>
      <c r="I171" s="35">
        <v>2749</v>
      </c>
      <c r="J171" s="35">
        <v>2556.5699999999997</v>
      </c>
      <c r="K171" t="str">
        <f>INDEX(Properties[Market],MATCH(WOs[[#This Row],[Property Id]],Properties[Property Id],0))</f>
        <v>Market 2</v>
      </c>
    </row>
    <row r="172" spans="1:11" x14ac:dyDescent="0.55000000000000004">
      <c r="A172">
        <v>169</v>
      </c>
      <c r="B172" t="s">
        <v>106</v>
      </c>
      <c r="C172" t="s">
        <v>134</v>
      </c>
      <c r="D172" t="s">
        <v>51</v>
      </c>
      <c r="E172" s="34">
        <v>44855</v>
      </c>
      <c r="F172" t="s">
        <v>136</v>
      </c>
      <c r="G172" s="34" t="s">
        <v>138</v>
      </c>
      <c r="H172" s="34">
        <v>44974</v>
      </c>
      <c r="I172" s="35">
        <v>3513</v>
      </c>
      <c r="J172" s="35">
        <v>0</v>
      </c>
      <c r="K172" t="str">
        <f>INDEX(Properties[Market],MATCH(WOs[[#This Row],[Property Id]],Properties[Property Id],0))</f>
        <v>Market 3</v>
      </c>
    </row>
    <row r="173" spans="1:11" x14ac:dyDescent="0.55000000000000004">
      <c r="A173">
        <v>170</v>
      </c>
      <c r="B173" t="s">
        <v>132</v>
      </c>
      <c r="C173" t="s">
        <v>134</v>
      </c>
      <c r="D173" t="s">
        <v>26</v>
      </c>
      <c r="E173" s="34">
        <v>44696</v>
      </c>
      <c r="F173" t="s">
        <v>137</v>
      </c>
      <c r="G173" s="34">
        <v>44905</v>
      </c>
      <c r="H173" s="34">
        <v>44949</v>
      </c>
      <c r="I173" s="35">
        <v>2516</v>
      </c>
      <c r="J173" s="35">
        <v>2289.56</v>
      </c>
      <c r="K173" t="str">
        <f>INDEX(Properties[Market],MATCH(WOs[[#This Row],[Property Id]],Properties[Property Id],0))</f>
        <v>Market 1</v>
      </c>
    </row>
    <row r="174" spans="1:11" x14ac:dyDescent="0.55000000000000004">
      <c r="A174">
        <v>171</v>
      </c>
      <c r="B174" t="s">
        <v>132</v>
      </c>
      <c r="C174" t="s">
        <v>135</v>
      </c>
      <c r="D174" t="s">
        <v>11</v>
      </c>
      <c r="E174" s="34">
        <v>44663</v>
      </c>
      <c r="F174" t="s">
        <v>136</v>
      </c>
      <c r="G174" s="34" t="s">
        <v>138</v>
      </c>
      <c r="H174" s="34" t="s">
        <v>138</v>
      </c>
      <c r="I174" s="35">
        <v>739</v>
      </c>
      <c r="J174" s="35">
        <v>0</v>
      </c>
      <c r="K174" t="str">
        <f>INDEX(Properties[Market],MATCH(WOs[[#This Row],[Property Id]],Properties[Property Id],0))</f>
        <v>Market 2</v>
      </c>
    </row>
    <row r="175" spans="1:11" x14ac:dyDescent="0.55000000000000004">
      <c r="A175">
        <v>172</v>
      </c>
      <c r="B175" t="s">
        <v>133</v>
      </c>
      <c r="C175" t="s">
        <v>135</v>
      </c>
      <c r="D175" t="s">
        <v>20</v>
      </c>
      <c r="E175" s="34">
        <v>44868</v>
      </c>
      <c r="F175" t="s">
        <v>136</v>
      </c>
      <c r="G175" s="34" t="s">
        <v>138</v>
      </c>
      <c r="H175" s="34" t="s">
        <v>138</v>
      </c>
      <c r="I175" s="35">
        <v>1068</v>
      </c>
      <c r="J175" s="35">
        <v>0</v>
      </c>
      <c r="K175" t="str">
        <f>INDEX(Properties[Market],MATCH(WOs[[#This Row],[Property Id]],Properties[Property Id],0))</f>
        <v>Market 2</v>
      </c>
    </row>
    <row r="176" spans="1:11" x14ac:dyDescent="0.55000000000000004">
      <c r="A176">
        <v>173</v>
      </c>
      <c r="B176" t="s">
        <v>132</v>
      </c>
      <c r="C176" t="s">
        <v>134</v>
      </c>
      <c r="D176" t="s">
        <v>15</v>
      </c>
      <c r="E176" s="34">
        <v>44249</v>
      </c>
      <c r="F176" t="s">
        <v>136</v>
      </c>
      <c r="G176" s="34" t="s">
        <v>138</v>
      </c>
      <c r="H176" s="34">
        <v>44730</v>
      </c>
      <c r="I176" s="35">
        <v>1367</v>
      </c>
      <c r="J176" s="35">
        <v>0</v>
      </c>
      <c r="K176" t="str">
        <f>INDEX(Properties[Market],MATCH(WOs[[#This Row],[Property Id]],Properties[Property Id],0))</f>
        <v>Market 2</v>
      </c>
    </row>
    <row r="177" spans="1:11" x14ac:dyDescent="0.55000000000000004">
      <c r="A177">
        <v>174</v>
      </c>
      <c r="B177" t="s">
        <v>132</v>
      </c>
      <c r="C177" t="s">
        <v>135</v>
      </c>
      <c r="D177" t="s">
        <v>48</v>
      </c>
      <c r="E177" s="34">
        <v>44438</v>
      </c>
      <c r="F177" t="s">
        <v>137</v>
      </c>
      <c r="G177" s="34">
        <v>44818</v>
      </c>
      <c r="H177" s="34" t="s">
        <v>138</v>
      </c>
      <c r="I177" s="35">
        <v>1807</v>
      </c>
      <c r="J177" s="35">
        <v>1680.51</v>
      </c>
      <c r="K177" t="str">
        <f>INDEX(Properties[Market],MATCH(WOs[[#This Row],[Property Id]],Properties[Property Id],0))</f>
        <v>Market 3</v>
      </c>
    </row>
    <row r="178" spans="1:11" x14ac:dyDescent="0.55000000000000004">
      <c r="A178">
        <v>175</v>
      </c>
      <c r="B178" t="s">
        <v>132</v>
      </c>
      <c r="C178" t="s">
        <v>135</v>
      </c>
      <c r="D178" t="s">
        <v>51</v>
      </c>
      <c r="E178" s="34">
        <v>44850</v>
      </c>
      <c r="F178" t="s">
        <v>136</v>
      </c>
      <c r="G178" s="34" t="s">
        <v>138</v>
      </c>
      <c r="H178" s="34" t="s">
        <v>138</v>
      </c>
      <c r="I178" s="35">
        <v>1601</v>
      </c>
      <c r="J178" s="35">
        <v>0</v>
      </c>
      <c r="K178" t="str">
        <f>INDEX(Properties[Market],MATCH(WOs[[#This Row],[Property Id]],Properties[Property Id],0))</f>
        <v>Market 3</v>
      </c>
    </row>
    <row r="179" spans="1:11" x14ac:dyDescent="0.55000000000000004">
      <c r="A179">
        <v>176</v>
      </c>
      <c r="B179" t="s">
        <v>132</v>
      </c>
      <c r="C179" t="s">
        <v>134</v>
      </c>
      <c r="D179" t="s">
        <v>27</v>
      </c>
      <c r="E179" s="34">
        <v>44762</v>
      </c>
      <c r="F179" t="s">
        <v>136</v>
      </c>
      <c r="G179" s="34" t="s">
        <v>138</v>
      </c>
      <c r="H179" s="34">
        <v>45016</v>
      </c>
      <c r="I179" s="35">
        <v>1118</v>
      </c>
      <c r="J179" s="35">
        <v>0</v>
      </c>
      <c r="K179" t="str">
        <f>INDEX(Properties[Market],MATCH(WOs[[#This Row],[Property Id]],Properties[Property Id],0))</f>
        <v>Market 3</v>
      </c>
    </row>
    <row r="180" spans="1:11" x14ac:dyDescent="0.55000000000000004">
      <c r="A180">
        <v>177</v>
      </c>
      <c r="B180" t="s">
        <v>133</v>
      </c>
      <c r="C180" t="s">
        <v>134</v>
      </c>
      <c r="D180" t="s">
        <v>31</v>
      </c>
      <c r="E180" s="34">
        <v>44881</v>
      </c>
      <c r="F180" t="s">
        <v>136</v>
      </c>
      <c r="G180" s="34" t="s">
        <v>138</v>
      </c>
      <c r="H180" s="34">
        <v>44945</v>
      </c>
      <c r="I180" s="35">
        <v>1267</v>
      </c>
      <c r="J180" s="35">
        <v>0</v>
      </c>
      <c r="K180" t="str">
        <f>INDEX(Properties[Market],MATCH(WOs[[#This Row],[Property Id]],Properties[Property Id],0))</f>
        <v>Market 1</v>
      </c>
    </row>
    <row r="181" spans="1:11" x14ac:dyDescent="0.55000000000000004">
      <c r="A181">
        <v>178</v>
      </c>
      <c r="B181" t="s">
        <v>132</v>
      </c>
      <c r="C181" t="s">
        <v>134</v>
      </c>
      <c r="D181" t="s">
        <v>29</v>
      </c>
      <c r="E181" s="34">
        <v>44943</v>
      </c>
      <c r="F181" t="s">
        <v>137</v>
      </c>
      <c r="G181" s="34">
        <v>44945</v>
      </c>
      <c r="H181" s="34">
        <v>45020</v>
      </c>
      <c r="I181" s="35">
        <v>1901</v>
      </c>
      <c r="J181" s="35">
        <v>1996.0500000000002</v>
      </c>
      <c r="K181" t="str">
        <f>INDEX(Properties[Market],MATCH(WOs[[#This Row],[Property Id]],Properties[Property Id],0))</f>
        <v>Market 2</v>
      </c>
    </row>
    <row r="182" spans="1:11" x14ac:dyDescent="0.55000000000000004">
      <c r="A182">
        <v>179</v>
      </c>
      <c r="B182" t="s">
        <v>132</v>
      </c>
      <c r="C182" t="s">
        <v>134</v>
      </c>
      <c r="D182" t="s">
        <v>50</v>
      </c>
      <c r="E182" s="34">
        <v>44828</v>
      </c>
      <c r="F182" t="s">
        <v>136</v>
      </c>
      <c r="G182" s="34" t="s">
        <v>138</v>
      </c>
      <c r="H182" s="34">
        <v>44939</v>
      </c>
      <c r="I182" s="35">
        <v>1585</v>
      </c>
      <c r="J182" s="35">
        <v>0</v>
      </c>
      <c r="K182" t="str">
        <f>INDEX(Properties[Market],MATCH(WOs[[#This Row],[Property Id]],Properties[Property Id],0))</f>
        <v>Market 3</v>
      </c>
    </row>
    <row r="183" spans="1:11" x14ac:dyDescent="0.55000000000000004">
      <c r="A183">
        <v>180</v>
      </c>
      <c r="B183" t="s">
        <v>132</v>
      </c>
      <c r="C183" t="s">
        <v>135</v>
      </c>
      <c r="D183" t="s">
        <v>14</v>
      </c>
      <c r="E183" s="34">
        <v>44420</v>
      </c>
      <c r="F183" t="s">
        <v>137</v>
      </c>
      <c r="G183" s="34">
        <v>44503</v>
      </c>
      <c r="H183" s="34" t="s">
        <v>138</v>
      </c>
      <c r="I183" s="35">
        <v>842</v>
      </c>
      <c r="J183" s="35">
        <v>825.16</v>
      </c>
      <c r="K183" t="str">
        <f>INDEX(Properties[Market],MATCH(WOs[[#This Row],[Property Id]],Properties[Property Id],0))</f>
        <v>Market 1</v>
      </c>
    </row>
    <row r="184" spans="1:11" x14ac:dyDescent="0.55000000000000004">
      <c r="A184">
        <v>181</v>
      </c>
      <c r="B184" t="s">
        <v>106</v>
      </c>
      <c r="C184" t="s">
        <v>135</v>
      </c>
      <c r="D184" t="s">
        <v>20</v>
      </c>
      <c r="E184" s="34">
        <v>44880</v>
      </c>
      <c r="F184" t="s">
        <v>136</v>
      </c>
      <c r="G184" s="34" t="s">
        <v>138</v>
      </c>
      <c r="H184" s="34" t="s">
        <v>138</v>
      </c>
      <c r="I184" s="35">
        <v>2111</v>
      </c>
      <c r="J184" s="35">
        <v>0</v>
      </c>
      <c r="K184" t="str">
        <f>INDEX(Properties[Market],MATCH(WOs[[#This Row],[Property Id]],Properties[Property Id],0))</f>
        <v>Market 2</v>
      </c>
    </row>
    <row r="185" spans="1:11" x14ac:dyDescent="0.55000000000000004">
      <c r="A185">
        <v>182</v>
      </c>
      <c r="B185" t="s">
        <v>132</v>
      </c>
      <c r="C185" t="s">
        <v>135</v>
      </c>
      <c r="D185" t="s">
        <v>40</v>
      </c>
      <c r="E185" s="34">
        <v>44990</v>
      </c>
      <c r="F185" t="s">
        <v>136</v>
      </c>
      <c r="G185" s="34" t="s">
        <v>138</v>
      </c>
      <c r="H185" s="34" t="s">
        <v>138</v>
      </c>
      <c r="I185" s="35">
        <v>1914</v>
      </c>
      <c r="J185" s="35">
        <v>0</v>
      </c>
      <c r="K185" t="str">
        <f>INDEX(Properties[Market],MATCH(WOs[[#This Row],[Property Id]],Properties[Property Id],0))</f>
        <v>Market 2</v>
      </c>
    </row>
    <row r="186" spans="1:11" x14ac:dyDescent="0.55000000000000004">
      <c r="A186">
        <v>183</v>
      </c>
      <c r="B186" t="s">
        <v>132</v>
      </c>
      <c r="C186" t="s">
        <v>134</v>
      </c>
      <c r="D186" t="s">
        <v>28</v>
      </c>
      <c r="E186" s="34">
        <v>44661</v>
      </c>
      <c r="F186" t="s">
        <v>137</v>
      </c>
      <c r="G186" s="34">
        <v>44800</v>
      </c>
      <c r="H186" s="34">
        <v>44874</v>
      </c>
      <c r="I186" s="35">
        <v>2175</v>
      </c>
      <c r="J186" s="35">
        <v>2131.5</v>
      </c>
      <c r="K186" t="str">
        <f>INDEX(Properties[Market],MATCH(WOs[[#This Row],[Property Id]],Properties[Property Id],0))</f>
        <v>Market 1</v>
      </c>
    </row>
    <row r="187" spans="1:11" x14ac:dyDescent="0.55000000000000004">
      <c r="A187">
        <v>184</v>
      </c>
      <c r="B187" t="s">
        <v>132</v>
      </c>
      <c r="C187" t="s">
        <v>134</v>
      </c>
      <c r="D187" t="s">
        <v>43</v>
      </c>
      <c r="E187" s="34">
        <v>44750</v>
      </c>
      <c r="F187" t="s">
        <v>137</v>
      </c>
      <c r="G187" s="34">
        <v>44864</v>
      </c>
      <c r="H187" s="34">
        <v>44936</v>
      </c>
      <c r="I187" s="35">
        <v>2193</v>
      </c>
      <c r="J187" s="35">
        <v>2214.9299999999998</v>
      </c>
      <c r="K187" t="str">
        <f>INDEX(Properties[Market],MATCH(WOs[[#This Row],[Property Id]],Properties[Property Id],0))</f>
        <v>Market 1</v>
      </c>
    </row>
    <row r="188" spans="1:11" x14ac:dyDescent="0.55000000000000004">
      <c r="A188">
        <v>185</v>
      </c>
      <c r="B188" t="s">
        <v>133</v>
      </c>
      <c r="C188" t="s">
        <v>134</v>
      </c>
      <c r="D188" t="s">
        <v>33</v>
      </c>
      <c r="E188" s="34">
        <v>44674</v>
      </c>
      <c r="F188" t="s">
        <v>136</v>
      </c>
      <c r="G188" s="34" t="s">
        <v>138</v>
      </c>
      <c r="H188" s="34">
        <v>44882</v>
      </c>
      <c r="I188" s="35">
        <v>1475</v>
      </c>
      <c r="J188" s="35">
        <v>0</v>
      </c>
      <c r="K188" t="str">
        <f>INDEX(Properties[Market],MATCH(WOs[[#This Row],[Property Id]],Properties[Property Id],0))</f>
        <v>Market 1</v>
      </c>
    </row>
    <row r="189" spans="1:11" x14ac:dyDescent="0.55000000000000004">
      <c r="A189">
        <v>186</v>
      </c>
      <c r="B189" t="s">
        <v>132</v>
      </c>
      <c r="C189" t="s">
        <v>134</v>
      </c>
      <c r="D189" t="s">
        <v>37</v>
      </c>
      <c r="E189" s="34">
        <v>44985</v>
      </c>
      <c r="F189" t="s">
        <v>137</v>
      </c>
      <c r="G189" s="34">
        <v>45010</v>
      </c>
      <c r="H189" s="34">
        <v>45020</v>
      </c>
      <c r="I189" s="35">
        <v>861</v>
      </c>
      <c r="J189" s="35">
        <v>947.1</v>
      </c>
      <c r="K189" t="str">
        <f>INDEX(Properties[Market],MATCH(WOs[[#This Row],[Property Id]],Properties[Property Id],0))</f>
        <v>Market 3</v>
      </c>
    </row>
    <row r="190" spans="1:11" x14ac:dyDescent="0.55000000000000004">
      <c r="A190">
        <v>187</v>
      </c>
      <c r="B190" t="s">
        <v>133</v>
      </c>
      <c r="C190" t="s">
        <v>134</v>
      </c>
      <c r="D190" t="s">
        <v>49</v>
      </c>
      <c r="E190" s="34">
        <v>44518</v>
      </c>
      <c r="F190" t="s">
        <v>136</v>
      </c>
      <c r="G190" s="34" t="s">
        <v>138</v>
      </c>
      <c r="H190" s="34">
        <v>44796</v>
      </c>
      <c r="I190" s="35">
        <v>1137</v>
      </c>
      <c r="J190" s="35">
        <v>0</v>
      </c>
      <c r="K190" t="str">
        <f>INDEX(Properties[Market],MATCH(WOs[[#This Row],[Property Id]],Properties[Property Id],0))</f>
        <v>Market 3</v>
      </c>
    </row>
    <row r="191" spans="1:11" x14ac:dyDescent="0.55000000000000004">
      <c r="A191">
        <v>188</v>
      </c>
      <c r="B191" t="s">
        <v>133</v>
      </c>
      <c r="C191" t="s">
        <v>135</v>
      </c>
      <c r="D191" t="s">
        <v>36</v>
      </c>
      <c r="E191" s="34">
        <v>44911</v>
      </c>
      <c r="F191" t="s">
        <v>137</v>
      </c>
      <c r="G191" s="34">
        <v>44969</v>
      </c>
      <c r="H191" s="34" t="s">
        <v>138</v>
      </c>
      <c r="I191" s="35">
        <v>1342</v>
      </c>
      <c r="J191" s="35">
        <v>1274.8999999999999</v>
      </c>
      <c r="K191" t="str">
        <f>INDEX(Properties[Market],MATCH(WOs[[#This Row],[Property Id]],Properties[Property Id],0))</f>
        <v>Market 3</v>
      </c>
    </row>
    <row r="192" spans="1:11" x14ac:dyDescent="0.55000000000000004">
      <c r="A192">
        <v>189</v>
      </c>
      <c r="B192" t="s">
        <v>133</v>
      </c>
      <c r="C192" t="s">
        <v>134</v>
      </c>
      <c r="D192" t="s">
        <v>38</v>
      </c>
      <c r="E192" s="34">
        <v>44931</v>
      </c>
      <c r="F192" t="s">
        <v>136</v>
      </c>
      <c r="G192" s="34" t="s">
        <v>138</v>
      </c>
      <c r="H192" s="34">
        <v>44972</v>
      </c>
      <c r="I192" s="35">
        <v>1924</v>
      </c>
      <c r="J192" s="35">
        <v>0</v>
      </c>
      <c r="K192" t="str">
        <f>INDEX(Properties[Market],MATCH(WOs[[#This Row],[Property Id]],Properties[Property Id],0))</f>
        <v>Market 1</v>
      </c>
    </row>
    <row r="193" spans="1:11" x14ac:dyDescent="0.55000000000000004">
      <c r="A193">
        <v>190</v>
      </c>
      <c r="B193" t="s">
        <v>106</v>
      </c>
      <c r="C193" t="s">
        <v>134</v>
      </c>
      <c r="D193" t="s">
        <v>16</v>
      </c>
      <c r="E193" s="34">
        <v>44623</v>
      </c>
      <c r="F193" t="s">
        <v>136</v>
      </c>
      <c r="G193" s="34" t="s">
        <v>138</v>
      </c>
      <c r="H193" s="34">
        <v>44713</v>
      </c>
      <c r="I193" s="35">
        <v>4856</v>
      </c>
      <c r="J193" s="35">
        <v>0</v>
      </c>
      <c r="K193" t="str">
        <f>INDEX(Properties[Market],MATCH(WOs[[#This Row],[Property Id]],Properties[Property Id],0))</f>
        <v>Market 3</v>
      </c>
    </row>
    <row r="194" spans="1:11" x14ac:dyDescent="0.55000000000000004">
      <c r="A194">
        <v>191</v>
      </c>
      <c r="B194" t="s">
        <v>132</v>
      </c>
      <c r="C194" t="s">
        <v>134</v>
      </c>
      <c r="D194" t="s">
        <v>46</v>
      </c>
      <c r="E194" s="34">
        <v>44905</v>
      </c>
      <c r="F194" t="s">
        <v>137</v>
      </c>
      <c r="G194" s="34">
        <v>44927</v>
      </c>
      <c r="H194" s="34">
        <v>44927</v>
      </c>
      <c r="I194" s="35">
        <v>55</v>
      </c>
      <c r="J194" s="35">
        <v>53.9</v>
      </c>
      <c r="K194" t="str">
        <f>INDEX(Properties[Market],MATCH(WOs[[#This Row],[Property Id]],Properties[Property Id],0))</f>
        <v>Market 3</v>
      </c>
    </row>
    <row r="195" spans="1:11" x14ac:dyDescent="0.55000000000000004">
      <c r="A195">
        <v>192</v>
      </c>
      <c r="B195" t="s">
        <v>132</v>
      </c>
      <c r="C195" t="s">
        <v>135</v>
      </c>
      <c r="D195" t="s">
        <v>12</v>
      </c>
      <c r="E195" s="34">
        <v>43990</v>
      </c>
      <c r="F195" t="s">
        <v>136</v>
      </c>
      <c r="G195" s="34" t="s">
        <v>138</v>
      </c>
      <c r="H195" s="34" t="s">
        <v>138</v>
      </c>
      <c r="I195" s="35">
        <v>2977</v>
      </c>
      <c r="J195" s="35">
        <v>0</v>
      </c>
      <c r="K195" t="str">
        <f>INDEX(Properties[Market],MATCH(WOs[[#This Row],[Property Id]],Properties[Property Id],0))</f>
        <v>Market 3</v>
      </c>
    </row>
    <row r="196" spans="1:11" x14ac:dyDescent="0.55000000000000004">
      <c r="A196">
        <v>193</v>
      </c>
      <c r="B196" t="s">
        <v>132</v>
      </c>
      <c r="C196" t="s">
        <v>135</v>
      </c>
      <c r="D196" t="s">
        <v>23</v>
      </c>
      <c r="E196" s="34">
        <v>44682</v>
      </c>
      <c r="F196" t="s">
        <v>136</v>
      </c>
      <c r="G196" s="34" t="s">
        <v>138</v>
      </c>
      <c r="H196" s="34" t="s">
        <v>138</v>
      </c>
      <c r="I196" s="35">
        <v>1469</v>
      </c>
      <c r="J196" s="35">
        <v>0</v>
      </c>
      <c r="K196" t="str">
        <f>INDEX(Properties[Market],MATCH(WOs[[#This Row],[Property Id]],Properties[Property Id],0))</f>
        <v>Market 1</v>
      </c>
    </row>
    <row r="197" spans="1:11" x14ac:dyDescent="0.55000000000000004">
      <c r="A197">
        <v>194</v>
      </c>
      <c r="B197" t="s">
        <v>132</v>
      </c>
      <c r="C197" t="s">
        <v>135</v>
      </c>
      <c r="D197" t="s">
        <v>13</v>
      </c>
      <c r="E197" s="34">
        <v>44972</v>
      </c>
      <c r="F197" t="s">
        <v>136</v>
      </c>
      <c r="G197" s="34" t="s">
        <v>138</v>
      </c>
      <c r="H197" s="34" t="s">
        <v>138</v>
      </c>
      <c r="I197" s="35">
        <v>1819</v>
      </c>
      <c r="J197" s="35">
        <v>0</v>
      </c>
      <c r="K197" t="str">
        <f>INDEX(Properties[Market],MATCH(WOs[[#This Row],[Property Id]],Properties[Property Id],0))</f>
        <v>Market 3</v>
      </c>
    </row>
    <row r="198" spans="1:11" x14ac:dyDescent="0.55000000000000004">
      <c r="A198">
        <v>195</v>
      </c>
      <c r="B198" t="s">
        <v>133</v>
      </c>
      <c r="C198" t="s">
        <v>134</v>
      </c>
      <c r="D198" t="s">
        <v>49</v>
      </c>
      <c r="E198" s="34">
        <v>44963</v>
      </c>
      <c r="F198" t="s">
        <v>136</v>
      </c>
      <c r="G198" s="34" t="s">
        <v>138</v>
      </c>
      <c r="H198" s="34">
        <v>44969</v>
      </c>
      <c r="I198" s="35">
        <v>2318</v>
      </c>
      <c r="J198" s="35">
        <v>0</v>
      </c>
      <c r="K198" t="str">
        <f>INDEX(Properties[Market],MATCH(WOs[[#This Row],[Property Id]],Properties[Property Id],0))</f>
        <v>Market 3</v>
      </c>
    </row>
    <row r="199" spans="1:11" x14ac:dyDescent="0.55000000000000004">
      <c r="A199">
        <v>196</v>
      </c>
      <c r="B199" t="s">
        <v>133</v>
      </c>
      <c r="C199" t="s">
        <v>135</v>
      </c>
      <c r="D199" t="s">
        <v>23</v>
      </c>
      <c r="E199" s="34">
        <v>44589</v>
      </c>
      <c r="F199" t="s">
        <v>136</v>
      </c>
      <c r="G199" s="34" t="s">
        <v>138</v>
      </c>
      <c r="H199" s="34" t="s">
        <v>138</v>
      </c>
      <c r="I199" s="35">
        <v>179</v>
      </c>
      <c r="J199" s="35">
        <v>0</v>
      </c>
      <c r="K199" t="str">
        <f>INDEX(Properties[Market],MATCH(WOs[[#This Row],[Property Id]],Properties[Property Id],0))</f>
        <v>Market 1</v>
      </c>
    </row>
    <row r="200" spans="1:11" x14ac:dyDescent="0.55000000000000004">
      <c r="A200">
        <v>197</v>
      </c>
      <c r="B200" t="s">
        <v>132</v>
      </c>
      <c r="C200" t="s">
        <v>135</v>
      </c>
      <c r="D200" t="s">
        <v>34</v>
      </c>
      <c r="E200" s="34">
        <v>44986</v>
      </c>
      <c r="F200" t="s">
        <v>137</v>
      </c>
      <c r="G200" s="34">
        <v>45020</v>
      </c>
      <c r="H200" s="34" t="s">
        <v>138</v>
      </c>
      <c r="I200" s="35">
        <v>1006</v>
      </c>
      <c r="J200" s="35">
        <v>1106.6000000000001</v>
      </c>
      <c r="K200" t="str">
        <f>INDEX(Properties[Market],MATCH(WOs[[#This Row],[Property Id]],Properties[Property Id],0))</f>
        <v>Market 3</v>
      </c>
    </row>
    <row r="201" spans="1:11" x14ac:dyDescent="0.55000000000000004">
      <c r="A201">
        <v>198</v>
      </c>
      <c r="B201" t="s">
        <v>132</v>
      </c>
      <c r="C201" t="s">
        <v>134</v>
      </c>
      <c r="D201" t="s">
        <v>40</v>
      </c>
      <c r="E201" s="34">
        <v>44880</v>
      </c>
      <c r="F201" t="s">
        <v>136</v>
      </c>
      <c r="G201" s="34" t="s">
        <v>138</v>
      </c>
      <c r="H201" s="34">
        <v>44902</v>
      </c>
      <c r="I201" s="35">
        <v>2504</v>
      </c>
      <c r="J201" s="35">
        <v>0</v>
      </c>
      <c r="K201" t="str">
        <f>INDEX(Properties[Market],MATCH(WOs[[#This Row],[Property Id]],Properties[Property Id],0))</f>
        <v>Market 2</v>
      </c>
    </row>
    <row r="202" spans="1:11" x14ac:dyDescent="0.55000000000000004">
      <c r="A202">
        <v>199</v>
      </c>
      <c r="B202" t="s">
        <v>133</v>
      </c>
      <c r="C202" t="s">
        <v>134</v>
      </c>
      <c r="D202" t="s">
        <v>24</v>
      </c>
      <c r="E202" s="34">
        <v>44631</v>
      </c>
      <c r="F202" t="s">
        <v>136</v>
      </c>
      <c r="G202" s="34" t="s">
        <v>138</v>
      </c>
      <c r="H202" s="34">
        <v>44798</v>
      </c>
      <c r="I202" s="35">
        <v>72</v>
      </c>
      <c r="J202" s="35">
        <v>0</v>
      </c>
      <c r="K202" t="str">
        <f>INDEX(Properties[Market],MATCH(WOs[[#This Row],[Property Id]],Properties[Property Id],0))</f>
        <v>Market 1</v>
      </c>
    </row>
    <row r="203" spans="1:11" x14ac:dyDescent="0.55000000000000004">
      <c r="A203">
        <v>200</v>
      </c>
      <c r="B203" t="s">
        <v>132</v>
      </c>
      <c r="C203" t="s">
        <v>134</v>
      </c>
      <c r="D203" t="s">
        <v>22</v>
      </c>
      <c r="E203" s="34">
        <v>45000</v>
      </c>
      <c r="F203" t="s">
        <v>136</v>
      </c>
      <c r="G203" s="34" t="s">
        <v>138</v>
      </c>
      <c r="H203" s="34">
        <v>45012</v>
      </c>
      <c r="I203" s="35">
        <v>2768</v>
      </c>
      <c r="J203" s="35">
        <v>0</v>
      </c>
      <c r="K203" t="str">
        <f>INDEX(Properties[Market],MATCH(WOs[[#This Row],[Property Id]],Properties[Property Id],0))</f>
        <v>Market 2</v>
      </c>
    </row>
    <row r="204" spans="1:11" x14ac:dyDescent="0.55000000000000004">
      <c r="A204">
        <v>201</v>
      </c>
      <c r="B204" t="s">
        <v>132</v>
      </c>
      <c r="C204" t="s">
        <v>134</v>
      </c>
      <c r="D204" t="s">
        <v>27</v>
      </c>
      <c r="E204" s="34">
        <v>44675</v>
      </c>
      <c r="F204" t="s">
        <v>136</v>
      </c>
      <c r="G204" s="34" t="s">
        <v>138</v>
      </c>
      <c r="H204" s="34">
        <v>44906</v>
      </c>
      <c r="I204" s="35">
        <v>2329</v>
      </c>
      <c r="J204" s="35">
        <v>0</v>
      </c>
      <c r="K204" t="str">
        <f>INDEX(Properties[Market],MATCH(WOs[[#This Row],[Property Id]],Properties[Property Id],0))</f>
        <v>Market 3</v>
      </c>
    </row>
    <row r="205" spans="1:11" x14ac:dyDescent="0.55000000000000004">
      <c r="A205">
        <v>202</v>
      </c>
      <c r="B205" t="s">
        <v>133</v>
      </c>
      <c r="C205" t="s">
        <v>134</v>
      </c>
      <c r="D205" t="s">
        <v>46</v>
      </c>
      <c r="E205" s="34">
        <v>44697</v>
      </c>
      <c r="F205" t="s">
        <v>136</v>
      </c>
      <c r="G205" s="34" t="s">
        <v>138</v>
      </c>
      <c r="H205" s="34">
        <v>44993</v>
      </c>
      <c r="I205" s="35">
        <v>479</v>
      </c>
      <c r="J205" s="35">
        <v>0</v>
      </c>
      <c r="K205" t="str">
        <f>INDEX(Properties[Market],MATCH(WOs[[#This Row],[Property Id]],Properties[Property Id],0))</f>
        <v>Market 3</v>
      </c>
    </row>
    <row r="206" spans="1:11" x14ac:dyDescent="0.55000000000000004">
      <c r="A206">
        <v>203</v>
      </c>
      <c r="B206" t="s">
        <v>133</v>
      </c>
      <c r="C206" t="s">
        <v>134</v>
      </c>
      <c r="D206" t="s">
        <v>34</v>
      </c>
      <c r="E206" s="34">
        <v>44932</v>
      </c>
      <c r="F206" t="s">
        <v>136</v>
      </c>
      <c r="G206" s="34" t="s">
        <v>138</v>
      </c>
      <c r="H206" s="34">
        <v>44943</v>
      </c>
      <c r="I206" s="35">
        <v>2548</v>
      </c>
      <c r="J206" s="35">
        <v>0</v>
      </c>
      <c r="K206" t="str">
        <f>INDEX(Properties[Market],MATCH(WOs[[#This Row],[Property Id]],Properties[Property Id],0))</f>
        <v>Market 3</v>
      </c>
    </row>
    <row r="207" spans="1:11" x14ac:dyDescent="0.55000000000000004">
      <c r="A207">
        <v>204</v>
      </c>
      <c r="B207" t="s">
        <v>132</v>
      </c>
      <c r="C207" t="s">
        <v>134</v>
      </c>
      <c r="D207" t="s">
        <v>35</v>
      </c>
      <c r="E207" s="34">
        <v>44666</v>
      </c>
      <c r="F207" t="s">
        <v>136</v>
      </c>
      <c r="G207" s="34" t="s">
        <v>138</v>
      </c>
      <c r="H207" s="34">
        <v>44797</v>
      </c>
      <c r="I207" s="35">
        <v>2843</v>
      </c>
      <c r="J207" s="35">
        <v>0</v>
      </c>
      <c r="K207" t="str">
        <f>INDEX(Properties[Market],MATCH(WOs[[#This Row],[Property Id]],Properties[Property Id],0))</f>
        <v>Market 3</v>
      </c>
    </row>
    <row r="208" spans="1:11" x14ac:dyDescent="0.55000000000000004">
      <c r="A208">
        <v>205</v>
      </c>
      <c r="B208" t="s">
        <v>133</v>
      </c>
      <c r="C208" t="s">
        <v>134</v>
      </c>
      <c r="D208" t="s">
        <v>34</v>
      </c>
      <c r="E208" s="34">
        <v>44969</v>
      </c>
      <c r="F208" t="s">
        <v>136</v>
      </c>
      <c r="G208" s="34" t="s">
        <v>138</v>
      </c>
      <c r="H208" s="34">
        <v>44972</v>
      </c>
      <c r="I208" s="35">
        <v>1302</v>
      </c>
      <c r="J208" s="35">
        <v>0</v>
      </c>
      <c r="K208" t="str">
        <f>INDEX(Properties[Market],MATCH(WOs[[#This Row],[Property Id]],Properties[Property Id],0))</f>
        <v>Market 3</v>
      </c>
    </row>
    <row r="209" spans="1:11" x14ac:dyDescent="0.55000000000000004">
      <c r="A209">
        <v>206</v>
      </c>
      <c r="B209" t="s">
        <v>132</v>
      </c>
      <c r="C209" t="s">
        <v>134</v>
      </c>
      <c r="D209" t="s">
        <v>48</v>
      </c>
      <c r="E209" s="34">
        <v>44803</v>
      </c>
      <c r="F209" t="s">
        <v>136</v>
      </c>
      <c r="G209" s="34" t="s">
        <v>138</v>
      </c>
      <c r="H209" s="34">
        <v>44882</v>
      </c>
      <c r="I209" s="35">
        <v>1616</v>
      </c>
      <c r="J209" s="35">
        <v>0</v>
      </c>
      <c r="K209" t="str">
        <f>INDEX(Properties[Market],MATCH(WOs[[#This Row],[Property Id]],Properties[Property Id],0))</f>
        <v>Market 3</v>
      </c>
    </row>
    <row r="210" spans="1:11" x14ac:dyDescent="0.55000000000000004">
      <c r="A210">
        <v>207</v>
      </c>
      <c r="B210" t="s">
        <v>132</v>
      </c>
      <c r="C210" t="s">
        <v>134</v>
      </c>
      <c r="D210" t="s">
        <v>23</v>
      </c>
      <c r="E210" s="34">
        <v>44889</v>
      </c>
      <c r="F210" t="s">
        <v>136</v>
      </c>
      <c r="G210" s="34" t="s">
        <v>138</v>
      </c>
      <c r="H210" s="34">
        <v>44990</v>
      </c>
      <c r="I210" s="35">
        <v>688</v>
      </c>
      <c r="J210" s="35">
        <v>0</v>
      </c>
      <c r="K210" t="str">
        <f>INDEX(Properties[Market],MATCH(WOs[[#This Row],[Property Id]],Properties[Property Id],0))</f>
        <v>Market 1</v>
      </c>
    </row>
    <row r="211" spans="1:11" x14ac:dyDescent="0.55000000000000004">
      <c r="A211">
        <v>208</v>
      </c>
      <c r="B211" t="s">
        <v>132</v>
      </c>
      <c r="C211" t="s">
        <v>135</v>
      </c>
      <c r="D211" t="s">
        <v>35</v>
      </c>
      <c r="E211" s="34">
        <v>44388</v>
      </c>
      <c r="F211" t="s">
        <v>136</v>
      </c>
      <c r="G211" s="34" t="s">
        <v>138</v>
      </c>
      <c r="H211" s="34" t="s">
        <v>138</v>
      </c>
      <c r="I211" s="35">
        <v>845</v>
      </c>
      <c r="J211" s="35">
        <v>0</v>
      </c>
      <c r="K211" t="str">
        <f>INDEX(Properties[Market],MATCH(WOs[[#This Row],[Property Id]],Properties[Property Id],0))</f>
        <v>Market 3</v>
      </c>
    </row>
    <row r="212" spans="1:11" x14ac:dyDescent="0.55000000000000004">
      <c r="A212">
        <v>209</v>
      </c>
      <c r="B212" t="s">
        <v>133</v>
      </c>
      <c r="C212" t="s">
        <v>134</v>
      </c>
      <c r="D212" t="s">
        <v>37</v>
      </c>
      <c r="E212" s="34">
        <v>44995</v>
      </c>
      <c r="F212" t="s">
        <v>137</v>
      </c>
      <c r="G212" s="34">
        <v>45011</v>
      </c>
      <c r="H212" s="34">
        <v>45015</v>
      </c>
      <c r="I212" s="35">
        <v>2215</v>
      </c>
      <c r="J212" s="35">
        <v>2215</v>
      </c>
      <c r="K212" t="str">
        <f>INDEX(Properties[Market],MATCH(WOs[[#This Row],[Property Id]],Properties[Property Id],0))</f>
        <v>Market 3</v>
      </c>
    </row>
    <row r="213" spans="1:11" x14ac:dyDescent="0.55000000000000004">
      <c r="A213">
        <v>210</v>
      </c>
      <c r="B213" t="s">
        <v>132</v>
      </c>
      <c r="C213" t="s">
        <v>134</v>
      </c>
      <c r="D213" t="s">
        <v>27</v>
      </c>
      <c r="E213" s="34">
        <v>44811</v>
      </c>
      <c r="F213" t="s">
        <v>136</v>
      </c>
      <c r="G213" s="34" t="s">
        <v>138</v>
      </c>
      <c r="H213" s="34">
        <v>44870</v>
      </c>
      <c r="I213" s="35">
        <v>2518</v>
      </c>
      <c r="J213" s="35">
        <v>0</v>
      </c>
      <c r="K213" t="str">
        <f>INDEX(Properties[Market],MATCH(WOs[[#This Row],[Property Id]],Properties[Property Id],0))</f>
        <v>Market 3</v>
      </c>
    </row>
    <row r="214" spans="1:11" x14ac:dyDescent="0.55000000000000004">
      <c r="A214">
        <v>211</v>
      </c>
      <c r="B214" t="s">
        <v>132</v>
      </c>
      <c r="C214" t="s">
        <v>134</v>
      </c>
      <c r="D214" t="s">
        <v>13</v>
      </c>
      <c r="E214" s="34">
        <v>44977</v>
      </c>
      <c r="F214" t="s">
        <v>136</v>
      </c>
      <c r="G214" s="34" t="s">
        <v>138</v>
      </c>
      <c r="H214" s="34">
        <v>45013</v>
      </c>
      <c r="I214" s="35">
        <v>2090</v>
      </c>
      <c r="J214" s="35">
        <v>0</v>
      </c>
      <c r="K214" t="str">
        <f>INDEX(Properties[Market],MATCH(WOs[[#This Row],[Property Id]],Properties[Property Id],0))</f>
        <v>Market 3</v>
      </c>
    </row>
    <row r="215" spans="1:11" x14ac:dyDescent="0.55000000000000004">
      <c r="A215">
        <v>212</v>
      </c>
      <c r="B215" t="s">
        <v>106</v>
      </c>
      <c r="C215" t="s">
        <v>134</v>
      </c>
      <c r="D215" t="s">
        <v>10</v>
      </c>
      <c r="E215" s="34">
        <v>44518</v>
      </c>
      <c r="F215" t="s">
        <v>136</v>
      </c>
      <c r="G215" s="34" t="s">
        <v>138</v>
      </c>
      <c r="H215" s="34">
        <v>44618</v>
      </c>
      <c r="I215" s="35">
        <v>4490</v>
      </c>
      <c r="J215" s="35">
        <v>0</v>
      </c>
      <c r="K215" t="str">
        <f>INDEX(Properties[Market],MATCH(WOs[[#This Row],[Property Id]],Properties[Property Id],0))</f>
        <v>Market 2</v>
      </c>
    </row>
    <row r="216" spans="1:11" x14ac:dyDescent="0.55000000000000004">
      <c r="A216">
        <v>213</v>
      </c>
      <c r="B216" t="s">
        <v>106</v>
      </c>
      <c r="C216" t="s">
        <v>135</v>
      </c>
      <c r="D216" t="s">
        <v>18</v>
      </c>
      <c r="E216" s="34">
        <v>44424</v>
      </c>
      <c r="F216" t="s">
        <v>137</v>
      </c>
      <c r="G216" s="34">
        <v>44529</v>
      </c>
      <c r="H216" s="34" t="s">
        <v>138</v>
      </c>
      <c r="I216" s="35">
        <v>3761</v>
      </c>
      <c r="J216" s="35">
        <v>3648.17</v>
      </c>
      <c r="K216" t="str">
        <f>INDEX(Properties[Market],MATCH(WOs[[#This Row],[Property Id]],Properties[Property Id],0))</f>
        <v>Market 2</v>
      </c>
    </row>
    <row r="217" spans="1:11" x14ac:dyDescent="0.55000000000000004">
      <c r="A217">
        <v>214</v>
      </c>
      <c r="B217" t="s">
        <v>133</v>
      </c>
      <c r="C217" t="s">
        <v>135</v>
      </c>
      <c r="D217" t="s">
        <v>13</v>
      </c>
      <c r="E217" s="34">
        <v>44874</v>
      </c>
      <c r="F217" t="s">
        <v>137</v>
      </c>
      <c r="G217" s="34">
        <v>44902</v>
      </c>
      <c r="H217" s="34" t="s">
        <v>138</v>
      </c>
      <c r="I217" s="35">
        <v>3263</v>
      </c>
      <c r="J217" s="35">
        <v>3263</v>
      </c>
      <c r="K217" t="str">
        <f>INDEX(Properties[Market],MATCH(WOs[[#This Row],[Property Id]],Properties[Property Id],0))</f>
        <v>Market 3</v>
      </c>
    </row>
    <row r="218" spans="1:11" x14ac:dyDescent="0.55000000000000004">
      <c r="A218">
        <v>215</v>
      </c>
      <c r="B218" t="s">
        <v>132</v>
      </c>
      <c r="C218" t="s">
        <v>134</v>
      </c>
      <c r="D218" t="s">
        <v>29</v>
      </c>
      <c r="E218" s="34">
        <v>44943</v>
      </c>
      <c r="F218" t="s">
        <v>136</v>
      </c>
      <c r="G218" s="34" t="s">
        <v>138</v>
      </c>
      <c r="H218" s="34">
        <v>44985</v>
      </c>
      <c r="I218" s="35">
        <v>3041</v>
      </c>
      <c r="J218" s="35">
        <v>0</v>
      </c>
      <c r="K218" t="str">
        <f>INDEX(Properties[Market],MATCH(WOs[[#This Row],[Property Id]],Properties[Property Id],0))</f>
        <v>Market 2</v>
      </c>
    </row>
    <row r="219" spans="1:11" x14ac:dyDescent="0.55000000000000004">
      <c r="A219">
        <v>216</v>
      </c>
      <c r="B219" t="s">
        <v>132</v>
      </c>
      <c r="C219" t="s">
        <v>134</v>
      </c>
      <c r="D219" t="s">
        <v>52</v>
      </c>
      <c r="E219" s="34">
        <v>44723</v>
      </c>
      <c r="F219" t="s">
        <v>136</v>
      </c>
      <c r="G219" s="34" t="s">
        <v>138</v>
      </c>
      <c r="H219" s="34">
        <v>44765</v>
      </c>
      <c r="I219" s="35">
        <v>3282</v>
      </c>
      <c r="J219" s="35">
        <v>0</v>
      </c>
      <c r="K219" t="str">
        <f>INDEX(Properties[Market],MATCH(WOs[[#This Row],[Property Id]],Properties[Property Id],0))</f>
        <v>Market 1</v>
      </c>
    </row>
    <row r="220" spans="1:11" x14ac:dyDescent="0.55000000000000004">
      <c r="A220">
        <v>217</v>
      </c>
      <c r="B220" t="s">
        <v>106</v>
      </c>
      <c r="C220" t="s">
        <v>134</v>
      </c>
      <c r="D220" t="s">
        <v>38</v>
      </c>
      <c r="E220" s="34">
        <v>44982</v>
      </c>
      <c r="F220" t="s">
        <v>136</v>
      </c>
      <c r="G220" s="34" t="s">
        <v>138</v>
      </c>
      <c r="H220" s="34">
        <v>45013</v>
      </c>
      <c r="I220" s="35">
        <v>4740</v>
      </c>
      <c r="J220" s="35">
        <v>0</v>
      </c>
      <c r="K220" t="str">
        <f>INDEX(Properties[Market],MATCH(WOs[[#This Row],[Property Id]],Properties[Property Id],0))</f>
        <v>Market 1</v>
      </c>
    </row>
    <row r="221" spans="1:11" x14ac:dyDescent="0.55000000000000004">
      <c r="A221">
        <v>218</v>
      </c>
      <c r="B221" t="s">
        <v>132</v>
      </c>
      <c r="C221" t="s">
        <v>134</v>
      </c>
      <c r="D221" t="s">
        <v>13</v>
      </c>
      <c r="E221" s="34">
        <v>44875</v>
      </c>
      <c r="F221" t="s">
        <v>137</v>
      </c>
      <c r="G221" s="34">
        <v>45019</v>
      </c>
      <c r="H221" s="34">
        <v>45020</v>
      </c>
      <c r="I221" s="35">
        <v>2745</v>
      </c>
      <c r="J221" s="35">
        <v>2937.15</v>
      </c>
      <c r="K221" t="str">
        <f>INDEX(Properties[Market],MATCH(WOs[[#This Row],[Property Id]],Properties[Property Id],0))</f>
        <v>Market 3</v>
      </c>
    </row>
    <row r="222" spans="1:11" x14ac:dyDescent="0.55000000000000004">
      <c r="A222">
        <v>219</v>
      </c>
      <c r="B222" t="s">
        <v>132</v>
      </c>
      <c r="C222" t="s">
        <v>135</v>
      </c>
      <c r="D222" t="s">
        <v>22</v>
      </c>
      <c r="E222" s="34">
        <v>44976</v>
      </c>
      <c r="F222" t="s">
        <v>136</v>
      </c>
      <c r="G222" s="34" t="s">
        <v>138</v>
      </c>
      <c r="H222" s="34" t="s">
        <v>138</v>
      </c>
      <c r="I222" s="35">
        <v>909</v>
      </c>
      <c r="J222" s="35">
        <v>0</v>
      </c>
      <c r="K222" t="str">
        <f>INDEX(Properties[Market],MATCH(WOs[[#This Row],[Property Id]],Properties[Property Id],0))</f>
        <v>Market 2</v>
      </c>
    </row>
    <row r="223" spans="1:11" x14ac:dyDescent="0.55000000000000004">
      <c r="A223">
        <v>220</v>
      </c>
      <c r="B223" t="s">
        <v>132</v>
      </c>
      <c r="C223" t="s">
        <v>135</v>
      </c>
      <c r="D223" t="s">
        <v>18</v>
      </c>
      <c r="E223" s="34">
        <v>44269</v>
      </c>
      <c r="F223" t="s">
        <v>136</v>
      </c>
      <c r="G223" s="34" t="s">
        <v>138</v>
      </c>
      <c r="H223" s="34" t="s">
        <v>138</v>
      </c>
      <c r="I223" s="35">
        <v>901</v>
      </c>
      <c r="J223" s="35">
        <v>0</v>
      </c>
      <c r="K223" t="str">
        <f>INDEX(Properties[Market],MATCH(WOs[[#This Row],[Property Id]],Properties[Property Id],0))</f>
        <v>Market 2</v>
      </c>
    </row>
    <row r="224" spans="1:11" x14ac:dyDescent="0.55000000000000004">
      <c r="A224">
        <v>221</v>
      </c>
      <c r="B224" t="s">
        <v>133</v>
      </c>
      <c r="C224" t="s">
        <v>134</v>
      </c>
      <c r="D224" t="s">
        <v>17</v>
      </c>
      <c r="E224" s="34">
        <v>44907</v>
      </c>
      <c r="F224" t="s">
        <v>137</v>
      </c>
      <c r="G224" s="34">
        <v>44955</v>
      </c>
      <c r="H224" s="34">
        <v>44972</v>
      </c>
      <c r="I224" s="35">
        <v>2703</v>
      </c>
      <c r="J224" s="35">
        <v>2865.1800000000003</v>
      </c>
      <c r="K224" t="str">
        <f>INDEX(Properties[Market],MATCH(WOs[[#This Row],[Property Id]],Properties[Property Id],0))</f>
        <v>Market 1</v>
      </c>
    </row>
    <row r="225" spans="1:11" x14ac:dyDescent="0.55000000000000004">
      <c r="A225">
        <v>222</v>
      </c>
      <c r="B225" t="s">
        <v>106</v>
      </c>
      <c r="C225" t="s">
        <v>134</v>
      </c>
      <c r="D225" t="s">
        <v>21</v>
      </c>
      <c r="E225" s="34">
        <v>44937</v>
      </c>
      <c r="F225" t="s">
        <v>136</v>
      </c>
      <c r="G225" s="34" t="s">
        <v>138</v>
      </c>
      <c r="H225" s="34">
        <v>44973</v>
      </c>
      <c r="I225" s="35">
        <v>4818</v>
      </c>
      <c r="J225" s="35">
        <v>0</v>
      </c>
      <c r="K225" t="str">
        <f>INDEX(Properties[Market],MATCH(WOs[[#This Row],[Property Id]],Properties[Property Id],0))</f>
        <v>Market 2</v>
      </c>
    </row>
    <row r="226" spans="1:11" x14ac:dyDescent="0.55000000000000004">
      <c r="A226">
        <v>223</v>
      </c>
      <c r="B226" t="s">
        <v>133</v>
      </c>
      <c r="C226" t="s">
        <v>135</v>
      </c>
      <c r="D226" t="s">
        <v>13</v>
      </c>
      <c r="E226" s="34">
        <v>44546</v>
      </c>
      <c r="F226" t="s">
        <v>136</v>
      </c>
      <c r="G226" s="34" t="s">
        <v>138</v>
      </c>
      <c r="H226" s="34" t="s">
        <v>138</v>
      </c>
      <c r="I226" s="35">
        <v>3145</v>
      </c>
      <c r="J226" s="35">
        <v>0</v>
      </c>
      <c r="K226" t="str">
        <f>INDEX(Properties[Market],MATCH(WOs[[#This Row],[Property Id]],Properties[Property Id],0))</f>
        <v>Market 3</v>
      </c>
    </row>
    <row r="227" spans="1:11" x14ac:dyDescent="0.55000000000000004">
      <c r="A227">
        <v>224</v>
      </c>
      <c r="B227" t="s">
        <v>132</v>
      </c>
      <c r="C227" t="s">
        <v>135</v>
      </c>
      <c r="D227" t="s">
        <v>41</v>
      </c>
      <c r="E227" s="34">
        <v>44986</v>
      </c>
      <c r="F227" t="s">
        <v>136</v>
      </c>
      <c r="G227" s="34" t="s">
        <v>138</v>
      </c>
      <c r="H227" s="34" t="s">
        <v>138</v>
      </c>
      <c r="I227" s="35">
        <v>1073</v>
      </c>
      <c r="J227" s="35">
        <v>0</v>
      </c>
      <c r="K227" t="str">
        <f>INDEX(Properties[Market],MATCH(WOs[[#This Row],[Property Id]],Properties[Property Id],0))</f>
        <v>Market 1</v>
      </c>
    </row>
    <row r="228" spans="1:11" x14ac:dyDescent="0.55000000000000004">
      <c r="A228">
        <v>225</v>
      </c>
      <c r="B228" t="s">
        <v>106</v>
      </c>
      <c r="C228" t="s">
        <v>134</v>
      </c>
      <c r="D228" t="s">
        <v>30</v>
      </c>
      <c r="E228" s="34">
        <v>44748</v>
      </c>
      <c r="F228" t="s">
        <v>137</v>
      </c>
      <c r="G228" s="34">
        <v>44925</v>
      </c>
      <c r="H228" s="34">
        <v>44953</v>
      </c>
      <c r="I228" s="35">
        <v>4988</v>
      </c>
      <c r="J228" s="35">
        <v>4539.08</v>
      </c>
      <c r="K228" t="str">
        <f>INDEX(Properties[Market],MATCH(WOs[[#This Row],[Property Id]],Properties[Property Id],0))</f>
        <v>Market 1</v>
      </c>
    </row>
    <row r="229" spans="1:11" x14ac:dyDescent="0.55000000000000004">
      <c r="A229">
        <v>226</v>
      </c>
      <c r="B229" t="s">
        <v>133</v>
      </c>
      <c r="C229" t="s">
        <v>135</v>
      </c>
      <c r="D229" t="s">
        <v>36</v>
      </c>
      <c r="E229" s="34">
        <v>44270</v>
      </c>
      <c r="F229" t="s">
        <v>136</v>
      </c>
      <c r="G229" s="34" t="s">
        <v>138</v>
      </c>
      <c r="H229" s="34" t="s">
        <v>138</v>
      </c>
      <c r="I229" s="35">
        <v>2430</v>
      </c>
      <c r="J229" s="35">
        <v>0</v>
      </c>
      <c r="K229" t="str">
        <f>INDEX(Properties[Market],MATCH(WOs[[#This Row],[Property Id]],Properties[Property Id],0))</f>
        <v>Market 3</v>
      </c>
    </row>
    <row r="230" spans="1:11" x14ac:dyDescent="0.55000000000000004">
      <c r="A230">
        <v>227</v>
      </c>
      <c r="B230" t="s">
        <v>133</v>
      </c>
      <c r="C230" t="s">
        <v>134</v>
      </c>
      <c r="D230" t="s">
        <v>31</v>
      </c>
      <c r="E230" s="34">
        <v>44956</v>
      </c>
      <c r="F230" t="s">
        <v>137</v>
      </c>
      <c r="G230" s="34">
        <v>44963</v>
      </c>
      <c r="H230" s="34">
        <v>44978</v>
      </c>
      <c r="I230" s="35">
        <v>2899</v>
      </c>
      <c r="J230" s="35">
        <v>2696.0699999999997</v>
      </c>
      <c r="K230" t="str">
        <f>INDEX(Properties[Market],MATCH(WOs[[#This Row],[Property Id]],Properties[Property Id],0))</f>
        <v>Market 1</v>
      </c>
    </row>
    <row r="231" spans="1:11" x14ac:dyDescent="0.55000000000000004">
      <c r="A231">
        <v>228</v>
      </c>
      <c r="B231" t="s">
        <v>132</v>
      </c>
      <c r="C231" t="s">
        <v>134</v>
      </c>
      <c r="D231" t="s">
        <v>31</v>
      </c>
      <c r="E231" s="34">
        <v>45005</v>
      </c>
      <c r="F231" t="s">
        <v>137</v>
      </c>
      <c r="G231" s="34">
        <v>45017</v>
      </c>
      <c r="H231" s="34">
        <v>45018</v>
      </c>
      <c r="I231" s="35">
        <v>3389</v>
      </c>
      <c r="J231" s="35">
        <v>3626.23</v>
      </c>
      <c r="K231" t="str">
        <f>INDEX(Properties[Market],MATCH(WOs[[#This Row],[Property Id]],Properties[Property Id],0))</f>
        <v>Market 1</v>
      </c>
    </row>
    <row r="232" spans="1:11" x14ac:dyDescent="0.55000000000000004">
      <c r="A232">
        <v>229</v>
      </c>
      <c r="B232" t="s">
        <v>132</v>
      </c>
      <c r="C232" t="s">
        <v>135</v>
      </c>
      <c r="D232" t="s">
        <v>45</v>
      </c>
      <c r="E232" s="34">
        <v>44442</v>
      </c>
      <c r="F232" t="s">
        <v>137</v>
      </c>
      <c r="G232" s="34">
        <v>44769</v>
      </c>
      <c r="H232" s="34" t="s">
        <v>138</v>
      </c>
      <c r="I232" s="35">
        <v>3344</v>
      </c>
      <c r="J232" s="35">
        <v>3143.3599999999997</v>
      </c>
      <c r="K232" t="str">
        <f>INDEX(Properties[Market],MATCH(WOs[[#This Row],[Property Id]],Properties[Property Id],0))</f>
        <v>Market 2</v>
      </c>
    </row>
    <row r="233" spans="1:11" x14ac:dyDescent="0.55000000000000004">
      <c r="A233">
        <v>230</v>
      </c>
      <c r="B233" t="s">
        <v>106</v>
      </c>
      <c r="C233" t="s">
        <v>135</v>
      </c>
      <c r="D233" t="s">
        <v>18</v>
      </c>
      <c r="E233" s="34">
        <v>44665</v>
      </c>
      <c r="F233" t="s">
        <v>137</v>
      </c>
      <c r="G233" s="34">
        <v>44995</v>
      </c>
      <c r="H233" s="34" t="s">
        <v>138</v>
      </c>
      <c r="I233" s="35">
        <v>3830</v>
      </c>
      <c r="J233" s="35">
        <v>3447</v>
      </c>
      <c r="K233" t="str">
        <f>INDEX(Properties[Market],MATCH(WOs[[#This Row],[Property Id]],Properties[Property Id],0))</f>
        <v>Market 2</v>
      </c>
    </row>
    <row r="234" spans="1:11" x14ac:dyDescent="0.55000000000000004">
      <c r="A234">
        <v>231</v>
      </c>
      <c r="B234" t="s">
        <v>133</v>
      </c>
      <c r="C234" t="s">
        <v>134</v>
      </c>
      <c r="D234" t="s">
        <v>52</v>
      </c>
      <c r="E234" s="34">
        <v>45017</v>
      </c>
      <c r="F234" t="s">
        <v>137</v>
      </c>
      <c r="G234" s="34">
        <v>45017</v>
      </c>
      <c r="H234" s="34">
        <v>45020</v>
      </c>
      <c r="I234" s="35">
        <v>914</v>
      </c>
      <c r="J234" s="35">
        <v>877.43999999999994</v>
      </c>
      <c r="K234" t="str">
        <f>INDEX(Properties[Market],MATCH(WOs[[#This Row],[Property Id]],Properties[Property Id],0))</f>
        <v>Market 1</v>
      </c>
    </row>
    <row r="235" spans="1:11" x14ac:dyDescent="0.55000000000000004">
      <c r="A235">
        <v>232</v>
      </c>
      <c r="B235" t="s">
        <v>132</v>
      </c>
      <c r="C235" t="s">
        <v>134</v>
      </c>
      <c r="D235" t="s">
        <v>15</v>
      </c>
      <c r="E235" s="34">
        <v>44400</v>
      </c>
      <c r="F235" t="s">
        <v>137</v>
      </c>
      <c r="G235" s="34">
        <v>44970</v>
      </c>
      <c r="H235" s="34">
        <v>45015</v>
      </c>
      <c r="I235" s="35">
        <v>546</v>
      </c>
      <c r="J235" s="35">
        <v>573.30000000000007</v>
      </c>
      <c r="K235" t="str">
        <f>INDEX(Properties[Market],MATCH(WOs[[#This Row],[Property Id]],Properties[Property Id],0))</f>
        <v>Market 2</v>
      </c>
    </row>
    <row r="236" spans="1:11" x14ac:dyDescent="0.55000000000000004">
      <c r="A236">
        <v>233</v>
      </c>
      <c r="B236" t="s">
        <v>133</v>
      </c>
      <c r="C236" t="s">
        <v>134</v>
      </c>
      <c r="D236" t="s">
        <v>28</v>
      </c>
      <c r="E236" s="34">
        <v>44604</v>
      </c>
      <c r="F236" t="s">
        <v>136</v>
      </c>
      <c r="G236" s="34" t="s">
        <v>138</v>
      </c>
      <c r="H236" s="34">
        <v>44702</v>
      </c>
      <c r="I236" s="35">
        <v>2920</v>
      </c>
      <c r="J236" s="35">
        <v>0</v>
      </c>
      <c r="K236" t="str">
        <f>INDEX(Properties[Market],MATCH(WOs[[#This Row],[Property Id]],Properties[Property Id],0))</f>
        <v>Market 1</v>
      </c>
    </row>
    <row r="237" spans="1:11" x14ac:dyDescent="0.55000000000000004">
      <c r="A237">
        <v>234</v>
      </c>
      <c r="B237" t="s">
        <v>132</v>
      </c>
      <c r="C237" t="s">
        <v>134</v>
      </c>
      <c r="D237" t="s">
        <v>32</v>
      </c>
      <c r="E237" s="34">
        <v>44871</v>
      </c>
      <c r="F237" t="s">
        <v>137</v>
      </c>
      <c r="G237" s="34">
        <v>44871</v>
      </c>
      <c r="H237" s="34">
        <v>44919</v>
      </c>
      <c r="I237" s="35">
        <v>1013</v>
      </c>
      <c r="J237" s="35">
        <v>1053.52</v>
      </c>
      <c r="K237" t="str">
        <f>INDEX(Properties[Market],MATCH(WOs[[#This Row],[Property Id]],Properties[Property Id],0))</f>
        <v>Market 2</v>
      </c>
    </row>
    <row r="238" spans="1:11" x14ac:dyDescent="0.55000000000000004">
      <c r="A238">
        <v>235</v>
      </c>
      <c r="B238" t="s">
        <v>133</v>
      </c>
      <c r="C238" t="s">
        <v>135</v>
      </c>
      <c r="D238" t="s">
        <v>16</v>
      </c>
      <c r="E238" s="34">
        <v>44912</v>
      </c>
      <c r="F238" t="s">
        <v>137</v>
      </c>
      <c r="G238" s="34">
        <v>44938</v>
      </c>
      <c r="H238" s="34" t="s">
        <v>138</v>
      </c>
      <c r="I238" s="35">
        <v>1323</v>
      </c>
      <c r="J238" s="35">
        <v>1402.38</v>
      </c>
      <c r="K238" t="str">
        <f>INDEX(Properties[Market],MATCH(WOs[[#This Row],[Property Id]],Properties[Property Id],0))</f>
        <v>Market 3</v>
      </c>
    </row>
    <row r="239" spans="1:11" x14ac:dyDescent="0.55000000000000004">
      <c r="A239">
        <v>236</v>
      </c>
      <c r="B239" t="s">
        <v>132</v>
      </c>
      <c r="C239" t="s">
        <v>134</v>
      </c>
      <c r="D239" t="s">
        <v>52</v>
      </c>
      <c r="E239" s="34">
        <v>44226</v>
      </c>
      <c r="F239" t="s">
        <v>137</v>
      </c>
      <c r="G239" s="34">
        <v>44979</v>
      </c>
      <c r="H239" s="34">
        <v>45003</v>
      </c>
      <c r="I239" s="35">
        <v>466</v>
      </c>
      <c r="J239" s="35">
        <v>466</v>
      </c>
      <c r="K239" t="str">
        <f>INDEX(Properties[Market],MATCH(WOs[[#This Row],[Property Id]],Properties[Property Id],0))</f>
        <v>Market 1</v>
      </c>
    </row>
    <row r="240" spans="1:11" x14ac:dyDescent="0.55000000000000004">
      <c r="A240">
        <v>237</v>
      </c>
      <c r="B240" t="s">
        <v>132</v>
      </c>
      <c r="C240" t="s">
        <v>134</v>
      </c>
      <c r="D240" t="s">
        <v>35</v>
      </c>
      <c r="E240" s="34">
        <v>44922</v>
      </c>
      <c r="F240" t="s">
        <v>136</v>
      </c>
      <c r="G240" s="34" t="s">
        <v>138</v>
      </c>
      <c r="H240" s="34">
        <v>44930</v>
      </c>
      <c r="I240" s="35">
        <v>640</v>
      </c>
      <c r="J240" s="35">
        <v>0</v>
      </c>
      <c r="K240" t="str">
        <f>INDEX(Properties[Market],MATCH(WOs[[#This Row],[Property Id]],Properties[Property Id],0))</f>
        <v>Market 3</v>
      </c>
    </row>
    <row r="241" spans="1:11" x14ac:dyDescent="0.55000000000000004">
      <c r="A241">
        <v>238</v>
      </c>
      <c r="B241" t="s">
        <v>132</v>
      </c>
      <c r="C241" t="s">
        <v>134</v>
      </c>
      <c r="D241" t="s">
        <v>15</v>
      </c>
      <c r="E241" s="34">
        <v>44153</v>
      </c>
      <c r="F241" t="s">
        <v>136</v>
      </c>
      <c r="G241" s="34" t="s">
        <v>138</v>
      </c>
      <c r="H241" s="34">
        <v>44994</v>
      </c>
      <c r="I241" s="35">
        <v>1125</v>
      </c>
      <c r="J241" s="35">
        <v>0</v>
      </c>
      <c r="K241" t="str">
        <f>INDEX(Properties[Market],MATCH(WOs[[#This Row],[Property Id]],Properties[Property Id],0))</f>
        <v>Market 2</v>
      </c>
    </row>
    <row r="242" spans="1:11" x14ac:dyDescent="0.55000000000000004">
      <c r="A242">
        <v>239</v>
      </c>
      <c r="B242" t="s">
        <v>133</v>
      </c>
      <c r="C242" t="s">
        <v>134</v>
      </c>
      <c r="D242" t="s">
        <v>50</v>
      </c>
      <c r="E242" s="34">
        <v>44942</v>
      </c>
      <c r="F242" t="s">
        <v>137</v>
      </c>
      <c r="G242" s="34">
        <v>45019</v>
      </c>
      <c r="H242" s="34">
        <v>45019</v>
      </c>
      <c r="I242" s="35">
        <v>632</v>
      </c>
      <c r="J242" s="35">
        <v>594.07999999999993</v>
      </c>
      <c r="K242" t="str">
        <f>INDEX(Properties[Market],MATCH(WOs[[#This Row],[Property Id]],Properties[Property Id],0))</f>
        <v>Market 3</v>
      </c>
    </row>
    <row r="243" spans="1:11" x14ac:dyDescent="0.55000000000000004">
      <c r="A243">
        <v>240</v>
      </c>
      <c r="B243" t="s">
        <v>132</v>
      </c>
      <c r="C243" t="s">
        <v>135</v>
      </c>
      <c r="D243" t="s">
        <v>34</v>
      </c>
      <c r="E243" s="34">
        <v>44947</v>
      </c>
      <c r="F243" t="s">
        <v>137</v>
      </c>
      <c r="G243" s="34">
        <v>44997</v>
      </c>
      <c r="H243" s="34" t="s">
        <v>138</v>
      </c>
      <c r="I243" s="35">
        <v>206</v>
      </c>
      <c r="J243" s="35">
        <v>193.64</v>
      </c>
      <c r="K243" t="str">
        <f>INDEX(Properties[Market],MATCH(WOs[[#This Row],[Property Id]],Properties[Property Id],0))</f>
        <v>Market 3</v>
      </c>
    </row>
    <row r="244" spans="1:11" x14ac:dyDescent="0.55000000000000004">
      <c r="A244">
        <v>241</v>
      </c>
      <c r="B244" t="s">
        <v>132</v>
      </c>
      <c r="C244" t="s">
        <v>134</v>
      </c>
      <c r="D244" t="s">
        <v>49</v>
      </c>
      <c r="E244" s="34">
        <v>44919</v>
      </c>
      <c r="F244" t="s">
        <v>136</v>
      </c>
      <c r="G244" s="34" t="s">
        <v>138</v>
      </c>
      <c r="H244" s="34">
        <v>45008</v>
      </c>
      <c r="I244" s="35">
        <v>2358</v>
      </c>
      <c r="J244" s="35">
        <v>0</v>
      </c>
      <c r="K244" t="str">
        <f>INDEX(Properties[Market],MATCH(WOs[[#This Row],[Property Id]],Properties[Property Id],0))</f>
        <v>Market 3</v>
      </c>
    </row>
    <row r="245" spans="1:11" x14ac:dyDescent="0.55000000000000004">
      <c r="A245">
        <v>242</v>
      </c>
      <c r="B245" t="s">
        <v>133</v>
      </c>
      <c r="C245" t="s">
        <v>134</v>
      </c>
      <c r="D245" t="s">
        <v>49</v>
      </c>
      <c r="E245" s="34">
        <v>44678</v>
      </c>
      <c r="F245" t="s">
        <v>136</v>
      </c>
      <c r="G245" s="34" t="s">
        <v>138</v>
      </c>
      <c r="H245" s="34">
        <v>44773</v>
      </c>
      <c r="I245" s="35">
        <v>2786</v>
      </c>
      <c r="J245" s="35">
        <v>0</v>
      </c>
      <c r="K245" t="str">
        <f>INDEX(Properties[Market],MATCH(WOs[[#This Row],[Property Id]],Properties[Property Id],0))</f>
        <v>Market 3</v>
      </c>
    </row>
    <row r="246" spans="1:11" x14ac:dyDescent="0.55000000000000004">
      <c r="A246">
        <v>243</v>
      </c>
      <c r="B246" t="s">
        <v>132</v>
      </c>
      <c r="C246" t="s">
        <v>135</v>
      </c>
      <c r="D246" t="s">
        <v>51</v>
      </c>
      <c r="E246" s="34">
        <v>44915</v>
      </c>
      <c r="F246" t="s">
        <v>136</v>
      </c>
      <c r="G246" s="34" t="s">
        <v>138</v>
      </c>
      <c r="H246" s="34" t="s">
        <v>138</v>
      </c>
      <c r="I246" s="35">
        <v>1154</v>
      </c>
      <c r="J246" s="35">
        <v>0</v>
      </c>
      <c r="K246" t="str">
        <f>INDEX(Properties[Market],MATCH(WOs[[#This Row],[Property Id]],Properties[Property Id],0))</f>
        <v>Market 3</v>
      </c>
    </row>
    <row r="247" spans="1:11" x14ac:dyDescent="0.55000000000000004">
      <c r="A247">
        <v>244</v>
      </c>
      <c r="B247" t="s">
        <v>133</v>
      </c>
      <c r="C247" t="s">
        <v>135</v>
      </c>
      <c r="D247" t="s">
        <v>54</v>
      </c>
      <c r="E247" s="34">
        <v>44283</v>
      </c>
      <c r="F247" t="s">
        <v>137</v>
      </c>
      <c r="G247" s="34">
        <v>44707</v>
      </c>
      <c r="H247" s="34" t="s">
        <v>138</v>
      </c>
      <c r="I247" s="35">
        <v>1743</v>
      </c>
      <c r="J247" s="35">
        <v>1690.71</v>
      </c>
      <c r="K247" t="str">
        <f>INDEX(Properties[Market],MATCH(WOs[[#This Row],[Property Id]],Properties[Property Id],0))</f>
        <v>Market 1</v>
      </c>
    </row>
    <row r="248" spans="1:11" x14ac:dyDescent="0.55000000000000004">
      <c r="A248">
        <v>245</v>
      </c>
      <c r="B248" t="s">
        <v>132</v>
      </c>
      <c r="C248" t="s">
        <v>134</v>
      </c>
      <c r="D248" t="s">
        <v>45</v>
      </c>
      <c r="E248" s="34">
        <v>44323</v>
      </c>
      <c r="F248" t="s">
        <v>137</v>
      </c>
      <c r="G248" s="34">
        <v>44556</v>
      </c>
      <c r="H248" s="34">
        <v>45010</v>
      </c>
      <c r="I248" s="35">
        <v>457</v>
      </c>
      <c r="J248" s="35">
        <v>434.15</v>
      </c>
      <c r="K248" t="str">
        <f>INDEX(Properties[Market],MATCH(WOs[[#This Row],[Property Id]],Properties[Property Id],0))</f>
        <v>Market 2</v>
      </c>
    </row>
    <row r="249" spans="1:11" x14ac:dyDescent="0.55000000000000004">
      <c r="A249">
        <v>246</v>
      </c>
      <c r="B249" t="s">
        <v>132</v>
      </c>
      <c r="C249" t="s">
        <v>135</v>
      </c>
      <c r="D249" t="s">
        <v>10</v>
      </c>
      <c r="E249" s="34">
        <v>44098</v>
      </c>
      <c r="F249" t="s">
        <v>136</v>
      </c>
      <c r="G249" s="34" t="s">
        <v>138</v>
      </c>
      <c r="H249" s="34" t="s">
        <v>138</v>
      </c>
      <c r="I249" s="35">
        <v>1486</v>
      </c>
      <c r="J249" s="35">
        <v>0</v>
      </c>
      <c r="K249" t="str">
        <f>INDEX(Properties[Market],MATCH(WOs[[#This Row],[Property Id]],Properties[Property Id],0))</f>
        <v>Market 2</v>
      </c>
    </row>
    <row r="250" spans="1:11" x14ac:dyDescent="0.55000000000000004">
      <c r="A250">
        <v>247</v>
      </c>
      <c r="B250" t="s">
        <v>132</v>
      </c>
      <c r="C250" t="s">
        <v>134</v>
      </c>
      <c r="D250" t="s">
        <v>46</v>
      </c>
      <c r="E250" s="34">
        <v>44730</v>
      </c>
      <c r="F250" t="s">
        <v>137</v>
      </c>
      <c r="G250" s="34">
        <v>44858</v>
      </c>
      <c r="H250" s="34">
        <v>44953</v>
      </c>
      <c r="I250" s="35">
        <v>632</v>
      </c>
      <c r="J250" s="35">
        <v>568.80000000000007</v>
      </c>
      <c r="K250" t="str">
        <f>INDEX(Properties[Market],MATCH(WOs[[#This Row],[Property Id]],Properties[Property Id],0))</f>
        <v>Market 3</v>
      </c>
    </row>
    <row r="251" spans="1:11" x14ac:dyDescent="0.55000000000000004">
      <c r="A251">
        <v>248</v>
      </c>
      <c r="B251" t="s">
        <v>133</v>
      </c>
      <c r="C251" t="s">
        <v>135</v>
      </c>
      <c r="D251" t="s">
        <v>15</v>
      </c>
      <c r="E251" s="34">
        <v>44471</v>
      </c>
      <c r="F251" t="s">
        <v>136</v>
      </c>
      <c r="G251" s="34" t="s">
        <v>138</v>
      </c>
      <c r="H251" s="34" t="s">
        <v>138</v>
      </c>
      <c r="I251" s="35">
        <v>2032</v>
      </c>
      <c r="J251" s="35">
        <v>0</v>
      </c>
      <c r="K251" t="str">
        <f>INDEX(Properties[Market],MATCH(WOs[[#This Row],[Property Id]],Properties[Property Id],0))</f>
        <v>Market 2</v>
      </c>
    </row>
    <row r="252" spans="1:11" x14ac:dyDescent="0.55000000000000004">
      <c r="A252">
        <v>249</v>
      </c>
      <c r="B252" t="s">
        <v>106</v>
      </c>
      <c r="C252" t="s">
        <v>134</v>
      </c>
      <c r="D252" t="s">
        <v>24</v>
      </c>
      <c r="E252" s="34">
        <v>44794</v>
      </c>
      <c r="F252" t="s">
        <v>136</v>
      </c>
      <c r="G252" s="34" t="s">
        <v>138</v>
      </c>
      <c r="H252" s="34">
        <v>44911</v>
      </c>
      <c r="I252" s="35">
        <v>4540</v>
      </c>
      <c r="J252" s="35">
        <v>0</v>
      </c>
      <c r="K252" t="str">
        <f>INDEX(Properties[Market],MATCH(WOs[[#This Row],[Property Id]],Properties[Property Id],0))</f>
        <v>Market 1</v>
      </c>
    </row>
    <row r="253" spans="1:11" x14ac:dyDescent="0.55000000000000004">
      <c r="A253">
        <v>250</v>
      </c>
      <c r="B253" t="s">
        <v>132</v>
      </c>
      <c r="C253" t="s">
        <v>134</v>
      </c>
      <c r="D253" t="s">
        <v>11</v>
      </c>
      <c r="E253" s="34">
        <v>44813</v>
      </c>
      <c r="F253" t="s">
        <v>136</v>
      </c>
      <c r="G253" s="34" t="s">
        <v>138</v>
      </c>
      <c r="H253" s="34">
        <v>44898</v>
      </c>
      <c r="I253" s="35">
        <v>205</v>
      </c>
      <c r="J253" s="35">
        <v>0</v>
      </c>
      <c r="K253" t="str">
        <f>INDEX(Properties[Market],MATCH(WOs[[#This Row],[Property Id]],Properties[Property Id],0))</f>
        <v>Market 2</v>
      </c>
    </row>
    <row r="254" spans="1:11" x14ac:dyDescent="0.55000000000000004">
      <c r="A254">
        <v>251</v>
      </c>
      <c r="B254" t="s">
        <v>106</v>
      </c>
      <c r="C254" t="s">
        <v>134</v>
      </c>
      <c r="D254" t="s">
        <v>31</v>
      </c>
      <c r="E254" s="34">
        <v>44969</v>
      </c>
      <c r="F254" t="s">
        <v>136</v>
      </c>
      <c r="G254" s="34" t="s">
        <v>138</v>
      </c>
      <c r="H254" s="34">
        <v>44991</v>
      </c>
      <c r="I254" s="35">
        <v>3510</v>
      </c>
      <c r="J254" s="35">
        <v>0</v>
      </c>
      <c r="K254" t="str">
        <f>INDEX(Properties[Market],MATCH(WOs[[#This Row],[Property Id]],Properties[Property Id],0))</f>
        <v>Market 1</v>
      </c>
    </row>
    <row r="255" spans="1:11" x14ac:dyDescent="0.55000000000000004">
      <c r="A255">
        <v>252</v>
      </c>
      <c r="B255" t="s">
        <v>106</v>
      </c>
      <c r="C255" t="s">
        <v>134</v>
      </c>
      <c r="D255" t="s">
        <v>49</v>
      </c>
      <c r="E255" s="34">
        <v>44950</v>
      </c>
      <c r="F255" t="s">
        <v>136</v>
      </c>
      <c r="G255" s="34" t="s">
        <v>138</v>
      </c>
      <c r="H255" s="34">
        <v>45001</v>
      </c>
      <c r="I255" s="35">
        <v>4233</v>
      </c>
      <c r="J255" s="35">
        <v>0</v>
      </c>
      <c r="K255" t="str">
        <f>INDEX(Properties[Market],MATCH(WOs[[#This Row],[Property Id]],Properties[Property Id],0))</f>
        <v>Market 3</v>
      </c>
    </row>
    <row r="256" spans="1:11" x14ac:dyDescent="0.55000000000000004">
      <c r="A256">
        <v>253</v>
      </c>
      <c r="B256" t="s">
        <v>132</v>
      </c>
      <c r="C256" t="s">
        <v>134</v>
      </c>
      <c r="D256" t="s">
        <v>39</v>
      </c>
      <c r="E256" s="34">
        <v>43927</v>
      </c>
      <c r="F256" t="s">
        <v>136</v>
      </c>
      <c r="G256" s="34" t="s">
        <v>138</v>
      </c>
      <c r="H256" s="34">
        <v>44958</v>
      </c>
      <c r="I256" s="35">
        <v>2475</v>
      </c>
      <c r="J256" s="35">
        <v>0</v>
      </c>
      <c r="K256" t="str">
        <f>INDEX(Properties[Market],MATCH(WOs[[#This Row],[Property Id]],Properties[Property Id],0))</f>
        <v>Market 1</v>
      </c>
    </row>
    <row r="257" spans="1:11" x14ac:dyDescent="0.55000000000000004">
      <c r="A257">
        <v>254</v>
      </c>
      <c r="B257" t="s">
        <v>132</v>
      </c>
      <c r="C257" t="s">
        <v>134</v>
      </c>
      <c r="D257" t="s">
        <v>32</v>
      </c>
      <c r="E257" s="34">
        <v>44961</v>
      </c>
      <c r="F257" t="s">
        <v>136</v>
      </c>
      <c r="G257" s="34" t="s">
        <v>138</v>
      </c>
      <c r="H257" s="34">
        <v>45019</v>
      </c>
      <c r="I257" s="35">
        <v>2726</v>
      </c>
      <c r="J257" s="35">
        <v>0</v>
      </c>
      <c r="K257" t="str">
        <f>INDEX(Properties[Market],MATCH(WOs[[#This Row],[Property Id]],Properties[Property Id],0))</f>
        <v>Market 2</v>
      </c>
    </row>
    <row r="258" spans="1:11" x14ac:dyDescent="0.55000000000000004">
      <c r="A258">
        <v>255</v>
      </c>
      <c r="B258" t="s">
        <v>132</v>
      </c>
      <c r="C258" t="s">
        <v>134</v>
      </c>
      <c r="D258" t="s">
        <v>29</v>
      </c>
      <c r="E258" s="34">
        <v>44680</v>
      </c>
      <c r="F258" t="s">
        <v>136</v>
      </c>
      <c r="G258" s="34" t="s">
        <v>138</v>
      </c>
      <c r="H258" s="34">
        <v>44813</v>
      </c>
      <c r="I258" s="35">
        <v>1707</v>
      </c>
      <c r="J258" s="35">
        <v>0</v>
      </c>
      <c r="K258" t="str">
        <f>INDEX(Properties[Market],MATCH(WOs[[#This Row],[Property Id]],Properties[Property Id],0))</f>
        <v>Market 2</v>
      </c>
    </row>
    <row r="259" spans="1:11" x14ac:dyDescent="0.55000000000000004">
      <c r="A259">
        <v>256</v>
      </c>
      <c r="B259" t="s">
        <v>132</v>
      </c>
      <c r="C259" t="s">
        <v>135</v>
      </c>
      <c r="D259" t="s">
        <v>37</v>
      </c>
      <c r="E259" s="34">
        <v>44859</v>
      </c>
      <c r="F259" t="s">
        <v>137</v>
      </c>
      <c r="G259" s="34">
        <v>44903</v>
      </c>
      <c r="H259" s="34" t="s">
        <v>138</v>
      </c>
      <c r="I259" s="35">
        <v>746</v>
      </c>
      <c r="J259" s="35">
        <v>760.92</v>
      </c>
      <c r="K259" t="str">
        <f>INDEX(Properties[Market],MATCH(WOs[[#This Row],[Property Id]],Properties[Property Id],0))</f>
        <v>Market 3</v>
      </c>
    </row>
    <row r="260" spans="1:11" x14ac:dyDescent="0.55000000000000004">
      <c r="A260">
        <v>257</v>
      </c>
      <c r="B260" t="s">
        <v>132</v>
      </c>
      <c r="C260" t="s">
        <v>134</v>
      </c>
      <c r="D260" t="s">
        <v>26</v>
      </c>
      <c r="E260" s="34">
        <v>44614</v>
      </c>
      <c r="F260" t="s">
        <v>136</v>
      </c>
      <c r="G260" s="34" t="s">
        <v>138</v>
      </c>
      <c r="H260" s="34">
        <v>44800</v>
      </c>
      <c r="I260" s="35">
        <v>1598</v>
      </c>
      <c r="J260" s="35">
        <v>0</v>
      </c>
      <c r="K260" t="str">
        <f>INDEX(Properties[Market],MATCH(WOs[[#This Row],[Property Id]],Properties[Property Id],0))</f>
        <v>Market 1</v>
      </c>
    </row>
    <row r="261" spans="1:11" x14ac:dyDescent="0.55000000000000004">
      <c r="A261">
        <v>258</v>
      </c>
      <c r="B261" t="s">
        <v>132</v>
      </c>
      <c r="C261" t="s">
        <v>134</v>
      </c>
      <c r="D261" t="s">
        <v>21</v>
      </c>
      <c r="E261" s="34">
        <v>44865</v>
      </c>
      <c r="F261" t="s">
        <v>137</v>
      </c>
      <c r="G261" s="34">
        <v>44892</v>
      </c>
      <c r="H261" s="34">
        <v>45011</v>
      </c>
      <c r="I261" s="35">
        <v>2719</v>
      </c>
      <c r="J261" s="35">
        <v>2800.57</v>
      </c>
      <c r="K261" t="str">
        <f>INDEX(Properties[Market],MATCH(WOs[[#This Row],[Property Id]],Properties[Property Id],0))</f>
        <v>Market 2</v>
      </c>
    </row>
    <row r="262" spans="1:11" x14ac:dyDescent="0.55000000000000004">
      <c r="A262">
        <v>259</v>
      </c>
      <c r="B262" t="s">
        <v>132</v>
      </c>
      <c r="C262" t="s">
        <v>134</v>
      </c>
      <c r="D262" t="s">
        <v>29</v>
      </c>
      <c r="E262" s="34">
        <v>44779</v>
      </c>
      <c r="F262" t="s">
        <v>137</v>
      </c>
      <c r="G262" s="34">
        <v>44938</v>
      </c>
      <c r="H262" s="34">
        <v>44956</v>
      </c>
      <c r="I262" s="35">
        <v>1122</v>
      </c>
      <c r="J262" s="35">
        <v>1077.1199999999999</v>
      </c>
      <c r="K262" t="str">
        <f>INDEX(Properties[Market],MATCH(WOs[[#This Row],[Property Id]],Properties[Property Id],0))</f>
        <v>Market 2</v>
      </c>
    </row>
    <row r="263" spans="1:11" x14ac:dyDescent="0.55000000000000004">
      <c r="A263">
        <v>260</v>
      </c>
      <c r="B263" t="s">
        <v>132</v>
      </c>
      <c r="C263" t="s">
        <v>134</v>
      </c>
      <c r="D263" t="s">
        <v>33</v>
      </c>
      <c r="E263" s="34">
        <v>44848</v>
      </c>
      <c r="F263" t="s">
        <v>136</v>
      </c>
      <c r="G263" s="34" t="s">
        <v>138</v>
      </c>
      <c r="H263" s="34">
        <v>44937</v>
      </c>
      <c r="I263" s="35">
        <v>2055</v>
      </c>
      <c r="J263" s="35">
        <v>0</v>
      </c>
      <c r="K263" t="str">
        <f>INDEX(Properties[Market],MATCH(WOs[[#This Row],[Property Id]],Properties[Property Id],0))</f>
        <v>Market 1</v>
      </c>
    </row>
    <row r="264" spans="1:11" x14ac:dyDescent="0.55000000000000004">
      <c r="A264">
        <v>261</v>
      </c>
      <c r="B264" t="s">
        <v>133</v>
      </c>
      <c r="C264" t="s">
        <v>135</v>
      </c>
      <c r="D264" t="s">
        <v>50</v>
      </c>
      <c r="E264" s="34">
        <v>44469</v>
      </c>
      <c r="F264" t="s">
        <v>136</v>
      </c>
      <c r="G264" s="34" t="s">
        <v>138</v>
      </c>
      <c r="H264" s="34" t="s">
        <v>138</v>
      </c>
      <c r="I264" s="35">
        <v>3212</v>
      </c>
      <c r="J264" s="35">
        <v>0</v>
      </c>
      <c r="K264" t="str">
        <f>INDEX(Properties[Market],MATCH(WOs[[#This Row],[Property Id]],Properties[Property Id],0))</f>
        <v>Market 3</v>
      </c>
    </row>
    <row r="265" spans="1:11" x14ac:dyDescent="0.55000000000000004">
      <c r="A265">
        <v>262</v>
      </c>
      <c r="B265" t="s">
        <v>132</v>
      </c>
      <c r="C265" t="s">
        <v>134</v>
      </c>
      <c r="D265" t="s">
        <v>16</v>
      </c>
      <c r="E265" s="34">
        <v>44502</v>
      </c>
      <c r="F265" t="s">
        <v>136</v>
      </c>
      <c r="G265" s="34" t="s">
        <v>138</v>
      </c>
      <c r="H265" s="34">
        <v>44901</v>
      </c>
      <c r="I265" s="35">
        <v>2994</v>
      </c>
      <c r="J265" s="35">
        <v>0</v>
      </c>
      <c r="K265" t="str">
        <f>INDEX(Properties[Market],MATCH(WOs[[#This Row],[Property Id]],Properties[Property Id],0))</f>
        <v>Market 3</v>
      </c>
    </row>
    <row r="266" spans="1:11" x14ac:dyDescent="0.55000000000000004">
      <c r="A266">
        <v>263</v>
      </c>
      <c r="B266" t="s">
        <v>132</v>
      </c>
      <c r="C266" t="s">
        <v>135</v>
      </c>
      <c r="D266" t="s">
        <v>44</v>
      </c>
      <c r="E266" s="34">
        <v>44998</v>
      </c>
      <c r="F266" t="s">
        <v>136</v>
      </c>
      <c r="G266" s="34" t="s">
        <v>138</v>
      </c>
      <c r="H266" s="34" t="s">
        <v>138</v>
      </c>
      <c r="I266" s="35">
        <v>3484</v>
      </c>
      <c r="J266" s="35">
        <v>0</v>
      </c>
      <c r="K266" t="str">
        <f>INDEX(Properties[Market],MATCH(WOs[[#This Row],[Property Id]],Properties[Property Id],0))</f>
        <v>Market 1</v>
      </c>
    </row>
    <row r="267" spans="1:11" x14ac:dyDescent="0.55000000000000004">
      <c r="A267">
        <v>264</v>
      </c>
      <c r="B267" t="s">
        <v>133</v>
      </c>
      <c r="C267" t="s">
        <v>134</v>
      </c>
      <c r="D267" t="s">
        <v>16</v>
      </c>
      <c r="E267" s="34">
        <v>44998</v>
      </c>
      <c r="F267" t="s">
        <v>137</v>
      </c>
      <c r="G267" s="34">
        <v>45020</v>
      </c>
      <c r="H267" s="34">
        <v>45020</v>
      </c>
      <c r="I267" s="35">
        <v>2784</v>
      </c>
      <c r="J267" s="35">
        <v>2923.2000000000003</v>
      </c>
      <c r="K267" t="str">
        <f>INDEX(Properties[Market],MATCH(WOs[[#This Row],[Property Id]],Properties[Property Id],0))</f>
        <v>Market 3</v>
      </c>
    </row>
    <row r="268" spans="1:11" x14ac:dyDescent="0.55000000000000004">
      <c r="A268">
        <v>265</v>
      </c>
      <c r="B268" t="s">
        <v>133</v>
      </c>
      <c r="C268" t="s">
        <v>135</v>
      </c>
      <c r="D268" t="s">
        <v>23</v>
      </c>
      <c r="E268" s="34">
        <v>44728</v>
      </c>
      <c r="F268" t="s">
        <v>137</v>
      </c>
      <c r="G268" s="34">
        <v>44893</v>
      </c>
      <c r="H268" s="34" t="s">
        <v>138</v>
      </c>
      <c r="I268" s="35">
        <v>953</v>
      </c>
      <c r="J268" s="35">
        <v>933.93999999999994</v>
      </c>
      <c r="K268" t="str">
        <f>INDEX(Properties[Market],MATCH(WOs[[#This Row],[Property Id]],Properties[Property Id],0))</f>
        <v>Market 1</v>
      </c>
    </row>
    <row r="269" spans="1:11" x14ac:dyDescent="0.55000000000000004">
      <c r="A269">
        <v>266</v>
      </c>
      <c r="B269" t="s">
        <v>133</v>
      </c>
      <c r="C269" t="s">
        <v>134</v>
      </c>
      <c r="D269" t="s">
        <v>24</v>
      </c>
      <c r="E269" s="34">
        <v>44330</v>
      </c>
      <c r="F269" t="s">
        <v>136</v>
      </c>
      <c r="G269" s="34" t="s">
        <v>138</v>
      </c>
      <c r="H269" s="34">
        <v>44869</v>
      </c>
      <c r="I269" s="35">
        <v>121</v>
      </c>
      <c r="J269" s="35">
        <v>0</v>
      </c>
      <c r="K269" t="str">
        <f>INDEX(Properties[Market],MATCH(WOs[[#This Row],[Property Id]],Properties[Property Id],0))</f>
        <v>Market 1</v>
      </c>
    </row>
    <row r="270" spans="1:11" x14ac:dyDescent="0.55000000000000004">
      <c r="A270">
        <v>267</v>
      </c>
      <c r="B270" t="s">
        <v>132</v>
      </c>
      <c r="C270" t="s">
        <v>134</v>
      </c>
      <c r="D270" t="s">
        <v>24</v>
      </c>
      <c r="E270" s="34">
        <v>44676</v>
      </c>
      <c r="F270" t="s">
        <v>136</v>
      </c>
      <c r="G270" s="34" t="s">
        <v>138</v>
      </c>
      <c r="H270" s="34">
        <v>44975</v>
      </c>
      <c r="I270" s="35">
        <v>3494</v>
      </c>
      <c r="J270" s="35">
        <v>0</v>
      </c>
      <c r="K270" t="str">
        <f>INDEX(Properties[Market],MATCH(WOs[[#This Row],[Property Id]],Properties[Property Id],0))</f>
        <v>Market 1</v>
      </c>
    </row>
    <row r="271" spans="1:11" x14ac:dyDescent="0.55000000000000004">
      <c r="A271">
        <v>268</v>
      </c>
      <c r="B271" t="s">
        <v>132</v>
      </c>
      <c r="C271" t="s">
        <v>134</v>
      </c>
      <c r="D271" t="s">
        <v>21</v>
      </c>
      <c r="E271" s="34">
        <v>44974</v>
      </c>
      <c r="F271" t="s">
        <v>136</v>
      </c>
      <c r="G271" s="34" t="s">
        <v>138</v>
      </c>
      <c r="H271" s="34">
        <v>44983</v>
      </c>
      <c r="I271" s="35">
        <v>1996</v>
      </c>
      <c r="J271" s="35">
        <v>0</v>
      </c>
      <c r="K271" t="str">
        <f>INDEX(Properties[Market],MATCH(WOs[[#This Row],[Property Id]],Properties[Property Id],0))</f>
        <v>Market 2</v>
      </c>
    </row>
    <row r="272" spans="1:11" x14ac:dyDescent="0.55000000000000004">
      <c r="A272">
        <v>269</v>
      </c>
      <c r="B272" t="s">
        <v>132</v>
      </c>
      <c r="C272" t="s">
        <v>135</v>
      </c>
      <c r="D272" t="s">
        <v>28</v>
      </c>
      <c r="E272" s="34">
        <v>44514</v>
      </c>
      <c r="F272" t="s">
        <v>137</v>
      </c>
      <c r="G272" s="34">
        <v>44873</v>
      </c>
      <c r="H272" s="34" t="s">
        <v>138</v>
      </c>
      <c r="I272" s="35">
        <v>1054</v>
      </c>
      <c r="J272" s="35">
        <v>1064.54</v>
      </c>
      <c r="K272" t="str">
        <f>INDEX(Properties[Market],MATCH(WOs[[#This Row],[Property Id]],Properties[Property Id],0))</f>
        <v>Market 1</v>
      </c>
    </row>
    <row r="273" spans="1:11" x14ac:dyDescent="0.55000000000000004">
      <c r="A273">
        <v>270</v>
      </c>
      <c r="B273" t="s">
        <v>133</v>
      </c>
      <c r="C273" t="s">
        <v>135</v>
      </c>
      <c r="D273" t="s">
        <v>24</v>
      </c>
      <c r="E273" s="34">
        <v>45002</v>
      </c>
      <c r="F273" t="s">
        <v>137</v>
      </c>
      <c r="G273" s="34">
        <v>45004</v>
      </c>
      <c r="H273" s="34" t="s">
        <v>138</v>
      </c>
      <c r="I273" s="35">
        <v>1114</v>
      </c>
      <c r="J273" s="35">
        <v>1147.42</v>
      </c>
      <c r="K273" t="str">
        <f>INDEX(Properties[Market],MATCH(WOs[[#This Row],[Property Id]],Properties[Property Id],0))</f>
        <v>Market 1</v>
      </c>
    </row>
    <row r="274" spans="1:11" x14ac:dyDescent="0.55000000000000004">
      <c r="A274">
        <v>271</v>
      </c>
      <c r="B274" t="s">
        <v>132</v>
      </c>
      <c r="C274" t="s">
        <v>134</v>
      </c>
      <c r="D274" t="s">
        <v>34</v>
      </c>
      <c r="E274" s="34">
        <v>44653</v>
      </c>
      <c r="F274" t="s">
        <v>137</v>
      </c>
      <c r="G274" s="34">
        <v>44758</v>
      </c>
      <c r="H274" s="34">
        <v>44800</v>
      </c>
      <c r="I274" s="35">
        <v>782</v>
      </c>
      <c r="J274" s="35">
        <v>805.46</v>
      </c>
      <c r="K274" t="str">
        <f>INDEX(Properties[Market],MATCH(WOs[[#This Row],[Property Id]],Properties[Property Id],0))</f>
        <v>Market 3</v>
      </c>
    </row>
    <row r="275" spans="1:11" x14ac:dyDescent="0.55000000000000004">
      <c r="A275">
        <v>272</v>
      </c>
      <c r="B275" t="s">
        <v>133</v>
      </c>
      <c r="C275" t="s">
        <v>134</v>
      </c>
      <c r="D275" t="s">
        <v>26</v>
      </c>
      <c r="E275" s="34">
        <v>44844</v>
      </c>
      <c r="F275" t="s">
        <v>137</v>
      </c>
      <c r="G275" s="34">
        <v>44965</v>
      </c>
      <c r="H275" s="34">
        <v>44971</v>
      </c>
      <c r="I275" s="35">
        <v>2713</v>
      </c>
      <c r="J275" s="35">
        <v>2604.48</v>
      </c>
      <c r="K275" t="str">
        <f>INDEX(Properties[Market],MATCH(WOs[[#This Row],[Property Id]],Properties[Property Id],0))</f>
        <v>Market 1</v>
      </c>
    </row>
    <row r="276" spans="1:11" x14ac:dyDescent="0.55000000000000004">
      <c r="A276">
        <v>273</v>
      </c>
      <c r="B276" t="s">
        <v>106</v>
      </c>
      <c r="C276" t="s">
        <v>134</v>
      </c>
      <c r="D276" t="s">
        <v>27</v>
      </c>
      <c r="E276" s="34">
        <v>44834</v>
      </c>
      <c r="F276" t="s">
        <v>137</v>
      </c>
      <c r="G276" s="34">
        <v>44927</v>
      </c>
      <c r="H276" s="34">
        <v>44931</v>
      </c>
      <c r="I276" s="35">
        <v>4055</v>
      </c>
      <c r="J276" s="35">
        <v>3649.5</v>
      </c>
      <c r="K276" t="str">
        <f>INDEX(Properties[Market],MATCH(WOs[[#This Row],[Property Id]],Properties[Property Id],0))</f>
        <v>Market 3</v>
      </c>
    </row>
    <row r="277" spans="1:11" x14ac:dyDescent="0.55000000000000004">
      <c r="A277">
        <v>274</v>
      </c>
      <c r="B277" t="s">
        <v>133</v>
      </c>
      <c r="C277" t="s">
        <v>134</v>
      </c>
      <c r="D277" t="s">
        <v>30</v>
      </c>
      <c r="E277" s="34">
        <v>44990</v>
      </c>
      <c r="F277" t="s">
        <v>136</v>
      </c>
      <c r="G277" s="34" t="s">
        <v>138</v>
      </c>
      <c r="H277" s="34">
        <v>44990</v>
      </c>
      <c r="I277" s="35">
        <v>741</v>
      </c>
      <c r="J277" s="35">
        <v>0</v>
      </c>
      <c r="K277" t="str">
        <f>INDEX(Properties[Market],MATCH(WOs[[#This Row],[Property Id]],Properties[Property Id],0))</f>
        <v>Market 1</v>
      </c>
    </row>
    <row r="278" spans="1:11" x14ac:dyDescent="0.55000000000000004">
      <c r="A278">
        <v>275</v>
      </c>
      <c r="B278" t="s">
        <v>133</v>
      </c>
      <c r="C278" t="s">
        <v>135</v>
      </c>
      <c r="D278" t="s">
        <v>54</v>
      </c>
      <c r="E278" s="34">
        <v>45002</v>
      </c>
      <c r="F278" t="s">
        <v>136</v>
      </c>
      <c r="G278" s="34" t="s">
        <v>138</v>
      </c>
      <c r="H278" s="34" t="s">
        <v>138</v>
      </c>
      <c r="I278" s="35">
        <v>1742</v>
      </c>
      <c r="J278" s="35">
        <v>0</v>
      </c>
      <c r="K278" t="str">
        <f>INDEX(Properties[Market],MATCH(WOs[[#This Row],[Property Id]],Properties[Property Id],0))</f>
        <v>Market 1</v>
      </c>
    </row>
    <row r="279" spans="1:11" x14ac:dyDescent="0.55000000000000004">
      <c r="A279">
        <v>276</v>
      </c>
      <c r="B279" t="s">
        <v>106</v>
      </c>
      <c r="C279" t="s">
        <v>134</v>
      </c>
      <c r="D279" t="s">
        <v>45</v>
      </c>
      <c r="E279" s="34">
        <v>44500</v>
      </c>
      <c r="F279" t="s">
        <v>136</v>
      </c>
      <c r="G279" s="34" t="s">
        <v>138</v>
      </c>
      <c r="H279" s="34">
        <v>44888</v>
      </c>
      <c r="I279" s="35">
        <v>2167</v>
      </c>
      <c r="J279" s="35">
        <v>0</v>
      </c>
      <c r="K279" t="str">
        <f>INDEX(Properties[Market],MATCH(WOs[[#This Row],[Property Id]],Properties[Property Id],0))</f>
        <v>Market 2</v>
      </c>
    </row>
    <row r="280" spans="1:11" x14ac:dyDescent="0.55000000000000004">
      <c r="A280">
        <v>277</v>
      </c>
      <c r="B280" t="s">
        <v>132</v>
      </c>
      <c r="C280" t="s">
        <v>135</v>
      </c>
      <c r="D280" t="s">
        <v>23</v>
      </c>
      <c r="E280" s="34">
        <v>44996</v>
      </c>
      <c r="F280" t="s">
        <v>136</v>
      </c>
      <c r="G280" s="34" t="s">
        <v>138</v>
      </c>
      <c r="H280" s="34" t="s">
        <v>138</v>
      </c>
      <c r="I280" s="35">
        <v>2532</v>
      </c>
      <c r="J280" s="35">
        <v>0</v>
      </c>
      <c r="K280" t="str">
        <f>INDEX(Properties[Market],MATCH(WOs[[#This Row],[Property Id]],Properties[Property Id],0))</f>
        <v>Market 1</v>
      </c>
    </row>
    <row r="281" spans="1:11" x14ac:dyDescent="0.55000000000000004">
      <c r="A281">
        <v>278</v>
      </c>
      <c r="B281" t="s">
        <v>133</v>
      </c>
      <c r="C281" t="s">
        <v>135</v>
      </c>
      <c r="D281" t="s">
        <v>50</v>
      </c>
      <c r="E281" s="34">
        <v>44611</v>
      </c>
      <c r="F281" t="s">
        <v>137</v>
      </c>
      <c r="G281" s="34">
        <v>44640</v>
      </c>
      <c r="H281" s="34" t="s">
        <v>138</v>
      </c>
      <c r="I281" s="35">
        <v>2545</v>
      </c>
      <c r="J281" s="35">
        <v>2290.5</v>
      </c>
      <c r="K281" t="str">
        <f>INDEX(Properties[Market],MATCH(WOs[[#This Row],[Property Id]],Properties[Property Id],0))</f>
        <v>Market 3</v>
      </c>
    </row>
    <row r="282" spans="1:11" x14ac:dyDescent="0.55000000000000004">
      <c r="A282">
        <v>279</v>
      </c>
      <c r="B282" t="s">
        <v>133</v>
      </c>
      <c r="C282" t="s">
        <v>134</v>
      </c>
      <c r="D282" t="s">
        <v>28</v>
      </c>
      <c r="E282" s="34">
        <v>44680</v>
      </c>
      <c r="F282" t="s">
        <v>137</v>
      </c>
      <c r="G282" s="34">
        <v>44748</v>
      </c>
      <c r="H282" s="34">
        <v>44832</v>
      </c>
      <c r="I282" s="35">
        <v>1833</v>
      </c>
      <c r="J282" s="35">
        <v>1961.3100000000002</v>
      </c>
      <c r="K282" t="str">
        <f>INDEX(Properties[Market],MATCH(WOs[[#This Row],[Property Id]],Properties[Property Id],0))</f>
        <v>Market 1</v>
      </c>
    </row>
    <row r="283" spans="1:11" x14ac:dyDescent="0.55000000000000004">
      <c r="A283">
        <v>280</v>
      </c>
      <c r="B283" t="s">
        <v>106</v>
      </c>
      <c r="C283" t="s">
        <v>135</v>
      </c>
      <c r="D283" t="s">
        <v>52</v>
      </c>
      <c r="E283" s="34">
        <v>44465</v>
      </c>
      <c r="F283" t="s">
        <v>136</v>
      </c>
      <c r="G283" s="34" t="s">
        <v>138</v>
      </c>
      <c r="H283" s="34" t="s">
        <v>138</v>
      </c>
      <c r="I283" s="35">
        <v>4368</v>
      </c>
      <c r="J283" s="35">
        <v>0</v>
      </c>
      <c r="K283" t="str">
        <f>INDEX(Properties[Market],MATCH(WOs[[#This Row],[Property Id]],Properties[Property Id],0))</f>
        <v>Market 1</v>
      </c>
    </row>
    <row r="284" spans="1:11" x14ac:dyDescent="0.55000000000000004">
      <c r="A284">
        <v>281</v>
      </c>
      <c r="B284" t="s">
        <v>133</v>
      </c>
      <c r="C284" t="s">
        <v>134</v>
      </c>
      <c r="D284" t="s">
        <v>11</v>
      </c>
      <c r="E284" s="34">
        <v>44921</v>
      </c>
      <c r="F284" t="s">
        <v>136</v>
      </c>
      <c r="G284" s="34" t="s">
        <v>138</v>
      </c>
      <c r="H284" s="34">
        <v>44932</v>
      </c>
      <c r="I284" s="35">
        <v>1269</v>
      </c>
      <c r="J284" s="35">
        <v>0</v>
      </c>
      <c r="K284" t="str">
        <f>INDEX(Properties[Market],MATCH(WOs[[#This Row],[Property Id]],Properties[Property Id],0))</f>
        <v>Market 2</v>
      </c>
    </row>
    <row r="285" spans="1:11" x14ac:dyDescent="0.55000000000000004">
      <c r="A285">
        <v>282</v>
      </c>
      <c r="B285" t="s">
        <v>133</v>
      </c>
      <c r="C285" t="s">
        <v>134</v>
      </c>
      <c r="D285" t="s">
        <v>14</v>
      </c>
      <c r="E285" s="34">
        <v>44462</v>
      </c>
      <c r="F285" t="s">
        <v>136</v>
      </c>
      <c r="G285" s="34" t="s">
        <v>138</v>
      </c>
      <c r="H285" s="34">
        <v>44903</v>
      </c>
      <c r="I285" s="35">
        <v>2925</v>
      </c>
      <c r="J285" s="35">
        <v>0</v>
      </c>
      <c r="K285" t="str">
        <f>INDEX(Properties[Market],MATCH(WOs[[#This Row],[Property Id]],Properties[Property Id],0))</f>
        <v>Market 1</v>
      </c>
    </row>
    <row r="286" spans="1:11" x14ac:dyDescent="0.55000000000000004">
      <c r="A286">
        <v>283</v>
      </c>
      <c r="B286" t="s">
        <v>132</v>
      </c>
      <c r="C286" t="s">
        <v>135</v>
      </c>
      <c r="D286" t="s">
        <v>15</v>
      </c>
      <c r="E286" s="34">
        <v>44200</v>
      </c>
      <c r="F286" t="s">
        <v>136</v>
      </c>
      <c r="G286" s="34" t="s">
        <v>138</v>
      </c>
      <c r="H286" s="34" t="s">
        <v>138</v>
      </c>
      <c r="I286" s="35">
        <v>3393</v>
      </c>
      <c r="J286" s="35">
        <v>0</v>
      </c>
      <c r="K286" t="str">
        <f>INDEX(Properties[Market],MATCH(WOs[[#This Row],[Property Id]],Properties[Property Id],0))</f>
        <v>Market 2</v>
      </c>
    </row>
    <row r="287" spans="1:11" x14ac:dyDescent="0.55000000000000004">
      <c r="A287">
        <v>284</v>
      </c>
      <c r="B287" t="s">
        <v>133</v>
      </c>
      <c r="C287" t="s">
        <v>135</v>
      </c>
      <c r="D287" t="s">
        <v>40</v>
      </c>
      <c r="E287" s="34">
        <v>44763</v>
      </c>
      <c r="F287" t="s">
        <v>136</v>
      </c>
      <c r="G287" s="34" t="s">
        <v>138</v>
      </c>
      <c r="H287" s="34" t="s">
        <v>138</v>
      </c>
      <c r="I287" s="35">
        <v>374</v>
      </c>
      <c r="J287" s="35">
        <v>0</v>
      </c>
      <c r="K287" t="str">
        <f>INDEX(Properties[Market],MATCH(WOs[[#This Row],[Property Id]],Properties[Property Id],0))</f>
        <v>Market 2</v>
      </c>
    </row>
    <row r="288" spans="1:11" x14ac:dyDescent="0.55000000000000004">
      <c r="A288">
        <v>285</v>
      </c>
      <c r="B288" t="s">
        <v>132</v>
      </c>
      <c r="C288" t="s">
        <v>134</v>
      </c>
      <c r="D288" t="s">
        <v>40</v>
      </c>
      <c r="E288" s="34">
        <v>44891</v>
      </c>
      <c r="F288" t="s">
        <v>137</v>
      </c>
      <c r="G288" s="34">
        <v>45000</v>
      </c>
      <c r="H288" s="34">
        <v>45003</v>
      </c>
      <c r="I288" s="35">
        <v>565</v>
      </c>
      <c r="J288" s="35">
        <v>508.5</v>
      </c>
      <c r="K288" t="str">
        <f>INDEX(Properties[Market],MATCH(WOs[[#This Row],[Property Id]],Properties[Property Id],0))</f>
        <v>Market 2</v>
      </c>
    </row>
    <row r="289" spans="1:11" x14ac:dyDescent="0.55000000000000004">
      <c r="A289">
        <v>286</v>
      </c>
      <c r="B289" t="s">
        <v>132</v>
      </c>
      <c r="C289" t="s">
        <v>134</v>
      </c>
      <c r="D289" t="s">
        <v>48</v>
      </c>
      <c r="E289" s="34">
        <v>44534</v>
      </c>
      <c r="F289" t="s">
        <v>136</v>
      </c>
      <c r="G289" s="34" t="s">
        <v>138</v>
      </c>
      <c r="H289" s="34">
        <v>44805</v>
      </c>
      <c r="I289" s="35">
        <v>2167</v>
      </c>
      <c r="J289" s="35">
        <v>0</v>
      </c>
      <c r="K289" t="str">
        <f>INDEX(Properties[Market],MATCH(WOs[[#This Row],[Property Id]],Properties[Property Id],0))</f>
        <v>Market 3</v>
      </c>
    </row>
    <row r="290" spans="1:11" x14ac:dyDescent="0.55000000000000004">
      <c r="A290">
        <v>287</v>
      </c>
      <c r="B290" t="s">
        <v>133</v>
      </c>
      <c r="C290" t="s">
        <v>135</v>
      </c>
      <c r="D290" t="s">
        <v>28</v>
      </c>
      <c r="E290" s="34">
        <v>44961</v>
      </c>
      <c r="F290" t="s">
        <v>136</v>
      </c>
      <c r="G290" s="34" t="s">
        <v>138</v>
      </c>
      <c r="H290" s="34" t="s">
        <v>138</v>
      </c>
      <c r="I290" s="35">
        <v>928</v>
      </c>
      <c r="J290" s="35">
        <v>0</v>
      </c>
      <c r="K290" t="str">
        <f>INDEX(Properties[Market],MATCH(WOs[[#This Row],[Property Id]],Properties[Property Id],0))</f>
        <v>Market 1</v>
      </c>
    </row>
    <row r="291" spans="1:11" x14ac:dyDescent="0.55000000000000004">
      <c r="A291">
        <v>288</v>
      </c>
      <c r="B291" t="s">
        <v>132</v>
      </c>
      <c r="C291" t="s">
        <v>134</v>
      </c>
      <c r="D291" t="s">
        <v>35</v>
      </c>
      <c r="E291" s="34">
        <v>44893</v>
      </c>
      <c r="F291" t="s">
        <v>137</v>
      </c>
      <c r="G291" s="34">
        <v>44932</v>
      </c>
      <c r="H291" s="34">
        <v>44954</v>
      </c>
      <c r="I291" s="35">
        <v>2477</v>
      </c>
      <c r="J291" s="35">
        <v>2278.84</v>
      </c>
      <c r="K291" t="str">
        <f>INDEX(Properties[Market],MATCH(WOs[[#This Row],[Property Id]],Properties[Property Id],0))</f>
        <v>Market 3</v>
      </c>
    </row>
    <row r="292" spans="1:11" x14ac:dyDescent="0.55000000000000004">
      <c r="A292">
        <v>289</v>
      </c>
      <c r="B292" t="s">
        <v>132</v>
      </c>
      <c r="C292" t="s">
        <v>134</v>
      </c>
      <c r="D292" t="s">
        <v>15</v>
      </c>
      <c r="E292" s="34">
        <v>44904</v>
      </c>
      <c r="F292" t="s">
        <v>137</v>
      </c>
      <c r="G292" s="34">
        <v>44955</v>
      </c>
      <c r="H292" s="34">
        <v>44965</v>
      </c>
      <c r="I292" s="35">
        <v>960</v>
      </c>
      <c r="J292" s="35">
        <v>864</v>
      </c>
      <c r="K292" t="str">
        <f>INDEX(Properties[Market],MATCH(WOs[[#This Row],[Property Id]],Properties[Property Id],0))</f>
        <v>Market 2</v>
      </c>
    </row>
    <row r="293" spans="1:11" x14ac:dyDescent="0.55000000000000004">
      <c r="A293">
        <v>290</v>
      </c>
      <c r="B293" t="s">
        <v>132</v>
      </c>
      <c r="C293" t="s">
        <v>135</v>
      </c>
      <c r="D293" t="s">
        <v>27</v>
      </c>
      <c r="E293" s="34">
        <v>44907</v>
      </c>
      <c r="F293" t="s">
        <v>137</v>
      </c>
      <c r="G293" s="34">
        <v>44911</v>
      </c>
      <c r="H293" s="34" t="s">
        <v>138</v>
      </c>
      <c r="I293" s="35">
        <v>2864</v>
      </c>
      <c r="J293" s="35">
        <v>3150.4</v>
      </c>
      <c r="K293" t="str">
        <f>INDEX(Properties[Market],MATCH(WOs[[#This Row],[Property Id]],Properties[Property Id],0))</f>
        <v>Market 3</v>
      </c>
    </row>
    <row r="294" spans="1:11" x14ac:dyDescent="0.55000000000000004">
      <c r="A294">
        <v>291</v>
      </c>
      <c r="B294" t="s">
        <v>132</v>
      </c>
      <c r="C294" t="s">
        <v>134</v>
      </c>
      <c r="D294" t="s">
        <v>14</v>
      </c>
      <c r="E294" s="34">
        <v>44826</v>
      </c>
      <c r="F294" t="s">
        <v>136</v>
      </c>
      <c r="G294" s="34" t="s">
        <v>138</v>
      </c>
      <c r="H294" s="34">
        <v>45017</v>
      </c>
      <c r="I294" s="35">
        <v>1161</v>
      </c>
      <c r="J294" s="35">
        <v>0</v>
      </c>
      <c r="K294" t="str">
        <f>INDEX(Properties[Market],MATCH(WOs[[#This Row],[Property Id]],Properties[Property Id],0))</f>
        <v>Market 1</v>
      </c>
    </row>
    <row r="295" spans="1:11" x14ac:dyDescent="0.55000000000000004">
      <c r="A295">
        <v>292</v>
      </c>
      <c r="B295" t="s">
        <v>133</v>
      </c>
      <c r="C295" t="s">
        <v>135</v>
      </c>
      <c r="D295" t="s">
        <v>31</v>
      </c>
      <c r="E295" s="34">
        <v>44897</v>
      </c>
      <c r="F295" t="s">
        <v>137</v>
      </c>
      <c r="G295" s="34">
        <v>44962</v>
      </c>
      <c r="H295" s="34" t="s">
        <v>138</v>
      </c>
      <c r="I295" s="35">
        <v>1016</v>
      </c>
      <c r="J295" s="35">
        <v>955.04</v>
      </c>
      <c r="K295" t="str">
        <f>INDEX(Properties[Market],MATCH(WOs[[#This Row],[Property Id]],Properties[Property Id],0))</f>
        <v>Market 1</v>
      </c>
    </row>
    <row r="296" spans="1:11" x14ac:dyDescent="0.55000000000000004">
      <c r="A296">
        <v>293</v>
      </c>
      <c r="B296" t="s">
        <v>133</v>
      </c>
      <c r="C296" t="s">
        <v>135</v>
      </c>
      <c r="D296" t="s">
        <v>27</v>
      </c>
      <c r="E296" s="34">
        <v>44703</v>
      </c>
      <c r="F296" t="s">
        <v>137</v>
      </c>
      <c r="G296" s="34">
        <v>44834</v>
      </c>
      <c r="H296" s="34" t="s">
        <v>138</v>
      </c>
      <c r="I296" s="35">
        <v>248</v>
      </c>
      <c r="J296" s="35">
        <v>228.16</v>
      </c>
      <c r="K296" t="str">
        <f>INDEX(Properties[Market],MATCH(WOs[[#This Row],[Property Id]],Properties[Property Id],0))</f>
        <v>Market 3</v>
      </c>
    </row>
    <row r="297" spans="1:11" x14ac:dyDescent="0.55000000000000004">
      <c r="A297">
        <v>294</v>
      </c>
      <c r="B297" t="s">
        <v>132</v>
      </c>
      <c r="C297" t="s">
        <v>134</v>
      </c>
      <c r="D297" t="s">
        <v>39</v>
      </c>
      <c r="E297" s="34">
        <v>44113</v>
      </c>
      <c r="F297" t="s">
        <v>137</v>
      </c>
      <c r="G297" s="34">
        <v>44744</v>
      </c>
      <c r="H297" s="34">
        <v>44838</v>
      </c>
      <c r="I297" s="35">
        <v>105</v>
      </c>
      <c r="J297" s="35">
        <v>114.45</v>
      </c>
      <c r="K297" t="str">
        <f>INDEX(Properties[Market],MATCH(WOs[[#This Row],[Property Id]],Properties[Property Id],0))</f>
        <v>Market 1</v>
      </c>
    </row>
    <row r="298" spans="1:11" x14ac:dyDescent="0.55000000000000004">
      <c r="A298">
        <v>295</v>
      </c>
      <c r="B298" t="s">
        <v>106</v>
      </c>
      <c r="C298" t="s">
        <v>134</v>
      </c>
      <c r="D298" t="s">
        <v>20</v>
      </c>
      <c r="E298" s="34">
        <v>44791</v>
      </c>
      <c r="F298" t="s">
        <v>137</v>
      </c>
      <c r="G298" s="34">
        <v>44926</v>
      </c>
      <c r="H298" s="34">
        <v>44927</v>
      </c>
      <c r="I298" s="35">
        <v>2776</v>
      </c>
      <c r="J298" s="35">
        <v>2887.04</v>
      </c>
      <c r="K298" t="str">
        <f>INDEX(Properties[Market],MATCH(WOs[[#This Row],[Property Id]],Properties[Property Id],0))</f>
        <v>Market 2</v>
      </c>
    </row>
    <row r="299" spans="1:11" x14ac:dyDescent="0.55000000000000004">
      <c r="A299">
        <v>296</v>
      </c>
      <c r="B299" t="s">
        <v>106</v>
      </c>
      <c r="C299" t="s">
        <v>134</v>
      </c>
      <c r="D299" t="s">
        <v>41</v>
      </c>
      <c r="E299" s="34">
        <v>45006</v>
      </c>
      <c r="F299" t="s">
        <v>136</v>
      </c>
      <c r="G299" s="34" t="s">
        <v>138</v>
      </c>
      <c r="H299" s="34">
        <v>45020</v>
      </c>
      <c r="I299" s="35">
        <v>3056</v>
      </c>
      <c r="J299" s="35">
        <v>0</v>
      </c>
      <c r="K299" t="str">
        <f>INDEX(Properties[Market],MATCH(WOs[[#This Row],[Property Id]],Properties[Property Id],0))</f>
        <v>Market 1</v>
      </c>
    </row>
    <row r="300" spans="1:11" x14ac:dyDescent="0.55000000000000004">
      <c r="A300">
        <v>297</v>
      </c>
      <c r="B300" t="s">
        <v>132</v>
      </c>
      <c r="C300" t="s">
        <v>134</v>
      </c>
      <c r="D300" t="s">
        <v>49</v>
      </c>
      <c r="E300" s="34">
        <v>44961</v>
      </c>
      <c r="F300" t="s">
        <v>136</v>
      </c>
      <c r="G300" s="34" t="s">
        <v>138</v>
      </c>
      <c r="H300" s="34">
        <v>44993</v>
      </c>
      <c r="I300" s="35">
        <v>1009</v>
      </c>
      <c r="J300" s="35">
        <v>0</v>
      </c>
      <c r="K300" t="str">
        <f>INDEX(Properties[Market],MATCH(WOs[[#This Row],[Property Id]],Properties[Property Id],0))</f>
        <v>Market 3</v>
      </c>
    </row>
    <row r="301" spans="1:11" x14ac:dyDescent="0.55000000000000004">
      <c r="A301">
        <v>298</v>
      </c>
      <c r="B301" t="s">
        <v>132</v>
      </c>
      <c r="C301" t="s">
        <v>134</v>
      </c>
      <c r="D301" t="s">
        <v>10</v>
      </c>
      <c r="E301" s="34">
        <v>44005</v>
      </c>
      <c r="F301" t="s">
        <v>137</v>
      </c>
      <c r="G301" s="34">
        <v>44031</v>
      </c>
      <c r="H301" s="34">
        <v>44206</v>
      </c>
      <c r="I301" s="35">
        <v>2236</v>
      </c>
      <c r="J301" s="35">
        <v>2347.8000000000002</v>
      </c>
      <c r="K301" t="str">
        <f>INDEX(Properties[Market],MATCH(WOs[[#This Row],[Property Id]],Properties[Property Id],0))</f>
        <v>Market 2</v>
      </c>
    </row>
    <row r="302" spans="1:11" x14ac:dyDescent="0.55000000000000004">
      <c r="A302">
        <v>299</v>
      </c>
      <c r="B302" t="s">
        <v>132</v>
      </c>
      <c r="C302" t="s">
        <v>134</v>
      </c>
      <c r="D302" t="s">
        <v>27</v>
      </c>
      <c r="E302" s="34">
        <v>44688</v>
      </c>
      <c r="F302" t="s">
        <v>136</v>
      </c>
      <c r="G302" s="34" t="s">
        <v>138</v>
      </c>
      <c r="H302" s="34">
        <v>44820</v>
      </c>
      <c r="I302" s="35">
        <v>3492</v>
      </c>
      <c r="J302" s="35">
        <v>0</v>
      </c>
      <c r="K302" t="str">
        <f>INDEX(Properties[Market],MATCH(WOs[[#This Row],[Property Id]],Properties[Property Id],0))</f>
        <v>Market 3</v>
      </c>
    </row>
    <row r="303" spans="1:11" x14ac:dyDescent="0.55000000000000004">
      <c r="A303">
        <v>300</v>
      </c>
      <c r="B303" t="s">
        <v>132</v>
      </c>
      <c r="C303" t="s">
        <v>135</v>
      </c>
      <c r="D303" t="s">
        <v>41</v>
      </c>
      <c r="E303" s="34">
        <v>44777</v>
      </c>
      <c r="F303" t="s">
        <v>137</v>
      </c>
      <c r="G303" s="34">
        <v>44794</v>
      </c>
      <c r="H303" s="34" t="s">
        <v>138</v>
      </c>
      <c r="I303" s="35">
        <v>897</v>
      </c>
      <c r="J303" s="35">
        <v>870.09</v>
      </c>
      <c r="K303" t="str">
        <f>INDEX(Properties[Market],MATCH(WOs[[#This Row],[Property Id]],Properties[Property Id],0))</f>
        <v>Market 1</v>
      </c>
    </row>
    <row r="304" spans="1:11" x14ac:dyDescent="0.55000000000000004">
      <c r="A304">
        <v>301</v>
      </c>
      <c r="B304" t="s">
        <v>132</v>
      </c>
      <c r="C304" t="s">
        <v>135</v>
      </c>
      <c r="D304" t="s">
        <v>45</v>
      </c>
      <c r="E304" s="34">
        <v>44513</v>
      </c>
      <c r="F304" t="s">
        <v>136</v>
      </c>
      <c r="G304" s="34" t="s">
        <v>138</v>
      </c>
      <c r="H304" s="34" t="s">
        <v>138</v>
      </c>
      <c r="I304" s="35">
        <v>1613</v>
      </c>
      <c r="J304" s="35">
        <v>0</v>
      </c>
      <c r="K304" t="str">
        <f>INDEX(Properties[Market],MATCH(WOs[[#This Row],[Property Id]],Properties[Property Id],0))</f>
        <v>Market 2</v>
      </c>
    </row>
    <row r="305" spans="1:11" x14ac:dyDescent="0.55000000000000004">
      <c r="A305">
        <v>302</v>
      </c>
      <c r="B305" t="s">
        <v>132</v>
      </c>
      <c r="C305" t="s">
        <v>135</v>
      </c>
      <c r="D305" t="s">
        <v>24</v>
      </c>
      <c r="E305" s="34">
        <v>44974</v>
      </c>
      <c r="F305" t="s">
        <v>137</v>
      </c>
      <c r="G305" s="34">
        <v>45012</v>
      </c>
      <c r="H305" s="34" t="s">
        <v>138</v>
      </c>
      <c r="I305" s="35">
        <v>534</v>
      </c>
      <c r="J305" s="35">
        <v>550.02</v>
      </c>
      <c r="K305" t="str">
        <f>INDEX(Properties[Market],MATCH(WOs[[#This Row],[Property Id]],Properties[Property Id],0))</f>
        <v>Market 1</v>
      </c>
    </row>
    <row r="306" spans="1:11" x14ac:dyDescent="0.55000000000000004">
      <c r="A306">
        <v>303</v>
      </c>
      <c r="B306" t="s">
        <v>133</v>
      </c>
      <c r="C306" t="s">
        <v>135</v>
      </c>
      <c r="D306" t="s">
        <v>44</v>
      </c>
      <c r="E306" s="34">
        <v>44809</v>
      </c>
      <c r="F306" t="s">
        <v>136</v>
      </c>
      <c r="G306" s="34" t="s">
        <v>138</v>
      </c>
      <c r="H306" s="34" t="s">
        <v>138</v>
      </c>
      <c r="I306" s="35">
        <v>3265</v>
      </c>
      <c r="J306" s="35">
        <v>0</v>
      </c>
      <c r="K306" t="str">
        <f>INDEX(Properties[Market],MATCH(WOs[[#This Row],[Property Id]],Properties[Property Id],0))</f>
        <v>Market 1</v>
      </c>
    </row>
    <row r="307" spans="1:11" x14ac:dyDescent="0.55000000000000004">
      <c r="A307">
        <v>304</v>
      </c>
      <c r="B307" t="s">
        <v>132</v>
      </c>
      <c r="C307" t="s">
        <v>134</v>
      </c>
      <c r="D307" t="s">
        <v>15</v>
      </c>
      <c r="E307" s="34">
        <v>44116</v>
      </c>
      <c r="F307" t="s">
        <v>136</v>
      </c>
      <c r="G307" s="34" t="s">
        <v>138</v>
      </c>
      <c r="H307" s="34">
        <v>44797</v>
      </c>
      <c r="I307" s="35">
        <v>324</v>
      </c>
      <c r="J307" s="35">
        <v>0</v>
      </c>
      <c r="K307" t="str">
        <f>INDEX(Properties[Market],MATCH(WOs[[#This Row],[Property Id]],Properties[Property Id],0))</f>
        <v>Market 2</v>
      </c>
    </row>
    <row r="308" spans="1:11" x14ac:dyDescent="0.55000000000000004">
      <c r="A308">
        <v>305</v>
      </c>
      <c r="B308" t="s">
        <v>132</v>
      </c>
      <c r="C308" t="s">
        <v>134</v>
      </c>
      <c r="D308" t="s">
        <v>35</v>
      </c>
      <c r="E308" s="34">
        <v>44363</v>
      </c>
      <c r="F308" t="s">
        <v>136</v>
      </c>
      <c r="G308" s="34" t="s">
        <v>138</v>
      </c>
      <c r="H308" s="34">
        <v>44540</v>
      </c>
      <c r="I308" s="35">
        <v>2951</v>
      </c>
      <c r="J308" s="35">
        <v>0</v>
      </c>
      <c r="K308" t="str">
        <f>INDEX(Properties[Market],MATCH(WOs[[#This Row],[Property Id]],Properties[Property Id],0))</f>
        <v>Market 3</v>
      </c>
    </row>
    <row r="309" spans="1:11" x14ac:dyDescent="0.55000000000000004">
      <c r="A309">
        <v>306</v>
      </c>
      <c r="B309" t="s">
        <v>133</v>
      </c>
      <c r="C309" t="s">
        <v>134</v>
      </c>
      <c r="D309" t="s">
        <v>24</v>
      </c>
      <c r="E309" s="34">
        <v>44514</v>
      </c>
      <c r="F309" t="s">
        <v>137</v>
      </c>
      <c r="G309" s="34">
        <v>44821</v>
      </c>
      <c r="H309" s="34">
        <v>44911</v>
      </c>
      <c r="I309" s="35">
        <v>1695</v>
      </c>
      <c r="J309" s="35">
        <v>1644.1499999999999</v>
      </c>
      <c r="K309" t="str">
        <f>INDEX(Properties[Market],MATCH(WOs[[#This Row],[Property Id]],Properties[Property Id],0))</f>
        <v>Market 1</v>
      </c>
    </row>
    <row r="310" spans="1:11" x14ac:dyDescent="0.55000000000000004">
      <c r="A310">
        <v>307</v>
      </c>
      <c r="B310" t="s">
        <v>133</v>
      </c>
      <c r="C310" t="s">
        <v>135</v>
      </c>
      <c r="D310" t="s">
        <v>16</v>
      </c>
      <c r="E310" s="34">
        <v>44765</v>
      </c>
      <c r="F310" t="s">
        <v>136</v>
      </c>
      <c r="G310" s="34" t="s">
        <v>138</v>
      </c>
      <c r="H310" s="34" t="s">
        <v>138</v>
      </c>
      <c r="I310" s="35">
        <v>1776</v>
      </c>
      <c r="J310" s="35">
        <v>0</v>
      </c>
      <c r="K310" t="str">
        <f>INDEX(Properties[Market],MATCH(WOs[[#This Row],[Property Id]],Properties[Property Id],0))</f>
        <v>Market 3</v>
      </c>
    </row>
    <row r="311" spans="1:11" x14ac:dyDescent="0.55000000000000004">
      <c r="A311">
        <v>308</v>
      </c>
      <c r="B311" t="s">
        <v>132</v>
      </c>
      <c r="C311" t="s">
        <v>134</v>
      </c>
      <c r="D311" t="s">
        <v>35</v>
      </c>
      <c r="E311" s="34">
        <v>44532</v>
      </c>
      <c r="F311" t="s">
        <v>137</v>
      </c>
      <c r="G311" s="34">
        <v>44860</v>
      </c>
      <c r="H311" s="34">
        <v>44974</v>
      </c>
      <c r="I311" s="35">
        <v>743</v>
      </c>
      <c r="J311" s="35">
        <v>772.72</v>
      </c>
      <c r="K311" t="str">
        <f>INDEX(Properties[Market],MATCH(WOs[[#This Row],[Property Id]],Properties[Property Id],0))</f>
        <v>Market 3</v>
      </c>
    </row>
    <row r="312" spans="1:11" x14ac:dyDescent="0.55000000000000004">
      <c r="A312">
        <v>309</v>
      </c>
      <c r="B312" t="s">
        <v>133</v>
      </c>
      <c r="C312" t="s">
        <v>134</v>
      </c>
      <c r="D312" t="s">
        <v>19</v>
      </c>
      <c r="E312" s="34">
        <v>44557</v>
      </c>
      <c r="F312" t="s">
        <v>136</v>
      </c>
      <c r="G312" s="34" t="s">
        <v>138</v>
      </c>
      <c r="H312" s="34">
        <v>44742</v>
      </c>
      <c r="I312" s="35">
        <v>1329</v>
      </c>
      <c r="J312" s="35">
        <v>0</v>
      </c>
      <c r="K312" t="str">
        <f>INDEX(Properties[Market],MATCH(WOs[[#This Row],[Property Id]],Properties[Property Id],0))</f>
        <v>Market 1</v>
      </c>
    </row>
    <row r="313" spans="1:11" x14ac:dyDescent="0.55000000000000004">
      <c r="A313">
        <v>310</v>
      </c>
      <c r="B313" t="s">
        <v>133</v>
      </c>
      <c r="C313" t="s">
        <v>135</v>
      </c>
      <c r="D313" t="s">
        <v>38</v>
      </c>
      <c r="E313" s="34">
        <v>44767</v>
      </c>
      <c r="F313" t="s">
        <v>136</v>
      </c>
      <c r="G313" s="34" t="s">
        <v>138</v>
      </c>
      <c r="H313" s="34" t="s">
        <v>138</v>
      </c>
      <c r="I313" s="35">
        <v>2339</v>
      </c>
      <c r="J313" s="35">
        <v>0</v>
      </c>
      <c r="K313" t="str">
        <f>INDEX(Properties[Market],MATCH(WOs[[#This Row],[Property Id]],Properties[Property Id],0))</f>
        <v>Market 1</v>
      </c>
    </row>
    <row r="314" spans="1:11" x14ac:dyDescent="0.55000000000000004">
      <c r="A314">
        <v>311</v>
      </c>
      <c r="B314" t="s">
        <v>132</v>
      </c>
      <c r="C314" t="s">
        <v>134</v>
      </c>
      <c r="D314" t="s">
        <v>47</v>
      </c>
      <c r="E314" s="34">
        <v>44844</v>
      </c>
      <c r="F314" t="s">
        <v>136</v>
      </c>
      <c r="G314" s="34" t="s">
        <v>138</v>
      </c>
      <c r="H314" s="34">
        <v>44896</v>
      </c>
      <c r="I314" s="35">
        <v>2277</v>
      </c>
      <c r="J314" s="35">
        <v>0</v>
      </c>
      <c r="K314" t="str">
        <f>INDEX(Properties[Market],MATCH(WOs[[#This Row],[Property Id]],Properties[Property Id],0))</f>
        <v>Market 2</v>
      </c>
    </row>
    <row r="315" spans="1:11" x14ac:dyDescent="0.55000000000000004">
      <c r="A315">
        <v>312</v>
      </c>
      <c r="B315" t="s">
        <v>132</v>
      </c>
      <c r="C315" t="s">
        <v>134</v>
      </c>
      <c r="D315" t="s">
        <v>16</v>
      </c>
      <c r="E315" s="34">
        <v>44662</v>
      </c>
      <c r="F315" t="s">
        <v>136</v>
      </c>
      <c r="G315" s="34" t="s">
        <v>138</v>
      </c>
      <c r="H315" s="34">
        <v>45020</v>
      </c>
      <c r="I315" s="35">
        <v>1829</v>
      </c>
      <c r="J315" s="35">
        <v>0</v>
      </c>
      <c r="K315" t="str">
        <f>INDEX(Properties[Market],MATCH(WOs[[#This Row],[Property Id]],Properties[Property Id],0))</f>
        <v>Market 3</v>
      </c>
    </row>
    <row r="316" spans="1:11" x14ac:dyDescent="0.55000000000000004">
      <c r="A316">
        <v>313</v>
      </c>
      <c r="B316" t="s">
        <v>132</v>
      </c>
      <c r="C316" t="s">
        <v>135</v>
      </c>
      <c r="D316" t="s">
        <v>43</v>
      </c>
      <c r="E316" s="34">
        <v>44628</v>
      </c>
      <c r="F316" t="s">
        <v>137</v>
      </c>
      <c r="G316" s="34">
        <v>44739</v>
      </c>
      <c r="H316" s="34" t="s">
        <v>138</v>
      </c>
      <c r="I316" s="35">
        <v>3291</v>
      </c>
      <c r="J316" s="35">
        <v>3521.3700000000003</v>
      </c>
      <c r="K316" t="str">
        <f>INDEX(Properties[Market],MATCH(WOs[[#This Row],[Property Id]],Properties[Property Id],0))</f>
        <v>Market 1</v>
      </c>
    </row>
    <row r="317" spans="1:11" x14ac:dyDescent="0.55000000000000004">
      <c r="A317">
        <v>314</v>
      </c>
      <c r="B317" t="s">
        <v>133</v>
      </c>
      <c r="C317" t="s">
        <v>135</v>
      </c>
      <c r="D317" t="s">
        <v>15</v>
      </c>
      <c r="E317" s="34">
        <v>44890</v>
      </c>
      <c r="F317" t="s">
        <v>136</v>
      </c>
      <c r="G317" s="34" t="s">
        <v>138</v>
      </c>
      <c r="H317" s="34" t="s">
        <v>138</v>
      </c>
      <c r="I317" s="35">
        <v>1310</v>
      </c>
      <c r="J317" s="35">
        <v>0</v>
      </c>
      <c r="K317" t="str">
        <f>INDEX(Properties[Market],MATCH(WOs[[#This Row],[Property Id]],Properties[Property Id],0))</f>
        <v>Market 2</v>
      </c>
    </row>
    <row r="318" spans="1:11" x14ac:dyDescent="0.55000000000000004">
      <c r="A318">
        <v>315</v>
      </c>
      <c r="B318" t="s">
        <v>132</v>
      </c>
      <c r="C318" t="s">
        <v>135</v>
      </c>
      <c r="D318" t="s">
        <v>46</v>
      </c>
      <c r="E318" s="34">
        <v>44705</v>
      </c>
      <c r="F318" t="s">
        <v>137</v>
      </c>
      <c r="G318" s="34">
        <v>44792</v>
      </c>
      <c r="H318" s="34" t="s">
        <v>138</v>
      </c>
      <c r="I318" s="35">
        <v>1750</v>
      </c>
      <c r="J318" s="35">
        <v>1732.5</v>
      </c>
      <c r="K318" t="str">
        <f>INDEX(Properties[Market],MATCH(WOs[[#This Row],[Property Id]],Properties[Property Id],0))</f>
        <v>Market 3</v>
      </c>
    </row>
    <row r="319" spans="1:11" x14ac:dyDescent="0.55000000000000004">
      <c r="A319">
        <v>316</v>
      </c>
      <c r="B319" t="s">
        <v>132</v>
      </c>
      <c r="C319" t="s">
        <v>134</v>
      </c>
      <c r="D319" t="s">
        <v>45</v>
      </c>
      <c r="E319" s="34">
        <v>44389</v>
      </c>
      <c r="F319" t="s">
        <v>136</v>
      </c>
      <c r="G319" s="34" t="s">
        <v>138</v>
      </c>
      <c r="H319" s="34">
        <v>44709</v>
      </c>
      <c r="I319" s="35">
        <v>3027</v>
      </c>
      <c r="J319" s="35">
        <v>0</v>
      </c>
      <c r="K319" t="str">
        <f>INDEX(Properties[Market],MATCH(WOs[[#This Row],[Property Id]],Properties[Property Id],0))</f>
        <v>Market 2</v>
      </c>
    </row>
    <row r="320" spans="1:11" x14ac:dyDescent="0.55000000000000004">
      <c r="A320">
        <v>317</v>
      </c>
      <c r="B320" t="s">
        <v>132</v>
      </c>
      <c r="C320" t="s">
        <v>134</v>
      </c>
      <c r="D320" t="s">
        <v>15</v>
      </c>
      <c r="E320" s="34">
        <v>44120</v>
      </c>
      <c r="F320" t="s">
        <v>137</v>
      </c>
      <c r="G320" s="34">
        <v>44277</v>
      </c>
      <c r="H320" s="34">
        <v>44519</v>
      </c>
      <c r="I320" s="35">
        <v>571</v>
      </c>
      <c r="J320" s="35">
        <v>605.26</v>
      </c>
      <c r="K320" t="str">
        <f>INDEX(Properties[Market],MATCH(WOs[[#This Row],[Property Id]],Properties[Property Id],0))</f>
        <v>Market 2</v>
      </c>
    </row>
    <row r="321" spans="1:11" x14ac:dyDescent="0.55000000000000004">
      <c r="A321">
        <v>318</v>
      </c>
      <c r="B321" t="s">
        <v>132</v>
      </c>
      <c r="C321" t="s">
        <v>134</v>
      </c>
      <c r="D321" t="s">
        <v>49</v>
      </c>
      <c r="E321" s="34">
        <v>44713</v>
      </c>
      <c r="F321" t="s">
        <v>136</v>
      </c>
      <c r="G321" s="34" t="s">
        <v>138</v>
      </c>
      <c r="H321" s="34">
        <v>44953</v>
      </c>
      <c r="I321" s="35">
        <v>3309</v>
      </c>
      <c r="J321" s="35">
        <v>0</v>
      </c>
      <c r="K321" t="str">
        <f>INDEX(Properties[Market],MATCH(WOs[[#This Row],[Property Id]],Properties[Property Id],0))</f>
        <v>Market 3</v>
      </c>
    </row>
    <row r="322" spans="1:11" x14ac:dyDescent="0.55000000000000004">
      <c r="A322">
        <v>319</v>
      </c>
      <c r="B322" t="s">
        <v>132</v>
      </c>
      <c r="C322" t="s">
        <v>134</v>
      </c>
      <c r="D322" t="s">
        <v>23</v>
      </c>
      <c r="E322" s="34">
        <v>44650</v>
      </c>
      <c r="F322" t="s">
        <v>137</v>
      </c>
      <c r="G322" s="34">
        <v>44742</v>
      </c>
      <c r="H322" s="34">
        <v>44817</v>
      </c>
      <c r="I322" s="35">
        <v>1535</v>
      </c>
      <c r="J322" s="35">
        <v>1519.65</v>
      </c>
      <c r="K322" t="str">
        <f>INDEX(Properties[Market],MATCH(WOs[[#This Row],[Property Id]],Properties[Property Id],0))</f>
        <v>Market 1</v>
      </c>
    </row>
    <row r="323" spans="1:11" x14ac:dyDescent="0.55000000000000004">
      <c r="A323">
        <v>320</v>
      </c>
      <c r="B323" t="s">
        <v>132</v>
      </c>
      <c r="C323" t="s">
        <v>134</v>
      </c>
      <c r="D323" t="s">
        <v>54</v>
      </c>
      <c r="E323" s="34">
        <v>44894</v>
      </c>
      <c r="F323" t="s">
        <v>137</v>
      </c>
      <c r="G323" s="34">
        <v>45018</v>
      </c>
      <c r="H323" s="34">
        <v>45019</v>
      </c>
      <c r="I323" s="35">
        <v>2960</v>
      </c>
      <c r="J323" s="35">
        <v>2841.6</v>
      </c>
      <c r="K323" t="str">
        <f>INDEX(Properties[Market],MATCH(WOs[[#This Row],[Property Id]],Properties[Property Id],0))</f>
        <v>Market 1</v>
      </c>
    </row>
    <row r="324" spans="1:11" x14ac:dyDescent="0.55000000000000004">
      <c r="A324">
        <v>321</v>
      </c>
      <c r="B324" t="s">
        <v>132</v>
      </c>
      <c r="C324" t="s">
        <v>134</v>
      </c>
      <c r="D324" t="s">
        <v>33</v>
      </c>
      <c r="E324" s="34">
        <v>44367</v>
      </c>
      <c r="F324" t="s">
        <v>136</v>
      </c>
      <c r="G324" s="34" t="s">
        <v>138</v>
      </c>
      <c r="H324" s="34">
        <v>44642</v>
      </c>
      <c r="I324" s="35">
        <v>1296</v>
      </c>
      <c r="J324" s="35">
        <v>0</v>
      </c>
      <c r="K324" t="str">
        <f>INDEX(Properties[Market],MATCH(WOs[[#This Row],[Property Id]],Properties[Property Id],0))</f>
        <v>Market 1</v>
      </c>
    </row>
    <row r="325" spans="1:11" x14ac:dyDescent="0.55000000000000004">
      <c r="A325">
        <v>322</v>
      </c>
      <c r="B325" t="s">
        <v>132</v>
      </c>
      <c r="C325" t="s">
        <v>134</v>
      </c>
      <c r="D325" t="s">
        <v>19</v>
      </c>
      <c r="E325" s="34">
        <v>44407</v>
      </c>
      <c r="F325" t="s">
        <v>136</v>
      </c>
      <c r="G325" s="34" t="s">
        <v>138</v>
      </c>
      <c r="H325" s="34">
        <v>44945</v>
      </c>
      <c r="I325" s="35">
        <v>1630</v>
      </c>
      <c r="J325" s="35">
        <v>0</v>
      </c>
      <c r="K325" t="str">
        <f>INDEX(Properties[Market],MATCH(WOs[[#This Row],[Property Id]],Properties[Property Id],0))</f>
        <v>Market 1</v>
      </c>
    </row>
    <row r="326" spans="1:11" x14ac:dyDescent="0.55000000000000004">
      <c r="A326">
        <v>323</v>
      </c>
      <c r="B326" t="s">
        <v>132</v>
      </c>
      <c r="C326" t="s">
        <v>135</v>
      </c>
      <c r="D326" t="s">
        <v>26</v>
      </c>
      <c r="E326" s="34">
        <v>44834</v>
      </c>
      <c r="F326" t="s">
        <v>136</v>
      </c>
      <c r="G326" s="34" t="s">
        <v>138</v>
      </c>
      <c r="H326" s="34" t="s">
        <v>138</v>
      </c>
      <c r="I326" s="35">
        <v>480</v>
      </c>
      <c r="J326" s="35">
        <v>0</v>
      </c>
      <c r="K326" t="str">
        <f>INDEX(Properties[Market],MATCH(WOs[[#This Row],[Property Id]],Properties[Property Id],0))</f>
        <v>Market 1</v>
      </c>
    </row>
    <row r="327" spans="1:11" x14ac:dyDescent="0.55000000000000004">
      <c r="A327">
        <v>324</v>
      </c>
      <c r="B327" t="s">
        <v>132</v>
      </c>
      <c r="C327" t="s">
        <v>134</v>
      </c>
      <c r="D327" t="s">
        <v>20</v>
      </c>
      <c r="E327" s="34">
        <v>44863</v>
      </c>
      <c r="F327" t="s">
        <v>137</v>
      </c>
      <c r="G327" s="34">
        <v>44958</v>
      </c>
      <c r="H327" s="34">
        <v>44978</v>
      </c>
      <c r="I327" s="35">
        <v>821</v>
      </c>
      <c r="J327" s="35">
        <v>886.68000000000006</v>
      </c>
      <c r="K327" t="str">
        <f>INDEX(Properties[Market],MATCH(WOs[[#This Row],[Property Id]],Properties[Property Id],0))</f>
        <v>Market 2</v>
      </c>
    </row>
    <row r="328" spans="1:11" x14ac:dyDescent="0.55000000000000004">
      <c r="A328">
        <v>325</v>
      </c>
      <c r="B328" t="s">
        <v>132</v>
      </c>
      <c r="C328" t="s">
        <v>134</v>
      </c>
      <c r="D328" t="s">
        <v>26</v>
      </c>
      <c r="E328" s="34">
        <v>44606</v>
      </c>
      <c r="F328" t="s">
        <v>136</v>
      </c>
      <c r="G328" s="34" t="s">
        <v>138</v>
      </c>
      <c r="H328" s="34">
        <v>44741</v>
      </c>
      <c r="I328" s="35">
        <v>963</v>
      </c>
      <c r="J328" s="35">
        <v>0</v>
      </c>
      <c r="K328" t="str">
        <f>INDEX(Properties[Market],MATCH(WOs[[#This Row],[Property Id]],Properties[Property Id],0))</f>
        <v>Market 1</v>
      </c>
    </row>
    <row r="329" spans="1:11" x14ac:dyDescent="0.55000000000000004">
      <c r="A329">
        <v>326</v>
      </c>
      <c r="B329" t="s">
        <v>133</v>
      </c>
      <c r="C329" t="s">
        <v>134</v>
      </c>
      <c r="D329" t="s">
        <v>52</v>
      </c>
      <c r="E329" s="34">
        <v>44249</v>
      </c>
      <c r="F329" t="s">
        <v>136</v>
      </c>
      <c r="G329" s="34" t="s">
        <v>138</v>
      </c>
      <c r="H329" s="34">
        <v>44506</v>
      </c>
      <c r="I329" s="35">
        <v>3247</v>
      </c>
      <c r="J329" s="35">
        <v>0</v>
      </c>
      <c r="K329" t="str">
        <f>INDEX(Properties[Market],MATCH(WOs[[#This Row],[Property Id]],Properties[Property Id],0))</f>
        <v>Market 1</v>
      </c>
    </row>
    <row r="330" spans="1:11" x14ac:dyDescent="0.55000000000000004">
      <c r="A330">
        <v>327</v>
      </c>
      <c r="B330" t="s">
        <v>132</v>
      </c>
      <c r="C330" t="s">
        <v>134</v>
      </c>
      <c r="D330" t="s">
        <v>19</v>
      </c>
      <c r="E330" s="34">
        <v>44822</v>
      </c>
      <c r="F330" t="s">
        <v>137</v>
      </c>
      <c r="G330" s="34">
        <v>44845</v>
      </c>
      <c r="H330" s="34">
        <v>44934</v>
      </c>
      <c r="I330" s="35">
        <v>2055</v>
      </c>
      <c r="J330" s="35">
        <v>2096.1</v>
      </c>
      <c r="K330" t="str">
        <f>INDEX(Properties[Market],MATCH(WOs[[#This Row],[Property Id]],Properties[Property Id],0))</f>
        <v>Market 1</v>
      </c>
    </row>
    <row r="331" spans="1:11" x14ac:dyDescent="0.55000000000000004">
      <c r="A331">
        <v>328</v>
      </c>
      <c r="B331" t="s">
        <v>133</v>
      </c>
      <c r="C331" t="s">
        <v>135</v>
      </c>
      <c r="D331" t="s">
        <v>11</v>
      </c>
      <c r="E331" s="34">
        <v>44890</v>
      </c>
      <c r="F331" t="s">
        <v>136</v>
      </c>
      <c r="G331" s="34" t="s">
        <v>138</v>
      </c>
      <c r="H331" s="34" t="s">
        <v>138</v>
      </c>
      <c r="I331" s="35">
        <v>859</v>
      </c>
      <c r="J331" s="35">
        <v>0</v>
      </c>
      <c r="K331" t="str">
        <f>INDEX(Properties[Market],MATCH(WOs[[#This Row],[Property Id]],Properties[Property Id],0))</f>
        <v>Market 2</v>
      </c>
    </row>
    <row r="332" spans="1:11" x14ac:dyDescent="0.55000000000000004">
      <c r="A332">
        <v>329</v>
      </c>
      <c r="B332" t="s">
        <v>133</v>
      </c>
      <c r="C332" t="s">
        <v>134</v>
      </c>
      <c r="D332" t="s">
        <v>41</v>
      </c>
      <c r="E332" s="34">
        <v>44412</v>
      </c>
      <c r="F332" t="s">
        <v>136</v>
      </c>
      <c r="G332" s="34" t="s">
        <v>138</v>
      </c>
      <c r="H332" s="34">
        <v>44852</v>
      </c>
      <c r="I332" s="35">
        <v>2993</v>
      </c>
      <c r="J332" s="35">
        <v>0</v>
      </c>
      <c r="K332" t="str">
        <f>INDEX(Properties[Market],MATCH(WOs[[#This Row],[Property Id]],Properties[Property Id],0))</f>
        <v>Market 1</v>
      </c>
    </row>
    <row r="333" spans="1:11" x14ac:dyDescent="0.55000000000000004">
      <c r="A333">
        <v>330</v>
      </c>
      <c r="B333" t="s">
        <v>133</v>
      </c>
      <c r="C333" t="s">
        <v>134</v>
      </c>
      <c r="D333" t="s">
        <v>14</v>
      </c>
      <c r="E333" s="34">
        <v>44759</v>
      </c>
      <c r="F333" t="s">
        <v>137</v>
      </c>
      <c r="G333" s="34">
        <v>44790</v>
      </c>
      <c r="H333" s="34">
        <v>44881</v>
      </c>
      <c r="I333" s="35">
        <v>867</v>
      </c>
      <c r="J333" s="35">
        <v>840.99</v>
      </c>
      <c r="K333" t="str">
        <f>INDEX(Properties[Market],MATCH(WOs[[#This Row],[Property Id]],Properties[Property Id],0))</f>
        <v>Market 1</v>
      </c>
    </row>
    <row r="334" spans="1:11" x14ac:dyDescent="0.55000000000000004">
      <c r="A334">
        <v>331</v>
      </c>
      <c r="B334" t="s">
        <v>133</v>
      </c>
      <c r="C334" t="s">
        <v>134</v>
      </c>
      <c r="D334" t="s">
        <v>28</v>
      </c>
      <c r="E334" s="34">
        <v>44546</v>
      </c>
      <c r="F334" t="s">
        <v>136</v>
      </c>
      <c r="G334" s="34" t="s">
        <v>138</v>
      </c>
      <c r="H334" s="34">
        <v>44999</v>
      </c>
      <c r="I334" s="35">
        <v>667</v>
      </c>
      <c r="J334" s="35">
        <v>0</v>
      </c>
      <c r="K334" t="str">
        <f>INDEX(Properties[Market],MATCH(WOs[[#This Row],[Property Id]],Properties[Property Id],0))</f>
        <v>Market 1</v>
      </c>
    </row>
    <row r="335" spans="1:11" x14ac:dyDescent="0.55000000000000004">
      <c r="A335">
        <v>332</v>
      </c>
      <c r="B335" t="s">
        <v>106</v>
      </c>
      <c r="C335" t="s">
        <v>134</v>
      </c>
      <c r="D335" t="s">
        <v>16</v>
      </c>
      <c r="E335" s="34">
        <v>44496</v>
      </c>
      <c r="F335" t="s">
        <v>136</v>
      </c>
      <c r="G335" s="34" t="s">
        <v>138</v>
      </c>
      <c r="H335" s="34">
        <v>44661</v>
      </c>
      <c r="I335" s="35">
        <v>4225</v>
      </c>
      <c r="J335" s="35">
        <v>0</v>
      </c>
      <c r="K335" t="str">
        <f>INDEX(Properties[Market],MATCH(WOs[[#This Row],[Property Id]],Properties[Property Id],0))</f>
        <v>Market 3</v>
      </c>
    </row>
    <row r="336" spans="1:11" x14ac:dyDescent="0.55000000000000004">
      <c r="A336">
        <v>333</v>
      </c>
      <c r="B336" t="s">
        <v>133</v>
      </c>
      <c r="C336" t="s">
        <v>134</v>
      </c>
      <c r="D336" t="s">
        <v>54</v>
      </c>
      <c r="E336" s="34">
        <v>44529</v>
      </c>
      <c r="F336" t="s">
        <v>136</v>
      </c>
      <c r="G336" s="34" t="s">
        <v>138</v>
      </c>
      <c r="H336" s="34">
        <v>44924</v>
      </c>
      <c r="I336" s="35">
        <v>970</v>
      </c>
      <c r="J336" s="35">
        <v>0</v>
      </c>
      <c r="K336" t="str">
        <f>INDEX(Properties[Market],MATCH(WOs[[#This Row],[Property Id]],Properties[Property Id],0))</f>
        <v>Market 1</v>
      </c>
    </row>
    <row r="337" spans="1:11" x14ac:dyDescent="0.55000000000000004">
      <c r="A337">
        <v>334</v>
      </c>
      <c r="B337" t="s">
        <v>133</v>
      </c>
      <c r="C337" t="s">
        <v>135</v>
      </c>
      <c r="D337" t="s">
        <v>32</v>
      </c>
      <c r="E337" s="34">
        <v>44842</v>
      </c>
      <c r="F337" t="s">
        <v>137</v>
      </c>
      <c r="G337" s="34">
        <v>44849</v>
      </c>
      <c r="H337" s="34" t="s">
        <v>138</v>
      </c>
      <c r="I337" s="35">
        <v>3427</v>
      </c>
      <c r="J337" s="35">
        <v>3152.84</v>
      </c>
      <c r="K337" t="str">
        <f>INDEX(Properties[Market],MATCH(WOs[[#This Row],[Property Id]],Properties[Property Id],0))</f>
        <v>Market 2</v>
      </c>
    </row>
    <row r="338" spans="1:11" x14ac:dyDescent="0.55000000000000004">
      <c r="A338">
        <v>335</v>
      </c>
      <c r="B338" t="s">
        <v>132</v>
      </c>
      <c r="C338" t="s">
        <v>135</v>
      </c>
      <c r="D338" t="s">
        <v>31</v>
      </c>
      <c r="E338" s="34">
        <v>45011</v>
      </c>
      <c r="F338" t="s">
        <v>136</v>
      </c>
      <c r="G338" s="34" t="s">
        <v>138</v>
      </c>
      <c r="H338" s="34" t="s">
        <v>138</v>
      </c>
      <c r="I338" s="35">
        <v>376</v>
      </c>
      <c r="J338" s="35">
        <v>0</v>
      </c>
      <c r="K338" t="str">
        <f>INDEX(Properties[Market],MATCH(WOs[[#This Row],[Property Id]],Properties[Property Id],0))</f>
        <v>Market 1</v>
      </c>
    </row>
    <row r="339" spans="1:11" x14ac:dyDescent="0.55000000000000004">
      <c r="A339">
        <v>336</v>
      </c>
      <c r="B339" t="s">
        <v>132</v>
      </c>
      <c r="C339" t="s">
        <v>134</v>
      </c>
      <c r="D339" t="s">
        <v>46</v>
      </c>
      <c r="E339" s="34">
        <v>44988</v>
      </c>
      <c r="F339" t="s">
        <v>136</v>
      </c>
      <c r="G339" s="34" t="s">
        <v>138</v>
      </c>
      <c r="H339" s="34">
        <v>45015</v>
      </c>
      <c r="I339" s="35">
        <v>1596</v>
      </c>
      <c r="J339" s="35">
        <v>0</v>
      </c>
      <c r="K339" t="str">
        <f>INDEX(Properties[Market],MATCH(WOs[[#This Row],[Property Id]],Properties[Property Id],0))</f>
        <v>Market 3</v>
      </c>
    </row>
    <row r="340" spans="1:11" x14ac:dyDescent="0.55000000000000004">
      <c r="A340">
        <v>337</v>
      </c>
      <c r="B340" t="s">
        <v>132</v>
      </c>
      <c r="C340" t="s">
        <v>134</v>
      </c>
      <c r="D340" t="s">
        <v>30</v>
      </c>
      <c r="E340" s="34">
        <v>44635</v>
      </c>
      <c r="F340" t="s">
        <v>136</v>
      </c>
      <c r="G340" s="34" t="s">
        <v>138</v>
      </c>
      <c r="H340" s="34">
        <v>44716</v>
      </c>
      <c r="I340" s="35">
        <v>2507</v>
      </c>
      <c r="J340" s="35">
        <v>0</v>
      </c>
      <c r="K340" t="str">
        <f>INDEX(Properties[Market],MATCH(WOs[[#This Row],[Property Id]],Properties[Property Id],0))</f>
        <v>Market 1</v>
      </c>
    </row>
    <row r="341" spans="1:11" x14ac:dyDescent="0.55000000000000004">
      <c r="A341">
        <v>338</v>
      </c>
      <c r="B341" t="s">
        <v>133</v>
      </c>
      <c r="C341" t="s">
        <v>135</v>
      </c>
      <c r="D341" t="s">
        <v>31</v>
      </c>
      <c r="E341" s="34">
        <v>44862</v>
      </c>
      <c r="F341" t="s">
        <v>136</v>
      </c>
      <c r="G341" s="34" t="s">
        <v>138</v>
      </c>
      <c r="H341" s="34" t="s">
        <v>138</v>
      </c>
      <c r="I341" s="35">
        <v>1505</v>
      </c>
      <c r="J341" s="35">
        <v>0</v>
      </c>
      <c r="K341" t="str">
        <f>INDEX(Properties[Market],MATCH(WOs[[#This Row],[Property Id]],Properties[Property Id],0))</f>
        <v>Market 1</v>
      </c>
    </row>
    <row r="342" spans="1:11" x14ac:dyDescent="0.55000000000000004">
      <c r="A342">
        <v>339</v>
      </c>
      <c r="B342" t="s">
        <v>132</v>
      </c>
      <c r="C342" t="s">
        <v>134</v>
      </c>
      <c r="D342" t="s">
        <v>33</v>
      </c>
      <c r="E342" s="34">
        <v>44791</v>
      </c>
      <c r="F342" t="s">
        <v>136</v>
      </c>
      <c r="G342" s="34" t="s">
        <v>138</v>
      </c>
      <c r="H342" s="34">
        <v>44900</v>
      </c>
      <c r="I342" s="35">
        <v>2894</v>
      </c>
      <c r="J342" s="35">
        <v>0</v>
      </c>
      <c r="K342" t="str">
        <f>INDEX(Properties[Market],MATCH(WOs[[#This Row],[Property Id]],Properties[Property Id],0))</f>
        <v>Market 1</v>
      </c>
    </row>
    <row r="343" spans="1:11" x14ac:dyDescent="0.55000000000000004">
      <c r="A343">
        <v>340</v>
      </c>
      <c r="B343" t="s">
        <v>132</v>
      </c>
      <c r="C343" t="s">
        <v>134</v>
      </c>
      <c r="D343" t="s">
        <v>35</v>
      </c>
      <c r="E343" s="34">
        <v>44962</v>
      </c>
      <c r="F343" t="s">
        <v>137</v>
      </c>
      <c r="G343" s="34">
        <v>44985</v>
      </c>
      <c r="H343" s="34">
        <v>44994</v>
      </c>
      <c r="I343" s="35">
        <v>1301</v>
      </c>
      <c r="J343" s="35">
        <v>1418.0900000000001</v>
      </c>
      <c r="K343" t="str">
        <f>INDEX(Properties[Market],MATCH(WOs[[#This Row],[Property Id]],Properties[Property Id],0))</f>
        <v>Market 3</v>
      </c>
    </row>
    <row r="344" spans="1:11" x14ac:dyDescent="0.55000000000000004">
      <c r="A344">
        <v>341</v>
      </c>
      <c r="B344" t="s">
        <v>133</v>
      </c>
      <c r="C344" t="s">
        <v>134</v>
      </c>
      <c r="D344" t="s">
        <v>19</v>
      </c>
      <c r="E344" s="34">
        <v>44930</v>
      </c>
      <c r="F344" t="s">
        <v>136</v>
      </c>
      <c r="G344" s="34" t="s">
        <v>138</v>
      </c>
      <c r="H344" s="34">
        <v>44986</v>
      </c>
      <c r="I344" s="35">
        <v>886</v>
      </c>
      <c r="J344" s="35">
        <v>0</v>
      </c>
      <c r="K344" t="str">
        <f>INDEX(Properties[Market],MATCH(WOs[[#This Row],[Property Id]],Properties[Property Id],0))</f>
        <v>Market 1</v>
      </c>
    </row>
    <row r="345" spans="1:11" x14ac:dyDescent="0.55000000000000004">
      <c r="A345">
        <v>342</v>
      </c>
      <c r="B345" t="s">
        <v>133</v>
      </c>
      <c r="C345" t="s">
        <v>135</v>
      </c>
      <c r="D345" t="s">
        <v>50</v>
      </c>
      <c r="E345" s="34">
        <v>44506</v>
      </c>
      <c r="F345" t="s">
        <v>136</v>
      </c>
      <c r="G345" s="34" t="s">
        <v>138</v>
      </c>
      <c r="H345" s="34" t="s">
        <v>138</v>
      </c>
      <c r="I345" s="35">
        <v>3251</v>
      </c>
      <c r="J345" s="35">
        <v>0</v>
      </c>
      <c r="K345" t="str">
        <f>INDEX(Properties[Market],MATCH(WOs[[#This Row],[Property Id]],Properties[Property Id],0))</f>
        <v>Market 3</v>
      </c>
    </row>
    <row r="346" spans="1:11" x14ac:dyDescent="0.55000000000000004">
      <c r="A346">
        <v>343</v>
      </c>
      <c r="B346" t="s">
        <v>132</v>
      </c>
      <c r="C346" t="s">
        <v>134</v>
      </c>
      <c r="D346" t="s">
        <v>14</v>
      </c>
      <c r="E346" s="34">
        <v>44583</v>
      </c>
      <c r="F346" t="s">
        <v>137</v>
      </c>
      <c r="G346" s="34">
        <v>44870</v>
      </c>
      <c r="H346" s="34">
        <v>44876</v>
      </c>
      <c r="I346" s="35">
        <v>2766</v>
      </c>
      <c r="J346" s="35">
        <v>2931.96</v>
      </c>
      <c r="K346" t="str">
        <f>INDEX(Properties[Market],MATCH(WOs[[#This Row],[Property Id]],Properties[Property Id],0))</f>
        <v>Market 1</v>
      </c>
    </row>
    <row r="347" spans="1:11" x14ac:dyDescent="0.55000000000000004">
      <c r="A347">
        <v>344</v>
      </c>
      <c r="B347" t="s">
        <v>132</v>
      </c>
      <c r="C347" t="s">
        <v>134</v>
      </c>
      <c r="D347" t="s">
        <v>33</v>
      </c>
      <c r="E347" s="34">
        <v>44770</v>
      </c>
      <c r="F347" t="s">
        <v>137</v>
      </c>
      <c r="G347" s="34">
        <v>44844</v>
      </c>
      <c r="H347" s="34">
        <v>44947</v>
      </c>
      <c r="I347" s="35">
        <v>632</v>
      </c>
      <c r="J347" s="35">
        <v>676.24</v>
      </c>
      <c r="K347" t="str">
        <f>INDEX(Properties[Market],MATCH(WOs[[#This Row],[Property Id]],Properties[Property Id],0))</f>
        <v>Market 1</v>
      </c>
    </row>
    <row r="348" spans="1:11" x14ac:dyDescent="0.55000000000000004">
      <c r="A348">
        <v>345</v>
      </c>
      <c r="B348" t="s">
        <v>133</v>
      </c>
      <c r="C348" t="s">
        <v>135</v>
      </c>
      <c r="D348" t="s">
        <v>43</v>
      </c>
      <c r="E348" s="34">
        <v>44615</v>
      </c>
      <c r="F348" t="s">
        <v>137</v>
      </c>
      <c r="G348" s="34">
        <v>44895</v>
      </c>
      <c r="H348" s="34" t="s">
        <v>138</v>
      </c>
      <c r="I348" s="35">
        <v>3167</v>
      </c>
      <c r="J348" s="35">
        <v>3198.67</v>
      </c>
      <c r="K348" t="str">
        <f>INDEX(Properties[Market],MATCH(WOs[[#This Row],[Property Id]],Properties[Property Id],0))</f>
        <v>Market 1</v>
      </c>
    </row>
    <row r="349" spans="1:11" x14ac:dyDescent="0.55000000000000004">
      <c r="A349">
        <v>346</v>
      </c>
      <c r="B349" t="s">
        <v>132</v>
      </c>
      <c r="C349" t="s">
        <v>134</v>
      </c>
      <c r="D349" t="s">
        <v>15</v>
      </c>
      <c r="E349" s="34">
        <v>44252</v>
      </c>
      <c r="F349" t="s">
        <v>137</v>
      </c>
      <c r="G349" s="34">
        <v>44315</v>
      </c>
      <c r="H349" s="34">
        <v>44960</v>
      </c>
      <c r="I349" s="35">
        <v>2838</v>
      </c>
      <c r="J349" s="35">
        <v>2838</v>
      </c>
      <c r="K349" t="str">
        <f>INDEX(Properties[Market],MATCH(WOs[[#This Row],[Property Id]],Properties[Property Id],0))</f>
        <v>Market 2</v>
      </c>
    </row>
    <row r="350" spans="1:11" x14ac:dyDescent="0.55000000000000004">
      <c r="A350">
        <v>347</v>
      </c>
      <c r="B350" t="s">
        <v>133</v>
      </c>
      <c r="C350" t="s">
        <v>134</v>
      </c>
      <c r="D350" t="s">
        <v>20</v>
      </c>
      <c r="E350" s="34">
        <v>44878</v>
      </c>
      <c r="F350" t="s">
        <v>136</v>
      </c>
      <c r="G350" s="34" t="s">
        <v>138</v>
      </c>
      <c r="H350" s="34">
        <v>44970</v>
      </c>
      <c r="I350" s="35">
        <v>593</v>
      </c>
      <c r="J350" s="35">
        <v>0</v>
      </c>
      <c r="K350" t="str">
        <f>INDEX(Properties[Market],MATCH(WOs[[#This Row],[Property Id]],Properties[Property Id],0))</f>
        <v>Market 2</v>
      </c>
    </row>
    <row r="351" spans="1:11" x14ac:dyDescent="0.55000000000000004">
      <c r="A351">
        <v>348</v>
      </c>
      <c r="B351" t="s">
        <v>106</v>
      </c>
      <c r="C351" t="s">
        <v>135</v>
      </c>
      <c r="D351" t="s">
        <v>10</v>
      </c>
      <c r="E351" s="34">
        <v>44061</v>
      </c>
      <c r="F351" t="s">
        <v>136</v>
      </c>
      <c r="G351" s="34" t="s">
        <v>138</v>
      </c>
      <c r="H351" s="34" t="s">
        <v>138</v>
      </c>
      <c r="I351" s="35">
        <v>4193</v>
      </c>
      <c r="J351" s="35">
        <v>0</v>
      </c>
      <c r="K351" t="str">
        <f>INDEX(Properties[Market],MATCH(WOs[[#This Row],[Property Id]],Properties[Property Id],0))</f>
        <v>Market 2</v>
      </c>
    </row>
    <row r="352" spans="1:11" x14ac:dyDescent="0.55000000000000004">
      <c r="A352">
        <v>349</v>
      </c>
      <c r="B352" t="s">
        <v>133</v>
      </c>
      <c r="C352" t="s">
        <v>134</v>
      </c>
      <c r="D352" t="s">
        <v>17</v>
      </c>
      <c r="E352" s="34">
        <v>44801</v>
      </c>
      <c r="F352" t="s">
        <v>137</v>
      </c>
      <c r="G352" s="34">
        <v>44862</v>
      </c>
      <c r="H352" s="34">
        <v>44908</v>
      </c>
      <c r="I352" s="35">
        <v>2098</v>
      </c>
      <c r="J352" s="35">
        <v>1888.2</v>
      </c>
      <c r="K352" t="str">
        <f>INDEX(Properties[Market],MATCH(WOs[[#This Row],[Property Id]],Properties[Property Id],0))</f>
        <v>Market 1</v>
      </c>
    </row>
    <row r="353" spans="1:11" x14ac:dyDescent="0.55000000000000004">
      <c r="A353">
        <v>350</v>
      </c>
      <c r="B353" t="s">
        <v>133</v>
      </c>
      <c r="C353" t="s">
        <v>134</v>
      </c>
      <c r="D353" t="s">
        <v>37</v>
      </c>
      <c r="E353" s="34">
        <v>44908</v>
      </c>
      <c r="F353" t="s">
        <v>136</v>
      </c>
      <c r="G353" s="34" t="s">
        <v>138</v>
      </c>
      <c r="H353" s="34">
        <v>44979</v>
      </c>
      <c r="I353" s="35">
        <v>1708</v>
      </c>
      <c r="J353" s="35">
        <v>0</v>
      </c>
      <c r="K353" t="str">
        <f>INDEX(Properties[Market],MATCH(WOs[[#This Row],[Property Id]],Properties[Property Id],0))</f>
        <v>Market 3</v>
      </c>
    </row>
    <row r="354" spans="1:11" x14ac:dyDescent="0.55000000000000004">
      <c r="A354">
        <v>351</v>
      </c>
      <c r="B354" t="s">
        <v>106</v>
      </c>
      <c r="C354" t="s">
        <v>134</v>
      </c>
      <c r="D354" t="s">
        <v>51</v>
      </c>
      <c r="E354" s="34">
        <v>44883</v>
      </c>
      <c r="F354" t="s">
        <v>136</v>
      </c>
      <c r="G354" s="34" t="s">
        <v>138</v>
      </c>
      <c r="H354" s="34">
        <v>45002</v>
      </c>
      <c r="I354" s="35">
        <v>4598</v>
      </c>
      <c r="J354" s="35">
        <v>0</v>
      </c>
      <c r="K354" t="str">
        <f>INDEX(Properties[Market],MATCH(WOs[[#This Row],[Property Id]],Properties[Property Id],0))</f>
        <v>Market 3</v>
      </c>
    </row>
    <row r="355" spans="1:11" x14ac:dyDescent="0.55000000000000004">
      <c r="A355">
        <v>352</v>
      </c>
      <c r="B355" t="s">
        <v>132</v>
      </c>
      <c r="C355" t="s">
        <v>134</v>
      </c>
      <c r="D355" t="s">
        <v>35</v>
      </c>
      <c r="E355" s="34">
        <v>44640</v>
      </c>
      <c r="F355" t="s">
        <v>136</v>
      </c>
      <c r="G355" s="34" t="s">
        <v>138</v>
      </c>
      <c r="H355" s="34">
        <v>44872</v>
      </c>
      <c r="I355" s="35">
        <v>247</v>
      </c>
      <c r="J355" s="35">
        <v>0</v>
      </c>
      <c r="K355" t="str">
        <f>INDEX(Properties[Market],MATCH(WOs[[#This Row],[Property Id]],Properties[Property Id],0))</f>
        <v>Market 3</v>
      </c>
    </row>
    <row r="356" spans="1:11" x14ac:dyDescent="0.55000000000000004">
      <c r="A356">
        <v>353</v>
      </c>
      <c r="B356" t="s">
        <v>133</v>
      </c>
      <c r="C356" t="s">
        <v>134</v>
      </c>
      <c r="D356" t="s">
        <v>21</v>
      </c>
      <c r="E356" s="34">
        <v>44871</v>
      </c>
      <c r="F356" t="s">
        <v>136</v>
      </c>
      <c r="G356" s="34" t="s">
        <v>138</v>
      </c>
      <c r="H356" s="34">
        <v>44951</v>
      </c>
      <c r="I356" s="35">
        <v>2687</v>
      </c>
      <c r="J356" s="35">
        <v>0</v>
      </c>
      <c r="K356" t="str">
        <f>INDEX(Properties[Market],MATCH(WOs[[#This Row],[Property Id]],Properties[Property Id],0))</f>
        <v>Market 2</v>
      </c>
    </row>
    <row r="357" spans="1:11" x14ac:dyDescent="0.55000000000000004">
      <c r="A357">
        <v>354</v>
      </c>
      <c r="B357" t="s">
        <v>132</v>
      </c>
      <c r="C357" t="s">
        <v>135</v>
      </c>
      <c r="D357" t="s">
        <v>25</v>
      </c>
      <c r="E357" s="34">
        <v>44992</v>
      </c>
      <c r="F357" t="s">
        <v>136</v>
      </c>
      <c r="G357" s="34" t="s">
        <v>138</v>
      </c>
      <c r="H357" s="34" t="s">
        <v>138</v>
      </c>
      <c r="I357" s="35">
        <v>3353</v>
      </c>
      <c r="J357" s="35">
        <v>0</v>
      </c>
      <c r="K357" t="str">
        <f>INDEX(Properties[Market],MATCH(WOs[[#This Row],[Property Id]],Properties[Property Id],0))</f>
        <v>Market 2</v>
      </c>
    </row>
    <row r="358" spans="1:11" x14ac:dyDescent="0.55000000000000004">
      <c r="A358">
        <v>355</v>
      </c>
      <c r="B358" t="s">
        <v>133</v>
      </c>
      <c r="C358" t="s">
        <v>135</v>
      </c>
      <c r="D358" t="s">
        <v>43</v>
      </c>
      <c r="E358" s="34">
        <v>45008</v>
      </c>
      <c r="F358" t="s">
        <v>136</v>
      </c>
      <c r="G358" s="34" t="s">
        <v>138</v>
      </c>
      <c r="H358" s="34" t="s">
        <v>138</v>
      </c>
      <c r="I358" s="35">
        <v>3082</v>
      </c>
      <c r="J358" s="35">
        <v>0</v>
      </c>
      <c r="K358" t="str">
        <f>INDEX(Properties[Market],MATCH(WOs[[#This Row],[Property Id]],Properties[Property Id],0))</f>
        <v>Market 1</v>
      </c>
    </row>
    <row r="359" spans="1:11" x14ac:dyDescent="0.55000000000000004">
      <c r="A359">
        <v>356</v>
      </c>
      <c r="B359" t="s">
        <v>132</v>
      </c>
      <c r="C359" t="s">
        <v>135</v>
      </c>
      <c r="D359" t="s">
        <v>31</v>
      </c>
      <c r="E359" s="34">
        <v>44915</v>
      </c>
      <c r="F359" t="s">
        <v>136</v>
      </c>
      <c r="G359" s="34" t="s">
        <v>138</v>
      </c>
      <c r="H359" s="34" t="s">
        <v>138</v>
      </c>
      <c r="I359" s="35">
        <v>2732</v>
      </c>
      <c r="J359" s="35">
        <v>0</v>
      </c>
      <c r="K359" t="str">
        <f>INDEX(Properties[Market],MATCH(WOs[[#This Row],[Property Id]],Properties[Property Id],0))</f>
        <v>Market 1</v>
      </c>
    </row>
    <row r="360" spans="1:11" x14ac:dyDescent="0.55000000000000004">
      <c r="A360">
        <v>357</v>
      </c>
      <c r="B360" t="s">
        <v>133</v>
      </c>
      <c r="C360" t="s">
        <v>134</v>
      </c>
      <c r="D360" t="s">
        <v>31</v>
      </c>
      <c r="E360" s="34">
        <v>44939</v>
      </c>
      <c r="F360" t="s">
        <v>136</v>
      </c>
      <c r="G360" s="34" t="s">
        <v>138</v>
      </c>
      <c r="H360" s="34">
        <v>44969</v>
      </c>
      <c r="I360" s="35">
        <v>1928</v>
      </c>
      <c r="J360" s="35">
        <v>0</v>
      </c>
      <c r="K360" t="str">
        <f>INDEX(Properties[Market],MATCH(WOs[[#This Row],[Property Id]],Properties[Property Id],0))</f>
        <v>Market 1</v>
      </c>
    </row>
    <row r="361" spans="1:11" x14ac:dyDescent="0.55000000000000004">
      <c r="A361">
        <v>358</v>
      </c>
      <c r="B361" t="s">
        <v>133</v>
      </c>
      <c r="C361" t="s">
        <v>134</v>
      </c>
      <c r="D361" t="s">
        <v>15</v>
      </c>
      <c r="E361" s="34">
        <v>44530</v>
      </c>
      <c r="F361" t="s">
        <v>137</v>
      </c>
      <c r="G361" s="34">
        <v>44762</v>
      </c>
      <c r="H361" s="34">
        <v>44917</v>
      </c>
      <c r="I361" s="35">
        <v>1658</v>
      </c>
      <c r="J361" s="35">
        <v>1641.42</v>
      </c>
      <c r="K361" t="str">
        <f>INDEX(Properties[Market],MATCH(WOs[[#This Row],[Property Id]],Properties[Property Id],0))</f>
        <v>Market 2</v>
      </c>
    </row>
    <row r="362" spans="1:11" x14ac:dyDescent="0.55000000000000004">
      <c r="A362">
        <v>359</v>
      </c>
      <c r="B362" t="s">
        <v>132</v>
      </c>
      <c r="C362" t="s">
        <v>134</v>
      </c>
      <c r="D362" t="s">
        <v>40</v>
      </c>
      <c r="E362" s="34">
        <v>44788</v>
      </c>
      <c r="F362" t="s">
        <v>137</v>
      </c>
      <c r="G362" s="34">
        <v>44918</v>
      </c>
      <c r="H362" s="34">
        <v>44941</v>
      </c>
      <c r="I362" s="35">
        <v>775</v>
      </c>
      <c r="J362" s="35">
        <v>767.25</v>
      </c>
      <c r="K362" t="str">
        <f>INDEX(Properties[Market],MATCH(WOs[[#This Row],[Property Id]],Properties[Property Id],0))</f>
        <v>Market 2</v>
      </c>
    </row>
    <row r="363" spans="1:11" x14ac:dyDescent="0.55000000000000004">
      <c r="A363">
        <v>360</v>
      </c>
      <c r="B363" t="s">
        <v>106</v>
      </c>
      <c r="C363" t="s">
        <v>134</v>
      </c>
      <c r="D363" t="s">
        <v>44</v>
      </c>
      <c r="E363" s="34">
        <v>44781</v>
      </c>
      <c r="F363" t="s">
        <v>136</v>
      </c>
      <c r="G363" s="34" t="s">
        <v>138</v>
      </c>
      <c r="H363" s="34">
        <v>44828</v>
      </c>
      <c r="I363" s="35">
        <v>3170</v>
      </c>
      <c r="J363" s="35">
        <v>0</v>
      </c>
      <c r="K363" t="str">
        <f>INDEX(Properties[Market],MATCH(WOs[[#This Row],[Property Id]],Properties[Property Id],0))</f>
        <v>Market 1</v>
      </c>
    </row>
    <row r="364" spans="1:11" x14ac:dyDescent="0.55000000000000004">
      <c r="A364">
        <v>361</v>
      </c>
      <c r="B364" t="s">
        <v>133</v>
      </c>
      <c r="C364" t="s">
        <v>134</v>
      </c>
      <c r="D364" t="s">
        <v>50</v>
      </c>
      <c r="E364" s="34">
        <v>44905</v>
      </c>
      <c r="F364" t="s">
        <v>137</v>
      </c>
      <c r="G364" s="34">
        <v>44953</v>
      </c>
      <c r="H364" s="34">
        <v>44978</v>
      </c>
      <c r="I364" s="35">
        <v>1020</v>
      </c>
      <c r="J364" s="35">
        <v>938.40000000000009</v>
      </c>
      <c r="K364" t="str">
        <f>INDEX(Properties[Market],MATCH(WOs[[#This Row],[Property Id]],Properties[Property Id],0))</f>
        <v>Market 3</v>
      </c>
    </row>
    <row r="365" spans="1:11" x14ac:dyDescent="0.55000000000000004">
      <c r="A365">
        <v>362</v>
      </c>
      <c r="B365" t="s">
        <v>132</v>
      </c>
      <c r="C365" t="s">
        <v>135</v>
      </c>
      <c r="D365" t="s">
        <v>40</v>
      </c>
      <c r="E365" s="34">
        <v>44894</v>
      </c>
      <c r="F365" t="s">
        <v>137</v>
      </c>
      <c r="G365" s="34">
        <v>44970</v>
      </c>
      <c r="H365" s="34" t="s">
        <v>138</v>
      </c>
      <c r="I365" s="35">
        <v>1201</v>
      </c>
      <c r="J365" s="35">
        <v>1309.0900000000001</v>
      </c>
      <c r="K365" t="str">
        <f>INDEX(Properties[Market],MATCH(WOs[[#This Row],[Property Id]],Properties[Property Id],0))</f>
        <v>Market 2</v>
      </c>
    </row>
    <row r="366" spans="1:11" x14ac:dyDescent="0.55000000000000004">
      <c r="A366">
        <v>363</v>
      </c>
      <c r="B366" t="s">
        <v>132</v>
      </c>
      <c r="C366" t="s">
        <v>134</v>
      </c>
      <c r="D366" t="s">
        <v>15</v>
      </c>
      <c r="E366" s="34">
        <v>44348</v>
      </c>
      <c r="F366" t="s">
        <v>136</v>
      </c>
      <c r="G366" s="34" t="s">
        <v>138</v>
      </c>
      <c r="H366" s="34">
        <v>44385</v>
      </c>
      <c r="I366" s="35">
        <v>575</v>
      </c>
      <c r="J366" s="35">
        <v>0</v>
      </c>
      <c r="K366" t="str">
        <f>INDEX(Properties[Market],MATCH(WOs[[#This Row],[Property Id]],Properties[Property Id],0))</f>
        <v>Market 2</v>
      </c>
    </row>
    <row r="367" spans="1:11" x14ac:dyDescent="0.55000000000000004">
      <c r="A367">
        <v>364</v>
      </c>
      <c r="B367" t="s">
        <v>132</v>
      </c>
      <c r="C367" t="s">
        <v>134</v>
      </c>
      <c r="D367" t="s">
        <v>15</v>
      </c>
      <c r="E367" s="34">
        <v>44451</v>
      </c>
      <c r="F367" t="s">
        <v>136</v>
      </c>
      <c r="G367" s="34" t="s">
        <v>138</v>
      </c>
      <c r="H367" s="34">
        <v>44793</v>
      </c>
      <c r="I367" s="35">
        <v>2605</v>
      </c>
      <c r="J367" s="35">
        <v>0</v>
      </c>
      <c r="K367" t="str">
        <f>INDEX(Properties[Market],MATCH(WOs[[#This Row],[Property Id]],Properties[Property Id],0))</f>
        <v>Market 2</v>
      </c>
    </row>
    <row r="368" spans="1:11" x14ac:dyDescent="0.55000000000000004">
      <c r="A368">
        <v>365</v>
      </c>
      <c r="B368" t="s">
        <v>132</v>
      </c>
      <c r="C368" t="s">
        <v>134</v>
      </c>
      <c r="D368" t="s">
        <v>51</v>
      </c>
      <c r="E368" s="34">
        <v>44902</v>
      </c>
      <c r="F368" t="s">
        <v>137</v>
      </c>
      <c r="G368" s="34">
        <v>45011</v>
      </c>
      <c r="H368" s="34">
        <v>45012</v>
      </c>
      <c r="I368" s="35">
        <v>801</v>
      </c>
      <c r="J368" s="35">
        <v>865.08</v>
      </c>
      <c r="K368" t="str">
        <f>INDEX(Properties[Market],MATCH(WOs[[#This Row],[Property Id]],Properties[Property Id],0))</f>
        <v>Market 3</v>
      </c>
    </row>
    <row r="369" spans="1:11" x14ac:dyDescent="0.55000000000000004">
      <c r="A369">
        <v>366</v>
      </c>
      <c r="B369" t="s">
        <v>106</v>
      </c>
      <c r="C369" t="s">
        <v>135</v>
      </c>
      <c r="D369" t="s">
        <v>28</v>
      </c>
      <c r="E369" s="34">
        <v>44676</v>
      </c>
      <c r="F369" t="s">
        <v>137</v>
      </c>
      <c r="G369" s="34">
        <v>44843</v>
      </c>
      <c r="H369" s="34" t="s">
        <v>138</v>
      </c>
      <c r="I369" s="35">
        <v>4136</v>
      </c>
      <c r="J369" s="35">
        <v>3970.56</v>
      </c>
      <c r="K369" t="str">
        <f>INDEX(Properties[Market],MATCH(WOs[[#This Row],[Property Id]],Properties[Property Id],0))</f>
        <v>Market 1</v>
      </c>
    </row>
    <row r="370" spans="1:11" x14ac:dyDescent="0.55000000000000004">
      <c r="A370">
        <v>367</v>
      </c>
      <c r="B370" t="s">
        <v>132</v>
      </c>
      <c r="C370" t="s">
        <v>135</v>
      </c>
      <c r="D370" t="s">
        <v>30</v>
      </c>
      <c r="E370" s="34">
        <v>44871</v>
      </c>
      <c r="F370" t="s">
        <v>136</v>
      </c>
      <c r="G370" s="34" t="s">
        <v>138</v>
      </c>
      <c r="H370" s="34" t="s">
        <v>138</v>
      </c>
      <c r="I370" s="35">
        <v>299</v>
      </c>
      <c r="J370" s="35">
        <v>0</v>
      </c>
      <c r="K370" t="str">
        <f>INDEX(Properties[Market],MATCH(WOs[[#This Row],[Property Id]],Properties[Property Id],0))</f>
        <v>Market 1</v>
      </c>
    </row>
    <row r="371" spans="1:11" x14ac:dyDescent="0.55000000000000004">
      <c r="A371">
        <v>368</v>
      </c>
      <c r="B371" t="s">
        <v>106</v>
      </c>
      <c r="C371" t="s">
        <v>134</v>
      </c>
      <c r="D371" t="s">
        <v>12</v>
      </c>
      <c r="E371" s="34">
        <v>44668</v>
      </c>
      <c r="F371" t="s">
        <v>136</v>
      </c>
      <c r="G371" s="34" t="s">
        <v>138</v>
      </c>
      <c r="H371" s="34">
        <v>44842</v>
      </c>
      <c r="I371" s="35">
        <v>2534</v>
      </c>
      <c r="J371" s="35">
        <v>0</v>
      </c>
      <c r="K371" t="str">
        <f>INDEX(Properties[Market],MATCH(WOs[[#This Row],[Property Id]],Properties[Property Id],0))</f>
        <v>Market 3</v>
      </c>
    </row>
    <row r="372" spans="1:11" x14ac:dyDescent="0.55000000000000004">
      <c r="A372">
        <v>369</v>
      </c>
      <c r="B372" t="s">
        <v>106</v>
      </c>
      <c r="C372" t="s">
        <v>134</v>
      </c>
      <c r="D372" t="s">
        <v>25</v>
      </c>
      <c r="E372" s="34">
        <v>45017</v>
      </c>
      <c r="F372" t="s">
        <v>137</v>
      </c>
      <c r="G372" s="34">
        <v>45020</v>
      </c>
      <c r="H372" s="34">
        <v>45020</v>
      </c>
      <c r="I372" s="35">
        <v>4813</v>
      </c>
      <c r="J372" s="35">
        <v>4668.6099999999997</v>
      </c>
      <c r="K372" t="str">
        <f>INDEX(Properties[Market],MATCH(WOs[[#This Row],[Property Id]],Properties[Property Id],0))</f>
        <v>Market 2</v>
      </c>
    </row>
    <row r="373" spans="1:11" x14ac:dyDescent="0.55000000000000004">
      <c r="A373">
        <v>370</v>
      </c>
      <c r="B373" t="s">
        <v>132</v>
      </c>
      <c r="C373" t="s">
        <v>135</v>
      </c>
      <c r="D373" t="s">
        <v>40</v>
      </c>
      <c r="E373" s="34">
        <v>44810</v>
      </c>
      <c r="F373" t="s">
        <v>137</v>
      </c>
      <c r="G373" s="34">
        <v>44930</v>
      </c>
      <c r="H373" s="34" t="s">
        <v>138</v>
      </c>
      <c r="I373" s="35">
        <v>1406</v>
      </c>
      <c r="J373" s="35">
        <v>1546.6000000000001</v>
      </c>
      <c r="K373" t="str">
        <f>INDEX(Properties[Market],MATCH(WOs[[#This Row],[Property Id]],Properties[Property Id],0))</f>
        <v>Market 2</v>
      </c>
    </row>
    <row r="374" spans="1:11" x14ac:dyDescent="0.55000000000000004">
      <c r="A374">
        <v>371</v>
      </c>
      <c r="B374" t="s">
        <v>132</v>
      </c>
      <c r="C374" t="s">
        <v>134</v>
      </c>
      <c r="D374" t="s">
        <v>29</v>
      </c>
      <c r="E374" s="34">
        <v>44672</v>
      </c>
      <c r="F374" t="s">
        <v>136</v>
      </c>
      <c r="G374" s="34" t="s">
        <v>138</v>
      </c>
      <c r="H374" s="34">
        <v>44923</v>
      </c>
      <c r="I374" s="35">
        <v>2102</v>
      </c>
      <c r="J374" s="35">
        <v>0</v>
      </c>
      <c r="K374" t="str">
        <f>INDEX(Properties[Market],MATCH(WOs[[#This Row],[Property Id]],Properties[Property Id],0))</f>
        <v>Market 2</v>
      </c>
    </row>
    <row r="375" spans="1:11" x14ac:dyDescent="0.55000000000000004">
      <c r="A375">
        <v>372</v>
      </c>
      <c r="B375" t="s">
        <v>133</v>
      </c>
      <c r="C375" t="s">
        <v>135</v>
      </c>
      <c r="D375" t="s">
        <v>10</v>
      </c>
      <c r="E375" s="34">
        <v>44110</v>
      </c>
      <c r="F375" t="s">
        <v>137</v>
      </c>
      <c r="G375" s="34">
        <v>44960</v>
      </c>
      <c r="H375" s="34" t="s">
        <v>138</v>
      </c>
      <c r="I375" s="35">
        <v>338</v>
      </c>
      <c r="J375" s="35">
        <v>331.24</v>
      </c>
      <c r="K375" t="str">
        <f>INDEX(Properties[Market],MATCH(WOs[[#This Row],[Property Id]],Properties[Property Id],0))</f>
        <v>Market 2</v>
      </c>
    </row>
    <row r="376" spans="1:11" x14ac:dyDescent="0.55000000000000004">
      <c r="A376">
        <v>373</v>
      </c>
      <c r="B376" t="s">
        <v>132</v>
      </c>
      <c r="C376" t="s">
        <v>134</v>
      </c>
      <c r="D376" t="s">
        <v>14</v>
      </c>
      <c r="E376" s="34">
        <v>44309</v>
      </c>
      <c r="F376" t="s">
        <v>137</v>
      </c>
      <c r="G376" s="34">
        <v>44793</v>
      </c>
      <c r="H376" s="34">
        <v>44883</v>
      </c>
      <c r="I376" s="35">
        <v>3123</v>
      </c>
      <c r="J376" s="35">
        <v>2998.08</v>
      </c>
      <c r="K376" t="str">
        <f>INDEX(Properties[Market],MATCH(WOs[[#This Row],[Property Id]],Properties[Property Id],0))</f>
        <v>Market 1</v>
      </c>
    </row>
    <row r="377" spans="1:11" x14ac:dyDescent="0.55000000000000004">
      <c r="A377">
        <v>374</v>
      </c>
      <c r="B377" t="s">
        <v>133</v>
      </c>
      <c r="C377" t="s">
        <v>134</v>
      </c>
      <c r="D377" t="s">
        <v>42</v>
      </c>
      <c r="E377" s="34">
        <v>44505</v>
      </c>
      <c r="F377" t="s">
        <v>136</v>
      </c>
      <c r="G377" s="34" t="s">
        <v>138</v>
      </c>
      <c r="H377" s="34">
        <v>44851</v>
      </c>
      <c r="I377" s="35">
        <v>3102</v>
      </c>
      <c r="J377" s="35">
        <v>0</v>
      </c>
      <c r="K377" t="str">
        <f>INDEX(Properties[Market],MATCH(WOs[[#This Row],[Property Id]],Properties[Property Id],0))</f>
        <v>Market 2</v>
      </c>
    </row>
    <row r="378" spans="1:11" x14ac:dyDescent="0.55000000000000004">
      <c r="A378">
        <v>375</v>
      </c>
      <c r="B378" t="s">
        <v>132</v>
      </c>
      <c r="C378" t="s">
        <v>135</v>
      </c>
      <c r="D378" t="s">
        <v>14</v>
      </c>
      <c r="E378" s="34">
        <v>44593</v>
      </c>
      <c r="F378" t="s">
        <v>136</v>
      </c>
      <c r="G378" s="34" t="s">
        <v>138</v>
      </c>
      <c r="H378" s="34" t="s">
        <v>138</v>
      </c>
      <c r="I378" s="35">
        <v>1530</v>
      </c>
      <c r="J378" s="35">
        <v>0</v>
      </c>
      <c r="K378" t="str">
        <f>INDEX(Properties[Market],MATCH(WOs[[#This Row],[Property Id]],Properties[Property Id],0))</f>
        <v>Market 1</v>
      </c>
    </row>
    <row r="379" spans="1:11" x14ac:dyDescent="0.55000000000000004">
      <c r="A379">
        <v>376</v>
      </c>
      <c r="B379" t="s">
        <v>132</v>
      </c>
      <c r="C379" t="s">
        <v>134</v>
      </c>
      <c r="D379" t="s">
        <v>33</v>
      </c>
      <c r="E379" s="34">
        <v>44794</v>
      </c>
      <c r="F379" t="s">
        <v>137</v>
      </c>
      <c r="G379" s="34">
        <v>44948</v>
      </c>
      <c r="H379" s="34">
        <v>44963</v>
      </c>
      <c r="I379" s="35">
        <v>85</v>
      </c>
      <c r="J379" s="35">
        <v>84.15</v>
      </c>
      <c r="K379" t="str">
        <f>INDEX(Properties[Market],MATCH(WOs[[#This Row],[Property Id]],Properties[Property Id],0))</f>
        <v>Market 1</v>
      </c>
    </row>
    <row r="380" spans="1:11" x14ac:dyDescent="0.55000000000000004">
      <c r="A380">
        <v>377</v>
      </c>
      <c r="B380" t="s">
        <v>132</v>
      </c>
      <c r="C380" t="s">
        <v>134</v>
      </c>
      <c r="D380" t="s">
        <v>39</v>
      </c>
      <c r="E380" s="34">
        <v>44662</v>
      </c>
      <c r="F380" t="s">
        <v>136</v>
      </c>
      <c r="G380" s="34" t="s">
        <v>138</v>
      </c>
      <c r="H380" s="34">
        <v>44773</v>
      </c>
      <c r="I380" s="35">
        <v>1406</v>
      </c>
      <c r="J380" s="35">
        <v>0</v>
      </c>
      <c r="K380" t="str">
        <f>INDEX(Properties[Market],MATCH(WOs[[#This Row],[Property Id]],Properties[Property Id],0))</f>
        <v>Market 1</v>
      </c>
    </row>
    <row r="381" spans="1:11" x14ac:dyDescent="0.55000000000000004">
      <c r="A381">
        <v>378</v>
      </c>
      <c r="B381" t="s">
        <v>106</v>
      </c>
      <c r="C381" t="s">
        <v>135</v>
      </c>
      <c r="D381" t="s">
        <v>15</v>
      </c>
      <c r="E381" s="34">
        <v>44711</v>
      </c>
      <c r="F381" t="s">
        <v>137</v>
      </c>
      <c r="G381" s="34">
        <v>44781</v>
      </c>
      <c r="H381" s="34" t="s">
        <v>138</v>
      </c>
      <c r="I381" s="35">
        <v>3804</v>
      </c>
      <c r="J381" s="35">
        <v>3727.92</v>
      </c>
      <c r="K381" t="str">
        <f>INDEX(Properties[Market],MATCH(WOs[[#This Row],[Property Id]],Properties[Property Id],0))</f>
        <v>Market 2</v>
      </c>
    </row>
    <row r="382" spans="1:11" x14ac:dyDescent="0.55000000000000004">
      <c r="A382">
        <v>379</v>
      </c>
      <c r="B382" t="s">
        <v>132</v>
      </c>
      <c r="C382" t="s">
        <v>135</v>
      </c>
      <c r="D382" t="s">
        <v>25</v>
      </c>
      <c r="E382" s="34">
        <v>44888</v>
      </c>
      <c r="F382" t="s">
        <v>137</v>
      </c>
      <c r="G382" s="34">
        <v>44934</v>
      </c>
      <c r="H382" s="34" t="s">
        <v>138</v>
      </c>
      <c r="I382" s="35">
        <v>994</v>
      </c>
      <c r="J382" s="35">
        <v>934.3599999999999</v>
      </c>
      <c r="K382" t="str">
        <f>INDEX(Properties[Market],MATCH(WOs[[#This Row],[Property Id]],Properties[Property Id],0))</f>
        <v>Market 2</v>
      </c>
    </row>
    <row r="383" spans="1:11" x14ac:dyDescent="0.55000000000000004">
      <c r="A383">
        <v>380</v>
      </c>
      <c r="B383" t="s">
        <v>133</v>
      </c>
      <c r="C383" t="s">
        <v>134</v>
      </c>
      <c r="D383" t="s">
        <v>50</v>
      </c>
      <c r="E383" s="34">
        <v>44732</v>
      </c>
      <c r="F383" t="s">
        <v>137</v>
      </c>
      <c r="G383" s="34">
        <v>44910</v>
      </c>
      <c r="H383" s="34">
        <v>44920</v>
      </c>
      <c r="I383" s="35">
        <v>921</v>
      </c>
      <c r="J383" s="35">
        <v>967.05000000000007</v>
      </c>
      <c r="K383" t="str">
        <f>INDEX(Properties[Market],MATCH(WOs[[#This Row],[Property Id]],Properties[Property Id],0))</f>
        <v>Market 3</v>
      </c>
    </row>
    <row r="384" spans="1:11" x14ac:dyDescent="0.55000000000000004">
      <c r="A384">
        <v>381</v>
      </c>
      <c r="B384" t="s">
        <v>133</v>
      </c>
      <c r="C384" t="s">
        <v>134</v>
      </c>
      <c r="D384" t="s">
        <v>31</v>
      </c>
      <c r="E384" s="34">
        <v>44847</v>
      </c>
      <c r="F384" t="s">
        <v>136</v>
      </c>
      <c r="G384" s="34" t="s">
        <v>138</v>
      </c>
      <c r="H384" s="34">
        <v>44886</v>
      </c>
      <c r="I384" s="35">
        <v>2234</v>
      </c>
      <c r="J384" s="35">
        <v>0</v>
      </c>
      <c r="K384" t="str">
        <f>INDEX(Properties[Market],MATCH(WOs[[#This Row],[Property Id]],Properties[Property Id],0))</f>
        <v>Market 1</v>
      </c>
    </row>
    <row r="385" spans="1:11" x14ac:dyDescent="0.55000000000000004">
      <c r="A385">
        <v>382</v>
      </c>
      <c r="B385" t="s">
        <v>132</v>
      </c>
      <c r="C385" t="s">
        <v>134</v>
      </c>
      <c r="D385" t="s">
        <v>41</v>
      </c>
      <c r="E385" s="34">
        <v>44916</v>
      </c>
      <c r="F385" t="s">
        <v>136</v>
      </c>
      <c r="G385" s="34" t="s">
        <v>138</v>
      </c>
      <c r="H385" s="34">
        <v>44955</v>
      </c>
      <c r="I385" s="35">
        <v>84</v>
      </c>
      <c r="J385" s="35">
        <v>0</v>
      </c>
      <c r="K385" t="str">
        <f>INDEX(Properties[Market],MATCH(WOs[[#This Row],[Property Id]],Properties[Property Id],0))</f>
        <v>Market 1</v>
      </c>
    </row>
    <row r="386" spans="1:11" x14ac:dyDescent="0.55000000000000004">
      <c r="A386">
        <v>383</v>
      </c>
      <c r="B386" t="s">
        <v>132</v>
      </c>
      <c r="C386" t="s">
        <v>134</v>
      </c>
      <c r="D386" t="s">
        <v>45</v>
      </c>
      <c r="E386" s="34">
        <v>44690</v>
      </c>
      <c r="F386" t="s">
        <v>136</v>
      </c>
      <c r="G386" s="34" t="s">
        <v>138</v>
      </c>
      <c r="H386" s="34">
        <v>44697</v>
      </c>
      <c r="I386" s="35">
        <v>1115</v>
      </c>
      <c r="J386" s="35">
        <v>0</v>
      </c>
      <c r="K386" t="str">
        <f>INDEX(Properties[Market],MATCH(WOs[[#This Row],[Property Id]],Properties[Property Id],0))</f>
        <v>Market 2</v>
      </c>
    </row>
    <row r="387" spans="1:11" x14ac:dyDescent="0.55000000000000004">
      <c r="A387">
        <v>384</v>
      </c>
      <c r="B387" t="s">
        <v>132</v>
      </c>
      <c r="C387" t="s">
        <v>134</v>
      </c>
      <c r="D387" t="s">
        <v>18</v>
      </c>
      <c r="E387" s="34">
        <v>44923</v>
      </c>
      <c r="F387" t="s">
        <v>136</v>
      </c>
      <c r="G387" s="34" t="s">
        <v>138</v>
      </c>
      <c r="H387" s="34">
        <v>44984</v>
      </c>
      <c r="I387" s="35">
        <v>298</v>
      </c>
      <c r="J387" s="35">
        <v>0</v>
      </c>
      <c r="K387" t="str">
        <f>INDEX(Properties[Market],MATCH(WOs[[#This Row],[Property Id]],Properties[Property Id],0))</f>
        <v>Market 2</v>
      </c>
    </row>
    <row r="388" spans="1:11" x14ac:dyDescent="0.55000000000000004">
      <c r="A388">
        <v>385</v>
      </c>
      <c r="B388" t="s">
        <v>133</v>
      </c>
      <c r="C388" t="s">
        <v>135</v>
      </c>
      <c r="D388" t="s">
        <v>19</v>
      </c>
      <c r="E388" s="34">
        <v>44558</v>
      </c>
      <c r="F388" t="s">
        <v>137</v>
      </c>
      <c r="G388" s="34">
        <v>44699</v>
      </c>
      <c r="H388" s="34" t="s">
        <v>138</v>
      </c>
      <c r="I388" s="35">
        <v>305</v>
      </c>
      <c r="J388" s="35">
        <v>274.5</v>
      </c>
      <c r="K388" t="str">
        <f>INDEX(Properties[Market],MATCH(WOs[[#This Row],[Property Id]],Properties[Property Id],0))</f>
        <v>Market 1</v>
      </c>
    </row>
    <row r="389" spans="1:11" x14ac:dyDescent="0.55000000000000004">
      <c r="A389">
        <v>386</v>
      </c>
      <c r="B389" t="s">
        <v>132</v>
      </c>
      <c r="C389" t="s">
        <v>134</v>
      </c>
      <c r="D389" t="s">
        <v>36</v>
      </c>
      <c r="E389" s="34">
        <v>44474</v>
      </c>
      <c r="F389" t="s">
        <v>136</v>
      </c>
      <c r="G389" s="34" t="s">
        <v>138</v>
      </c>
      <c r="H389" s="34">
        <v>44512</v>
      </c>
      <c r="I389" s="35">
        <v>1913</v>
      </c>
      <c r="J389" s="35">
        <v>0</v>
      </c>
      <c r="K389" t="str">
        <f>INDEX(Properties[Market],MATCH(WOs[[#This Row],[Property Id]],Properties[Property Id],0))</f>
        <v>Market 3</v>
      </c>
    </row>
    <row r="390" spans="1:11" x14ac:dyDescent="0.55000000000000004">
      <c r="A390">
        <v>387</v>
      </c>
      <c r="B390" t="s">
        <v>106</v>
      </c>
      <c r="C390" t="s">
        <v>134</v>
      </c>
      <c r="D390" t="s">
        <v>43</v>
      </c>
      <c r="E390" s="34">
        <v>44378</v>
      </c>
      <c r="F390" t="s">
        <v>136</v>
      </c>
      <c r="G390" s="34" t="s">
        <v>138</v>
      </c>
      <c r="H390" s="34">
        <v>44978</v>
      </c>
      <c r="I390" s="35">
        <v>3525</v>
      </c>
      <c r="J390" s="35">
        <v>0</v>
      </c>
      <c r="K390" t="str">
        <f>INDEX(Properties[Market],MATCH(WOs[[#This Row],[Property Id]],Properties[Property Id],0))</f>
        <v>Market 1</v>
      </c>
    </row>
    <row r="391" spans="1:11" x14ac:dyDescent="0.55000000000000004">
      <c r="A391">
        <v>388</v>
      </c>
      <c r="B391" t="s">
        <v>133</v>
      </c>
      <c r="C391" t="s">
        <v>134</v>
      </c>
      <c r="D391" t="s">
        <v>31</v>
      </c>
      <c r="E391" s="34">
        <v>45016</v>
      </c>
      <c r="F391" t="s">
        <v>136</v>
      </c>
      <c r="G391" s="34" t="s">
        <v>138</v>
      </c>
      <c r="H391" s="34">
        <v>45018</v>
      </c>
      <c r="I391" s="35">
        <v>2123</v>
      </c>
      <c r="J391" s="35">
        <v>0</v>
      </c>
      <c r="K391" t="str">
        <f>INDEX(Properties[Market],MATCH(WOs[[#This Row],[Property Id]],Properties[Property Id],0))</f>
        <v>Market 1</v>
      </c>
    </row>
    <row r="392" spans="1:11" x14ac:dyDescent="0.55000000000000004">
      <c r="A392">
        <v>389</v>
      </c>
      <c r="B392" t="s">
        <v>132</v>
      </c>
      <c r="C392" t="s">
        <v>135</v>
      </c>
      <c r="D392" t="s">
        <v>11</v>
      </c>
      <c r="E392" s="34">
        <v>44373</v>
      </c>
      <c r="F392" t="s">
        <v>136</v>
      </c>
      <c r="G392" s="34" t="s">
        <v>138</v>
      </c>
      <c r="H392" s="34" t="s">
        <v>138</v>
      </c>
      <c r="I392" s="35">
        <v>1479</v>
      </c>
      <c r="J392" s="35">
        <v>0</v>
      </c>
      <c r="K392" t="str">
        <f>INDEX(Properties[Market],MATCH(WOs[[#This Row],[Property Id]],Properties[Property Id],0))</f>
        <v>Market 2</v>
      </c>
    </row>
    <row r="393" spans="1:11" x14ac:dyDescent="0.55000000000000004">
      <c r="A393">
        <v>390</v>
      </c>
      <c r="B393" t="s">
        <v>132</v>
      </c>
      <c r="C393" t="s">
        <v>134</v>
      </c>
      <c r="D393" t="s">
        <v>19</v>
      </c>
      <c r="E393" s="34">
        <v>44755</v>
      </c>
      <c r="F393" t="s">
        <v>136</v>
      </c>
      <c r="G393" s="34" t="s">
        <v>138</v>
      </c>
      <c r="H393" s="34">
        <v>44813</v>
      </c>
      <c r="I393" s="35">
        <v>3233</v>
      </c>
      <c r="J393" s="35">
        <v>0</v>
      </c>
      <c r="K393" t="str">
        <f>INDEX(Properties[Market],MATCH(WOs[[#This Row],[Property Id]],Properties[Property Id],0))</f>
        <v>Market 1</v>
      </c>
    </row>
    <row r="394" spans="1:11" x14ac:dyDescent="0.55000000000000004">
      <c r="A394">
        <v>391</v>
      </c>
      <c r="B394" t="s">
        <v>133</v>
      </c>
      <c r="C394" t="s">
        <v>134</v>
      </c>
      <c r="D394" t="s">
        <v>30</v>
      </c>
      <c r="E394" s="34">
        <v>44779</v>
      </c>
      <c r="F394" t="s">
        <v>137</v>
      </c>
      <c r="G394" s="34">
        <v>44940</v>
      </c>
      <c r="H394" s="34">
        <v>44943</v>
      </c>
      <c r="I394" s="35">
        <v>54</v>
      </c>
      <c r="J394" s="35">
        <v>52.92</v>
      </c>
      <c r="K394" t="str">
        <f>INDEX(Properties[Market],MATCH(WOs[[#This Row],[Property Id]],Properties[Property Id],0))</f>
        <v>Market 1</v>
      </c>
    </row>
    <row r="395" spans="1:11" x14ac:dyDescent="0.55000000000000004">
      <c r="A395">
        <v>392</v>
      </c>
      <c r="B395" t="s">
        <v>132</v>
      </c>
      <c r="C395" t="s">
        <v>135</v>
      </c>
      <c r="D395" t="s">
        <v>51</v>
      </c>
      <c r="E395" s="34">
        <v>45007</v>
      </c>
      <c r="F395" t="s">
        <v>136</v>
      </c>
      <c r="G395" s="34" t="s">
        <v>138</v>
      </c>
      <c r="H395" s="34" t="s">
        <v>138</v>
      </c>
      <c r="I395" s="35">
        <v>1973</v>
      </c>
      <c r="J395" s="35">
        <v>0</v>
      </c>
      <c r="K395" t="str">
        <f>INDEX(Properties[Market],MATCH(WOs[[#This Row],[Property Id]],Properties[Property Id],0))</f>
        <v>Market 3</v>
      </c>
    </row>
    <row r="396" spans="1:11" x14ac:dyDescent="0.55000000000000004">
      <c r="A396">
        <v>393</v>
      </c>
      <c r="B396" t="s">
        <v>132</v>
      </c>
      <c r="C396" t="s">
        <v>135</v>
      </c>
      <c r="D396" t="s">
        <v>26</v>
      </c>
      <c r="E396" s="34">
        <v>44948</v>
      </c>
      <c r="F396" t="s">
        <v>137</v>
      </c>
      <c r="G396" s="34">
        <v>44986</v>
      </c>
      <c r="H396" s="34" t="s">
        <v>138</v>
      </c>
      <c r="I396" s="35">
        <v>3499</v>
      </c>
      <c r="J396" s="35">
        <v>3184.09</v>
      </c>
      <c r="K396" t="str">
        <f>INDEX(Properties[Market],MATCH(WOs[[#This Row],[Property Id]],Properties[Property Id],0))</f>
        <v>Market 1</v>
      </c>
    </row>
    <row r="397" spans="1:11" x14ac:dyDescent="0.55000000000000004">
      <c r="A397">
        <v>394</v>
      </c>
      <c r="B397" t="s">
        <v>132</v>
      </c>
      <c r="C397" t="s">
        <v>135</v>
      </c>
      <c r="D397" t="s">
        <v>40</v>
      </c>
      <c r="E397" s="34">
        <v>44839</v>
      </c>
      <c r="F397" t="s">
        <v>136</v>
      </c>
      <c r="G397" s="34" t="s">
        <v>138</v>
      </c>
      <c r="H397" s="34" t="s">
        <v>138</v>
      </c>
      <c r="I397" s="35">
        <v>907</v>
      </c>
      <c r="J397" s="35">
        <v>0</v>
      </c>
      <c r="K397" t="str">
        <f>INDEX(Properties[Market],MATCH(WOs[[#This Row],[Property Id]],Properties[Property Id],0))</f>
        <v>Market 2</v>
      </c>
    </row>
    <row r="398" spans="1:11" x14ac:dyDescent="0.55000000000000004">
      <c r="A398">
        <v>395</v>
      </c>
      <c r="B398" t="s">
        <v>132</v>
      </c>
      <c r="C398" t="s">
        <v>135</v>
      </c>
      <c r="D398" t="s">
        <v>23</v>
      </c>
      <c r="E398" s="34">
        <v>44709</v>
      </c>
      <c r="F398" t="s">
        <v>136</v>
      </c>
      <c r="G398" s="34" t="s">
        <v>138</v>
      </c>
      <c r="H398" s="34" t="s">
        <v>138</v>
      </c>
      <c r="I398" s="35">
        <v>2582</v>
      </c>
      <c r="J398" s="35">
        <v>0</v>
      </c>
      <c r="K398" t="str">
        <f>INDEX(Properties[Market],MATCH(WOs[[#This Row],[Property Id]],Properties[Property Id],0))</f>
        <v>Market 1</v>
      </c>
    </row>
    <row r="399" spans="1:11" x14ac:dyDescent="0.55000000000000004">
      <c r="A399">
        <v>396</v>
      </c>
      <c r="B399" t="s">
        <v>133</v>
      </c>
      <c r="C399" t="s">
        <v>135</v>
      </c>
      <c r="D399" t="s">
        <v>51</v>
      </c>
      <c r="E399" s="34">
        <v>45005</v>
      </c>
      <c r="F399" t="s">
        <v>137</v>
      </c>
      <c r="G399" s="34">
        <v>45019</v>
      </c>
      <c r="H399" s="34" t="s">
        <v>138</v>
      </c>
      <c r="I399" s="35">
        <v>2171</v>
      </c>
      <c r="J399" s="35">
        <v>2171</v>
      </c>
      <c r="K399" t="str">
        <f>INDEX(Properties[Market],MATCH(WOs[[#This Row],[Property Id]],Properties[Property Id],0))</f>
        <v>Market 3</v>
      </c>
    </row>
    <row r="400" spans="1:11" x14ac:dyDescent="0.55000000000000004">
      <c r="A400">
        <v>397</v>
      </c>
      <c r="B400" t="s">
        <v>132</v>
      </c>
      <c r="C400" t="s">
        <v>134</v>
      </c>
      <c r="D400" t="s">
        <v>42</v>
      </c>
      <c r="E400" s="34">
        <v>44939</v>
      </c>
      <c r="F400" t="s">
        <v>136</v>
      </c>
      <c r="G400" s="34" t="s">
        <v>138</v>
      </c>
      <c r="H400" s="34">
        <v>44978</v>
      </c>
      <c r="I400" s="35">
        <v>69</v>
      </c>
      <c r="J400" s="35">
        <v>0</v>
      </c>
      <c r="K400" t="str">
        <f>INDEX(Properties[Market],MATCH(WOs[[#This Row],[Property Id]],Properties[Property Id],0))</f>
        <v>Market 2</v>
      </c>
    </row>
    <row r="401" spans="1:11" x14ac:dyDescent="0.55000000000000004">
      <c r="A401">
        <v>398</v>
      </c>
      <c r="B401" t="s">
        <v>106</v>
      </c>
      <c r="C401" t="s">
        <v>134</v>
      </c>
      <c r="D401" t="s">
        <v>46</v>
      </c>
      <c r="E401" s="34">
        <v>44845</v>
      </c>
      <c r="F401" t="s">
        <v>136</v>
      </c>
      <c r="G401" s="34" t="s">
        <v>138</v>
      </c>
      <c r="H401" s="34">
        <v>44930</v>
      </c>
      <c r="I401" s="35">
        <v>3230</v>
      </c>
      <c r="J401" s="35">
        <v>0</v>
      </c>
      <c r="K401" t="str">
        <f>INDEX(Properties[Market],MATCH(WOs[[#This Row],[Property Id]],Properties[Property Id],0))</f>
        <v>Market 3</v>
      </c>
    </row>
    <row r="402" spans="1:11" x14ac:dyDescent="0.55000000000000004">
      <c r="A402">
        <v>399</v>
      </c>
      <c r="B402" t="s">
        <v>133</v>
      </c>
      <c r="C402" t="s">
        <v>134</v>
      </c>
      <c r="D402" t="s">
        <v>20</v>
      </c>
      <c r="E402" s="34">
        <v>44872</v>
      </c>
      <c r="F402" t="s">
        <v>136</v>
      </c>
      <c r="G402" s="34" t="s">
        <v>138</v>
      </c>
      <c r="H402" s="34">
        <v>44932</v>
      </c>
      <c r="I402" s="35">
        <v>2090</v>
      </c>
      <c r="J402" s="35">
        <v>0</v>
      </c>
      <c r="K402" t="str">
        <f>INDEX(Properties[Market],MATCH(WOs[[#This Row],[Property Id]],Properties[Property Id],0))</f>
        <v>Market 2</v>
      </c>
    </row>
    <row r="403" spans="1:11" x14ac:dyDescent="0.55000000000000004">
      <c r="A403">
        <v>400</v>
      </c>
      <c r="B403" t="s">
        <v>106</v>
      </c>
      <c r="C403" t="s">
        <v>134</v>
      </c>
      <c r="D403" t="s">
        <v>45</v>
      </c>
      <c r="E403" s="34">
        <v>44366</v>
      </c>
      <c r="F403" t="s">
        <v>136</v>
      </c>
      <c r="G403" s="34" t="s">
        <v>138</v>
      </c>
      <c r="H403" s="34">
        <v>44622</v>
      </c>
      <c r="I403" s="35">
        <v>3618</v>
      </c>
      <c r="J403" s="35">
        <v>0</v>
      </c>
      <c r="K403" t="str">
        <f>INDEX(Properties[Market],MATCH(WOs[[#This Row],[Property Id]],Properties[Property Id],0))</f>
        <v>Market 2</v>
      </c>
    </row>
    <row r="404" spans="1:11" x14ac:dyDescent="0.55000000000000004">
      <c r="A404">
        <v>401</v>
      </c>
      <c r="B404" t="s">
        <v>132</v>
      </c>
      <c r="C404" t="s">
        <v>134</v>
      </c>
      <c r="D404" t="s">
        <v>19</v>
      </c>
      <c r="E404" s="34">
        <v>44775</v>
      </c>
      <c r="F404" t="s">
        <v>136</v>
      </c>
      <c r="G404" s="34" t="s">
        <v>138</v>
      </c>
      <c r="H404" s="34">
        <v>45009</v>
      </c>
      <c r="I404" s="35">
        <v>920</v>
      </c>
      <c r="J404" s="35">
        <v>0</v>
      </c>
      <c r="K404" t="str">
        <f>INDEX(Properties[Market],MATCH(WOs[[#This Row],[Property Id]],Properties[Property Id],0))</f>
        <v>Market 1</v>
      </c>
    </row>
    <row r="405" spans="1:11" x14ac:dyDescent="0.55000000000000004">
      <c r="A405">
        <v>402</v>
      </c>
      <c r="B405" t="s">
        <v>132</v>
      </c>
      <c r="C405" t="s">
        <v>135</v>
      </c>
      <c r="D405" t="s">
        <v>47</v>
      </c>
      <c r="E405" s="34">
        <v>44620</v>
      </c>
      <c r="F405" t="s">
        <v>137</v>
      </c>
      <c r="G405" s="34">
        <v>44941</v>
      </c>
      <c r="H405" s="34" t="s">
        <v>138</v>
      </c>
      <c r="I405" s="35">
        <v>2615</v>
      </c>
      <c r="J405" s="35">
        <v>2431.9499999999998</v>
      </c>
      <c r="K405" t="str">
        <f>INDEX(Properties[Market],MATCH(WOs[[#This Row],[Property Id]],Properties[Property Id],0))</f>
        <v>Market 2</v>
      </c>
    </row>
    <row r="406" spans="1:11" x14ac:dyDescent="0.55000000000000004">
      <c r="A406">
        <v>403</v>
      </c>
      <c r="B406" t="s">
        <v>132</v>
      </c>
      <c r="C406" t="s">
        <v>134</v>
      </c>
      <c r="D406" t="s">
        <v>50</v>
      </c>
      <c r="E406" s="34">
        <v>44683</v>
      </c>
      <c r="F406" t="s">
        <v>136</v>
      </c>
      <c r="G406" s="34" t="s">
        <v>138</v>
      </c>
      <c r="H406" s="34">
        <v>44950</v>
      </c>
      <c r="I406" s="35">
        <v>3262</v>
      </c>
      <c r="J406" s="35">
        <v>0</v>
      </c>
      <c r="K406" t="str">
        <f>INDEX(Properties[Market],MATCH(WOs[[#This Row],[Property Id]],Properties[Property Id],0))</f>
        <v>Market 3</v>
      </c>
    </row>
    <row r="407" spans="1:11" x14ac:dyDescent="0.55000000000000004">
      <c r="A407">
        <v>404</v>
      </c>
      <c r="B407" t="s">
        <v>132</v>
      </c>
      <c r="C407" t="s">
        <v>134</v>
      </c>
      <c r="D407" t="s">
        <v>43</v>
      </c>
      <c r="E407" s="34">
        <v>44476</v>
      </c>
      <c r="F407" t="s">
        <v>136</v>
      </c>
      <c r="G407" s="34" t="s">
        <v>138</v>
      </c>
      <c r="H407" s="34">
        <v>45015</v>
      </c>
      <c r="I407" s="35">
        <v>2284</v>
      </c>
      <c r="J407" s="35">
        <v>0</v>
      </c>
      <c r="K407" t="str">
        <f>INDEX(Properties[Market],MATCH(WOs[[#This Row],[Property Id]],Properties[Property Id],0))</f>
        <v>Market 1</v>
      </c>
    </row>
    <row r="408" spans="1:11" x14ac:dyDescent="0.55000000000000004">
      <c r="A408">
        <v>405</v>
      </c>
      <c r="B408" t="s">
        <v>133</v>
      </c>
      <c r="C408" t="s">
        <v>135</v>
      </c>
      <c r="D408" t="s">
        <v>12</v>
      </c>
      <c r="E408" s="34">
        <v>44781</v>
      </c>
      <c r="F408" t="s">
        <v>137</v>
      </c>
      <c r="G408" s="34">
        <v>44993</v>
      </c>
      <c r="H408" s="34" t="s">
        <v>138</v>
      </c>
      <c r="I408" s="35">
        <v>2341</v>
      </c>
      <c r="J408" s="35">
        <v>2458.0500000000002</v>
      </c>
      <c r="K408" t="str">
        <f>INDEX(Properties[Market],MATCH(WOs[[#This Row],[Property Id]],Properties[Property Id],0))</f>
        <v>Market 3</v>
      </c>
    </row>
    <row r="409" spans="1:11" x14ac:dyDescent="0.55000000000000004">
      <c r="A409">
        <v>406</v>
      </c>
      <c r="B409" t="s">
        <v>132</v>
      </c>
      <c r="C409" t="s">
        <v>134</v>
      </c>
      <c r="D409" t="s">
        <v>51</v>
      </c>
      <c r="E409" s="34">
        <v>44949</v>
      </c>
      <c r="F409" t="s">
        <v>137</v>
      </c>
      <c r="G409" s="34">
        <v>44967</v>
      </c>
      <c r="H409" s="34">
        <v>45018</v>
      </c>
      <c r="I409" s="35">
        <v>2140</v>
      </c>
      <c r="J409" s="35">
        <v>2268.4</v>
      </c>
      <c r="K409" t="str">
        <f>INDEX(Properties[Market],MATCH(WOs[[#This Row],[Property Id]],Properties[Property Id],0))</f>
        <v>Market 3</v>
      </c>
    </row>
    <row r="410" spans="1:11" x14ac:dyDescent="0.55000000000000004">
      <c r="A410">
        <v>407</v>
      </c>
      <c r="B410" t="s">
        <v>106</v>
      </c>
      <c r="C410" t="s">
        <v>134</v>
      </c>
      <c r="D410" t="s">
        <v>40</v>
      </c>
      <c r="E410" s="34">
        <v>44968</v>
      </c>
      <c r="F410" t="s">
        <v>136</v>
      </c>
      <c r="G410" s="34" t="s">
        <v>138</v>
      </c>
      <c r="H410" s="34">
        <v>44986</v>
      </c>
      <c r="I410" s="35">
        <v>3287</v>
      </c>
      <c r="J410" s="35">
        <v>0</v>
      </c>
      <c r="K410" t="str">
        <f>INDEX(Properties[Market],MATCH(WOs[[#This Row],[Property Id]],Properties[Property Id],0))</f>
        <v>Market 2</v>
      </c>
    </row>
    <row r="411" spans="1:11" x14ac:dyDescent="0.55000000000000004">
      <c r="A411">
        <v>408</v>
      </c>
      <c r="B411" t="s">
        <v>106</v>
      </c>
      <c r="C411" t="s">
        <v>134</v>
      </c>
      <c r="D411" t="s">
        <v>28</v>
      </c>
      <c r="E411" s="34">
        <v>44707</v>
      </c>
      <c r="F411" t="s">
        <v>136</v>
      </c>
      <c r="G411" s="34" t="s">
        <v>138</v>
      </c>
      <c r="H411" s="34">
        <v>44792</v>
      </c>
      <c r="I411" s="35">
        <v>3712</v>
      </c>
      <c r="J411" s="35">
        <v>0</v>
      </c>
      <c r="K411" t="str">
        <f>INDEX(Properties[Market],MATCH(WOs[[#This Row],[Property Id]],Properties[Property Id],0))</f>
        <v>Market 1</v>
      </c>
    </row>
    <row r="412" spans="1:11" x14ac:dyDescent="0.55000000000000004">
      <c r="A412">
        <v>409</v>
      </c>
      <c r="B412" t="s">
        <v>106</v>
      </c>
      <c r="C412" t="s">
        <v>134</v>
      </c>
      <c r="D412" t="s">
        <v>33</v>
      </c>
      <c r="E412" s="34">
        <v>44922</v>
      </c>
      <c r="F412" t="s">
        <v>137</v>
      </c>
      <c r="G412" s="34">
        <v>44926</v>
      </c>
      <c r="H412" s="34">
        <v>44946</v>
      </c>
      <c r="I412" s="35">
        <v>4407</v>
      </c>
      <c r="J412" s="35">
        <v>4627.3500000000004</v>
      </c>
      <c r="K412" t="str">
        <f>INDEX(Properties[Market],MATCH(WOs[[#This Row],[Property Id]],Properties[Property Id],0))</f>
        <v>Market 1</v>
      </c>
    </row>
    <row r="413" spans="1:11" x14ac:dyDescent="0.55000000000000004">
      <c r="A413">
        <v>410</v>
      </c>
      <c r="B413" t="s">
        <v>132</v>
      </c>
      <c r="C413" t="s">
        <v>135</v>
      </c>
      <c r="D413" t="s">
        <v>44</v>
      </c>
      <c r="E413" s="34">
        <v>44857</v>
      </c>
      <c r="F413" t="s">
        <v>136</v>
      </c>
      <c r="G413" s="34" t="s">
        <v>138</v>
      </c>
      <c r="H413" s="34" t="s">
        <v>138</v>
      </c>
      <c r="I413" s="35">
        <v>3391</v>
      </c>
      <c r="J413" s="35">
        <v>0</v>
      </c>
      <c r="K413" t="str">
        <f>INDEX(Properties[Market],MATCH(WOs[[#This Row],[Property Id]],Properties[Property Id],0))</f>
        <v>Market 1</v>
      </c>
    </row>
    <row r="414" spans="1:11" x14ac:dyDescent="0.55000000000000004">
      <c r="A414">
        <v>411</v>
      </c>
      <c r="B414" t="s">
        <v>132</v>
      </c>
      <c r="C414" t="s">
        <v>135</v>
      </c>
      <c r="D414" t="s">
        <v>19</v>
      </c>
      <c r="E414" s="34">
        <v>44645</v>
      </c>
      <c r="F414" t="s">
        <v>137</v>
      </c>
      <c r="G414" s="34">
        <v>44813</v>
      </c>
      <c r="H414" s="34" t="s">
        <v>138</v>
      </c>
      <c r="I414" s="35">
        <v>509</v>
      </c>
      <c r="J414" s="35">
        <v>514.09</v>
      </c>
      <c r="K414" t="str">
        <f>INDEX(Properties[Market],MATCH(WOs[[#This Row],[Property Id]],Properties[Property Id],0))</f>
        <v>Market 1</v>
      </c>
    </row>
    <row r="415" spans="1:11" x14ac:dyDescent="0.55000000000000004">
      <c r="A415">
        <v>412</v>
      </c>
      <c r="B415" t="s">
        <v>106</v>
      </c>
      <c r="C415" t="s">
        <v>134</v>
      </c>
      <c r="D415" t="s">
        <v>23</v>
      </c>
      <c r="E415" s="34">
        <v>44671</v>
      </c>
      <c r="F415" t="s">
        <v>136</v>
      </c>
      <c r="G415" s="34" t="s">
        <v>138</v>
      </c>
      <c r="H415" s="34">
        <v>44812</v>
      </c>
      <c r="I415" s="35">
        <v>2969</v>
      </c>
      <c r="J415" s="35">
        <v>0</v>
      </c>
      <c r="K415" t="str">
        <f>INDEX(Properties[Market],MATCH(WOs[[#This Row],[Property Id]],Properties[Property Id],0))</f>
        <v>Market 1</v>
      </c>
    </row>
    <row r="416" spans="1:11" x14ac:dyDescent="0.55000000000000004">
      <c r="A416">
        <v>413</v>
      </c>
      <c r="B416" t="s">
        <v>132</v>
      </c>
      <c r="C416" t="s">
        <v>134</v>
      </c>
      <c r="D416" t="s">
        <v>18</v>
      </c>
      <c r="E416" s="34">
        <v>44479</v>
      </c>
      <c r="F416" t="s">
        <v>136</v>
      </c>
      <c r="G416" s="34" t="s">
        <v>138</v>
      </c>
      <c r="H416" s="34">
        <v>44588</v>
      </c>
      <c r="I416" s="35">
        <v>483</v>
      </c>
      <c r="J416" s="35">
        <v>0</v>
      </c>
      <c r="K416" t="str">
        <f>INDEX(Properties[Market],MATCH(WOs[[#This Row],[Property Id]],Properties[Property Id],0))</f>
        <v>Market 2</v>
      </c>
    </row>
    <row r="417" spans="1:11" x14ac:dyDescent="0.55000000000000004">
      <c r="A417">
        <v>414</v>
      </c>
      <c r="B417" t="s">
        <v>132</v>
      </c>
      <c r="C417" t="s">
        <v>134</v>
      </c>
      <c r="D417" t="s">
        <v>36</v>
      </c>
      <c r="E417" s="34">
        <v>44641</v>
      </c>
      <c r="F417" t="s">
        <v>137</v>
      </c>
      <c r="G417" s="34">
        <v>44836</v>
      </c>
      <c r="H417" s="34">
        <v>44971</v>
      </c>
      <c r="I417" s="35">
        <v>171</v>
      </c>
      <c r="J417" s="35">
        <v>165.87</v>
      </c>
      <c r="K417" t="str">
        <f>INDEX(Properties[Market],MATCH(WOs[[#This Row],[Property Id]],Properties[Property Id],0))</f>
        <v>Market 3</v>
      </c>
    </row>
    <row r="418" spans="1:11" x14ac:dyDescent="0.55000000000000004">
      <c r="A418">
        <v>415</v>
      </c>
      <c r="B418" t="s">
        <v>106</v>
      </c>
      <c r="C418" t="s">
        <v>134</v>
      </c>
      <c r="D418" t="s">
        <v>38</v>
      </c>
      <c r="E418" s="34">
        <v>44849</v>
      </c>
      <c r="F418" t="s">
        <v>136</v>
      </c>
      <c r="G418" s="34" t="s">
        <v>138</v>
      </c>
      <c r="H418" s="34">
        <v>44965</v>
      </c>
      <c r="I418" s="35">
        <v>2673</v>
      </c>
      <c r="J418" s="35">
        <v>0</v>
      </c>
      <c r="K418" t="str">
        <f>INDEX(Properties[Market],MATCH(WOs[[#This Row],[Property Id]],Properties[Property Id],0))</f>
        <v>Market 1</v>
      </c>
    </row>
    <row r="419" spans="1:11" x14ac:dyDescent="0.55000000000000004">
      <c r="A419">
        <v>416</v>
      </c>
      <c r="B419" t="s">
        <v>106</v>
      </c>
      <c r="C419" t="s">
        <v>134</v>
      </c>
      <c r="D419" t="s">
        <v>48</v>
      </c>
      <c r="E419" s="34">
        <v>44885</v>
      </c>
      <c r="F419" t="s">
        <v>137</v>
      </c>
      <c r="G419" s="34">
        <v>44955</v>
      </c>
      <c r="H419" s="34">
        <v>45017</v>
      </c>
      <c r="I419" s="35">
        <v>2232</v>
      </c>
      <c r="J419" s="35">
        <v>2075.7599999999998</v>
      </c>
      <c r="K419" t="str">
        <f>INDEX(Properties[Market],MATCH(WOs[[#This Row],[Property Id]],Properties[Property Id],0))</f>
        <v>Market 3</v>
      </c>
    </row>
    <row r="420" spans="1:11" x14ac:dyDescent="0.55000000000000004">
      <c r="A420">
        <v>417</v>
      </c>
      <c r="B420" t="s">
        <v>132</v>
      </c>
      <c r="C420" t="s">
        <v>134</v>
      </c>
      <c r="D420" t="s">
        <v>30</v>
      </c>
      <c r="E420" s="34">
        <v>44843</v>
      </c>
      <c r="F420" t="s">
        <v>136</v>
      </c>
      <c r="G420" s="34" t="s">
        <v>138</v>
      </c>
      <c r="H420" s="34">
        <v>44913</v>
      </c>
      <c r="I420" s="35">
        <v>2218</v>
      </c>
      <c r="J420" s="35">
        <v>0</v>
      </c>
      <c r="K420" t="str">
        <f>INDEX(Properties[Market],MATCH(WOs[[#This Row],[Property Id]],Properties[Property Id],0))</f>
        <v>Market 1</v>
      </c>
    </row>
    <row r="421" spans="1:11" x14ac:dyDescent="0.55000000000000004">
      <c r="A421">
        <v>418</v>
      </c>
      <c r="B421" t="s">
        <v>132</v>
      </c>
      <c r="C421" t="s">
        <v>135</v>
      </c>
      <c r="D421" t="s">
        <v>21</v>
      </c>
      <c r="E421" s="34">
        <v>44896</v>
      </c>
      <c r="F421" t="s">
        <v>137</v>
      </c>
      <c r="G421" s="34">
        <v>44952</v>
      </c>
      <c r="H421" s="34" t="s">
        <v>138</v>
      </c>
      <c r="I421" s="35">
        <v>1023</v>
      </c>
      <c r="J421" s="35">
        <v>1053.69</v>
      </c>
      <c r="K421" t="str">
        <f>INDEX(Properties[Market],MATCH(WOs[[#This Row],[Property Id]],Properties[Property Id],0))</f>
        <v>Market 2</v>
      </c>
    </row>
    <row r="422" spans="1:11" x14ac:dyDescent="0.55000000000000004">
      <c r="A422">
        <v>419</v>
      </c>
      <c r="B422" t="s">
        <v>132</v>
      </c>
      <c r="C422" t="s">
        <v>134</v>
      </c>
      <c r="D422" t="s">
        <v>50</v>
      </c>
      <c r="E422" s="34">
        <v>44377</v>
      </c>
      <c r="F422" t="s">
        <v>136</v>
      </c>
      <c r="G422" s="34" t="s">
        <v>138</v>
      </c>
      <c r="H422" s="34">
        <v>44399</v>
      </c>
      <c r="I422" s="35">
        <v>1066</v>
      </c>
      <c r="J422" s="35">
        <v>0</v>
      </c>
      <c r="K422" t="str">
        <f>INDEX(Properties[Market],MATCH(WOs[[#This Row],[Property Id]],Properties[Property Id],0))</f>
        <v>Market 3</v>
      </c>
    </row>
    <row r="423" spans="1:11" x14ac:dyDescent="0.55000000000000004">
      <c r="A423">
        <v>420</v>
      </c>
      <c r="B423" t="s">
        <v>132</v>
      </c>
      <c r="C423" t="s">
        <v>135</v>
      </c>
      <c r="D423" t="s">
        <v>33</v>
      </c>
      <c r="E423" s="34">
        <v>44429</v>
      </c>
      <c r="F423" t="s">
        <v>136</v>
      </c>
      <c r="G423" s="34" t="s">
        <v>138</v>
      </c>
      <c r="H423" s="34" t="s">
        <v>138</v>
      </c>
      <c r="I423" s="35">
        <v>3258</v>
      </c>
      <c r="J423" s="35">
        <v>0</v>
      </c>
      <c r="K423" t="str">
        <f>INDEX(Properties[Market],MATCH(WOs[[#This Row],[Property Id]],Properties[Property Id],0))</f>
        <v>Market 1</v>
      </c>
    </row>
    <row r="424" spans="1:11" x14ac:dyDescent="0.55000000000000004">
      <c r="A424">
        <v>421</v>
      </c>
      <c r="B424" t="s">
        <v>106</v>
      </c>
      <c r="C424" t="s">
        <v>134</v>
      </c>
      <c r="D424" t="s">
        <v>38</v>
      </c>
      <c r="E424" s="34">
        <v>44539</v>
      </c>
      <c r="F424" t="s">
        <v>137</v>
      </c>
      <c r="G424" s="34">
        <v>44820</v>
      </c>
      <c r="H424" s="34">
        <v>44958</v>
      </c>
      <c r="I424" s="35">
        <v>3160</v>
      </c>
      <c r="J424" s="35">
        <v>3381.2000000000003</v>
      </c>
      <c r="K424" t="str">
        <f>INDEX(Properties[Market],MATCH(WOs[[#This Row],[Property Id]],Properties[Property Id],0))</f>
        <v>Market 1</v>
      </c>
    </row>
    <row r="425" spans="1:11" x14ac:dyDescent="0.55000000000000004">
      <c r="A425">
        <v>422</v>
      </c>
      <c r="B425" t="s">
        <v>133</v>
      </c>
      <c r="C425" t="s">
        <v>134</v>
      </c>
      <c r="D425" t="s">
        <v>38</v>
      </c>
      <c r="E425" s="34">
        <v>44942</v>
      </c>
      <c r="F425" t="s">
        <v>136</v>
      </c>
      <c r="G425" s="34" t="s">
        <v>138</v>
      </c>
      <c r="H425" s="34">
        <v>44980</v>
      </c>
      <c r="I425" s="35">
        <v>1309</v>
      </c>
      <c r="J425" s="35">
        <v>0</v>
      </c>
      <c r="K425" t="str">
        <f>INDEX(Properties[Market],MATCH(WOs[[#This Row],[Property Id]],Properties[Property Id],0))</f>
        <v>Market 1</v>
      </c>
    </row>
    <row r="426" spans="1:11" x14ac:dyDescent="0.55000000000000004">
      <c r="A426">
        <v>423</v>
      </c>
      <c r="B426" t="s">
        <v>133</v>
      </c>
      <c r="C426" t="s">
        <v>134</v>
      </c>
      <c r="D426" t="s">
        <v>36</v>
      </c>
      <c r="E426" s="34">
        <v>44548</v>
      </c>
      <c r="F426" t="s">
        <v>136</v>
      </c>
      <c r="G426" s="34" t="s">
        <v>138</v>
      </c>
      <c r="H426" s="34">
        <v>44611</v>
      </c>
      <c r="I426" s="35">
        <v>792</v>
      </c>
      <c r="J426" s="35">
        <v>0</v>
      </c>
      <c r="K426" t="str">
        <f>INDEX(Properties[Market],MATCH(WOs[[#This Row],[Property Id]],Properties[Property Id],0))</f>
        <v>Market 3</v>
      </c>
    </row>
    <row r="427" spans="1:11" x14ac:dyDescent="0.55000000000000004">
      <c r="A427">
        <v>424</v>
      </c>
      <c r="B427" t="s">
        <v>132</v>
      </c>
      <c r="C427" t="s">
        <v>134</v>
      </c>
      <c r="D427" t="s">
        <v>27</v>
      </c>
      <c r="E427" s="34">
        <v>44798</v>
      </c>
      <c r="F427" t="s">
        <v>137</v>
      </c>
      <c r="G427" s="34">
        <v>44887</v>
      </c>
      <c r="H427" s="34">
        <v>44910</v>
      </c>
      <c r="I427" s="35">
        <v>3486</v>
      </c>
      <c r="J427" s="35">
        <v>3346.56</v>
      </c>
      <c r="K427" t="str">
        <f>INDEX(Properties[Market],MATCH(WOs[[#This Row],[Property Id]],Properties[Property Id],0))</f>
        <v>Market 3</v>
      </c>
    </row>
    <row r="428" spans="1:11" x14ac:dyDescent="0.55000000000000004">
      <c r="A428">
        <v>425</v>
      </c>
      <c r="B428" t="s">
        <v>106</v>
      </c>
      <c r="C428" t="s">
        <v>134</v>
      </c>
      <c r="D428" t="s">
        <v>28</v>
      </c>
      <c r="E428" s="34">
        <v>44483</v>
      </c>
      <c r="F428" t="s">
        <v>137</v>
      </c>
      <c r="G428" s="34">
        <v>44519</v>
      </c>
      <c r="H428" s="34">
        <v>44913</v>
      </c>
      <c r="I428" s="35">
        <v>2397</v>
      </c>
      <c r="J428" s="35">
        <v>2420.9699999999998</v>
      </c>
      <c r="K428" t="str">
        <f>INDEX(Properties[Market],MATCH(WOs[[#This Row],[Property Id]],Properties[Property Id],0))</f>
        <v>Market 1</v>
      </c>
    </row>
    <row r="429" spans="1:11" x14ac:dyDescent="0.55000000000000004">
      <c r="A429">
        <v>426</v>
      </c>
      <c r="B429" t="s">
        <v>106</v>
      </c>
      <c r="C429" t="s">
        <v>134</v>
      </c>
      <c r="D429" t="s">
        <v>32</v>
      </c>
      <c r="E429" s="34">
        <v>44992</v>
      </c>
      <c r="F429" t="s">
        <v>136</v>
      </c>
      <c r="G429" s="34" t="s">
        <v>138</v>
      </c>
      <c r="H429" s="34">
        <v>45006</v>
      </c>
      <c r="I429" s="35">
        <v>4799</v>
      </c>
      <c r="J429" s="35">
        <v>0</v>
      </c>
      <c r="K429" t="str">
        <f>INDEX(Properties[Market],MATCH(WOs[[#This Row],[Property Id]],Properties[Property Id],0))</f>
        <v>Market 2</v>
      </c>
    </row>
    <row r="430" spans="1:11" x14ac:dyDescent="0.55000000000000004">
      <c r="A430">
        <v>427</v>
      </c>
      <c r="B430" t="s">
        <v>132</v>
      </c>
      <c r="C430" t="s">
        <v>134</v>
      </c>
      <c r="D430" t="s">
        <v>10</v>
      </c>
      <c r="E430" s="34">
        <v>44482</v>
      </c>
      <c r="F430" t="s">
        <v>136</v>
      </c>
      <c r="G430" s="34" t="s">
        <v>138</v>
      </c>
      <c r="H430" s="34">
        <v>44708</v>
      </c>
      <c r="I430" s="35">
        <v>537</v>
      </c>
      <c r="J430" s="35">
        <v>0</v>
      </c>
      <c r="K430" t="str">
        <f>INDEX(Properties[Market],MATCH(WOs[[#This Row],[Property Id]],Properties[Property Id],0))</f>
        <v>Market 2</v>
      </c>
    </row>
    <row r="431" spans="1:11" x14ac:dyDescent="0.55000000000000004">
      <c r="A431">
        <v>428</v>
      </c>
      <c r="B431" t="s">
        <v>133</v>
      </c>
      <c r="C431" t="s">
        <v>134</v>
      </c>
      <c r="D431" t="s">
        <v>28</v>
      </c>
      <c r="E431" s="34">
        <v>44478</v>
      </c>
      <c r="F431" t="s">
        <v>137</v>
      </c>
      <c r="G431" s="34">
        <v>44624</v>
      </c>
      <c r="H431" s="34">
        <v>44896</v>
      </c>
      <c r="I431" s="35">
        <v>1153</v>
      </c>
      <c r="J431" s="35">
        <v>1141.47</v>
      </c>
      <c r="K431" t="str">
        <f>INDEX(Properties[Market],MATCH(WOs[[#This Row],[Property Id]],Properties[Property Id],0))</f>
        <v>Market 1</v>
      </c>
    </row>
    <row r="432" spans="1:11" x14ac:dyDescent="0.55000000000000004">
      <c r="A432">
        <v>429</v>
      </c>
      <c r="B432" t="s">
        <v>132</v>
      </c>
      <c r="C432" t="s">
        <v>134</v>
      </c>
      <c r="D432" t="s">
        <v>35</v>
      </c>
      <c r="E432" s="34">
        <v>44763</v>
      </c>
      <c r="F432" t="s">
        <v>137</v>
      </c>
      <c r="G432" s="34">
        <v>44949</v>
      </c>
      <c r="H432" s="34">
        <v>44963</v>
      </c>
      <c r="I432" s="35">
        <v>2339</v>
      </c>
      <c r="J432" s="35">
        <v>2268.83</v>
      </c>
      <c r="K432" t="str">
        <f>INDEX(Properties[Market],MATCH(WOs[[#This Row],[Property Id]],Properties[Property Id],0))</f>
        <v>Market 3</v>
      </c>
    </row>
    <row r="433" spans="1:11" x14ac:dyDescent="0.55000000000000004">
      <c r="A433">
        <v>430</v>
      </c>
      <c r="B433" t="s">
        <v>133</v>
      </c>
      <c r="C433" t="s">
        <v>135</v>
      </c>
      <c r="D433" t="s">
        <v>17</v>
      </c>
      <c r="E433" s="34">
        <v>44969</v>
      </c>
      <c r="F433" t="s">
        <v>137</v>
      </c>
      <c r="G433" s="34">
        <v>45005</v>
      </c>
      <c r="H433" s="34" t="s">
        <v>138</v>
      </c>
      <c r="I433" s="35">
        <v>1630</v>
      </c>
      <c r="J433" s="35">
        <v>1662.6000000000001</v>
      </c>
      <c r="K433" t="str">
        <f>INDEX(Properties[Market],MATCH(WOs[[#This Row],[Property Id]],Properties[Property Id],0))</f>
        <v>Market 1</v>
      </c>
    </row>
    <row r="434" spans="1:11" x14ac:dyDescent="0.55000000000000004">
      <c r="A434">
        <v>431</v>
      </c>
      <c r="B434" t="s">
        <v>132</v>
      </c>
      <c r="C434" t="s">
        <v>135</v>
      </c>
      <c r="D434" t="s">
        <v>42</v>
      </c>
      <c r="E434" s="34">
        <v>44862</v>
      </c>
      <c r="F434" t="s">
        <v>136</v>
      </c>
      <c r="G434" s="34" t="s">
        <v>138</v>
      </c>
      <c r="H434" s="34" t="s">
        <v>138</v>
      </c>
      <c r="I434" s="35">
        <v>903</v>
      </c>
      <c r="J434" s="35">
        <v>0</v>
      </c>
      <c r="K434" t="str">
        <f>INDEX(Properties[Market],MATCH(WOs[[#This Row],[Property Id]],Properties[Property Id],0))</f>
        <v>Market 2</v>
      </c>
    </row>
    <row r="435" spans="1:11" x14ac:dyDescent="0.55000000000000004">
      <c r="A435">
        <v>432</v>
      </c>
      <c r="B435" t="s">
        <v>106</v>
      </c>
      <c r="C435" t="s">
        <v>134</v>
      </c>
      <c r="D435" t="s">
        <v>50</v>
      </c>
      <c r="E435" s="34">
        <v>44991</v>
      </c>
      <c r="F435" t="s">
        <v>136</v>
      </c>
      <c r="G435" s="34" t="s">
        <v>138</v>
      </c>
      <c r="H435" s="34">
        <v>45018</v>
      </c>
      <c r="I435" s="35">
        <v>3101</v>
      </c>
      <c r="J435" s="35">
        <v>0</v>
      </c>
      <c r="K435" t="str">
        <f>INDEX(Properties[Market],MATCH(WOs[[#This Row],[Property Id]],Properties[Property Id],0))</f>
        <v>Market 3</v>
      </c>
    </row>
    <row r="436" spans="1:11" x14ac:dyDescent="0.55000000000000004">
      <c r="A436">
        <v>433</v>
      </c>
      <c r="B436" t="s">
        <v>133</v>
      </c>
      <c r="C436" t="s">
        <v>134</v>
      </c>
      <c r="D436" t="s">
        <v>36</v>
      </c>
      <c r="E436" s="34">
        <v>44434</v>
      </c>
      <c r="F436" t="s">
        <v>137</v>
      </c>
      <c r="G436" s="34">
        <v>44743</v>
      </c>
      <c r="H436" s="34">
        <v>44973</v>
      </c>
      <c r="I436" s="35">
        <v>157</v>
      </c>
      <c r="J436" s="35">
        <v>167.99</v>
      </c>
      <c r="K436" t="str">
        <f>INDEX(Properties[Market],MATCH(WOs[[#This Row],[Property Id]],Properties[Property Id],0))</f>
        <v>Market 3</v>
      </c>
    </row>
    <row r="437" spans="1:11" x14ac:dyDescent="0.55000000000000004">
      <c r="A437">
        <v>434</v>
      </c>
      <c r="B437" t="s">
        <v>106</v>
      </c>
      <c r="C437" t="s">
        <v>134</v>
      </c>
      <c r="D437" t="s">
        <v>20</v>
      </c>
      <c r="E437" s="34">
        <v>44728</v>
      </c>
      <c r="F437" t="s">
        <v>136</v>
      </c>
      <c r="G437" s="34" t="s">
        <v>138</v>
      </c>
      <c r="H437" s="34">
        <v>44901</v>
      </c>
      <c r="I437" s="35">
        <v>4760</v>
      </c>
      <c r="J437" s="35">
        <v>0</v>
      </c>
      <c r="K437" t="str">
        <f>INDEX(Properties[Market],MATCH(WOs[[#This Row],[Property Id]],Properties[Property Id],0))</f>
        <v>Market 2</v>
      </c>
    </row>
    <row r="438" spans="1:11" x14ac:dyDescent="0.55000000000000004">
      <c r="A438">
        <v>435</v>
      </c>
      <c r="B438" t="s">
        <v>132</v>
      </c>
      <c r="C438" t="s">
        <v>134</v>
      </c>
      <c r="D438" t="s">
        <v>27</v>
      </c>
      <c r="E438" s="34">
        <v>44908</v>
      </c>
      <c r="F438" t="s">
        <v>136</v>
      </c>
      <c r="G438" s="34" t="s">
        <v>138</v>
      </c>
      <c r="H438" s="34">
        <v>45013</v>
      </c>
      <c r="I438" s="35">
        <v>1051</v>
      </c>
      <c r="J438" s="35">
        <v>0</v>
      </c>
      <c r="K438" t="str">
        <f>INDEX(Properties[Market],MATCH(WOs[[#This Row],[Property Id]],Properties[Property Id],0))</f>
        <v>Market 3</v>
      </c>
    </row>
    <row r="439" spans="1:11" x14ac:dyDescent="0.55000000000000004">
      <c r="A439">
        <v>436</v>
      </c>
      <c r="B439" t="s">
        <v>132</v>
      </c>
      <c r="C439" t="s">
        <v>134</v>
      </c>
      <c r="D439" t="s">
        <v>25</v>
      </c>
      <c r="E439" s="34">
        <v>44923</v>
      </c>
      <c r="F439" t="s">
        <v>136</v>
      </c>
      <c r="G439" s="34" t="s">
        <v>138</v>
      </c>
      <c r="H439" s="34">
        <v>44931</v>
      </c>
      <c r="I439" s="35">
        <v>1507</v>
      </c>
      <c r="J439" s="35">
        <v>0</v>
      </c>
      <c r="K439" t="str">
        <f>INDEX(Properties[Market],MATCH(WOs[[#This Row],[Property Id]],Properties[Property Id],0))</f>
        <v>Market 2</v>
      </c>
    </row>
    <row r="440" spans="1:11" x14ac:dyDescent="0.55000000000000004">
      <c r="A440">
        <v>437</v>
      </c>
      <c r="B440" t="s">
        <v>132</v>
      </c>
      <c r="C440" t="s">
        <v>134</v>
      </c>
      <c r="D440" t="s">
        <v>36</v>
      </c>
      <c r="E440" s="34">
        <v>44846</v>
      </c>
      <c r="F440" t="s">
        <v>136</v>
      </c>
      <c r="G440" s="34" t="s">
        <v>138</v>
      </c>
      <c r="H440" s="34">
        <v>44978</v>
      </c>
      <c r="I440" s="35">
        <v>2396</v>
      </c>
      <c r="J440" s="35">
        <v>0</v>
      </c>
      <c r="K440" t="str">
        <f>INDEX(Properties[Market],MATCH(WOs[[#This Row],[Property Id]],Properties[Property Id],0))</f>
        <v>Market 3</v>
      </c>
    </row>
    <row r="441" spans="1:11" x14ac:dyDescent="0.55000000000000004">
      <c r="A441">
        <v>438</v>
      </c>
      <c r="B441" t="s">
        <v>132</v>
      </c>
      <c r="C441" t="s">
        <v>134</v>
      </c>
      <c r="D441" t="s">
        <v>37</v>
      </c>
      <c r="E441" s="34">
        <v>44866</v>
      </c>
      <c r="F441" t="s">
        <v>136</v>
      </c>
      <c r="G441" s="34" t="s">
        <v>138</v>
      </c>
      <c r="H441" s="34">
        <v>44951</v>
      </c>
      <c r="I441" s="35">
        <v>1286</v>
      </c>
      <c r="J441" s="35">
        <v>0</v>
      </c>
      <c r="K441" t="str">
        <f>INDEX(Properties[Market],MATCH(WOs[[#This Row],[Property Id]],Properties[Property Id],0))</f>
        <v>Market 3</v>
      </c>
    </row>
    <row r="442" spans="1:11" x14ac:dyDescent="0.55000000000000004">
      <c r="A442">
        <v>439</v>
      </c>
      <c r="B442" t="s">
        <v>132</v>
      </c>
      <c r="C442" t="s">
        <v>134</v>
      </c>
      <c r="D442" t="s">
        <v>54</v>
      </c>
      <c r="E442" s="34">
        <v>44759</v>
      </c>
      <c r="F442" t="s">
        <v>136</v>
      </c>
      <c r="G442" s="34" t="s">
        <v>138</v>
      </c>
      <c r="H442" s="34">
        <v>45011</v>
      </c>
      <c r="I442" s="35">
        <v>144</v>
      </c>
      <c r="J442" s="35">
        <v>0</v>
      </c>
      <c r="K442" t="str">
        <f>INDEX(Properties[Market],MATCH(WOs[[#This Row],[Property Id]],Properties[Property Id],0))</f>
        <v>Market 1</v>
      </c>
    </row>
    <row r="443" spans="1:11" x14ac:dyDescent="0.55000000000000004">
      <c r="A443">
        <v>440</v>
      </c>
      <c r="B443" t="s">
        <v>133</v>
      </c>
      <c r="C443" t="s">
        <v>135</v>
      </c>
      <c r="D443" t="s">
        <v>45</v>
      </c>
      <c r="E443" s="34">
        <v>44733</v>
      </c>
      <c r="F443" t="s">
        <v>137</v>
      </c>
      <c r="G443" s="34">
        <v>44824</v>
      </c>
      <c r="H443" s="34" t="s">
        <v>138</v>
      </c>
      <c r="I443" s="35">
        <v>2542</v>
      </c>
      <c r="J443" s="35">
        <v>2796.2000000000003</v>
      </c>
      <c r="K443" t="str">
        <f>INDEX(Properties[Market],MATCH(WOs[[#This Row],[Property Id]],Properties[Property Id],0))</f>
        <v>Market 2</v>
      </c>
    </row>
    <row r="444" spans="1:11" x14ac:dyDescent="0.55000000000000004">
      <c r="A444">
        <v>441</v>
      </c>
      <c r="B444" t="s">
        <v>132</v>
      </c>
      <c r="C444" t="s">
        <v>134</v>
      </c>
      <c r="D444" t="s">
        <v>17</v>
      </c>
      <c r="E444" s="34">
        <v>44966</v>
      </c>
      <c r="F444" t="s">
        <v>137</v>
      </c>
      <c r="G444" s="34">
        <v>45000</v>
      </c>
      <c r="H444" s="34">
        <v>45011</v>
      </c>
      <c r="I444" s="35">
        <v>1436</v>
      </c>
      <c r="J444" s="35">
        <v>1450.36</v>
      </c>
      <c r="K444" t="str">
        <f>INDEX(Properties[Market],MATCH(WOs[[#This Row],[Property Id]],Properties[Property Id],0))</f>
        <v>Market 1</v>
      </c>
    </row>
    <row r="445" spans="1:11" x14ac:dyDescent="0.55000000000000004">
      <c r="A445">
        <v>442</v>
      </c>
      <c r="B445" t="s">
        <v>133</v>
      </c>
      <c r="C445" t="s">
        <v>135</v>
      </c>
      <c r="D445" t="s">
        <v>39</v>
      </c>
      <c r="E445" s="34">
        <v>44276</v>
      </c>
      <c r="F445" t="s">
        <v>136</v>
      </c>
      <c r="G445" s="34" t="s">
        <v>138</v>
      </c>
      <c r="H445" s="34" t="s">
        <v>138</v>
      </c>
      <c r="I445" s="35">
        <v>1254</v>
      </c>
      <c r="J445" s="35">
        <v>0</v>
      </c>
      <c r="K445" t="str">
        <f>INDEX(Properties[Market],MATCH(WOs[[#This Row],[Property Id]],Properties[Property Id],0))</f>
        <v>Market 1</v>
      </c>
    </row>
    <row r="446" spans="1:11" x14ac:dyDescent="0.55000000000000004">
      <c r="A446">
        <v>443</v>
      </c>
      <c r="B446" t="s">
        <v>133</v>
      </c>
      <c r="C446" t="s">
        <v>135</v>
      </c>
      <c r="D446" t="s">
        <v>52</v>
      </c>
      <c r="E446" s="34">
        <v>44860</v>
      </c>
      <c r="F446" t="s">
        <v>136</v>
      </c>
      <c r="G446" s="34" t="s">
        <v>138</v>
      </c>
      <c r="H446" s="34" t="s">
        <v>138</v>
      </c>
      <c r="I446" s="35">
        <v>728</v>
      </c>
      <c r="J446" s="35">
        <v>0</v>
      </c>
      <c r="K446" t="str">
        <f>INDEX(Properties[Market],MATCH(WOs[[#This Row],[Property Id]],Properties[Property Id],0))</f>
        <v>Market 1</v>
      </c>
    </row>
    <row r="447" spans="1:11" x14ac:dyDescent="0.55000000000000004">
      <c r="A447">
        <v>444</v>
      </c>
      <c r="B447" t="s">
        <v>132</v>
      </c>
      <c r="C447" t="s">
        <v>134</v>
      </c>
      <c r="D447" t="s">
        <v>48</v>
      </c>
      <c r="E447" s="34">
        <v>44950</v>
      </c>
      <c r="F447" t="s">
        <v>136</v>
      </c>
      <c r="G447" s="34" t="s">
        <v>138</v>
      </c>
      <c r="H447" s="34">
        <v>45004</v>
      </c>
      <c r="I447" s="35">
        <v>2096</v>
      </c>
      <c r="J447" s="35">
        <v>0</v>
      </c>
      <c r="K447" t="str">
        <f>INDEX(Properties[Market],MATCH(WOs[[#This Row],[Property Id]],Properties[Property Id],0))</f>
        <v>Market 3</v>
      </c>
    </row>
    <row r="448" spans="1:11" x14ac:dyDescent="0.55000000000000004">
      <c r="A448">
        <v>445</v>
      </c>
      <c r="B448" t="s">
        <v>132</v>
      </c>
      <c r="C448" t="s">
        <v>134</v>
      </c>
      <c r="D448" t="s">
        <v>12</v>
      </c>
      <c r="E448" s="34">
        <v>44018</v>
      </c>
      <c r="F448" t="s">
        <v>137</v>
      </c>
      <c r="G448" s="34">
        <v>44539</v>
      </c>
      <c r="H448" s="34">
        <v>44832</v>
      </c>
      <c r="I448" s="35">
        <v>1604</v>
      </c>
      <c r="J448" s="35">
        <v>1636.08</v>
      </c>
      <c r="K448" t="str">
        <f>INDEX(Properties[Market],MATCH(WOs[[#This Row],[Property Id]],Properties[Property Id],0))</f>
        <v>Market 3</v>
      </c>
    </row>
    <row r="449" spans="1:11" x14ac:dyDescent="0.55000000000000004">
      <c r="A449">
        <v>446</v>
      </c>
      <c r="B449" t="s">
        <v>133</v>
      </c>
      <c r="C449" t="s">
        <v>134</v>
      </c>
      <c r="D449" t="s">
        <v>23</v>
      </c>
      <c r="E449" s="34">
        <v>44657</v>
      </c>
      <c r="F449" t="s">
        <v>136</v>
      </c>
      <c r="G449" s="34" t="s">
        <v>138</v>
      </c>
      <c r="H449" s="34">
        <v>44799</v>
      </c>
      <c r="I449" s="35">
        <v>1617</v>
      </c>
      <c r="J449" s="35">
        <v>0</v>
      </c>
      <c r="K449" t="str">
        <f>INDEX(Properties[Market],MATCH(WOs[[#This Row],[Property Id]],Properties[Property Id],0))</f>
        <v>Market 1</v>
      </c>
    </row>
    <row r="450" spans="1:11" x14ac:dyDescent="0.55000000000000004">
      <c r="A450">
        <v>447</v>
      </c>
      <c r="B450" t="s">
        <v>133</v>
      </c>
      <c r="C450" t="s">
        <v>134</v>
      </c>
      <c r="D450" t="s">
        <v>34</v>
      </c>
      <c r="E450" s="34">
        <v>44987</v>
      </c>
      <c r="F450" t="s">
        <v>137</v>
      </c>
      <c r="G450" s="34">
        <v>45010</v>
      </c>
      <c r="H450" s="34">
        <v>45012</v>
      </c>
      <c r="I450" s="35">
        <v>3073</v>
      </c>
      <c r="J450" s="35">
        <v>3349.57</v>
      </c>
      <c r="K450" t="str">
        <f>INDEX(Properties[Market],MATCH(WOs[[#This Row],[Property Id]],Properties[Property Id],0))</f>
        <v>Market 3</v>
      </c>
    </row>
    <row r="451" spans="1:11" x14ac:dyDescent="0.55000000000000004">
      <c r="A451">
        <v>448</v>
      </c>
      <c r="B451" t="s">
        <v>132</v>
      </c>
      <c r="C451" t="s">
        <v>134</v>
      </c>
      <c r="D451" t="s">
        <v>50</v>
      </c>
      <c r="E451" s="34">
        <v>44569</v>
      </c>
      <c r="F451" t="s">
        <v>137</v>
      </c>
      <c r="G451" s="34">
        <v>44958</v>
      </c>
      <c r="H451" s="34">
        <v>44965</v>
      </c>
      <c r="I451" s="35">
        <v>2893</v>
      </c>
      <c r="J451" s="35">
        <v>2661.56</v>
      </c>
      <c r="K451" t="str">
        <f>INDEX(Properties[Market],MATCH(WOs[[#This Row],[Property Id]],Properties[Property Id],0))</f>
        <v>Market 3</v>
      </c>
    </row>
    <row r="452" spans="1:11" x14ac:dyDescent="0.55000000000000004">
      <c r="A452">
        <v>449</v>
      </c>
      <c r="B452" t="s">
        <v>132</v>
      </c>
      <c r="C452" t="s">
        <v>134</v>
      </c>
      <c r="D452" t="s">
        <v>25</v>
      </c>
      <c r="E452" s="34">
        <v>44819</v>
      </c>
      <c r="F452" t="s">
        <v>136</v>
      </c>
      <c r="G452" s="34" t="s">
        <v>138</v>
      </c>
      <c r="H452" s="34">
        <v>44880</v>
      </c>
      <c r="I452" s="35">
        <v>801</v>
      </c>
      <c r="J452" s="35">
        <v>0</v>
      </c>
      <c r="K452" t="str">
        <f>INDEX(Properties[Market],MATCH(WOs[[#This Row],[Property Id]],Properties[Property Id],0))</f>
        <v>Market 2</v>
      </c>
    </row>
    <row r="453" spans="1:11" x14ac:dyDescent="0.55000000000000004">
      <c r="A453">
        <v>450</v>
      </c>
      <c r="B453" t="s">
        <v>132</v>
      </c>
      <c r="C453" t="s">
        <v>134</v>
      </c>
      <c r="D453" t="s">
        <v>54</v>
      </c>
      <c r="E453" s="34">
        <v>44221</v>
      </c>
      <c r="F453" t="s">
        <v>136</v>
      </c>
      <c r="G453" s="34" t="s">
        <v>138</v>
      </c>
      <c r="H453" s="34">
        <v>44755</v>
      </c>
      <c r="I453" s="35">
        <v>3330</v>
      </c>
      <c r="J453" s="35">
        <v>0</v>
      </c>
      <c r="K453" t="str">
        <f>INDEX(Properties[Market],MATCH(WOs[[#This Row],[Property Id]],Properties[Property Id],0))</f>
        <v>Market 1</v>
      </c>
    </row>
    <row r="454" spans="1:11" x14ac:dyDescent="0.55000000000000004">
      <c r="A454">
        <v>451</v>
      </c>
      <c r="B454" t="s">
        <v>132</v>
      </c>
      <c r="C454" t="s">
        <v>134</v>
      </c>
      <c r="D454" t="s">
        <v>14</v>
      </c>
      <c r="E454" s="34">
        <v>44351</v>
      </c>
      <c r="F454" t="s">
        <v>136</v>
      </c>
      <c r="G454" s="34" t="s">
        <v>138</v>
      </c>
      <c r="H454" s="34">
        <v>44753</v>
      </c>
      <c r="I454" s="35">
        <v>2004</v>
      </c>
      <c r="J454" s="35">
        <v>0</v>
      </c>
      <c r="K454" t="str">
        <f>INDEX(Properties[Market],MATCH(WOs[[#This Row],[Property Id]],Properties[Property Id],0))</f>
        <v>Market 1</v>
      </c>
    </row>
    <row r="455" spans="1:11" x14ac:dyDescent="0.55000000000000004">
      <c r="A455">
        <v>452</v>
      </c>
      <c r="B455" t="s">
        <v>133</v>
      </c>
      <c r="C455" t="s">
        <v>134</v>
      </c>
      <c r="D455" t="s">
        <v>52</v>
      </c>
      <c r="E455" s="34">
        <v>44446</v>
      </c>
      <c r="F455" t="s">
        <v>137</v>
      </c>
      <c r="G455" s="34">
        <v>44567</v>
      </c>
      <c r="H455" s="34">
        <v>44944</v>
      </c>
      <c r="I455" s="35">
        <v>1773</v>
      </c>
      <c r="J455" s="35">
        <v>1790.73</v>
      </c>
      <c r="K455" t="str">
        <f>INDEX(Properties[Market],MATCH(WOs[[#This Row],[Property Id]],Properties[Property Id],0))</f>
        <v>Market 1</v>
      </c>
    </row>
    <row r="456" spans="1:11" x14ac:dyDescent="0.55000000000000004">
      <c r="A456">
        <v>453</v>
      </c>
      <c r="B456" t="s">
        <v>132</v>
      </c>
      <c r="C456" t="s">
        <v>134</v>
      </c>
      <c r="D456" t="s">
        <v>29</v>
      </c>
      <c r="E456" s="34">
        <v>44912</v>
      </c>
      <c r="F456" t="s">
        <v>136</v>
      </c>
      <c r="G456" s="34" t="s">
        <v>138</v>
      </c>
      <c r="H456" s="34">
        <v>44927</v>
      </c>
      <c r="I456" s="35">
        <v>2214</v>
      </c>
      <c r="J456" s="35">
        <v>0</v>
      </c>
      <c r="K456" t="str">
        <f>INDEX(Properties[Market],MATCH(WOs[[#This Row],[Property Id]],Properties[Property Id],0))</f>
        <v>Market 2</v>
      </c>
    </row>
    <row r="457" spans="1:11" x14ac:dyDescent="0.55000000000000004">
      <c r="A457">
        <v>454</v>
      </c>
      <c r="B457" t="s">
        <v>133</v>
      </c>
      <c r="C457" t="s">
        <v>134</v>
      </c>
      <c r="D457" t="s">
        <v>13</v>
      </c>
      <c r="E457" s="34">
        <v>44614</v>
      </c>
      <c r="F457" t="s">
        <v>137</v>
      </c>
      <c r="G457" s="34">
        <v>44713</v>
      </c>
      <c r="H457" s="34">
        <v>44908</v>
      </c>
      <c r="I457" s="35">
        <v>2606</v>
      </c>
      <c r="J457" s="35">
        <v>2866.6000000000004</v>
      </c>
      <c r="K457" t="str">
        <f>INDEX(Properties[Market],MATCH(WOs[[#This Row],[Property Id]],Properties[Property Id],0))</f>
        <v>Market 3</v>
      </c>
    </row>
    <row r="458" spans="1:11" x14ac:dyDescent="0.55000000000000004">
      <c r="A458">
        <v>455</v>
      </c>
      <c r="B458" t="s">
        <v>132</v>
      </c>
      <c r="C458" t="s">
        <v>135</v>
      </c>
      <c r="D458" t="s">
        <v>53</v>
      </c>
      <c r="E458" s="34">
        <v>44497</v>
      </c>
      <c r="F458" t="s">
        <v>136</v>
      </c>
      <c r="G458" s="34" t="s">
        <v>138</v>
      </c>
      <c r="H458" s="34" t="s">
        <v>138</v>
      </c>
      <c r="I458" s="35">
        <v>515</v>
      </c>
      <c r="J458" s="35">
        <v>0</v>
      </c>
      <c r="K458" t="str">
        <f>INDEX(Properties[Market],MATCH(WOs[[#This Row],[Property Id]],Properties[Property Id],0))</f>
        <v>Market 3</v>
      </c>
    </row>
    <row r="459" spans="1:11" x14ac:dyDescent="0.55000000000000004">
      <c r="A459">
        <v>456</v>
      </c>
      <c r="B459" t="s">
        <v>132</v>
      </c>
      <c r="C459" t="s">
        <v>134</v>
      </c>
      <c r="D459" t="s">
        <v>28</v>
      </c>
      <c r="E459" s="34">
        <v>44642</v>
      </c>
      <c r="F459" t="s">
        <v>136</v>
      </c>
      <c r="G459" s="34" t="s">
        <v>138</v>
      </c>
      <c r="H459" s="34">
        <v>44834</v>
      </c>
      <c r="I459" s="35">
        <v>439</v>
      </c>
      <c r="J459" s="35">
        <v>0</v>
      </c>
      <c r="K459" t="str">
        <f>INDEX(Properties[Market],MATCH(WOs[[#This Row],[Property Id]],Properties[Property Id],0))</f>
        <v>Market 1</v>
      </c>
    </row>
    <row r="460" spans="1:11" x14ac:dyDescent="0.55000000000000004">
      <c r="A460">
        <v>457</v>
      </c>
      <c r="B460" t="s">
        <v>132</v>
      </c>
      <c r="C460" t="s">
        <v>135</v>
      </c>
      <c r="D460" t="s">
        <v>30</v>
      </c>
      <c r="E460" s="34">
        <v>44861</v>
      </c>
      <c r="F460" t="s">
        <v>137</v>
      </c>
      <c r="G460" s="34">
        <v>44918</v>
      </c>
      <c r="H460" s="34" t="s">
        <v>138</v>
      </c>
      <c r="I460" s="35">
        <v>3224</v>
      </c>
      <c r="J460" s="35">
        <v>2901.6</v>
      </c>
      <c r="K460" t="str">
        <f>INDEX(Properties[Market],MATCH(WOs[[#This Row],[Property Id]],Properties[Property Id],0))</f>
        <v>Market 1</v>
      </c>
    </row>
    <row r="461" spans="1:11" x14ac:dyDescent="0.55000000000000004">
      <c r="A461">
        <v>458</v>
      </c>
      <c r="B461" t="s">
        <v>132</v>
      </c>
      <c r="C461" t="s">
        <v>134</v>
      </c>
      <c r="D461" t="s">
        <v>23</v>
      </c>
      <c r="E461" s="34">
        <v>44785</v>
      </c>
      <c r="F461" t="s">
        <v>136</v>
      </c>
      <c r="G461" s="34" t="s">
        <v>138</v>
      </c>
      <c r="H461" s="34">
        <v>44919</v>
      </c>
      <c r="I461" s="35">
        <v>2820</v>
      </c>
      <c r="J461" s="35">
        <v>0</v>
      </c>
      <c r="K461" t="str">
        <f>INDEX(Properties[Market],MATCH(WOs[[#This Row],[Property Id]],Properties[Property Id],0))</f>
        <v>Market 1</v>
      </c>
    </row>
    <row r="462" spans="1:11" x14ac:dyDescent="0.55000000000000004">
      <c r="A462">
        <v>459</v>
      </c>
      <c r="B462" t="s">
        <v>133</v>
      </c>
      <c r="C462" t="s">
        <v>135</v>
      </c>
      <c r="D462" t="s">
        <v>23</v>
      </c>
      <c r="E462" s="34">
        <v>45001</v>
      </c>
      <c r="F462" t="s">
        <v>137</v>
      </c>
      <c r="G462" s="34">
        <v>45013</v>
      </c>
      <c r="H462" s="34" t="s">
        <v>138</v>
      </c>
      <c r="I462" s="35">
        <v>2962</v>
      </c>
      <c r="J462" s="35">
        <v>3139.7200000000003</v>
      </c>
      <c r="K462" t="str">
        <f>INDEX(Properties[Market],MATCH(WOs[[#This Row],[Property Id]],Properties[Property Id],0))</f>
        <v>Market 1</v>
      </c>
    </row>
    <row r="463" spans="1:11" x14ac:dyDescent="0.55000000000000004">
      <c r="A463">
        <v>460</v>
      </c>
      <c r="B463" t="s">
        <v>132</v>
      </c>
      <c r="C463" t="s">
        <v>134</v>
      </c>
      <c r="D463" t="s">
        <v>42</v>
      </c>
      <c r="E463" s="34">
        <v>44911</v>
      </c>
      <c r="F463" t="s">
        <v>136</v>
      </c>
      <c r="G463" s="34" t="s">
        <v>138</v>
      </c>
      <c r="H463" s="34">
        <v>44912</v>
      </c>
      <c r="I463" s="35">
        <v>2665</v>
      </c>
      <c r="J463" s="35">
        <v>0</v>
      </c>
      <c r="K463" t="str">
        <f>INDEX(Properties[Market],MATCH(WOs[[#This Row],[Property Id]],Properties[Property Id],0))</f>
        <v>Market 2</v>
      </c>
    </row>
    <row r="464" spans="1:11" x14ac:dyDescent="0.55000000000000004">
      <c r="A464">
        <v>461</v>
      </c>
      <c r="B464" t="s">
        <v>132</v>
      </c>
      <c r="C464" t="s">
        <v>135</v>
      </c>
      <c r="D464" t="s">
        <v>24</v>
      </c>
      <c r="E464" s="34">
        <v>44609</v>
      </c>
      <c r="F464" t="s">
        <v>137</v>
      </c>
      <c r="G464" s="34">
        <v>44881</v>
      </c>
      <c r="H464" s="34" t="s">
        <v>138</v>
      </c>
      <c r="I464" s="35">
        <v>3138</v>
      </c>
      <c r="J464" s="35">
        <v>2981.1</v>
      </c>
      <c r="K464" t="str">
        <f>INDEX(Properties[Market],MATCH(WOs[[#This Row],[Property Id]],Properties[Property Id],0))</f>
        <v>Market 1</v>
      </c>
    </row>
    <row r="465" spans="1:11" x14ac:dyDescent="0.55000000000000004">
      <c r="A465">
        <v>462</v>
      </c>
      <c r="B465" t="s">
        <v>133</v>
      </c>
      <c r="C465" t="s">
        <v>134</v>
      </c>
      <c r="D465" t="s">
        <v>32</v>
      </c>
      <c r="E465" s="34">
        <v>45000</v>
      </c>
      <c r="F465" t="s">
        <v>136</v>
      </c>
      <c r="G465" s="34" t="s">
        <v>138</v>
      </c>
      <c r="H465" s="34">
        <v>45014</v>
      </c>
      <c r="I465" s="35">
        <v>2766</v>
      </c>
      <c r="J465" s="35">
        <v>0</v>
      </c>
      <c r="K465" t="str">
        <f>INDEX(Properties[Market],MATCH(WOs[[#This Row],[Property Id]],Properties[Property Id],0))</f>
        <v>Market 2</v>
      </c>
    </row>
    <row r="466" spans="1:11" x14ac:dyDescent="0.55000000000000004">
      <c r="A466">
        <v>463</v>
      </c>
      <c r="B466" t="s">
        <v>106</v>
      </c>
      <c r="C466" t="s">
        <v>135</v>
      </c>
      <c r="D466" t="s">
        <v>45</v>
      </c>
      <c r="E466" s="34">
        <v>44830</v>
      </c>
      <c r="F466" t="s">
        <v>136</v>
      </c>
      <c r="G466" s="34" t="s">
        <v>138</v>
      </c>
      <c r="H466" s="34" t="s">
        <v>138</v>
      </c>
      <c r="I466" s="35">
        <v>4008</v>
      </c>
      <c r="J466" s="35">
        <v>0</v>
      </c>
      <c r="K466" t="str">
        <f>INDEX(Properties[Market],MATCH(WOs[[#This Row],[Property Id]],Properties[Property Id],0))</f>
        <v>Market 2</v>
      </c>
    </row>
    <row r="467" spans="1:11" x14ac:dyDescent="0.55000000000000004">
      <c r="A467">
        <v>464</v>
      </c>
      <c r="B467" t="s">
        <v>132</v>
      </c>
      <c r="C467" t="s">
        <v>135</v>
      </c>
      <c r="D467" t="s">
        <v>22</v>
      </c>
      <c r="E467" s="34">
        <v>44705</v>
      </c>
      <c r="F467" t="s">
        <v>137</v>
      </c>
      <c r="G467" s="34">
        <v>44879</v>
      </c>
      <c r="H467" s="34" t="s">
        <v>138</v>
      </c>
      <c r="I467" s="35">
        <v>1023</v>
      </c>
      <c r="J467" s="35">
        <v>1094.6100000000001</v>
      </c>
      <c r="K467" t="str">
        <f>INDEX(Properties[Market],MATCH(WOs[[#This Row],[Property Id]],Properties[Property Id],0))</f>
        <v>Market 2</v>
      </c>
    </row>
    <row r="468" spans="1:11" x14ac:dyDescent="0.55000000000000004">
      <c r="A468">
        <v>465</v>
      </c>
      <c r="B468" t="s">
        <v>132</v>
      </c>
      <c r="C468" t="s">
        <v>134</v>
      </c>
      <c r="D468" t="s">
        <v>18</v>
      </c>
      <c r="E468" s="34">
        <v>44469</v>
      </c>
      <c r="F468" t="s">
        <v>136</v>
      </c>
      <c r="G468" s="34" t="s">
        <v>138</v>
      </c>
      <c r="H468" s="34">
        <v>44533</v>
      </c>
      <c r="I468" s="35">
        <v>1306</v>
      </c>
      <c r="J468" s="35">
        <v>0</v>
      </c>
      <c r="K468" t="str">
        <f>INDEX(Properties[Market],MATCH(WOs[[#This Row],[Property Id]],Properties[Property Id],0))</f>
        <v>Market 2</v>
      </c>
    </row>
    <row r="469" spans="1:11" x14ac:dyDescent="0.55000000000000004">
      <c r="A469">
        <v>466</v>
      </c>
      <c r="B469" t="s">
        <v>133</v>
      </c>
      <c r="C469" t="s">
        <v>134</v>
      </c>
      <c r="D469" t="s">
        <v>41</v>
      </c>
      <c r="E469" s="34">
        <v>44675</v>
      </c>
      <c r="F469" t="s">
        <v>136</v>
      </c>
      <c r="G469" s="34" t="s">
        <v>138</v>
      </c>
      <c r="H469" s="34">
        <v>44715</v>
      </c>
      <c r="I469" s="35">
        <v>1175</v>
      </c>
      <c r="J469" s="35">
        <v>0</v>
      </c>
      <c r="K469" t="str">
        <f>INDEX(Properties[Market],MATCH(WOs[[#This Row],[Property Id]],Properties[Property Id],0))</f>
        <v>Market 1</v>
      </c>
    </row>
    <row r="470" spans="1:11" x14ac:dyDescent="0.55000000000000004">
      <c r="A470">
        <v>467</v>
      </c>
      <c r="B470" t="s">
        <v>132</v>
      </c>
      <c r="C470" t="s">
        <v>135</v>
      </c>
      <c r="D470" t="s">
        <v>36</v>
      </c>
      <c r="E470" s="34">
        <v>44671</v>
      </c>
      <c r="F470" t="s">
        <v>137</v>
      </c>
      <c r="G470" s="34">
        <v>44705</v>
      </c>
      <c r="H470" s="34" t="s">
        <v>138</v>
      </c>
      <c r="I470" s="35">
        <v>2413</v>
      </c>
      <c r="J470" s="35">
        <v>2244.0899999999997</v>
      </c>
      <c r="K470" t="str">
        <f>INDEX(Properties[Market],MATCH(WOs[[#This Row],[Property Id]],Properties[Property Id],0))</f>
        <v>Market 3</v>
      </c>
    </row>
    <row r="471" spans="1:11" x14ac:dyDescent="0.55000000000000004">
      <c r="A471">
        <v>468</v>
      </c>
      <c r="B471" t="s">
        <v>132</v>
      </c>
      <c r="C471" t="s">
        <v>134</v>
      </c>
      <c r="D471" t="s">
        <v>51</v>
      </c>
      <c r="E471" s="34">
        <v>45009</v>
      </c>
      <c r="F471" t="s">
        <v>137</v>
      </c>
      <c r="G471" s="34">
        <v>45014</v>
      </c>
      <c r="H471" s="34">
        <v>45020</v>
      </c>
      <c r="I471" s="35">
        <v>1461</v>
      </c>
      <c r="J471" s="35">
        <v>1563.27</v>
      </c>
      <c r="K471" t="str">
        <f>INDEX(Properties[Market],MATCH(WOs[[#This Row],[Property Id]],Properties[Property Id],0))</f>
        <v>Market 3</v>
      </c>
    </row>
    <row r="472" spans="1:11" x14ac:dyDescent="0.55000000000000004">
      <c r="A472">
        <v>469</v>
      </c>
      <c r="B472" t="s">
        <v>132</v>
      </c>
      <c r="C472" t="s">
        <v>134</v>
      </c>
      <c r="D472" t="s">
        <v>19</v>
      </c>
      <c r="E472" s="34">
        <v>45006</v>
      </c>
      <c r="F472" t="s">
        <v>137</v>
      </c>
      <c r="G472" s="34">
        <v>45019</v>
      </c>
      <c r="H472" s="34">
        <v>45020</v>
      </c>
      <c r="I472" s="35">
        <v>1778</v>
      </c>
      <c r="J472" s="35">
        <v>1955.8000000000002</v>
      </c>
      <c r="K472" t="str">
        <f>INDEX(Properties[Market],MATCH(WOs[[#This Row],[Property Id]],Properties[Property Id],0))</f>
        <v>Market 1</v>
      </c>
    </row>
    <row r="473" spans="1:11" x14ac:dyDescent="0.55000000000000004">
      <c r="A473">
        <v>470</v>
      </c>
      <c r="B473" t="s">
        <v>133</v>
      </c>
      <c r="C473" t="s">
        <v>135</v>
      </c>
      <c r="D473" t="s">
        <v>37</v>
      </c>
      <c r="E473" s="34">
        <v>44945</v>
      </c>
      <c r="F473" t="s">
        <v>137</v>
      </c>
      <c r="G473" s="34">
        <v>45011</v>
      </c>
      <c r="H473" s="34" t="s">
        <v>138</v>
      </c>
      <c r="I473" s="35">
        <v>476</v>
      </c>
      <c r="J473" s="35">
        <v>456.96</v>
      </c>
      <c r="K473" t="str">
        <f>INDEX(Properties[Market],MATCH(WOs[[#This Row],[Property Id]],Properties[Property Id],0))</f>
        <v>Market 3</v>
      </c>
    </row>
    <row r="474" spans="1:11" x14ac:dyDescent="0.55000000000000004">
      <c r="A474">
        <v>471</v>
      </c>
      <c r="B474" t="s">
        <v>133</v>
      </c>
      <c r="C474" t="s">
        <v>135</v>
      </c>
      <c r="D474" t="s">
        <v>40</v>
      </c>
      <c r="E474" s="34">
        <v>44902</v>
      </c>
      <c r="F474" t="s">
        <v>136</v>
      </c>
      <c r="G474" s="34" t="s">
        <v>138</v>
      </c>
      <c r="H474" s="34" t="s">
        <v>138</v>
      </c>
      <c r="I474" s="35">
        <v>2506</v>
      </c>
      <c r="J474" s="35">
        <v>0</v>
      </c>
      <c r="K474" t="str">
        <f>INDEX(Properties[Market],MATCH(WOs[[#This Row],[Property Id]],Properties[Property Id],0))</f>
        <v>Market 2</v>
      </c>
    </row>
    <row r="475" spans="1:11" x14ac:dyDescent="0.55000000000000004">
      <c r="A475">
        <v>472</v>
      </c>
      <c r="B475" t="s">
        <v>132</v>
      </c>
      <c r="C475" t="s">
        <v>134</v>
      </c>
      <c r="D475" t="s">
        <v>25</v>
      </c>
      <c r="E475" s="34">
        <v>44991</v>
      </c>
      <c r="F475" t="s">
        <v>136</v>
      </c>
      <c r="G475" s="34" t="s">
        <v>138</v>
      </c>
      <c r="H475" s="34">
        <v>45011</v>
      </c>
      <c r="I475" s="35">
        <v>1468</v>
      </c>
      <c r="J475" s="35">
        <v>0</v>
      </c>
      <c r="K475" t="str">
        <f>INDEX(Properties[Market],MATCH(WOs[[#This Row],[Property Id]],Properties[Property Id],0))</f>
        <v>Market 2</v>
      </c>
    </row>
    <row r="476" spans="1:11" x14ac:dyDescent="0.55000000000000004">
      <c r="A476">
        <v>473</v>
      </c>
      <c r="B476" t="s">
        <v>132</v>
      </c>
      <c r="C476" t="s">
        <v>134</v>
      </c>
      <c r="D476" t="s">
        <v>28</v>
      </c>
      <c r="E476" s="34">
        <v>44506</v>
      </c>
      <c r="F476" t="s">
        <v>137</v>
      </c>
      <c r="G476" s="34">
        <v>44568</v>
      </c>
      <c r="H476" s="34">
        <v>44674</v>
      </c>
      <c r="I476" s="35">
        <v>3349</v>
      </c>
      <c r="J476" s="35">
        <v>3382.4900000000002</v>
      </c>
      <c r="K476" t="str">
        <f>INDEX(Properties[Market],MATCH(WOs[[#This Row],[Property Id]],Properties[Property Id],0))</f>
        <v>Market 1</v>
      </c>
    </row>
    <row r="477" spans="1:11" x14ac:dyDescent="0.55000000000000004">
      <c r="A477">
        <v>474</v>
      </c>
      <c r="B477" t="s">
        <v>132</v>
      </c>
      <c r="C477" t="s">
        <v>134</v>
      </c>
      <c r="D477" t="s">
        <v>33</v>
      </c>
      <c r="E477" s="34">
        <v>45015</v>
      </c>
      <c r="F477" t="s">
        <v>136</v>
      </c>
      <c r="G477" s="34" t="s">
        <v>138</v>
      </c>
      <c r="H477" s="34">
        <v>45016</v>
      </c>
      <c r="I477" s="35">
        <v>3497</v>
      </c>
      <c r="J477" s="35">
        <v>0</v>
      </c>
      <c r="K477" t="str">
        <f>INDEX(Properties[Market],MATCH(WOs[[#This Row],[Property Id]],Properties[Property Id],0))</f>
        <v>Market 1</v>
      </c>
    </row>
    <row r="478" spans="1:11" x14ac:dyDescent="0.55000000000000004">
      <c r="A478">
        <v>475</v>
      </c>
      <c r="B478" t="s">
        <v>132</v>
      </c>
      <c r="C478" t="s">
        <v>135</v>
      </c>
      <c r="D478" t="s">
        <v>38</v>
      </c>
      <c r="E478" s="34">
        <v>44855</v>
      </c>
      <c r="F478" t="s">
        <v>137</v>
      </c>
      <c r="G478" s="34">
        <v>44858</v>
      </c>
      <c r="H478" s="34" t="s">
        <v>138</v>
      </c>
      <c r="I478" s="35">
        <v>2122</v>
      </c>
      <c r="J478" s="35">
        <v>2249.3200000000002</v>
      </c>
      <c r="K478" t="str">
        <f>INDEX(Properties[Market],MATCH(WOs[[#This Row],[Property Id]],Properties[Property Id],0))</f>
        <v>Market 1</v>
      </c>
    </row>
    <row r="479" spans="1:11" x14ac:dyDescent="0.55000000000000004">
      <c r="A479">
        <v>476</v>
      </c>
      <c r="B479" t="s">
        <v>133</v>
      </c>
      <c r="C479" t="s">
        <v>134</v>
      </c>
      <c r="D479" t="s">
        <v>37</v>
      </c>
      <c r="E479" s="34">
        <v>44823</v>
      </c>
      <c r="F479" t="s">
        <v>136</v>
      </c>
      <c r="G479" s="34" t="s">
        <v>138</v>
      </c>
      <c r="H479" s="34">
        <v>44912</v>
      </c>
      <c r="I479" s="35">
        <v>3493</v>
      </c>
      <c r="J479" s="35">
        <v>0</v>
      </c>
      <c r="K479" t="str">
        <f>INDEX(Properties[Market],MATCH(WOs[[#This Row],[Property Id]],Properties[Property Id],0))</f>
        <v>Market 3</v>
      </c>
    </row>
    <row r="480" spans="1:11" x14ac:dyDescent="0.55000000000000004">
      <c r="A480">
        <v>477</v>
      </c>
      <c r="B480" t="s">
        <v>132</v>
      </c>
      <c r="C480" t="s">
        <v>134</v>
      </c>
      <c r="D480" t="s">
        <v>49</v>
      </c>
      <c r="E480" s="34">
        <v>44610</v>
      </c>
      <c r="F480" t="s">
        <v>136</v>
      </c>
      <c r="G480" s="34" t="s">
        <v>138</v>
      </c>
      <c r="H480" s="34">
        <v>44818</v>
      </c>
      <c r="I480" s="35">
        <v>1877</v>
      </c>
      <c r="J480" s="35">
        <v>0</v>
      </c>
      <c r="K480" t="str">
        <f>INDEX(Properties[Market],MATCH(WOs[[#This Row],[Property Id]],Properties[Property Id],0))</f>
        <v>Market 3</v>
      </c>
    </row>
    <row r="481" spans="1:11" x14ac:dyDescent="0.55000000000000004">
      <c r="A481">
        <v>478</v>
      </c>
      <c r="B481" t="s">
        <v>133</v>
      </c>
      <c r="C481" t="s">
        <v>135</v>
      </c>
      <c r="D481" t="s">
        <v>15</v>
      </c>
      <c r="E481" s="34">
        <v>44725</v>
      </c>
      <c r="F481" t="s">
        <v>136</v>
      </c>
      <c r="G481" s="34" t="s">
        <v>138</v>
      </c>
      <c r="H481" s="34" t="s">
        <v>138</v>
      </c>
      <c r="I481" s="35">
        <v>3326</v>
      </c>
      <c r="J481" s="35">
        <v>0</v>
      </c>
      <c r="K481" t="str">
        <f>INDEX(Properties[Market],MATCH(WOs[[#This Row],[Property Id]],Properties[Property Id],0))</f>
        <v>Market 2</v>
      </c>
    </row>
    <row r="482" spans="1:11" x14ac:dyDescent="0.55000000000000004">
      <c r="A482">
        <v>479</v>
      </c>
      <c r="B482" t="s">
        <v>132</v>
      </c>
      <c r="C482" t="s">
        <v>135</v>
      </c>
      <c r="D482" t="s">
        <v>24</v>
      </c>
      <c r="E482" s="34">
        <v>44494</v>
      </c>
      <c r="F482" t="s">
        <v>136</v>
      </c>
      <c r="G482" s="34" t="s">
        <v>138</v>
      </c>
      <c r="H482" s="34" t="s">
        <v>138</v>
      </c>
      <c r="I482" s="35">
        <v>2167</v>
      </c>
      <c r="J482" s="35">
        <v>0</v>
      </c>
      <c r="K482" t="str">
        <f>INDEX(Properties[Market],MATCH(WOs[[#This Row],[Property Id]],Properties[Property Id],0))</f>
        <v>Market 1</v>
      </c>
    </row>
    <row r="483" spans="1:11" x14ac:dyDescent="0.55000000000000004">
      <c r="A483">
        <v>480</v>
      </c>
      <c r="B483" t="s">
        <v>133</v>
      </c>
      <c r="C483" t="s">
        <v>134</v>
      </c>
      <c r="D483" t="s">
        <v>50</v>
      </c>
      <c r="E483" s="34">
        <v>44790</v>
      </c>
      <c r="F483" t="s">
        <v>136</v>
      </c>
      <c r="G483" s="34" t="s">
        <v>138</v>
      </c>
      <c r="H483" s="34">
        <v>44853</v>
      </c>
      <c r="I483" s="35">
        <v>1239</v>
      </c>
      <c r="J483" s="35">
        <v>0</v>
      </c>
      <c r="K483" t="str">
        <f>INDEX(Properties[Market],MATCH(WOs[[#This Row],[Property Id]],Properties[Property Id],0))</f>
        <v>Market 3</v>
      </c>
    </row>
    <row r="484" spans="1:11" x14ac:dyDescent="0.55000000000000004">
      <c r="A484">
        <v>481</v>
      </c>
      <c r="B484" t="s">
        <v>106</v>
      </c>
      <c r="C484" t="s">
        <v>135</v>
      </c>
      <c r="D484" t="s">
        <v>51</v>
      </c>
      <c r="E484" s="34">
        <v>44869</v>
      </c>
      <c r="F484" t="s">
        <v>137</v>
      </c>
      <c r="G484" s="34">
        <v>44884</v>
      </c>
      <c r="H484" s="34" t="s">
        <v>138</v>
      </c>
      <c r="I484" s="35">
        <v>2033</v>
      </c>
      <c r="J484" s="35">
        <v>1931.35</v>
      </c>
      <c r="K484" t="str">
        <f>INDEX(Properties[Market],MATCH(WOs[[#This Row],[Property Id]],Properties[Property Id],0))</f>
        <v>Market 3</v>
      </c>
    </row>
    <row r="485" spans="1:11" x14ac:dyDescent="0.55000000000000004">
      <c r="A485">
        <v>482</v>
      </c>
      <c r="B485" t="s">
        <v>106</v>
      </c>
      <c r="C485" t="s">
        <v>135</v>
      </c>
      <c r="D485" t="s">
        <v>37</v>
      </c>
      <c r="E485" s="34">
        <v>44933</v>
      </c>
      <c r="F485" t="s">
        <v>137</v>
      </c>
      <c r="G485" s="34">
        <v>44947</v>
      </c>
      <c r="H485" s="34" t="s">
        <v>138</v>
      </c>
      <c r="I485" s="35">
        <v>2534</v>
      </c>
      <c r="J485" s="35">
        <v>2356.62</v>
      </c>
      <c r="K485" t="str">
        <f>INDEX(Properties[Market],MATCH(WOs[[#This Row],[Property Id]],Properties[Property Id],0))</f>
        <v>Market 3</v>
      </c>
    </row>
    <row r="486" spans="1:11" x14ac:dyDescent="0.55000000000000004">
      <c r="A486">
        <v>483</v>
      </c>
      <c r="B486" t="s">
        <v>132</v>
      </c>
      <c r="C486" t="s">
        <v>134</v>
      </c>
      <c r="D486" t="s">
        <v>26</v>
      </c>
      <c r="E486" s="34">
        <v>44997</v>
      </c>
      <c r="F486" t="s">
        <v>137</v>
      </c>
      <c r="G486" s="34">
        <v>45001</v>
      </c>
      <c r="H486" s="34">
        <v>45010</v>
      </c>
      <c r="I486" s="35">
        <v>2657</v>
      </c>
      <c r="J486" s="35">
        <v>2657</v>
      </c>
      <c r="K486" t="str">
        <f>INDEX(Properties[Market],MATCH(WOs[[#This Row],[Property Id]],Properties[Property Id],0))</f>
        <v>Market 1</v>
      </c>
    </row>
    <row r="487" spans="1:11" x14ac:dyDescent="0.55000000000000004">
      <c r="A487">
        <v>484</v>
      </c>
      <c r="B487" t="s">
        <v>132</v>
      </c>
      <c r="C487" t="s">
        <v>134</v>
      </c>
      <c r="D487" t="s">
        <v>22</v>
      </c>
      <c r="E487" s="34">
        <v>44809</v>
      </c>
      <c r="F487" t="s">
        <v>136</v>
      </c>
      <c r="G487" s="34" t="s">
        <v>138</v>
      </c>
      <c r="H487" s="34">
        <v>44820</v>
      </c>
      <c r="I487" s="35">
        <v>418</v>
      </c>
      <c r="J487" s="35">
        <v>0</v>
      </c>
      <c r="K487" t="str">
        <f>INDEX(Properties[Market],MATCH(WOs[[#This Row],[Property Id]],Properties[Property Id],0))</f>
        <v>Market 2</v>
      </c>
    </row>
    <row r="488" spans="1:11" x14ac:dyDescent="0.55000000000000004">
      <c r="A488">
        <v>485</v>
      </c>
      <c r="B488" t="s">
        <v>132</v>
      </c>
      <c r="C488" t="s">
        <v>134</v>
      </c>
      <c r="D488" t="s">
        <v>40</v>
      </c>
      <c r="E488" s="34">
        <v>44754</v>
      </c>
      <c r="F488" t="s">
        <v>136</v>
      </c>
      <c r="G488" s="34" t="s">
        <v>138</v>
      </c>
      <c r="H488" s="34">
        <v>44954</v>
      </c>
      <c r="I488" s="35">
        <v>3280</v>
      </c>
      <c r="J488" s="35">
        <v>0</v>
      </c>
      <c r="K488" t="str">
        <f>INDEX(Properties[Market],MATCH(WOs[[#This Row],[Property Id]],Properties[Property Id],0))</f>
        <v>Market 2</v>
      </c>
    </row>
    <row r="489" spans="1:11" x14ac:dyDescent="0.55000000000000004">
      <c r="A489">
        <v>486</v>
      </c>
      <c r="B489" t="s">
        <v>132</v>
      </c>
      <c r="C489" t="s">
        <v>134</v>
      </c>
      <c r="D489" t="s">
        <v>14</v>
      </c>
      <c r="E489" s="34">
        <v>44580</v>
      </c>
      <c r="F489" t="s">
        <v>136</v>
      </c>
      <c r="G489" s="34" t="s">
        <v>138</v>
      </c>
      <c r="H489" s="34">
        <v>44800</v>
      </c>
      <c r="I489" s="35">
        <v>411</v>
      </c>
      <c r="J489" s="35">
        <v>0</v>
      </c>
      <c r="K489" t="str">
        <f>INDEX(Properties[Market],MATCH(WOs[[#This Row],[Property Id]],Properties[Property Id],0))</f>
        <v>Market 1</v>
      </c>
    </row>
    <row r="490" spans="1:11" x14ac:dyDescent="0.55000000000000004">
      <c r="A490">
        <v>487</v>
      </c>
      <c r="B490" t="s">
        <v>132</v>
      </c>
      <c r="C490" t="s">
        <v>134</v>
      </c>
      <c r="D490" t="s">
        <v>16</v>
      </c>
      <c r="E490" s="34">
        <v>44960</v>
      </c>
      <c r="F490" t="s">
        <v>136</v>
      </c>
      <c r="G490" s="34" t="s">
        <v>138</v>
      </c>
      <c r="H490" s="34">
        <v>44997</v>
      </c>
      <c r="I490" s="35">
        <v>3002</v>
      </c>
      <c r="J490" s="35">
        <v>0</v>
      </c>
      <c r="K490" t="str">
        <f>INDEX(Properties[Market],MATCH(WOs[[#This Row],[Property Id]],Properties[Property Id],0))</f>
        <v>Market 3</v>
      </c>
    </row>
    <row r="491" spans="1:11" x14ac:dyDescent="0.55000000000000004">
      <c r="A491">
        <v>488</v>
      </c>
      <c r="B491" t="s">
        <v>132</v>
      </c>
      <c r="C491" t="s">
        <v>134</v>
      </c>
      <c r="D491" t="s">
        <v>48</v>
      </c>
      <c r="E491" s="34">
        <v>44549</v>
      </c>
      <c r="F491" t="s">
        <v>136</v>
      </c>
      <c r="G491" s="34" t="s">
        <v>138</v>
      </c>
      <c r="H491" s="34">
        <v>44685</v>
      </c>
      <c r="I491" s="35">
        <v>3386</v>
      </c>
      <c r="J491" s="35">
        <v>0</v>
      </c>
      <c r="K491" t="str">
        <f>INDEX(Properties[Market],MATCH(WOs[[#This Row],[Property Id]],Properties[Property Id],0))</f>
        <v>Market 3</v>
      </c>
    </row>
    <row r="492" spans="1:11" x14ac:dyDescent="0.55000000000000004">
      <c r="A492">
        <v>489</v>
      </c>
      <c r="B492" t="s">
        <v>132</v>
      </c>
      <c r="C492" t="s">
        <v>134</v>
      </c>
      <c r="D492" t="s">
        <v>18</v>
      </c>
      <c r="E492" s="34">
        <v>44288</v>
      </c>
      <c r="F492" t="s">
        <v>136</v>
      </c>
      <c r="G492" s="34" t="s">
        <v>138</v>
      </c>
      <c r="H492" s="34">
        <v>44484</v>
      </c>
      <c r="I492" s="35">
        <v>3187</v>
      </c>
      <c r="J492" s="35">
        <v>0</v>
      </c>
      <c r="K492" t="str">
        <f>INDEX(Properties[Market],MATCH(WOs[[#This Row],[Property Id]],Properties[Property Id],0))</f>
        <v>Market 2</v>
      </c>
    </row>
    <row r="493" spans="1:11" x14ac:dyDescent="0.55000000000000004">
      <c r="A493">
        <v>490</v>
      </c>
      <c r="B493" t="s">
        <v>106</v>
      </c>
      <c r="C493" t="s">
        <v>135</v>
      </c>
      <c r="D493" t="s">
        <v>15</v>
      </c>
      <c r="E493" s="34">
        <v>44186</v>
      </c>
      <c r="F493" t="s">
        <v>136</v>
      </c>
      <c r="G493" s="34" t="s">
        <v>138</v>
      </c>
      <c r="H493" s="34" t="s">
        <v>138</v>
      </c>
      <c r="I493" s="35">
        <v>4407</v>
      </c>
      <c r="J493" s="35">
        <v>0</v>
      </c>
      <c r="K493" t="str">
        <f>INDEX(Properties[Market],MATCH(WOs[[#This Row],[Property Id]],Properties[Property Id],0))</f>
        <v>Market 2</v>
      </c>
    </row>
    <row r="494" spans="1:11" x14ac:dyDescent="0.55000000000000004">
      <c r="A494">
        <v>491</v>
      </c>
      <c r="B494" t="s">
        <v>132</v>
      </c>
      <c r="C494" t="s">
        <v>134</v>
      </c>
      <c r="D494" t="s">
        <v>33</v>
      </c>
      <c r="E494" s="34">
        <v>44944</v>
      </c>
      <c r="F494" t="s">
        <v>137</v>
      </c>
      <c r="G494" s="34">
        <v>44978</v>
      </c>
      <c r="H494" s="34">
        <v>44993</v>
      </c>
      <c r="I494" s="35">
        <v>637</v>
      </c>
      <c r="J494" s="35">
        <v>649.74</v>
      </c>
      <c r="K494" t="str">
        <f>INDEX(Properties[Market],MATCH(WOs[[#This Row],[Property Id]],Properties[Property Id],0))</f>
        <v>Market 1</v>
      </c>
    </row>
    <row r="495" spans="1:11" x14ac:dyDescent="0.55000000000000004">
      <c r="A495">
        <v>492</v>
      </c>
      <c r="B495" t="s">
        <v>133</v>
      </c>
      <c r="C495" t="s">
        <v>135</v>
      </c>
      <c r="D495" t="s">
        <v>12</v>
      </c>
      <c r="E495" s="34">
        <v>44292</v>
      </c>
      <c r="F495" t="s">
        <v>137</v>
      </c>
      <c r="G495" s="34">
        <v>44294</v>
      </c>
      <c r="H495" s="34" t="s">
        <v>138</v>
      </c>
      <c r="I495" s="35">
        <v>1096</v>
      </c>
      <c r="J495" s="35">
        <v>1128.8800000000001</v>
      </c>
      <c r="K495" t="str">
        <f>INDEX(Properties[Market],MATCH(WOs[[#This Row],[Property Id]],Properties[Property Id],0))</f>
        <v>Market 3</v>
      </c>
    </row>
    <row r="496" spans="1:11" x14ac:dyDescent="0.55000000000000004">
      <c r="A496">
        <v>493</v>
      </c>
      <c r="B496" t="s">
        <v>132</v>
      </c>
      <c r="C496" t="s">
        <v>135</v>
      </c>
      <c r="D496" t="s">
        <v>52</v>
      </c>
      <c r="E496" s="34">
        <v>44076</v>
      </c>
      <c r="F496" t="s">
        <v>137</v>
      </c>
      <c r="G496" s="34">
        <v>44722</v>
      </c>
      <c r="H496" s="34" t="s">
        <v>138</v>
      </c>
      <c r="I496" s="35">
        <v>162</v>
      </c>
      <c r="J496" s="35">
        <v>173.34</v>
      </c>
      <c r="K496" t="str">
        <f>INDEX(Properties[Market],MATCH(WOs[[#This Row],[Property Id]],Properties[Property Id],0))</f>
        <v>Market 1</v>
      </c>
    </row>
    <row r="497" spans="1:11" x14ac:dyDescent="0.55000000000000004">
      <c r="A497">
        <v>494</v>
      </c>
      <c r="B497" t="s">
        <v>132</v>
      </c>
      <c r="C497" t="s">
        <v>135</v>
      </c>
      <c r="D497" t="s">
        <v>33</v>
      </c>
      <c r="E497" s="34">
        <v>44707</v>
      </c>
      <c r="F497" t="s">
        <v>136</v>
      </c>
      <c r="G497" s="34" t="s">
        <v>138</v>
      </c>
      <c r="H497" s="34" t="s">
        <v>138</v>
      </c>
      <c r="I497" s="35">
        <v>970</v>
      </c>
      <c r="J497" s="35">
        <v>0</v>
      </c>
      <c r="K497" t="str">
        <f>INDEX(Properties[Market],MATCH(WOs[[#This Row],[Property Id]],Properties[Property Id],0))</f>
        <v>Market 1</v>
      </c>
    </row>
    <row r="498" spans="1:11" x14ac:dyDescent="0.55000000000000004">
      <c r="A498">
        <v>495</v>
      </c>
      <c r="B498" t="s">
        <v>132</v>
      </c>
      <c r="C498" t="s">
        <v>134</v>
      </c>
      <c r="D498" t="s">
        <v>20</v>
      </c>
      <c r="E498" s="34">
        <v>44963</v>
      </c>
      <c r="F498" t="s">
        <v>137</v>
      </c>
      <c r="G498" s="34">
        <v>44985</v>
      </c>
      <c r="H498" s="34">
        <v>44996</v>
      </c>
      <c r="I498" s="35">
        <v>1943</v>
      </c>
      <c r="J498" s="35">
        <v>1865.28</v>
      </c>
      <c r="K498" t="str">
        <f>INDEX(Properties[Market],MATCH(WOs[[#This Row],[Property Id]],Properties[Property Id],0))</f>
        <v>Market 2</v>
      </c>
    </row>
    <row r="499" spans="1:11" x14ac:dyDescent="0.55000000000000004">
      <c r="A499">
        <v>496</v>
      </c>
      <c r="B499" t="s">
        <v>133</v>
      </c>
      <c r="C499" t="s">
        <v>135</v>
      </c>
      <c r="D499" t="s">
        <v>18</v>
      </c>
      <c r="E499" s="34">
        <v>44439</v>
      </c>
      <c r="F499" t="s">
        <v>136</v>
      </c>
      <c r="G499" s="34" t="s">
        <v>138</v>
      </c>
      <c r="H499" s="34" t="s">
        <v>138</v>
      </c>
      <c r="I499" s="35">
        <v>2713</v>
      </c>
      <c r="J499" s="35">
        <v>0</v>
      </c>
      <c r="K499" t="str">
        <f>INDEX(Properties[Market],MATCH(WOs[[#This Row],[Property Id]],Properties[Property Id],0))</f>
        <v>Market 2</v>
      </c>
    </row>
    <row r="500" spans="1:11" x14ac:dyDescent="0.55000000000000004">
      <c r="A500">
        <v>497</v>
      </c>
      <c r="B500" t="s">
        <v>133</v>
      </c>
      <c r="C500" t="s">
        <v>134</v>
      </c>
      <c r="D500" t="s">
        <v>15</v>
      </c>
      <c r="E500" s="34">
        <v>44608</v>
      </c>
      <c r="F500" t="s">
        <v>136</v>
      </c>
      <c r="G500" s="34" t="s">
        <v>138</v>
      </c>
      <c r="H500" s="34">
        <v>44886</v>
      </c>
      <c r="I500" s="35">
        <v>2920</v>
      </c>
      <c r="J500" s="35">
        <v>0</v>
      </c>
      <c r="K500" t="str">
        <f>INDEX(Properties[Market],MATCH(WOs[[#This Row],[Property Id]],Properties[Property Id],0))</f>
        <v>Market 2</v>
      </c>
    </row>
    <row r="501" spans="1:11" x14ac:dyDescent="0.55000000000000004">
      <c r="A501">
        <v>498</v>
      </c>
      <c r="B501" t="s">
        <v>133</v>
      </c>
      <c r="C501" t="s">
        <v>134</v>
      </c>
      <c r="D501" t="s">
        <v>18</v>
      </c>
      <c r="E501" s="34">
        <v>44830</v>
      </c>
      <c r="F501" t="s">
        <v>136</v>
      </c>
      <c r="G501" s="34" t="s">
        <v>138</v>
      </c>
      <c r="H501" s="34">
        <v>44977</v>
      </c>
      <c r="I501" s="35">
        <v>1086</v>
      </c>
      <c r="J501" s="35">
        <v>0</v>
      </c>
      <c r="K501" t="str">
        <f>INDEX(Properties[Market],MATCH(WOs[[#This Row],[Property Id]],Properties[Property Id],0))</f>
        <v>Market 2</v>
      </c>
    </row>
    <row r="502" spans="1:11" x14ac:dyDescent="0.55000000000000004">
      <c r="A502">
        <v>499</v>
      </c>
      <c r="B502" t="s">
        <v>132</v>
      </c>
      <c r="C502" t="s">
        <v>134</v>
      </c>
      <c r="D502" t="s">
        <v>41</v>
      </c>
      <c r="E502" s="34">
        <v>44608</v>
      </c>
      <c r="F502" t="s">
        <v>137</v>
      </c>
      <c r="G502" s="34">
        <v>44696</v>
      </c>
      <c r="H502" s="34">
        <v>44868</v>
      </c>
      <c r="I502" s="35">
        <v>740</v>
      </c>
      <c r="J502" s="35">
        <v>688.19999999999993</v>
      </c>
      <c r="K502" t="str">
        <f>INDEX(Properties[Market],MATCH(WOs[[#This Row],[Property Id]],Properties[Property Id],0))</f>
        <v>Market 1</v>
      </c>
    </row>
    <row r="503" spans="1:11" x14ac:dyDescent="0.55000000000000004">
      <c r="A503">
        <v>500</v>
      </c>
      <c r="B503" t="s">
        <v>132</v>
      </c>
      <c r="C503" t="s">
        <v>135</v>
      </c>
      <c r="D503" t="s">
        <v>39</v>
      </c>
      <c r="E503" s="34">
        <v>44453</v>
      </c>
      <c r="F503" t="s">
        <v>136</v>
      </c>
      <c r="G503" s="34" t="s">
        <v>138</v>
      </c>
      <c r="H503" s="34" t="s">
        <v>138</v>
      </c>
      <c r="I503" s="35">
        <v>2329</v>
      </c>
      <c r="J503" s="35">
        <v>0</v>
      </c>
      <c r="K503" t="str">
        <f>INDEX(Properties[Market],MATCH(WOs[[#This Row],[Property Id]],Properties[Property Id],0))</f>
        <v>Market 1</v>
      </c>
    </row>
    <row r="504" spans="1:11" x14ac:dyDescent="0.55000000000000004">
      <c r="A504">
        <v>501</v>
      </c>
      <c r="B504" t="s">
        <v>132</v>
      </c>
      <c r="C504" t="s">
        <v>134</v>
      </c>
      <c r="D504" t="s">
        <v>19</v>
      </c>
      <c r="E504" s="34">
        <v>44805</v>
      </c>
      <c r="F504" t="s">
        <v>137</v>
      </c>
      <c r="G504" s="34">
        <v>44969</v>
      </c>
      <c r="H504" s="34">
        <v>44977</v>
      </c>
      <c r="I504" s="35">
        <v>2796</v>
      </c>
      <c r="J504" s="35">
        <v>2516.4</v>
      </c>
      <c r="K504" t="str">
        <f>INDEX(Properties[Market],MATCH(WOs[[#This Row],[Property Id]],Properties[Property Id],0))</f>
        <v>Market 1</v>
      </c>
    </row>
    <row r="505" spans="1:11" x14ac:dyDescent="0.55000000000000004">
      <c r="A505">
        <v>502</v>
      </c>
      <c r="B505" t="s">
        <v>132</v>
      </c>
      <c r="C505" t="s">
        <v>134</v>
      </c>
      <c r="D505" t="s">
        <v>52</v>
      </c>
      <c r="E505" s="34">
        <v>44324</v>
      </c>
      <c r="F505" t="s">
        <v>136</v>
      </c>
      <c r="G505" s="34" t="s">
        <v>138</v>
      </c>
      <c r="H505" s="34">
        <v>44552</v>
      </c>
      <c r="I505" s="35">
        <v>2348</v>
      </c>
      <c r="J505" s="35">
        <v>0</v>
      </c>
      <c r="K505" t="str">
        <f>INDEX(Properties[Market],MATCH(WOs[[#This Row],[Property Id]],Properties[Property Id],0))</f>
        <v>Market 1</v>
      </c>
    </row>
    <row r="506" spans="1:11" x14ac:dyDescent="0.55000000000000004">
      <c r="A506">
        <v>503</v>
      </c>
      <c r="B506" t="s">
        <v>106</v>
      </c>
      <c r="C506" t="s">
        <v>134</v>
      </c>
      <c r="D506" t="s">
        <v>37</v>
      </c>
      <c r="E506" s="34">
        <v>44984</v>
      </c>
      <c r="F506" t="s">
        <v>137</v>
      </c>
      <c r="G506" s="34">
        <v>45011</v>
      </c>
      <c r="H506" s="34">
        <v>45012</v>
      </c>
      <c r="I506" s="35">
        <v>2864</v>
      </c>
      <c r="J506" s="35">
        <v>2892.64</v>
      </c>
      <c r="K506" t="str">
        <f>INDEX(Properties[Market],MATCH(WOs[[#This Row],[Property Id]],Properties[Property Id],0))</f>
        <v>Market 3</v>
      </c>
    </row>
    <row r="507" spans="1:11" x14ac:dyDescent="0.55000000000000004">
      <c r="A507">
        <v>504</v>
      </c>
      <c r="B507" t="s">
        <v>133</v>
      </c>
      <c r="C507" t="s">
        <v>134</v>
      </c>
      <c r="D507" t="s">
        <v>24</v>
      </c>
      <c r="E507" s="34">
        <v>44349</v>
      </c>
      <c r="F507" t="s">
        <v>136</v>
      </c>
      <c r="G507" s="34" t="s">
        <v>138</v>
      </c>
      <c r="H507" s="34">
        <v>44441</v>
      </c>
      <c r="I507" s="35">
        <v>2821</v>
      </c>
      <c r="J507" s="35">
        <v>0</v>
      </c>
      <c r="K507" t="str">
        <f>INDEX(Properties[Market],MATCH(WOs[[#This Row],[Property Id]],Properties[Property Id],0))</f>
        <v>Market 1</v>
      </c>
    </row>
    <row r="508" spans="1:11" x14ac:dyDescent="0.55000000000000004">
      <c r="A508">
        <v>505</v>
      </c>
      <c r="B508" t="s">
        <v>133</v>
      </c>
      <c r="C508" t="s">
        <v>134</v>
      </c>
      <c r="D508" t="s">
        <v>32</v>
      </c>
      <c r="E508" s="34">
        <v>44921</v>
      </c>
      <c r="F508" t="s">
        <v>136</v>
      </c>
      <c r="G508" s="34" t="s">
        <v>138</v>
      </c>
      <c r="H508" s="34">
        <v>45013</v>
      </c>
      <c r="I508" s="35">
        <v>2005</v>
      </c>
      <c r="J508" s="35">
        <v>0</v>
      </c>
      <c r="K508" t="str">
        <f>INDEX(Properties[Market],MATCH(WOs[[#This Row],[Property Id]],Properties[Property Id],0))</f>
        <v>Market 2</v>
      </c>
    </row>
    <row r="509" spans="1:11" x14ac:dyDescent="0.55000000000000004">
      <c r="A509">
        <v>506</v>
      </c>
      <c r="B509" t="s">
        <v>133</v>
      </c>
      <c r="C509" t="s">
        <v>134</v>
      </c>
      <c r="D509" t="s">
        <v>29</v>
      </c>
      <c r="E509" s="34">
        <v>44714</v>
      </c>
      <c r="F509" t="s">
        <v>136</v>
      </c>
      <c r="G509" s="34" t="s">
        <v>138</v>
      </c>
      <c r="H509" s="34">
        <v>44750</v>
      </c>
      <c r="I509" s="35">
        <v>667</v>
      </c>
      <c r="J509" s="35">
        <v>0</v>
      </c>
      <c r="K509" t="str">
        <f>INDEX(Properties[Market],MATCH(WOs[[#This Row],[Property Id]],Properties[Property Id],0))</f>
        <v>Market 2</v>
      </c>
    </row>
    <row r="510" spans="1:11" x14ac:dyDescent="0.55000000000000004">
      <c r="A510">
        <v>507</v>
      </c>
      <c r="B510" t="s">
        <v>133</v>
      </c>
      <c r="C510" t="s">
        <v>135</v>
      </c>
      <c r="D510" t="s">
        <v>37</v>
      </c>
      <c r="E510" s="34">
        <v>44836</v>
      </c>
      <c r="F510" t="s">
        <v>136</v>
      </c>
      <c r="G510" s="34" t="s">
        <v>138</v>
      </c>
      <c r="H510" s="34" t="s">
        <v>138</v>
      </c>
      <c r="I510" s="35">
        <v>1946</v>
      </c>
      <c r="J510" s="35">
        <v>0</v>
      </c>
      <c r="K510" t="str">
        <f>INDEX(Properties[Market],MATCH(WOs[[#This Row],[Property Id]],Properties[Property Id],0))</f>
        <v>Market 3</v>
      </c>
    </row>
    <row r="511" spans="1:11" x14ac:dyDescent="0.55000000000000004">
      <c r="A511">
        <v>508</v>
      </c>
      <c r="B511" t="s">
        <v>133</v>
      </c>
      <c r="C511" t="s">
        <v>134</v>
      </c>
      <c r="D511" t="s">
        <v>32</v>
      </c>
      <c r="E511" s="34">
        <v>44924</v>
      </c>
      <c r="F511" t="s">
        <v>136</v>
      </c>
      <c r="G511" s="34" t="s">
        <v>138</v>
      </c>
      <c r="H511" s="34">
        <v>45018</v>
      </c>
      <c r="I511" s="35">
        <v>2336</v>
      </c>
      <c r="J511" s="35">
        <v>0</v>
      </c>
      <c r="K511" t="str">
        <f>INDEX(Properties[Market],MATCH(WOs[[#This Row],[Property Id]],Properties[Property Id],0))</f>
        <v>Market 2</v>
      </c>
    </row>
    <row r="512" spans="1:11" x14ac:dyDescent="0.55000000000000004">
      <c r="A512">
        <v>509</v>
      </c>
      <c r="B512" t="s">
        <v>106</v>
      </c>
      <c r="C512" t="s">
        <v>135</v>
      </c>
      <c r="D512" t="s">
        <v>27</v>
      </c>
      <c r="E512" s="34">
        <v>44693</v>
      </c>
      <c r="F512" t="s">
        <v>136</v>
      </c>
      <c r="G512" s="34" t="s">
        <v>138</v>
      </c>
      <c r="H512" s="34" t="s">
        <v>138</v>
      </c>
      <c r="I512" s="35">
        <v>2966</v>
      </c>
      <c r="J512" s="35">
        <v>0</v>
      </c>
      <c r="K512" t="str">
        <f>INDEX(Properties[Market],MATCH(WOs[[#This Row],[Property Id]],Properties[Property Id],0))</f>
        <v>Market 3</v>
      </c>
    </row>
    <row r="513" spans="1:11" x14ac:dyDescent="0.55000000000000004">
      <c r="A513">
        <v>510</v>
      </c>
      <c r="B513" t="s">
        <v>132</v>
      </c>
      <c r="C513" t="s">
        <v>134</v>
      </c>
      <c r="D513" t="s">
        <v>16</v>
      </c>
      <c r="E513" s="34">
        <v>44829</v>
      </c>
      <c r="F513" t="s">
        <v>137</v>
      </c>
      <c r="G513" s="34">
        <v>44899</v>
      </c>
      <c r="H513" s="34">
        <v>45019</v>
      </c>
      <c r="I513" s="35">
        <v>1722</v>
      </c>
      <c r="J513" s="35">
        <v>1549.8</v>
      </c>
      <c r="K513" t="str">
        <f>INDEX(Properties[Market],MATCH(WOs[[#This Row],[Property Id]],Properties[Property Id],0))</f>
        <v>Market 3</v>
      </c>
    </row>
    <row r="514" spans="1:11" x14ac:dyDescent="0.55000000000000004">
      <c r="A514">
        <v>511</v>
      </c>
      <c r="B514" t="s">
        <v>132</v>
      </c>
      <c r="C514" t="s">
        <v>134</v>
      </c>
      <c r="D514" t="s">
        <v>54</v>
      </c>
      <c r="E514" s="34">
        <v>44289</v>
      </c>
      <c r="F514" t="s">
        <v>136</v>
      </c>
      <c r="G514" s="34" t="s">
        <v>138</v>
      </c>
      <c r="H514" s="34">
        <v>44466</v>
      </c>
      <c r="I514" s="35">
        <v>1197</v>
      </c>
      <c r="J514" s="35">
        <v>0</v>
      </c>
      <c r="K514" t="str">
        <f>INDEX(Properties[Market],MATCH(WOs[[#This Row],[Property Id]],Properties[Property Id],0))</f>
        <v>Market 1</v>
      </c>
    </row>
    <row r="515" spans="1:11" x14ac:dyDescent="0.55000000000000004">
      <c r="A515">
        <v>512</v>
      </c>
      <c r="B515" t="s">
        <v>106</v>
      </c>
      <c r="C515" t="s">
        <v>134</v>
      </c>
      <c r="D515" t="s">
        <v>27</v>
      </c>
      <c r="E515" s="34">
        <v>44767</v>
      </c>
      <c r="F515" t="s">
        <v>136</v>
      </c>
      <c r="G515" s="34" t="s">
        <v>138</v>
      </c>
      <c r="H515" s="34">
        <v>44950</v>
      </c>
      <c r="I515" s="35">
        <v>2192</v>
      </c>
      <c r="J515" s="35">
        <v>0</v>
      </c>
      <c r="K515" t="str">
        <f>INDEX(Properties[Market],MATCH(WOs[[#This Row],[Property Id]],Properties[Property Id],0))</f>
        <v>Market 3</v>
      </c>
    </row>
    <row r="516" spans="1:11" x14ac:dyDescent="0.55000000000000004">
      <c r="A516">
        <v>513</v>
      </c>
      <c r="B516" t="s">
        <v>132</v>
      </c>
      <c r="C516" t="s">
        <v>135</v>
      </c>
      <c r="D516" t="s">
        <v>38</v>
      </c>
      <c r="E516" s="34">
        <v>45012</v>
      </c>
      <c r="F516" t="s">
        <v>136</v>
      </c>
      <c r="G516" s="34" t="s">
        <v>138</v>
      </c>
      <c r="H516" s="34" t="s">
        <v>138</v>
      </c>
      <c r="I516" s="35">
        <v>1525</v>
      </c>
      <c r="J516" s="35">
        <v>0</v>
      </c>
      <c r="K516" t="str">
        <f>INDEX(Properties[Market],MATCH(WOs[[#This Row],[Property Id]],Properties[Property Id],0))</f>
        <v>Market 1</v>
      </c>
    </row>
    <row r="517" spans="1:11" x14ac:dyDescent="0.55000000000000004">
      <c r="A517">
        <v>514</v>
      </c>
      <c r="B517" t="s">
        <v>132</v>
      </c>
      <c r="C517" t="s">
        <v>135</v>
      </c>
      <c r="D517" t="s">
        <v>24</v>
      </c>
      <c r="E517" s="34">
        <v>44674</v>
      </c>
      <c r="F517" t="s">
        <v>136</v>
      </c>
      <c r="G517" s="34" t="s">
        <v>138</v>
      </c>
      <c r="H517" s="34" t="s">
        <v>138</v>
      </c>
      <c r="I517" s="35">
        <v>2023</v>
      </c>
      <c r="J517" s="35">
        <v>0</v>
      </c>
      <c r="K517" t="str">
        <f>INDEX(Properties[Market],MATCH(WOs[[#This Row],[Property Id]],Properties[Property Id],0))</f>
        <v>Market 1</v>
      </c>
    </row>
    <row r="518" spans="1:11" x14ac:dyDescent="0.55000000000000004">
      <c r="A518">
        <v>515</v>
      </c>
      <c r="B518" t="s">
        <v>133</v>
      </c>
      <c r="C518" t="s">
        <v>134</v>
      </c>
      <c r="D518" t="s">
        <v>36</v>
      </c>
      <c r="E518" s="34">
        <v>44165</v>
      </c>
      <c r="F518" t="s">
        <v>136</v>
      </c>
      <c r="G518" s="34" t="s">
        <v>138</v>
      </c>
      <c r="H518" s="34">
        <v>44245</v>
      </c>
      <c r="I518" s="35">
        <v>1905</v>
      </c>
      <c r="J518" s="35">
        <v>0</v>
      </c>
      <c r="K518" t="str">
        <f>INDEX(Properties[Market],MATCH(WOs[[#This Row],[Property Id]],Properties[Property Id],0))</f>
        <v>Market 3</v>
      </c>
    </row>
    <row r="519" spans="1:11" x14ac:dyDescent="0.55000000000000004">
      <c r="A519">
        <v>516</v>
      </c>
      <c r="B519" t="s">
        <v>132</v>
      </c>
      <c r="C519" t="s">
        <v>134</v>
      </c>
      <c r="D519" t="s">
        <v>46</v>
      </c>
      <c r="E519" s="34">
        <v>44786</v>
      </c>
      <c r="F519" t="s">
        <v>137</v>
      </c>
      <c r="G519" s="34">
        <v>44953</v>
      </c>
      <c r="H519" s="34">
        <v>44987</v>
      </c>
      <c r="I519" s="35">
        <v>2259</v>
      </c>
      <c r="J519" s="35">
        <v>2349.36</v>
      </c>
      <c r="K519" t="str">
        <f>INDEX(Properties[Market],MATCH(WOs[[#This Row],[Property Id]],Properties[Property Id],0))</f>
        <v>Market 3</v>
      </c>
    </row>
    <row r="520" spans="1:11" x14ac:dyDescent="0.55000000000000004">
      <c r="A520">
        <v>517</v>
      </c>
      <c r="B520" t="s">
        <v>132</v>
      </c>
      <c r="C520" t="s">
        <v>134</v>
      </c>
      <c r="D520" t="s">
        <v>31</v>
      </c>
      <c r="E520" s="34">
        <v>45019</v>
      </c>
      <c r="F520" t="s">
        <v>137</v>
      </c>
      <c r="G520" s="34">
        <v>45019</v>
      </c>
      <c r="H520" s="34">
        <v>45019</v>
      </c>
      <c r="I520" s="35">
        <v>861</v>
      </c>
      <c r="J520" s="35">
        <v>817.94999999999993</v>
      </c>
      <c r="K520" t="str">
        <f>INDEX(Properties[Market],MATCH(WOs[[#This Row],[Property Id]],Properties[Property Id],0))</f>
        <v>Market 1</v>
      </c>
    </row>
    <row r="521" spans="1:11" x14ac:dyDescent="0.55000000000000004">
      <c r="A521">
        <v>518</v>
      </c>
      <c r="B521" t="s">
        <v>133</v>
      </c>
      <c r="C521" t="s">
        <v>135</v>
      </c>
      <c r="D521" t="s">
        <v>12</v>
      </c>
      <c r="E521" s="34">
        <v>44014</v>
      </c>
      <c r="F521" t="s">
        <v>136</v>
      </c>
      <c r="G521" s="34" t="s">
        <v>138</v>
      </c>
      <c r="H521" s="34" t="s">
        <v>138</v>
      </c>
      <c r="I521" s="35">
        <v>2933</v>
      </c>
      <c r="J521" s="35">
        <v>0</v>
      </c>
      <c r="K521" t="str">
        <f>INDEX(Properties[Market],MATCH(WOs[[#This Row],[Property Id]],Properties[Property Id],0))</f>
        <v>Market 3</v>
      </c>
    </row>
    <row r="522" spans="1:11" x14ac:dyDescent="0.55000000000000004">
      <c r="A522">
        <v>519</v>
      </c>
      <c r="B522" t="s">
        <v>132</v>
      </c>
      <c r="C522" t="s">
        <v>134</v>
      </c>
      <c r="D522" t="s">
        <v>12</v>
      </c>
      <c r="E522" s="34">
        <v>44717</v>
      </c>
      <c r="F522" t="s">
        <v>137</v>
      </c>
      <c r="G522" s="34">
        <v>44996</v>
      </c>
      <c r="H522" s="34">
        <v>45010</v>
      </c>
      <c r="I522" s="35">
        <v>2344</v>
      </c>
      <c r="J522" s="35">
        <v>2578.4</v>
      </c>
      <c r="K522" t="str">
        <f>INDEX(Properties[Market],MATCH(WOs[[#This Row],[Property Id]],Properties[Property Id],0))</f>
        <v>Market 3</v>
      </c>
    </row>
    <row r="523" spans="1:11" x14ac:dyDescent="0.55000000000000004">
      <c r="A523">
        <v>520</v>
      </c>
      <c r="B523" t="s">
        <v>132</v>
      </c>
      <c r="C523" t="s">
        <v>135</v>
      </c>
      <c r="D523" t="s">
        <v>22</v>
      </c>
      <c r="E523" s="34">
        <v>44907</v>
      </c>
      <c r="F523" t="s">
        <v>136</v>
      </c>
      <c r="G523" s="34" t="s">
        <v>138</v>
      </c>
      <c r="H523" s="34" t="s">
        <v>138</v>
      </c>
      <c r="I523" s="35">
        <v>1312</v>
      </c>
      <c r="J523" s="35">
        <v>0</v>
      </c>
      <c r="K523" t="str">
        <f>INDEX(Properties[Market],MATCH(WOs[[#This Row],[Property Id]],Properties[Property Id],0))</f>
        <v>Market 2</v>
      </c>
    </row>
    <row r="524" spans="1:11" x14ac:dyDescent="0.55000000000000004">
      <c r="A524">
        <v>521</v>
      </c>
      <c r="B524" t="s">
        <v>132</v>
      </c>
      <c r="C524" t="s">
        <v>134</v>
      </c>
      <c r="D524" t="s">
        <v>42</v>
      </c>
      <c r="E524" s="34">
        <v>44866</v>
      </c>
      <c r="F524" t="s">
        <v>136</v>
      </c>
      <c r="G524" s="34" t="s">
        <v>138</v>
      </c>
      <c r="H524" s="34">
        <v>44996</v>
      </c>
      <c r="I524" s="35">
        <v>1943</v>
      </c>
      <c r="J524" s="35">
        <v>0</v>
      </c>
      <c r="K524" t="str">
        <f>INDEX(Properties[Market],MATCH(WOs[[#This Row],[Property Id]],Properties[Property Id],0))</f>
        <v>Market 2</v>
      </c>
    </row>
    <row r="525" spans="1:11" x14ac:dyDescent="0.55000000000000004">
      <c r="A525">
        <v>522</v>
      </c>
      <c r="B525" t="s">
        <v>132</v>
      </c>
      <c r="C525" t="s">
        <v>134</v>
      </c>
      <c r="D525" t="s">
        <v>27</v>
      </c>
      <c r="E525" s="34">
        <v>44792</v>
      </c>
      <c r="F525" t="s">
        <v>136</v>
      </c>
      <c r="G525" s="34" t="s">
        <v>138</v>
      </c>
      <c r="H525" s="34">
        <v>44976</v>
      </c>
      <c r="I525" s="35">
        <v>2534</v>
      </c>
      <c r="J525" s="35">
        <v>0</v>
      </c>
      <c r="K525" t="str">
        <f>INDEX(Properties[Market],MATCH(WOs[[#This Row],[Property Id]],Properties[Property Id],0))</f>
        <v>Market 3</v>
      </c>
    </row>
    <row r="526" spans="1:11" x14ac:dyDescent="0.55000000000000004">
      <c r="A526">
        <v>523</v>
      </c>
      <c r="B526" t="s">
        <v>133</v>
      </c>
      <c r="C526" t="s">
        <v>134</v>
      </c>
      <c r="D526" t="s">
        <v>18</v>
      </c>
      <c r="E526" s="34">
        <v>44893</v>
      </c>
      <c r="F526" t="s">
        <v>136</v>
      </c>
      <c r="G526" s="34" t="s">
        <v>138</v>
      </c>
      <c r="H526" s="34">
        <v>44993</v>
      </c>
      <c r="I526" s="35">
        <v>1640</v>
      </c>
      <c r="J526" s="35">
        <v>0</v>
      </c>
      <c r="K526" t="str">
        <f>INDEX(Properties[Market],MATCH(WOs[[#This Row],[Property Id]],Properties[Property Id],0))</f>
        <v>Market 2</v>
      </c>
    </row>
    <row r="527" spans="1:11" x14ac:dyDescent="0.55000000000000004">
      <c r="A527">
        <v>524</v>
      </c>
      <c r="B527" t="s">
        <v>132</v>
      </c>
      <c r="C527" t="s">
        <v>134</v>
      </c>
      <c r="D527" t="s">
        <v>35</v>
      </c>
      <c r="E527" s="34">
        <v>44895</v>
      </c>
      <c r="F527" t="s">
        <v>136</v>
      </c>
      <c r="G527" s="34" t="s">
        <v>138</v>
      </c>
      <c r="H527" s="34">
        <v>44926</v>
      </c>
      <c r="I527" s="35">
        <v>2427</v>
      </c>
      <c r="J527" s="35">
        <v>0</v>
      </c>
      <c r="K527" t="str">
        <f>INDEX(Properties[Market],MATCH(WOs[[#This Row],[Property Id]],Properties[Property Id],0))</f>
        <v>Market 3</v>
      </c>
    </row>
    <row r="528" spans="1:11" x14ac:dyDescent="0.55000000000000004">
      <c r="A528">
        <v>525</v>
      </c>
      <c r="B528" t="s">
        <v>132</v>
      </c>
      <c r="C528" t="s">
        <v>134</v>
      </c>
      <c r="D528" t="s">
        <v>53</v>
      </c>
      <c r="E528" s="34">
        <v>44917</v>
      </c>
      <c r="F528" t="s">
        <v>137</v>
      </c>
      <c r="G528" s="34">
        <v>45007</v>
      </c>
      <c r="H528" s="34">
        <v>45008</v>
      </c>
      <c r="I528" s="35">
        <v>2106</v>
      </c>
      <c r="J528" s="35">
        <v>2295.54</v>
      </c>
      <c r="K528" t="str">
        <f>INDEX(Properties[Market],MATCH(WOs[[#This Row],[Property Id]],Properties[Property Id],0))</f>
        <v>Market 3</v>
      </c>
    </row>
    <row r="529" spans="1:11" x14ac:dyDescent="0.55000000000000004">
      <c r="A529">
        <v>526</v>
      </c>
      <c r="B529" t="s">
        <v>106</v>
      </c>
      <c r="C529" t="s">
        <v>134</v>
      </c>
      <c r="D529" t="s">
        <v>54</v>
      </c>
      <c r="E529" s="34">
        <v>44634</v>
      </c>
      <c r="F529" t="s">
        <v>137</v>
      </c>
      <c r="G529" s="34">
        <v>44664</v>
      </c>
      <c r="H529" s="34">
        <v>44802</v>
      </c>
      <c r="I529" s="35">
        <v>2755</v>
      </c>
      <c r="J529" s="35">
        <v>2837.65</v>
      </c>
      <c r="K529" t="str">
        <f>INDEX(Properties[Market],MATCH(WOs[[#This Row],[Property Id]],Properties[Property Id],0))</f>
        <v>Market 1</v>
      </c>
    </row>
    <row r="530" spans="1:11" x14ac:dyDescent="0.55000000000000004">
      <c r="A530">
        <v>527</v>
      </c>
      <c r="B530" t="s">
        <v>132</v>
      </c>
      <c r="C530" t="s">
        <v>134</v>
      </c>
      <c r="D530" t="s">
        <v>13</v>
      </c>
      <c r="E530" s="34">
        <v>44826</v>
      </c>
      <c r="F530" t="s">
        <v>136</v>
      </c>
      <c r="G530" s="34" t="s">
        <v>138</v>
      </c>
      <c r="H530" s="34">
        <v>44899</v>
      </c>
      <c r="I530" s="35">
        <v>1178</v>
      </c>
      <c r="J530" s="35">
        <v>0</v>
      </c>
      <c r="K530" t="str">
        <f>INDEX(Properties[Market],MATCH(WOs[[#This Row],[Property Id]],Properties[Property Id],0))</f>
        <v>Market 3</v>
      </c>
    </row>
    <row r="531" spans="1:11" x14ac:dyDescent="0.55000000000000004">
      <c r="A531">
        <v>528</v>
      </c>
      <c r="B531" t="s">
        <v>132</v>
      </c>
      <c r="C531" t="s">
        <v>135</v>
      </c>
      <c r="D531" t="s">
        <v>34</v>
      </c>
      <c r="E531" s="34">
        <v>45013</v>
      </c>
      <c r="F531" t="s">
        <v>136</v>
      </c>
      <c r="G531" s="34" t="s">
        <v>138</v>
      </c>
      <c r="H531" s="34" t="s">
        <v>138</v>
      </c>
      <c r="I531" s="35">
        <v>581</v>
      </c>
      <c r="J531" s="35">
        <v>0</v>
      </c>
      <c r="K531" t="str">
        <f>INDEX(Properties[Market],MATCH(WOs[[#This Row],[Property Id]],Properties[Property Id],0))</f>
        <v>Market 3</v>
      </c>
    </row>
    <row r="532" spans="1:11" x14ac:dyDescent="0.55000000000000004">
      <c r="A532">
        <v>529</v>
      </c>
      <c r="B532" t="s">
        <v>132</v>
      </c>
      <c r="C532" t="s">
        <v>134</v>
      </c>
      <c r="D532" t="s">
        <v>52</v>
      </c>
      <c r="E532" s="34">
        <v>44230</v>
      </c>
      <c r="F532" t="s">
        <v>137</v>
      </c>
      <c r="G532" s="34">
        <v>44952</v>
      </c>
      <c r="H532" s="34">
        <v>44982</v>
      </c>
      <c r="I532" s="35">
        <v>2634</v>
      </c>
      <c r="J532" s="35">
        <v>2634</v>
      </c>
      <c r="K532" t="str">
        <f>INDEX(Properties[Market],MATCH(WOs[[#This Row],[Property Id]],Properties[Property Id],0))</f>
        <v>Market 1</v>
      </c>
    </row>
    <row r="533" spans="1:11" x14ac:dyDescent="0.55000000000000004">
      <c r="A533">
        <v>530</v>
      </c>
      <c r="B533" t="s">
        <v>132</v>
      </c>
      <c r="C533" t="s">
        <v>134</v>
      </c>
      <c r="D533" t="s">
        <v>21</v>
      </c>
      <c r="E533" s="34">
        <v>44967</v>
      </c>
      <c r="F533" t="s">
        <v>137</v>
      </c>
      <c r="G533" s="34">
        <v>44984</v>
      </c>
      <c r="H533" s="34">
        <v>44984</v>
      </c>
      <c r="I533" s="35">
        <v>2651</v>
      </c>
      <c r="J533" s="35">
        <v>2385.9</v>
      </c>
      <c r="K533" t="str">
        <f>INDEX(Properties[Market],MATCH(WOs[[#This Row],[Property Id]],Properties[Property Id],0))</f>
        <v>Market 2</v>
      </c>
    </row>
    <row r="534" spans="1:11" x14ac:dyDescent="0.55000000000000004">
      <c r="A534">
        <v>531</v>
      </c>
      <c r="B534" t="s">
        <v>132</v>
      </c>
      <c r="C534" t="s">
        <v>134</v>
      </c>
      <c r="D534" t="s">
        <v>34</v>
      </c>
      <c r="E534" s="34">
        <v>44788</v>
      </c>
      <c r="F534" t="s">
        <v>136</v>
      </c>
      <c r="G534" s="34" t="s">
        <v>138</v>
      </c>
      <c r="H534" s="34">
        <v>44913</v>
      </c>
      <c r="I534" s="35">
        <v>2790</v>
      </c>
      <c r="J534" s="35">
        <v>0</v>
      </c>
      <c r="K534" t="str">
        <f>INDEX(Properties[Market],MATCH(WOs[[#This Row],[Property Id]],Properties[Property Id],0))</f>
        <v>Market 3</v>
      </c>
    </row>
    <row r="535" spans="1:11" x14ac:dyDescent="0.55000000000000004">
      <c r="A535">
        <v>532</v>
      </c>
      <c r="B535" t="s">
        <v>132</v>
      </c>
      <c r="C535" t="s">
        <v>135</v>
      </c>
      <c r="D535" t="s">
        <v>25</v>
      </c>
      <c r="E535" s="34">
        <v>44894</v>
      </c>
      <c r="F535" t="s">
        <v>137</v>
      </c>
      <c r="G535" s="34">
        <v>44991</v>
      </c>
      <c r="H535" s="34" t="s">
        <v>138</v>
      </c>
      <c r="I535" s="35">
        <v>1268</v>
      </c>
      <c r="J535" s="35">
        <v>1141.2</v>
      </c>
      <c r="K535" t="str">
        <f>INDEX(Properties[Market],MATCH(WOs[[#This Row],[Property Id]],Properties[Property Id],0))</f>
        <v>Market 2</v>
      </c>
    </row>
    <row r="536" spans="1:11" x14ac:dyDescent="0.55000000000000004">
      <c r="A536">
        <v>533</v>
      </c>
      <c r="B536" t="s">
        <v>132</v>
      </c>
      <c r="C536" t="s">
        <v>135</v>
      </c>
      <c r="D536" t="s">
        <v>27</v>
      </c>
      <c r="E536" s="34">
        <v>44703</v>
      </c>
      <c r="F536" t="s">
        <v>136</v>
      </c>
      <c r="G536" s="34" t="s">
        <v>138</v>
      </c>
      <c r="H536" s="34" t="s">
        <v>138</v>
      </c>
      <c r="I536" s="35">
        <v>979</v>
      </c>
      <c r="J536" s="35">
        <v>0</v>
      </c>
      <c r="K536" t="str">
        <f>INDEX(Properties[Market],MATCH(WOs[[#This Row],[Property Id]],Properties[Property Id],0))</f>
        <v>Market 3</v>
      </c>
    </row>
    <row r="537" spans="1:11" x14ac:dyDescent="0.55000000000000004">
      <c r="A537">
        <v>534</v>
      </c>
      <c r="B537" t="s">
        <v>132</v>
      </c>
      <c r="C537" t="s">
        <v>134</v>
      </c>
      <c r="D537" t="s">
        <v>41</v>
      </c>
      <c r="E537" s="34">
        <v>44836</v>
      </c>
      <c r="F537" t="s">
        <v>136</v>
      </c>
      <c r="G537" s="34" t="s">
        <v>138</v>
      </c>
      <c r="H537" s="34">
        <v>44891</v>
      </c>
      <c r="I537" s="35">
        <v>1830</v>
      </c>
      <c r="J537" s="35">
        <v>0</v>
      </c>
      <c r="K537" t="str">
        <f>INDEX(Properties[Market],MATCH(WOs[[#This Row],[Property Id]],Properties[Property Id],0))</f>
        <v>Market 1</v>
      </c>
    </row>
    <row r="538" spans="1:11" x14ac:dyDescent="0.55000000000000004">
      <c r="A538">
        <v>535</v>
      </c>
      <c r="B538" t="s">
        <v>132</v>
      </c>
      <c r="C538" t="s">
        <v>134</v>
      </c>
      <c r="D538" t="s">
        <v>33</v>
      </c>
      <c r="E538" s="34">
        <v>44172</v>
      </c>
      <c r="F538" t="s">
        <v>136</v>
      </c>
      <c r="G538" s="34" t="s">
        <v>138</v>
      </c>
      <c r="H538" s="34">
        <v>44245</v>
      </c>
      <c r="I538" s="35">
        <v>817</v>
      </c>
      <c r="J538" s="35">
        <v>0</v>
      </c>
      <c r="K538" t="str">
        <f>INDEX(Properties[Market],MATCH(WOs[[#This Row],[Property Id]],Properties[Property Id],0))</f>
        <v>Market 1</v>
      </c>
    </row>
    <row r="539" spans="1:11" x14ac:dyDescent="0.55000000000000004">
      <c r="A539">
        <v>536</v>
      </c>
      <c r="B539" t="s">
        <v>106</v>
      </c>
      <c r="C539" t="s">
        <v>134</v>
      </c>
      <c r="D539" t="s">
        <v>26</v>
      </c>
      <c r="E539" s="34">
        <v>44613</v>
      </c>
      <c r="F539" t="s">
        <v>136</v>
      </c>
      <c r="G539" s="34" t="s">
        <v>138</v>
      </c>
      <c r="H539" s="34">
        <v>44734</v>
      </c>
      <c r="I539" s="35">
        <v>3276</v>
      </c>
      <c r="J539" s="35">
        <v>0</v>
      </c>
      <c r="K539" t="str">
        <f>INDEX(Properties[Market],MATCH(WOs[[#This Row],[Property Id]],Properties[Property Id],0))</f>
        <v>Market 1</v>
      </c>
    </row>
    <row r="540" spans="1:11" x14ac:dyDescent="0.55000000000000004">
      <c r="A540">
        <v>537</v>
      </c>
      <c r="B540" t="s">
        <v>132</v>
      </c>
      <c r="C540" t="s">
        <v>135</v>
      </c>
      <c r="D540" t="s">
        <v>38</v>
      </c>
      <c r="E540" s="34">
        <v>45005</v>
      </c>
      <c r="F540" t="s">
        <v>137</v>
      </c>
      <c r="G540" s="34">
        <v>45008</v>
      </c>
      <c r="H540" s="34" t="s">
        <v>138</v>
      </c>
      <c r="I540" s="35">
        <v>2627</v>
      </c>
      <c r="J540" s="35">
        <v>2705.81</v>
      </c>
      <c r="K540" t="str">
        <f>INDEX(Properties[Market],MATCH(WOs[[#This Row],[Property Id]],Properties[Property Id],0))</f>
        <v>Market 1</v>
      </c>
    </row>
    <row r="541" spans="1:11" x14ac:dyDescent="0.55000000000000004">
      <c r="A541">
        <v>538</v>
      </c>
      <c r="B541" t="s">
        <v>132</v>
      </c>
      <c r="C541" t="s">
        <v>134</v>
      </c>
      <c r="D541" t="s">
        <v>22</v>
      </c>
      <c r="E541" s="34">
        <v>44970</v>
      </c>
      <c r="F541" t="s">
        <v>136</v>
      </c>
      <c r="G541" s="34" t="s">
        <v>138</v>
      </c>
      <c r="H541" s="34">
        <v>44983</v>
      </c>
      <c r="I541" s="35">
        <v>330</v>
      </c>
      <c r="J541" s="35">
        <v>0</v>
      </c>
      <c r="K541" t="str">
        <f>INDEX(Properties[Market],MATCH(WOs[[#This Row],[Property Id]],Properties[Property Id],0))</f>
        <v>Market 2</v>
      </c>
    </row>
    <row r="542" spans="1:11" x14ac:dyDescent="0.55000000000000004">
      <c r="A542">
        <v>539</v>
      </c>
      <c r="B542" t="s">
        <v>132</v>
      </c>
      <c r="C542" t="s">
        <v>134</v>
      </c>
      <c r="D542" t="s">
        <v>54</v>
      </c>
      <c r="E542" s="34">
        <v>44740</v>
      </c>
      <c r="F542" t="s">
        <v>137</v>
      </c>
      <c r="G542" s="34">
        <v>44929</v>
      </c>
      <c r="H542" s="34">
        <v>44957</v>
      </c>
      <c r="I542" s="35">
        <v>3260</v>
      </c>
      <c r="J542" s="35">
        <v>3553.4</v>
      </c>
      <c r="K542" t="str">
        <f>INDEX(Properties[Market],MATCH(WOs[[#This Row],[Property Id]],Properties[Property Id],0))</f>
        <v>Market 1</v>
      </c>
    </row>
    <row r="543" spans="1:11" x14ac:dyDescent="0.55000000000000004">
      <c r="A543">
        <v>540</v>
      </c>
      <c r="B543" t="s">
        <v>132</v>
      </c>
      <c r="C543" t="s">
        <v>134</v>
      </c>
      <c r="D543" t="s">
        <v>22</v>
      </c>
      <c r="E543" s="34">
        <v>44939</v>
      </c>
      <c r="F543" t="s">
        <v>137</v>
      </c>
      <c r="G543" s="34">
        <v>44965</v>
      </c>
      <c r="H543" s="34">
        <v>45009</v>
      </c>
      <c r="I543" s="35">
        <v>2561</v>
      </c>
      <c r="J543" s="35">
        <v>2612.2200000000003</v>
      </c>
      <c r="K543" t="str">
        <f>INDEX(Properties[Market],MATCH(WOs[[#This Row],[Property Id]],Properties[Property Id],0))</f>
        <v>Market 2</v>
      </c>
    </row>
    <row r="544" spans="1:11" x14ac:dyDescent="0.55000000000000004">
      <c r="A544">
        <v>541</v>
      </c>
      <c r="B544" t="s">
        <v>133</v>
      </c>
      <c r="C544" t="s">
        <v>134</v>
      </c>
      <c r="D544" t="s">
        <v>38</v>
      </c>
      <c r="E544" s="34">
        <v>45015</v>
      </c>
      <c r="F544" t="s">
        <v>137</v>
      </c>
      <c r="G544" s="34">
        <v>45017</v>
      </c>
      <c r="H544" s="34">
        <v>45018</v>
      </c>
      <c r="I544" s="35">
        <v>2246</v>
      </c>
      <c r="J544" s="35">
        <v>2156.16</v>
      </c>
      <c r="K544" t="str">
        <f>INDEX(Properties[Market],MATCH(WOs[[#This Row],[Property Id]],Properties[Property Id],0))</f>
        <v>Market 1</v>
      </c>
    </row>
    <row r="545" spans="1:11" x14ac:dyDescent="0.55000000000000004">
      <c r="A545">
        <v>542</v>
      </c>
      <c r="B545" t="s">
        <v>133</v>
      </c>
      <c r="C545" t="s">
        <v>135</v>
      </c>
      <c r="D545" t="s">
        <v>17</v>
      </c>
      <c r="E545" s="34">
        <v>44756</v>
      </c>
      <c r="F545" t="s">
        <v>136</v>
      </c>
      <c r="G545" s="34" t="s">
        <v>138</v>
      </c>
      <c r="H545" s="34" t="s">
        <v>138</v>
      </c>
      <c r="I545" s="35">
        <v>2503</v>
      </c>
      <c r="J545" s="35">
        <v>0</v>
      </c>
      <c r="K545" t="str">
        <f>INDEX(Properties[Market],MATCH(WOs[[#This Row],[Property Id]],Properties[Property Id],0))</f>
        <v>Market 1</v>
      </c>
    </row>
    <row r="546" spans="1:11" x14ac:dyDescent="0.55000000000000004">
      <c r="A546">
        <v>543</v>
      </c>
      <c r="B546" t="s">
        <v>132</v>
      </c>
      <c r="C546" t="s">
        <v>134</v>
      </c>
      <c r="D546" t="s">
        <v>15</v>
      </c>
      <c r="E546" s="34">
        <v>44339</v>
      </c>
      <c r="F546" t="s">
        <v>137</v>
      </c>
      <c r="G546" s="34">
        <v>44839</v>
      </c>
      <c r="H546" s="34">
        <v>44956</v>
      </c>
      <c r="I546" s="35">
        <v>400</v>
      </c>
      <c r="J546" s="35">
        <v>404</v>
      </c>
      <c r="K546" t="str">
        <f>INDEX(Properties[Market],MATCH(WOs[[#This Row],[Property Id]],Properties[Property Id],0))</f>
        <v>Market 2</v>
      </c>
    </row>
    <row r="547" spans="1:11" x14ac:dyDescent="0.55000000000000004">
      <c r="A547">
        <v>544</v>
      </c>
      <c r="B547" t="s">
        <v>133</v>
      </c>
      <c r="C547" t="s">
        <v>134</v>
      </c>
      <c r="D547" t="s">
        <v>48</v>
      </c>
      <c r="E547" s="34">
        <v>44529</v>
      </c>
      <c r="F547" t="s">
        <v>136</v>
      </c>
      <c r="G547" s="34" t="s">
        <v>138</v>
      </c>
      <c r="H547" s="34">
        <v>44707</v>
      </c>
      <c r="I547" s="35">
        <v>62</v>
      </c>
      <c r="J547" s="35">
        <v>0</v>
      </c>
      <c r="K547" t="str">
        <f>INDEX(Properties[Market],MATCH(WOs[[#This Row],[Property Id]],Properties[Property Id],0))</f>
        <v>Market 3</v>
      </c>
    </row>
    <row r="548" spans="1:11" x14ac:dyDescent="0.55000000000000004">
      <c r="A548">
        <v>545</v>
      </c>
      <c r="B548" t="s">
        <v>132</v>
      </c>
      <c r="C548" t="s">
        <v>135</v>
      </c>
      <c r="D548" t="s">
        <v>15</v>
      </c>
      <c r="E548" s="34">
        <v>44177</v>
      </c>
      <c r="F548" t="s">
        <v>137</v>
      </c>
      <c r="G548" s="34">
        <v>44976</v>
      </c>
      <c r="H548" s="34" t="s">
        <v>138</v>
      </c>
      <c r="I548" s="35">
        <v>243</v>
      </c>
      <c r="J548" s="35">
        <v>257.58000000000004</v>
      </c>
      <c r="K548" t="str">
        <f>INDEX(Properties[Market],MATCH(WOs[[#This Row],[Property Id]],Properties[Property Id],0))</f>
        <v>Market 2</v>
      </c>
    </row>
    <row r="549" spans="1:11" x14ac:dyDescent="0.55000000000000004">
      <c r="A549">
        <v>546</v>
      </c>
      <c r="B549" t="s">
        <v>106</v>
      </c>
      <c r="C549" t="s">
        <v>134</v>
      </c>
      <c r="D549" t="s">
        <v>46</v>
      </c>
      <c r="E549" s="34">
        <v>44791</v>
      </c>
      <c r="F549" t="s">
        <v>136</v>
      </c>
      <c r="G549" s="34" t="s">
        <v>138</v>
      </c>
      <c r="H549" s="34">
        <v>45000</v>
      </c>
      <c r="I549" s="35">
        <v>2094</v>
      </c>
      <c r="J549" s="35">
        <v>0</v>
      </c>
      <c r="K549" t="str">
        <f>INDEX(Properties[Market],MATCH(WOs[[#This Row],[Property Id]],Properties[Property Id],0))</f>
        <v>Market 3</v>
      </c>
    </row>
    <row r="550" spans="1:11" x14ac:dyDescent="0.55000000000000004">
      <c r="A550">
        <v>547</v>
      </c>
      <c r="B550" t="s">
        <v>132</v>
      </c>
      <c r="C550" t="s">
        <v>134</v>
      </c>
      <c r="D550" t="s">
        <v>15</v>
      </c>
      <c r="E550" s="34">
        <v>44637</v>
      </c>
      <c r="F550" t="s">
        <v>137</v>
      </c>
      <c r="G550" s="34">
        <v>44829</v>
      </c>
      <c r="H550" s="34">
        <v>45002</v>
      </c>
      <c r="I550" s="35">
        <v>457</v>
      </c>
      <c r="J550" s="35">
        <v>502.70000000000005</v>
      </c>
      <c r="K550" t="str">
        <f>INDEX(Properties[Market],MATCH(WOs[[#This Row],[Property Id]],Properties[Property Id],0))</f>
        <v>Market 2</v>
      </c>
    </row>
    <row r="551" spans="1:11" x14ac:dyDescent="0.55000000000000004">
      <c r="A551">
        <v>548</v>
      </c>
      <c r="B551" t="s">
        <v>132</v>
      </c>
      <c r="C551" t="s">
        <v>134</v>
      </c>
      <c r="D551" t="s">
        <v>18</v>
      </c>
      <c r="E551" s="34">
        <v>44472</v>
      </c>
      <c r="F551" t="s">
        <v>136</v>
      </c>
      <c r="G551" s="34" t="s">
        <v>138</v>
      </c>
      <c r="H551" s="34">
        <v>44834</v>
      </c>
      <c r="I551" s="35">
        <v>1168</v>
      </c>
      <c r="J551" s="35">
        <v>0</v>
      </c>
      <c r="K551" t="str">
        <f>INDEX(Properties[Market],MATCH(WOs[[#This Row],[Property Id]],Properties[Property Id],0))</f>
        <v>Market 2</v>
      </c>
    </row>
    <row r="552" spans="1:11" x14ac:dyDescent="0.55000000000000004">
      <c r="A552">
        <v>549</v>
      </c>
      <c r="B552" t="s">
        <v>132</v>
      </c>
      <c r="C552" t="s">
        <v>135</v>
      </c>
      <c r="D552" t="s">
        <v>31</v>
      </c>
      <c r="E552" s="34">
        <v>44985</v>
      </c>
      <c r="F552" t="s">
        <v>137</v>
      </c>
      <c r="G552" s="34">
        <v>45005</v>
      </c>
      <c r="H552" s="34" t="s">
        <v>138</v>
      </c>
      <c r="I552" s="35">
        <v>495</v>
      </c>
      <c r="J552" s="35">
        <v>490.05</v>
      </c>
      <c r="K552" t="str">
        <f>INDEX(Properties[Market],MATCH(WOs[[#This Row],[Property Id]],Properties[Property Id],0))</f>
        <v>Market 1</v>
      </c>
    </row>
    <row r="553" spans="1:11" x14ac:dyDescent="0.55000000000000004">
      <c r="A553">
        <v>550</v>
      </c>
      <c r="B553" t="s">
        <v>132</v>
      </c>
      <c r="C553" t="s">
        <v>134</v>
      </c>
      <c r="D553" t="s">
        <v>47</v>
      </c>
      <c r="E553" s="34">
        <v>44595</v>
      </c>
      <c r="F553" t="s">
        <v>137</v>
      </c>
      <c r="G553" s="34">
        <v>44896</v>
      </c>
      <c r="H553" s="34">
        <v>44904</v>
      </c>
      <c r="I553" s="35">
        <v>1676</v>
      </c>
      <c r="J553" s="35">
        <v>1709.52</v>
      </c>
      <c r="K553" t="str">
        <f>INDEX(Properties[Market],MATCH(WOs[[#This Row],[Property Id]],Properties[Property Id],0))</f>
        <v>Market 2</v>
      </c>
    </row>
    <row r="554" spans="1:11" x14ac:dyDescent="0.55000000000000004">
      <c r="A554">
        <v>551</v>
      </c>
      <c r="B554" t="s">
        <v>133</v>
      </c>
      <c r="C554" t="s">
        <v>134</v>
      </c>
      <c r="D554" t="s">
        <v>45</v>
      </c>
      <c r="E554" s="34">
        <v>44718</v>
      </c>
      <c r="F554" t="s">
        <v>136</v>
      </c>
      <c r="G554" s="34" t="s">
        <v>138</v>
      </c>
      <c r="H554" s="34">
        <v>44868</v>
      </c>
      <c r="I554" s="35">
        <v>403</v>
      </c>
      <c r="J554" s="35">
        <v>0</v>
      </c>
      <c r="K554" t="str">
        <f>INDEX(Properties[Market],MATCH(WOs[[#This Row],[Property Id]],Properties[Property Id],0))</f>
        <v>Market 2</v>
      </c>
    </row>
    <row r="555" spans="1:11" x14ac:dyDescent="0.55000000000000004">
      <c r="A555">
        <v>552</v>
      </c>
      <c r="B555" t="s">
        <v>133</v>
      </c>
      <c r="C555" t="s">
        <v>134</v>
      </c>
      <c r="D555" t="s">
        <v>53</v>
      </c>
      <c r="E555" s="34">
        <v>44819</v>
      </c>
      <c r="F555" t="s">
        <v>136</v>
      </c>
      <c r="G555" s="34" t="s">
        <v>138</v>
      </c>
      <c r="H555" s="34">
        <v>44992</v>
      </c>
      <c r="I555" s="35">
        <v>2130</v>
      </c>
      <c r="J555" s="35">
        <v>0</v>
      </c>
      <c r="K555" t="str">
        <f>INDEX(Properties[Market],MATCH(WOs[[#This Row],[Property Id]],Properties[Property Id],0))</f>
        <v>Market 3</v>
      </c>
    </row>
    <row r="556" spans="1:11" x14ac:dyDescent="0.55000000000000004">
      <c r="A556">
        <v>553</v>
      </c>
      <c r="B556" t="s">
        <v>106</v>
      </c>
      <c r="C556" t="s">
        <v>134</v>
      </c>
      <c r="D556" t="s">
        <v>17</v>
      </c>
      <c r="E556" s="34">
        <v>44883</v>
      </c>
      <c r="F556" t="s">
        <v>136</v>
      </c>
      <c r="G556" s="34" t="s">
        <v>138</v>
      </c>
      <c r="H556" s="34">
        <v>44970</v>
      </c>
      <c r="I556" s="35">
        <v>3301</v>
      </c>
      <c r="J556" s="35">
        <v>0</v>
      </c>
      <c r="K556" t="str">
        <f>INDEX(Properties[Market],MATCH(WOs[[#This Row],[Property Id]],Properties[Property Id],0))</f>
        <v>Market 1</v>
      </c>
    </row>
    <row r="557" spans="1:11" x14ac:dyDescent="0.55000000000000004">
      <c r="A557">
        <v>554</v>
      </c>
      <c r="B557" t="s">
        <v>132</v>
      </c>
      <c r="C557" t="s">
        <v>134</v>
      </c>
      <c r="D557" t="s">
        <v>10</v>
      </c>
      <c r="E557" s="34">
        <v>44496</v>
      </c>
      <c r="F557" t="s">
        <v>137</v>
      </c>
      <c r="G557" s="34">
        <v>44704</v>
      </c>
      <c r="H557" s="34">
        <v>44980</v>
      </c>
      <c r="I557" s="35">
        <v>1790</v>
      </c>
      <c r="J557" s="35">
        <v>1969.0000000000002</v>
      </c>
      <c r="K557" t="str">
        <f>INDEX(Properties[Market],MATCH(WOs[[#This Row],[Property Id]],Properties[Property Id],0))</f>
        <v>Market 2</v>
      </c>
    </row>
    <row r="558" spans="1:11" x14ac:dyDescent="0.55000000000000004">
      <c r="A558">
        <v>555</v>
      </c>
      <c r="B558" t="s">
        <v>132</v>
      </c>
      <c r="C558" t="s">
        <v>134</v>
      </c>
      <c r="D558" t="s">
        <v>17</v>
      </c>
      <c r="E558" s="34">
        <v>44950</v>
      </c>
      <c r="F558" t="s">
        <v>136</v>
      </c>
      <c r="G558" s="34" t="s">
        <v>138</v>
      </c>
      <c r="H558" s="34">
        <v>44993</v>
      </c>
      <c r="I558" s="35">
        <v>1943</v>
      </c>
      <c r="J558" s="35">
        <v>0</v>
      </c>
      <c r="K558" t="str">
        <f>INDEX(Properties[Market],MATCH(WOs[[#This Row],[Property Id]],Properties[Property Id],0))</f>
        <v>Market 1</v>
      </c>
    </row>
    <row r="559" spans="1:11" x14ac:dyDescent="0.55000000000000004">
      <c r="A559">
        <v>556</v>
      </c>
      <c r="B559" t="s">
        <v>132</v>
      </c>
      <c r="C559" t="s">
        <v>134</v>
      </c>
      <c r="D559" t="s">
        <v>36</v>
      </c>
      <c r="E559" s="34">
        <v>44664</v>
      </c>
      <c r="F559" t="s">
        <v>136</v>
      </c>
      <c r="G559" s="34" t="s">
        <v>138</v>
      </c>
      <c r="H559" s="34">
        <v>44804</v>
      </c>
      <c r="I559" s="35">
        <v>3196</v>
      </c>
      <c r="J559" s="35">
        <v>0</v>
      </c>
      <c r="K559" t="str">
        <f>INDEX(Properties[Market],MATCH(WOs[[#This Row],[Property Id]],Properties[Property Id],0))</f>
        <v>Market 3</v>
      </c>
    </row>
    <row r="560" spans="1:11" x14ac:dyDescent="0.55000000000000004">
      <c r="A560">
        <v>557</v>
      </c>
      <c r="B560" t="s">
        <v>132</v>
      </c>
      <c r="C560" t="s">
        <v>134</v>
      </c>
      <c r="D560" t="s">
        <v>36</v>
      </c>
      <c r="E560" s="34">
        <v>44744</v>
      </c>
      <c r="F560" t="s">
        <v>136</v>
      </c>
      <c r="G560" s="34" t="s">
        <v>138</v>
      </c>
      <c r="H560" s="34">
        <v>44764</v>
      </c>
      <c r="I560" s="35">
        <v>2791</v>
      </c>
      <c r="J560" s="35">
        <v>0</v>
      </c>
      <c r="K560" t="str">
        <f>INDEX(Properties[Market],MATCH(WOs[[#This Row],[Property Id]],Properties[Property Id],0))</f>
        <v>Market 3</v>
      </c>
    </row>
    <row r="561" spans="1:11" x14ac:dyDescent="0.55000000000000004">
      <c r="A561">
        <v>558</v>
      </c>
      <c r="B561" t="s">
        <v>106</v>
      </c>
      <c r="C561" t="s">
        <v>135</v>
      </c>
      <c r="D561" t="s">
        <v>19</v>
      </c>
      <c r="E561" s="34">
        <v>44951</v>
      </c>
      <c r="F561" t="s">
        <v>137</v>
      </c>
      <c r="G561" s="34">
        <v>44966</v>
      </c>
      <c r="H561" s="34" t="s">
        <v>138</v>
      </c>
      <c r="I561" s="35">
        <v>4603</v>
      </c>
      <c r="J561" s="35">
        <v>5017.2700000000004</v>
      </c>
      <c r="K561" t="str">
        <f>INDEX(Properties[Market],MATCH(WOs[[#This Row],[Property Id]],Properties[Property Id],0))</f>
        <v>Market 1</v>
      </c>
    </row>
    <row r="562" spans="1:11" x14ac:dyDescent="0.55000000000000004">
      <c r="A562">
        <v>559</v>
      </c>
      <c r="B562" t="s">
        <v>106</v>
      </c>
      <c r="C562" t="s">
        <v>134</v>
      </c>
      <c r="D562" t="s">
        <v>46</v>
      </c>
      <c r="E562" s="34">
        <v>44714</v>
      </c>
      <c r="F562" t="s">
        <v>136</v>
      </c>
      <c r="G562" s="34" t="s">
        <v>138</v>
      </c>
      <c r="H562" s="34">
        <v>44852</v>
      </c>
      <c r="I562" s="35">
        <v>2805</v>
      </c>
      <c r="J562" s="35">
        <v>0</v>
      </c>
      <c r="K562" t="str">
        <f>INDEX(Properties[Market],MATCH(WOs[[#This Row],[Property Id]],Properties[Property Id],0))</f>
        <v>Market 3</v>
      </c>
    </row>
    <row r="563" spans="1:11" x14ac:dyDescent="0.55000000000000004">
      <c r="A563">
        <v>560</v>
      </c>
      <c r="B563" t="s">
        <v>133</v>
      </c>
      <c r="C563" t="s">
        <v>134</v>
      </c>
      <c r="D563" t="s">
        <v>32</v>
      </c>
      <c r="E563" s="34">
        <v>44876</v>
      </c>
      <c r="F563" t="s">
        <v>137</v>
      </c>
      <c r="G563" s="34">
        <v>45000</v>
      </c>
      <c r="H563" s="34">
        <v>45015</v>
      </c>
      <c r="I563" s="35">
        <v>2441</v>
      </c>
      <c r="J563" s="35">
        <v>2221.31</v>
      </c>
      <c r="K563" t="str">
        <f>INDEX(Properties[Market],MATCH(WOs[[#This Row],[Property Id]],Properties[Property Id],0))</f>
        <v>Market 2</v>
      </c>
    </row>
    <row r="564" spans="1:11" x14ac:dyDescent="0.55000000000000004">
      <c r="A564">
        <v>561</v>
      </c>
      <c r="B564" t="s">
        <v>133</v>
      </c>
      <c r="C564" t="s">
        <v>134</v>
      </c>
      <c r="D564" t="s">
        <v>53</v>
      </c>
      <c r="E564" s="34">
        <v>44661</v>
      </c>
      <c r="F564" t="s">
        <v>136</v>
      </c>
      <c r="G564" s="34" t="s">
        <v>138</v>
      </c>
      <c r="H564" s="34">
        <v>44761</v>
      </c>
      <c r="I564" s="35">
        <v>411</v>
      </c>
      <c r="J564" s="35">
        <v>0</v>
      </c>
      <c r="K564" t="str">
        <f>INDEX(Properties[Market],MATCH(WOs[[#This Row],[Property Id]],Properties[Property Id],0))</f>
        <v>Market 3</v>
      </c>
    </row>
    <row r="565" spans="1:11" x14ac:dyDescent="0.55000000000000004">
      <c r="A565">
        <v>562</v>
      </c>
      <c r="B565" t="s">
        <v>132</v>
      </c>
      <c r="C565" t="s">
        <v>134</v>
      </c>
      <c r="D565" t="s">
        <v>41</v>
      </c>
      <c r="E565" s="34">
        <v>44979</v>
      </c>
      <c r="F565" t="s">
        <v>137</v>
      </c>
      <c r="G565" s="34">
        <v>44999</v>
      </c>
      <c r="H565" s="34">
        <v>45016</v>
      </c>
      <c r="I565" s="35">
        <v>1874</v>
      </c>
      <c r="J565" s="35">
        <v>1930.22</v>
      </c>
      <c r="K565" t="str">
        <f>INDEX(Properties[Market],MATCH(WOs[[#This Row],[Property Id]],Properties[Property Id],0))</f>
        <v>Market 1</v>
      </c>
    </row>
    <row r="566" spans="1:11" x14ac:dyDescent="0.55000000000000004">
      <c r="A566">
        <v>563</v>
      </c>
      <c r="B566" t="s">
        <v>132</v>
      </c>
      <c r="C566" t="s">
        <v>134</v>
      </c>
      <c r="D566" t="s">
        <v>38</v>
      </c>
      <c r="E566" s="34">
        <v>44977</v>
      </c>
      <c r="F566" t="s">
        <v>136</v>
      </c>
      <c r="G566" s="34" t="s">
        <v>138</v>
      </c>
      <c r="H566" s="34">
        <v>44978</v>
      </c>
      <c r="I566" s="35">
        <v>1889</v>
      </c>
      <c r="J566" s="35">
        <v>0</v>
      </c>
      <c r="K566" t="str">
        <f>INDEX(Properties[Market],MATCH(WOs[[#This Row],[Property Id]],Properties[Property Id],0))</f>
        <v>Market 1</v>
      </c>
    </row>
    <row r="567" spans="1:11" x14ac:dyDescent="0.55000000000000004">
      <c r="A567">
        <v>564</v>
      </c>
      <c r="B567" t="s">
        <v>132</v>
      </c>
      <c r="C567" t="s">
        <v>134</v>
      </c>
      <c r="D567" t="s">
        <v>44</v>
      </c>
      <c r="E567" s="34">
        <v>44926</v>
      </c>
      <c r="F567" t="s">
        <v>136</v>
      </c>
      <c r="G567" s="34" t="s">
        <v>138</v>
      </c>
      <c r="H567" s="34">
        <v>45020</v>
      </c>
      <c r="I567" s="35">
        <v>3082</v>
      </c>
      <c r="J567" s="35">
        <v>0</v>
      </c>
      <c r="K567" t="str">
        <f>INDEX(Properties[Market],MATCH(WOs[[#This Row],[Property Id]],Properties[Property Id],0))</f>
        <v>Market 1</v>
      </c>
    </row>
    <row r="568" spans="1:11" x14ac:dyDescent="0.55000000000000004">
      <c r="A568">
        <v>565</v>
      </c>
      <c r="B568" t="s">
        <v>133</v>
      </c>
      <c r="C568" t="s">
        <v>134</v>
      </c>
      <c r="D568" t="s">
        <v>50</v>
      </c>
      <c r="E568" s="34">
        <v>44866</v>
      </c>
      <c r="F568" t="s">
        <v>136</v>
      </c>
      <c r="G568" s="34" t="s">
        <v>138</v>
      </c>
      <c r="H568" s="34">
        <v>44954</v>
      </c>
      <c r="I568" s="35">
        <v>3187</v>
      </c>
      <c r="J568" s="35">
        <v>0</v>
      </c>
      <c r="K568" t="str">
        <f>INDEX(Properties[Market],MATCH(WOs[[#This Row],[Property Id]],Properties[Property Id],0))</f>
        <v>Market 3</v>
      </c>
    </row>
    <row r="569" spans="1:11" x14ac:dyDescent="0.55000000000000004">
      <c r="A569">
        <v>566</v>
      </c>
      <c r="B569" t="s">
        <v>106</v>
      </c>
      <c r="C569" t="s">
        <v>134</v>
      </c>
      <c r="D569" t="s">
        <v>26</v>
      </c>
      <c r="E569" s="34">
        <v>44999</v>
      </c>
      <c r="F569" t="s">
        <v>136</v>
      </c>
      <c r="G569" s="34" t="s">
        <v>138</v>
      </c>
      <c r="H569" s="34">
        <v>45011</v>
      </c>
      <c r="I569" s="35">
        <v>4083</v>
      </c>
      <c r="J569" s="35">
        <v>0</v>
      </c>
      <c r="K569" t="str">
        <f>INDEX(Properties[Market],MATCH(WOs[[#This Row],[Property Id]],Properties[Property Id],0))</f>
        <v>Market 1</v>
      </c>
    </row>
    <row r="570" spans="1:11" x14ac:dyDescent="0.55000000000000004">
      <c r="A570">
        <v>567</v>
      </c>
      <c r="B570" t="s">
        <v>132</v>
      </c>
      <c r="C570" t="s">
        <v>134</v>
      </c>
      <c r="D570" t="s">
        <v>14</v>
      </c>
      <c r="E570" s="34">
        <v>44512</v>
      </c>
      <c r="F570" t="s">
        <v>137</v>
      </c>
      <c r="G570" s="34">
        <v>44739</v>
      </c>
      <c r="H570" s="34">
        <v>44872</v>
      </c>
      <c r="I570" s="35">
        <v>710</v>
      </c>
      <c r="J570" s="35">
        <v>766.80000000000007</v>
      </c>
      <c r="K570" t="str">
        <f>INDEX(Properties[Market],MATCH(WOs[[#This Row],[Property Id]],Properties[Property Id],0))</f>
        <v>Market 1</v>
      </c>
    </row>
    <row r="571" spans="1:11" x14ac:dyDescent="0.55000000000000004">
      <c r="A571">
        <v>568</v>
      </c>
      <c r="B571" t="s">
        <v>132</v>
      </c>
      <c r="C571" t="s">
        <v>135</v>
      </c>
      <c r="D571" t="s">
        <v>38</v>
      </c>
      <c r="E571" s="34">
        <v>44862</v>
      </c>
      <c r="F571" t="s">
        <v>136</v>
      </c>
      <c r="G571" s="34" t="s">
        <v>138</v>
      </c>
      <c r="H571" s="34" t="s">
        <v>138</v>
      </c>
      <c r="I571" s="35">
        <v>1535</v>
      </c>
      <c r="J571" s="35">
        <v>0</v>
      </c>
      <c r="K571" t="str">
        <f>INDEX(Properties[Market],MATCH(WOs[[#This Row],[Property Id]],Properties[Property Id],0))</f>
        <v>Market 1</v>
      </c>
    </row>
    <row r="572" spans="1:11" x14ac:dyDescent="0.55000000000000004">
      <c r="A572">
        <v>569</v>
      </c>
      <c r="B572" t="s">
        <v>132</v>
      </c>
      <c r="C572" t="s">
        <v>134</v>
      </c>
      <c r="D572" t="s">
        <v>33</v>
      </c>
      <c r="E572" s="34">
        <v>44864</v>
      </c>
      <c r="F572" t="s">
        <v>136</v>
      </c>
      <c r="G572" s="34" t="s">
        <v>138</v>
      </c>
      <c r="H572" s="34">
        <v>44983</v>
      </c>
      <c r="I572" s="35">
        <v>2914</v>
      </c>
      <c r="J572" s="35">
        <v>0</v>
      </c>
      <c r="K572" t="str">
        <f>INDEX(Properties[Market],MATCH(WOs[[#This Row],[Property Id]],Properties[Property Id],0))</f>
        <v>Market 1</v>
      </c>
    </row>
    <row r="573" spans="1:11" x14ac:dyDescent="0.55000000000000004">
      <c r="A573">
        <v>570</v>
      </c>
      <c r="B573" t="s">
        <v>133</v>
      </c>
      <c r="C573" t="s">
        <v>134</v>
      </c>
      <c r="D573" t="s">
        <v>34</v>
      </c>
      <c r="E573" s="34">
        <v>44899</v>
      </c>
      <c r="F573" t="s">
        <v>137</v>
      </c>
      <c r="G573" s="34">
        <v>44988</v>
      </c>
      <c r="H573" s="34">
        <v>45010</v>
      </c>
      <c r="I573" s="35">
        <v>2422</v>
      </c>
      <c r="J573" s="35">
        <v>2204.02</v>
      </c>
      <c r="K573" t="str">
        <f>INDEX(Properties[Market],MATCH(WOs[[#This Row],[Property Id]],Properties[Property Id],0))</f>
        <v>Market 3</v>
      </c>
    </row>
    <row r="574" spans="1:11" x14ac:dyDescent="0.55000000000000004">
      <c r="A574">
        <v>571</v>
      </c>
      <c r="B574" t="s">
        <v>106</v>
      </c>
      <c r="C574" t="s">
        <v>134</v>
      </c>
      <c r="D574" t="s">
        <v>21</v>
      </c>
      <c r="E574" s="34">
        <v>44940</v>
      </c>
      <c r="F574" t="s">
        <v>136</v>
      </c>
      <c r="G574" s="34" t="s">
        <v>138</v>
      </c>
      <c r="H574" s="34">
        <v>44968</v>
      </c>
      <c r="I574" s="35">
        <v>2900</v>
      </c>
      <c r="J574" s="35">
        <v>0</v>
      </c>
      <c r="K574" t="str">
        <f>INDEX(Properties[Market],MATCH(WOs[[#This Row],[Property Id]],Properties[Property Id],0))</f>
        <v>Market 2</v>
      </c>
    </row>
    <row r="575" spans="1:11" x14ac:dyDescent="0.55000000000000004">
      <c r="A575">
        <v>572</v>
      </c>
      <c r="B575" t="s">
        <v>132</v>
      </c>
      <c r="C575" t="s">
        <v>134</v>
      </c>
      <c r="D575" t="s">
        <v>34</v>
      </c>
      <c r="E575" s="34">
        <v>44561</v>
      </c>
      <c r="F575" t="s">
        <v>137</v>
      </c>
      <c r="G575" s="34">
        <v>44706</v>
      </c>
      <c r="H575" s="34">
        <v>44929</v>
      </c>
      <c r="I575" s="35">
        <v>1779</v>
      </c>
      <c r="J575" s="35">
        <v>1814.58</v>
      </c>
      <c r="K575" t="str">
        <f>INDEX(Properties[Market],MATCH(WOs[[#This Row],[Property Id]],Properties[Property Id],0))</f>
        <v>Market 3</v>
      </c>
    </row>
    <row r="576" spans="1:11" x14ac:dyDescent="0.55000000000000004">
      <c r="A576">
        <v>573</v>
      </c>
      <c r="B576" t="s">
        <v>132</v>
      </c>
      <c r="C576" t="s">
        <v>134</v>
      </c>
      <c r="D576" t="s">
        <v>14</v>
      </c>
      <c r="E576" s="34">
        <v>44383</v>
      </c>
      <c r="F576" t="s">
        <v>137</v>
      </c>
      <c r="G576" s="34">
        <v>44807</v>
      </c>
      <c r="H576" s="34">
        <v>44981</v>
      </c>
      <c r="I576" s="35">
        <v>2147</v>
      </c>
      <c r="J576" s="35">
        <v>2254.35</v>
      </c>
      <c r="K576" t="str">
        <f>INDEX(Properties[Market],MATCH(WOs[[#This Row],[Property Id]],Properties[Property Id],0))</f>
        <v>Market 1</v>
      </c>
    </row>
    <row r="577" spans="1:11" x14ac:dyDescent="0.55000000000000004">
      <c r="A577">
        <v>574</v>
      </c>
      <c r="B577" t="s">
        <v>132</v>
      </c>
      <c r="C577" t="s">
        <v>135</v>
      </c>
      <c r="D577" t="s">
        <v>42</v>
      </c>
      <c r="E577" s="34">
        <v>44636</v>
      </c>
      <c r="F577" t="s">
        <v>137</v>
      </c>
      <c r="G577" s="34">
        <v>44808</v>
      </c>
      <c r="H577" s="34" t="s">
        <v>138</v>
      </c>
      <c r="I577" s="35">
        <v>3232</v>
      </c>
      <c r="J577" s="35">
        <v>3167.36</v>
      </c>
      <c r="K577" t="str">
        <f>INDEX(Properties[Market],MATCH(WOs[[#This Row],[Property Id]],Properties[Property Id],0))</f>
        <v>Market 2</v>
      </c>
    </row>
    <row r="578" spans="1:11" x14ac:dyDescent="0.55000000000000004">
      <c r="A578">
        <v>575</v>
      </c>
      <c r="B578" t="s">
        <v>132</v>
      </c>
      <c r="C578" t="s">
        <v>134</v>
      </c>
      <c r="D578" t="s">
        <v>28</v>
      </c>
      <c r="E578" s="34">
        <v>44619</v>
      </c>
      <c r="F578" t="s">
        <v>136</v>
      </c>
      <c r="G578" s="34" t="s">
        <v>138</v>
      </c>
      <c r="H578" s="34">
        <v>44817</v>
      </c>
      <c r="I578" s="35">
        <v>2166</v>
      </c>
      <c r="J578" s="35">
        <v>0</v>
      </c>
      <c r="K578" t="str">
        <f>INDEX(Properties[Market],MATCH(WOs[[#This Row],[Property Id]],Properties[Property Id],0))</f>
        <v>Market 1</v>
      </c>
    </row>
    <row r="579" spans="1:11" x14ac:dyDescent="0.55000000000000004">
      <c r="A579">
        <v>576</v>
      </c>
      <c r="B579" t="s">
        <v>132</v>
      </c>
      <c r="C579" t="s">
        <v>134</v>
      </c>
      <c r="D579" t="s">
        <v>49</v>
      </c>
      <c r="E579" s="34">
        <v>44885</v>
      </c>
      <c r="F579" t="s">
        <v>136</v>
      </c>
      <c r="G579" s="34" t="s">
        <v>138</v>
      </c>
      <c r="H579" s="34">
        <v>44948</v>
      </c>
      <c r="I579" s="35">
        <v>2800</v>
      </c>
      <c r="J579" s="35">
        <v>0</v>
      </c>
      <c r="K579" t="str">
        <f>INDEX(Properties[Market],MATCH(WOs[[#This Row],[Property Id]],Properties[Property Id],0))</f>
        <v>Market 3</v>
      </c>
    </row>
    <row r="580" spans="1:11" x14ac:dyDescent="0.55000000000000004">
      <c r="A580">
        <v>577</v>
      </c>
      <c r="B580" t="s">
        <v>133</v>
      </c>
      <c r="C580" t="s">
        <v>134</v>
      </c>
      <c r="D580" t="s">
        <v>48</v>
      </c>
      <c r="E580" s="34">
        <v>44701</v>
      </c>
      <c r="F580" t="s">
        <v>137</v>
      </c>
      <c r="G580" s="34">
        <v>44747</v>
      </c>
      <c r="H580" s="34">
        <v>44865</v>
      </c>
      <c r="I580" s="35">
        <v>2810</v>
      </c>
      <c r="J580" s="35">
        <v>3091.0000000000005</v>
      </c>
      <c r="K580" t="str">
        <f>INDEX(Properties[Market],MATCH(WOs[[#This Row],[Property Id]],Properties[Property Id],0))</f>
        <v>Market 3</v>
      </c>
    </row>
    <row r="581" spans="1:11" x14ac:dyDescent="0.55000000000000004">
      <c r="A581">
        <v>578</v>
      </c>
      <c r="B581" t="s">
        <v>106</v>
      </c>
      <c r="C581" t="s">
        <v>135</v>
      </c>
      <c r="D581" t="s">
        <v>10</v>
      </c>
      <c r="E581" s="34">
        <v>43870</v>
      </c>
      <c r="F581" t="s">
        <v>137</v>
      </c>
      <c r="G581" s="34">
        <v>44586</v>
      </c>
      <c r="H581" s="34" t="s">
        <v>138</v>
      </c>
      <c r="I581" s="35">
        <v>2973</v>
      </c>
      <c r="J581" s="35">
        <v>3181.11</v>
      </c>
      <c r="K581" t="str">
        <f>INDEX(Properties[Market],MATCH(WOs[[#This Row],[Property Id]],Properties[Property Id],0))</f>
        <v>Market 2</v>
      </c>
    </row>
    <row r="582" spans="1:11" x14ac:dyDescent="0.55000000000000004">
      <c r="A582">
        <v>579</v>
      </c>
      <c r="B582" t="s">
        <v>133</v>
      </c>
      <c r="C582" t="s">
        <v>134</v>
      </c>
      <c r="D582" t="s">
        <v>25</v>
      </c>
      <c r="E582" s="34">
        <v>44914</v>
      </c>
      <c r="F582" t="s">
        <v>136</v>
      </c>
      <c r="G582" s="34" t="s">
        <v>138</v>
      </c>
      <c r="H582" s="34">
        <v>44967</v>
      </c>
      <c r="I582" s="35">
        <v>595</v>
      </c>
      <c r="J582" s="35">
        <v>0</v>
      </c>
      <c r="K582" t="str">
        <f>INDEX(Properties[Market],MATCH(WOs[[#This Row],[Property Id]],Properties[Property Id],0))</f>
        <v>Market 2</v>
      </c>
    </row>
    <row r="583" spans="1:11" x14ac:dyDescent="0.55000000000000004">
      <c r="A583">
        <v>580</v>
      </c>
      <c r="B583" t="s">
        <v>132</v>
      </c>
      <c r="C583" t="s">
        <v>134</v>
      </c>
      <c r="D583" t="s">
        <v>35</v>
      </c>
      <c r="E583" s="34">
        <v>44816</v>
      </c>
      <c r="F583" t="s">
        <v>136</v>
      </c>
      <c r="G583" s="34" t="s">
        <v>138</v>
      </c>
      <c r="H583" s="34">
        <v>44925</v>
      </c>
      <c r="I583" s="35">
        <v>3476</v>
      </c>
      <c r="J583" s="35">
        <v>0</v>
      </c>
      <c r="K583" t="str">
        <f>INDEX(Properties[Market],MATCH(WOs[[#This Row],[Property Id]],Properties[Property Id],0))</f>
        <v>Market 3</v>
      </c>
    </row>
    <row r="584" spans="1:11" x14ac:dyDescent="0.55000000000000004">
      <c r="A584">
        <v>581</v>
      </c>
      <c r="B584" t="s">
        <v>132</v>
      </c>
      <c r="C584" t="s">
        <v>134</v>
      </c>
      <c r="D584" t="s">
        <v>23</v>
      </c>
      <c r="E584" s="34">
        <v>44694</v>
      </c>
      <c r="F584" t="s">
        <v>137</v>
      </c>
      <c r="G584" s="34">
        <v>44880</v>
      </c>
      <c r="H584" s="34">
        <v>44956</v>
      </c>
      <c r="I584" s="35">
        <v>3431</v>
      </c>
      <c r="J584" s="35">
        <v>3156.52</v>
      </c>
      <c r="K584" t="str">
        <f>INDEX(Properties[Market],MATCH(WOs[[#This Row],[Property Id]],Properties[Property Id],0))</f>
        <v>Market 1</v>
      </c>
    </row>
    <row r="585" spans="1:11" x14ac:dyDescent="0.55000000000000004">
      <c r="A585">
        <v>582</v>
      </c>
      <c r="B585" t="s">
        <v>132</v>
      </c>
      <c r="C585" t="s">
        <v>134</v>
      </c>
      <c r="D585" t="s">
        <v>13</v>
      </c>
      <c r="E585" s="34">
        <v>44863</v>
      </c>
      <c r="F585" t="s">
        <v>136</v>
      </c>
      <c r="G585" s="34" t="s">
        <v>138</v>
      </c>
      <c r="H585" s="34">
        <v>44920</v>
      </c>
      <c r="I585" s="35">
        <v>1340</v>
      </c>
      <c r="J585" s="35">
        <v>0</v>
      </c>
      <c r="K585" t="str">
        <f>INDEX(Properties[Market],MATCH(WOs[[#This Row],[Property Id]],Properties[Property Id],0))</f>
        <v>Market 3</v>
      </c>
    </row>
    <row r="586" spans="1:11" x14ac:dyDescent="0.55000000000000004">
      <c r="A586">
        <v>583</v>
      </c>
      <c r="B586" t="s">
        <v>133</v>
      </c>
      <c r="C586" t="s">
        <v>134</v>
      </c>
      <c r="D586" t="s">
        <v>50</v>
      </c>
      <c r="E586" s="34">
        <v>44661</v>
      </c>
      <c r="F586" t="s">
        <v>136</v>
      </c>
      <c r="G586" s="34" t="s">
        <v>138</v>
      </c>
      <c r="H586" s="34">
        <v>44967</v>
      </c>
      <c r="I586" s="35">
        <v>496</v>
      </c>
      <c r="J586" s="35">
        <v>0</v>
      </c>
      <c r="K586" t="str">
        <f>INDEX(Properties[Market],MATCH(WOs[[#This Row],[Property Id]],Properties[Property Id],0))</f>
        <v>Market 3</v>
      </c>
    </row>
    <row r="587" spans="1:11" x14ac:dyDescent="0.55000000000000004">
      <c r="A587">
        <v>584</v>
      </c>
      <c r="B587" t="s">
        <v>132</v>
      </c>
      <c r="C587" t="s">
        <v>135</v>
      </c>
      <c r="D587" t="s">
        <v>25</v>
      </c>
      <c r="E587" s="34">
        <v>44929</v>
      </c>
      <c r="F587" t="s">
        <v>136</v>
      </c>
      <c r="G587" s="34" t="s">
        <v>138</v>
      </c>
      <c r="H587" s="34" t="s">
        <v>138</v>
      </c>
      <c r="I587" s="35">
        <v>3126</v>
      </c>
      <c r="J587" s="35">
        <v>0</v>
      </c>
      <c r="K587" t="str">
        <f>INDEX(Properties[Market],MATCH(WOs[[#This Row],[Property Id]],Properties[Property Id],0))</f>
        <v>Market 2</v>
      </c>
    </row>
    <row r="588" spans="1:11" x14ac:dyDescent="0.55000000000000004">
      <c r="A588">
        <v>585</v>
      </c>
      <c r="B588" t="s">
        <v>132</v>
      </c>
      <c r="C588" t="s">
        <v>134</v>
      </c>
      <c r="D588" t="s">
        <v>46</v>
      </c>
      <c r="E588" s="34">
        <v>44741</v>
      </c>
      <c r="F588" t="s">
        <v>136</v>
      </c>
      <c r="G588" s="34" t="s">
        <v>138</v>
      </c>
      <c r="H588" s="34">
        <v>44774</v>
      </c>
      <c r="I588" s="35">
        <v>2135</v>
      </c>
      <c r="J588" s="35">
        <v>0</v>
      </c>
      <c r="K588" t="str">
        <f>INDEX(Properties[Market],MATCH(WOs[[#This Row],[Property Id]],Properties[Property Id],0))</f>
        <v>Market 3</v>
      </c>
    </row>
    <row r="589" spans="1:11" x14ac:dyDescent="0.55000000000000004">
      <c r="A589">
        <v>586</v>
      </c>
      <c r="B589" t="s">
        <v>132</v>
      </c>
      <c r="C589" t="s">
        <v>134</v>
      </c>
      <c r="D589" t="s">
        <v>27</v>
      </c>
      <c r="E589" s="34">
        <v>44841</v>
      </c>
      <c r="F589" t="s">
        <v>137</v>
      </c>
      <c r="G589" s="34">
        <v>44897</v>
      </c>
      <c r="H589" s="34">
        <v>44973</v>
      </c>
      <c r="I589" s="35">
        <v>2663</v>
      </c>
      <c r="J589" s="35">
        <v>2769.52</v>
      </c>
      <c r="K589" t="str">
        <f>INDEX(Properties[Market],MATCH(WOs[[#This Row],[Property Id]],Properties[Property Id],0))</f>
        <v>Market 3</v>
      </c>
    </row>
    <row r="590" spans="1:11" x14ac:dyDescent="0.55000000000000004">
      <c r="A590">
        <v>587</v>
      </c>
      <c r="B590" t="s">
        <v>132</v>
      </c>
      <c r="C590" t="s">
        <v>134</v>
      </c>
      <c r="D590" t="s">
        <v>34</v>
      </c>
      <c r="E590" s="34">
        <v>44676</v>
      </c>
      <c r="F590" t="s">
        <v>136</v>
      </c>
      <c r="G590" s="34" t="s">
        <v>138</v>
      </c>
      <c r="H590" s="34">
        <v>45017</v>
      </c>
      <c r="I590" s="35">
        <v>105</v>
      </c>
      <c r="J590" s="35">
        <v>0</v>
      </c>
      <c r="K590" t="str">
        <f>INDEX(Properties[Market],MATCH(WOs[[#This Row],[Property Id]],Properties[Property Id],0))</f>
        <v>Market 3</v>
      </c>
    </row>
    <row r="591" spans="1:11" x14ac:dyDescent="0.55000000000000004">
      <c r="A591">
        <v>588</v>
      </c>
      <c r="B591" t="s">
        <v>132</v>
      </c>
      <c r="C591" t="s">
        <v>135</v>
      </c>
      <c r="D591" t="s">
        <v>39</v>
      </c>
      <c r="E591" s="34">
        <v>44407</v>
      </c>
      <c r="F591" t="s">
        <v>137</v>
      </c>
      <c r="G591" s="34">
        <v>44864</v>
      </c>
      <c r="H591" s="34" t="s">
        <v>138</v>
      </c>
      <c r="I591" s="35">
        <v>536</v>
      </c>
      <c r="J591" s="35">
        <v>514.55999999999995</v>
      </c>
      <c r="K591" t="str">
        <f>INDEX(Properties[Market],MATCH(WOs[[#This Row],[Property Id]],Properties[Property Id],0))</f>
        <v>Market 1</v>
      </c>
    </row>
    <row r="592" spans="1:11" x14ac:dyDescent="0.55000000000000004">
      <c r="A592">
        <v>589</v>
      </c>
      <c r="B592" t="s">
        <v>132</v>
      </c>
      <c r="C592" t="s">
        <v>134</v>
      </c>
      <c r="D592" t="s">
        <v>39</v>
      </c>
      <c r="E592" s="34">
        <v>44858</v>
      </c>
      <c r="F592" t="s">
        <v>136</v>
      </c>
      <c r="G592" s="34" t="s">
        <v>138</v>
      </c>
      <c r="H592" s="34">
        <v>44956</v>
      </c>
      <c r="I592" s="35">
        <v>3298</v>
      </c>
      <c r="J592" s="35">
        <v>0</v>
      </c>
      <c r="K592" t="str">
        <f>INDEX(Properties[Market],MATCH(WOs[[#This Row],[Property Id]],Properties[Property Id],0))</f>
        <v>Market 1</v>
      </c>
    </row>
    <row r="593" spans="1:11" x14ac:dyDescent="0.55000000000000004">
      <c r="A593">
        <v>590</v>
      </c>
      <c r="B593" t="s">
        <v>106</v>
      </c>
      <c r="C593" t="s">
        <v>134</v>
      </c>
      <c r="D593" t="s">
        <v>33</v>
      </c>
      <c r="E593" s="34">
        <v>44288</v>
      </c>
      <c r="F593" t="s">
        <v>137</v>
      </c>
      <c r="G593" s="34">
        <v>44784</v>
      </c>
      <c r="H593" s="34">
        <v>44811</v>
      </c>
      <c r="I593" s="35">
        <v>2993</v>
      </c>
      <c r="J593" s="35">
        <v>3112.7200000000003</v>
      </c>
      <c r="K593" t="str">
        <f>INDEX(Properties[Market],MATCH(WOs[[#This Row],[Property Id]],Properties[Property Id],0))</f>
        <v>Market 1</v>
      </c>
    </row>
    <row r="594" spans="1:11" x14ac:dyDescent="0.55000000000000004">
      <c r="A594">
        <v>591</v>
      </c>
      <c r="B594" t="s">
        <v>132</v>
      </c>
      <c r="C594" t="s">
        <v>134</v>
      </c>
      <c r="D594" t="s">
        <v>27</v>
      </c>
      <c r="E594" s="34">
        <v>44735</v>
      </c>
      <c r="F594" t="s">
        <v>136</v>
      </c>
      <c r="G594" s="34" t="s">
        <v>138</v>
      </c>
      <c r="H594" s="34">
        <v>44963</v>
      </c>
      <c r="I594" s="35">
        <v>821</v>
      </c>
      <c r="J594" s="35">
        <v>0</v>
      </c>
      <c r="K594" t="str">
        <f>INDEX(Properties[Market],MATCH(WOs[[#This Row],[Property Id]],Properties[Property Id],0))</f>
        <v>Market 3</v>
      </c>
    </row>
    <row r="595" spans="1:11" x14ac:dyDescent="0.55000000000000004">
      <c r="A595">
        <v>592</v>
      </c>
      <c r="B595" t="s">
        <v>132</v>
      </c>
      <c r="C595" t="s">
        <v>134</v>
      </c>
      <c r="D595" t="s">
        <v>11</v>
      </c>
      <c r="E595" s="34">
        <v>44729</v>
      </c>
      <c r="F595" t="s">
        <v>137</v>
      </c>
      <c r="G595" s="34">
        <v>44781</v>
      </c>
      <c r="H595" s="34">
        <v>44923</v>
      </c>
      <c r="I595" s="35">
        <v>2341</v>
      </c>
      <c r="J595" s="35">
        <v>2551.69</v>
      </c>
      <c r="K595" t="str">
        <f>INDEX(Properties[Market],MATCH(WOs[[#This Row],[Property Id]],Properties[Property Id],0))</f>
        <v>Market 2</v>
      </c>
    </row>
    <row r="596" spans="1:11" x14ac:dyDescent="0.55000000000000004">
      <c r="A596">
        <v>593</v>
      </c>
      <c r="B596" t="s">
        <v>132</v>
      </c>
      <c r="C596" t="s">
        <v>135</v>
      </c>
      <c r="D596" t="s">
        <v>22</v>
      </c>
      <c r="E596" s="34">
        <v>44909</v>
      </c>
      <c r="F596" t="s">
        <v>136</v>
      </c>
      <c r="G596" s="34" t="s">
        <v>138</v>
      </c>
      <c r="H596" s="34" t="s">
        <v>138</v>
      </c>
      <c r="I596" s="35">
        <v>2970</v>
      </c>
      <c r="J596" s="35">
        <v>0</v>
      </c>
      <c r="K596" t="str">
        <f>INDEX(Properties[Market],MATCH(WOs[[#This Row],[Property Id]],Properties[Property Id],0))</f>
        <v>Market 2</v>
      </c>
    </row>
    <row r="597" spans="1:11" x14ac:dyDescent="0.55000000000000004">
      <c r="A597">
        <v>594</v>
      </c>
      <c r="B597" t="s">
        <v>132</v>
      </c>
      <c r="C597" t="s">
        <v>134</v>
      </c>
      <c r="D597" t="s">
        <v>36</v>
      </c>
      <c r="E597" s="34">
        <v>44308</v>
      </c>
      <c r="F597" t="s">
        <v>136</v>
      </c>
      <c r="G597" s="34" t="s">
        <v>138</v>
      </c>
      <c r="H597" s="34">
        <v>45017</v>
      </c>
      <c r="I597" s="35">
        <v>1959</v>
      </c>
      <c r="J597" s="35">
        <v>0</v>
      </c>
      <c r="K597" t="str">
        <f>INDEX(Properties[Market],MATCH(WOs[[#This Row],[Property Id]],Properties[Property Id],0))</f>
        <v>Market 3</v>
      </c>
    </row>
    <row r="598" spans="1:11" x14ac:dyDescent="0.55000000000000004">
      <c r="A598">
        <v>595</v>
      </c>
      <c r="B598" t="s">
        <v>106</v>
      </c>
      <c r="C598" t="s">
        <v>135</v>
      </c>
      <c r="D598" t="s">
        <v>21</v>
      </c>
      <c r="E598" s="34">
        <v>44936</v>
      </c>
      <c r="F598" t="s">
        <v>136</v>
      </c>
      <c r="G598" s="34" t="s">
        <v>138</v>
      </c>
      <c r="H598" s="34" t="s">
        <v>138</v>
      </c>
      <c r="I598" s="35">
        <v>3407</v>
      </c>
      <c r="J598" s="35">
        <v>0</v>
      </c>
      <c r="K598" t="str">
        <f>INDEX(Properties[Market],MATCH(WOs[[#This Row],[Property Id]],Properties[Property Id],0))</f>
        <v>Market 2</v>
      </c>
    </row>
    <row r="599" spans="1:11" x14ac:dyDescent="0.55000000000000004">
      <c r="A599">
        <v>596</v>
      </c>
      <c r="B599" t="s">
        <v>132</v>
      </c>
      <c r="C599" t="s">
        <v>134</v>
      </c>
      <c r="D599" t="s">
        <v>40</v>
      </c>
      <c r="E599" s="34">
        <v>44750</v>
      </c>
      <c r="F599" t="s">
        <v>137</v>
      </c>
      <c r="G599" s="34">
        <v>44906</v>
      </c>
      <c r="H599" s="34">
        <v>44932</v>
      </c>
      <c r="I599" s="35">
        <v>467</v>
      </c>
      <c r="J599" s="35">
        <v>504.36</v>
      </c>
      <c r="K599" t="str">
        <f>INDEX(Properties[Market],MATCH(WOs[[#This Row],[Property Id]],Properties[Property Id],0))</f>
        <v>Market 2</v>
      </c>
    </row>
    <row r="600" spans="1:11" x14ac:dyDescent="0.55000000000000004">
      <c r="A600">
        <v>597</v>
      </c>
      <c r="B600" t="s">
        <v>132</v>
      </c>
      <c r="C600" t="s">
        <v>134</v>
      </c>
      <c r="D600" t="s">
        <v>15</v>
      </c>
      <c r="E600" s="34">
        <v>44672</v>
      </c>
      <c r="F600" t="s">
        <v>136</v>
      </c>
      <c r="G600" s="34" t="s">
        <v>138</v>
      </c>
      <c r="H600" s="34">
        <v>44720</v>
      </c>
      <c r="I600" s="35">
        <v>984</v>
      </c>
      <c r="J600" s="35">
        <v>0</v>
      </c>
      <c r="K600" t="str">
        <f>INDEX(Properties[Market],MATCH(WOs[[#This Row],[Property Id]],Properties[Property Id],0))</f>
        <v>Market 2</v>
      </c>
    </row>
    <row r="601" spans="1:11" x14ac:dyDescent="0.55000000000000004">
      <c r="A601">
        <v>598</v>
      </c>
      <c r="B601" t="s">
        <v>132</v>
      </c>
      <c r="C601" t="s">
        <v>134</v>
      </c>
      <c r="D601" t="s">
        <v>49</v>
      </c>
      <c r="E601" s="34">
        <v>44745</v>
      </c>
      <c r="F601" t="s">
        <v>136</v>
      </c>
      <c r="G601" s="34" t="s">
        <v>138</v>
      </c>
      <c r="H601" s="34">
        <v>44912</v>
      </c>
      <c r="I601" s="35">
        <v>3350</v>
      </c>
      <c r="J601" s="35">
        <v>0</v>
      </c>
      <c r="K601" t="str">
        <f>INDEX(Properties[Market],MATCH(WOs[[#This Row],[Property Id]],Properties[Property Id],0))</f>
        <v>Market 3</v>
      </c>
    </row>
    <row r="602" spans="1:11" x14ac:dyDescent="0.55000000000000004">
      <c r="A602">
        <v>599</v>
      </c>
      <c r="B602" t="s">
        <v>132</v>
      </c>
      <c r="C602" t="s">
        <v>134</v>
      </c>
      <c r="D602" t="s">
        <v>39</v>
      </c>
      <c r="E602" s="34">
        <v>44354</v>
      </c>
      <c r="F602" t="s">
        <v>137</v>
      </c>
      <c r="G602" s="34">
        <v>44684</v>
      </c>
      <c r="H602" s="34">
        <v>44986</v>
      </c>
      <c r="I602" s="35">
        <v>228</v>
      </c>
      <c r="J602" s="35">
        <v>223.44</v>
      </c>
      <c r="K602" t="str">
        <f>INDEX(Properties[Market],MATCH(WOs[[#This Row],[Property Id]],Properties[Property Id],0))</f>
        <v>Market 1</v>
      </c>
    </row>
    <row r="603" spans="1:11" x14ac:dyDescent="0.55000000000000004">
      <c r="A603">
        <v>600</v>
      </c>
      <c r="B603" t="s">
        <v>132</v>
      </c>
      <c r="C603" t="s">
        <v>134</v>
      </c>
      <c r="D603" t="s">
        <v>18</v>
      </c>
      <c r="E603" s="34">
        <v>44775</v>
      </c>
      <c r="F603" t="s">
        <v>136</v>
      </c>
      <c r="G603" s="34" t="s">
        <v>138</v>
      </c>
      <c r="H603" s="34">
        <v>44853</v>
      </c>
      <c r="I603" s="35">
        <v>620</v>
      </c>
      <c r="J603" s="35">
        <v>0</v>
      </c>
      <c r="K603" t="str">
        <f>INDEX(Properties[Market],MATCH(WOs[[#This Row],[Property Id]],Properties[Property Id],0))</f>
        <v>Market 2</v>
      </c>
    </row>
    <row r="604" spans="1:11" x14ac:dyDescent="0.55000000000000004">
      <c r="A604">
        <v>601</v>
      </c>
      <c r="B604" t="s">
        <v>106</v>
      </c>
      <c r="C604" t="s">
        <v>134</v>
      </c>
      <c r="D604" t="s">
        <v>28</v>
      </c>
      <c r="E604" s="34">
        <v>44899</v>
      </c>
      <c r="F604" t="s">
        <v>136</v>
      </c>
      <c r="G604" s="34" t="s">
        <v>138</v>
      </c>
      <c r="H604" s="34">
        <v>44976</v>
      </c>
      <c r="I604" s="35">
        <v>3869</v>
      </c>
      <c r="J604" s="35">
        <v>0</v>
      </c>
      <c r="K604" t="str">
        <f>INDEX(Properties[Market],MATCH(WOs[[#This Row],[Property Id]],Properties[Property Id],0))</f>
        <v>Market 1</v>
      </c>
    </row>
    <row r="605" spans="1:11" x14ac:dyDescent="0.55000000000000004">
      <c r="A605">
        <v>602</v>
      </c>
      <c r="B605" t="s">
        <v>132</v>
      </c>
      <c r="C605" t="s">
        <v>134</v>
      </c>
      <c r="D605" t="s">
        <v>10</v>
      </c>
      <c r="E605" s="34">
        <v>44993</v>
      </c>
      <c r="F605" t="s">
        <v>137</v>
      </c>
      <c r="G605" s="34">
        <v>45010</v>
      </c>
      <c r="H605" s="34">
        <v>45018</v>
      </c>
      <c r="I605" s="35">
        <v>700</v>
      </c>
      <c r="J605" s="35">
        <v>665</v>
      </c>
      <c r="K605" t="str">
        <f>INDEX(Properties[Market],MATCH(WOs[[#This Row],[Property Id]],Properties[Property Id],0))</f>
        <v>Market 2</v>
      </c>
    </row>
    <row r="606" spans="1:11" x14ac:dyDescent="0.55000000000000004">
      <c r="A606">
        <v>603</v>
      </c>
      <c r="B606" t="s">
        <v>133</v>
      </c>
      <c r="C606" t="s">
        <v>134</v>
      </c>
      <c r="D606" t="s">
        <v>37</v>
      </c>
      <c r="E606" s="34">
        <v>44985</v>
      </c>
      <c r="F606" t="s">
        <v>136</v>
      </c>
      <c r="G606" s="34" t="s">
        <v>138</v>
      </c>
      <c r="H606" s="34">
        <v>45015</v>
      </c>
      <c r="I606" s="35">
        <v>1348</v>
      </c>
      <c r="J606" s="35">
        <v>0</v>
      </c>
      <c r="K606" t="str">
        <f>INDEX(Properties[Market],MATCH(WOs[[#This Row],[Property Id]],Properties[Property Id],0))</f>
        <v>Market 3</v>
      </c>
    </row>
    <row r="607" spans="1:11" x14ac:dyDescent="0.55000000000000004">
      <c r="A607">
        <v>604</v>
      </c>
      <c r="B607" t="s">
        <v>133</v>
      </c>
      <c r="C607" t="s">
        <v>134</v>
      </c>
      <c r="D607" t="s">
        <v>47</v>
      </c>
      <c r="E607" s="34">
        <v>44588</v>
      </c>
      <c r="F607" t="s">
        <v>136</v>
      </c>
      <c r="G607" s="34" t="s">
        <v>138</v>
      </c>
      <c r="H607" s="34">
        <v>44595</v>
      </c>
      <c r="I607" s="35">
        <v>1866</v>
      </c>
      <c r="J607" s="35">
        <v>0</v>
      </c>
      <c r="K607" t="str">
        <f>INDEX(Properties[Market],MATCH(WOs[[#This Row],[Property Id]],Properties[Property Id],0))</f>
        <v>Market 2</v>
      </c>
    </row>
    <row r="608" spans="1:11" x14ac:dyDescent="0.55000000000000004">
      <c r="A608">
        <v>605</v>
      </c>
      <c r="B608" t="s">
        <v>132</v>
      </c>
      <c r="C608" t="s">
        <v>134</v>
      </c>
      <c r="D608" t="s">
        <v>15</v>
      </c>
      <c r="E608" s="34">
        <v>44723</v>
      </c>
      <c r="F608" t="s">
        <v>137</v>
      </c>
      <c r="G608" s="34">
        <v>44727</v>
      </c>
      <c r="H608" s="34">
        <v>44908</v>
      </c>
      <c r="I608" s="35">
        <v>2781</v>
      </c>
      <c r="J608" s="35">
        <v>2669.7599999999998</v>
      </c>
      <c r="K608" t="str">
        <f>INDEX(Properties[Market],MATCH(WOs[[#This Row],[Property Id]],Properties[Property Id],0))</f>
        <v>Market 2</v>
      </c>
    </row>
    <row r="609" spans="1:11" x14ac:dyDescent="0.55000000000000004">
      <c r="A609">
        <v>606</v>
      </c>
      <c r="B609" t="s">
        <v>132</v>
      </c>
      <c r="C609" t="s">
        <v>134</v>
      </c>
      <c r="D609" t="s">
        <v>33</v>
      </c>
      <c r="E609" s="34">
        <v>44698</v>
      </c>
      <c r="F609" t="s">
        <v>137</v>
      </c>
      <c r="G609" s="34">
        <v>44747</v>
      </c>
      <c r="H609" s="34">
        <v>44939</v>
      </c>
      <c r="I609" s="35">
        <v>1059</v>
      </c>
      <c r="J609" s="35">
        <v>1133.1300000000001</v>
      </c>
      <c r="K609" t="str">
        <f>INDEX(Properties[Market],MATCH(WOs[[#This Row],[Property Id]],Properties[Property Id],0))</f>
        <v>Market 1</v>
      </c>
    </row>
    <row r="610" spans="1:11" x14ac:dyDescent="0.55000000000000004">
      <c r="A610">
        <v>607</v>
      </c>
      <c r="B610" t="s">
        <v>132</v>
      </c>
      <c r="C610" t="s">
        <v>135</v>
      </c>
      <c r="D610" t="s">
        <v>34</v>
      </c>
      <c r="E610" s="34">
        <v>44614</v>
      </c>
      <c r="F610" t="s">
        <v>136</v>
      </c>
      <c r="G610" s="34" t="s">
        <v>138</v>
      </c>
      <c r="H610" s="34" t="s">
        <v>138</v>
      </c>
      <c r="I610" s="35">
        <v>1818</v>
      </c>
      <c r="J610" s="35">
        <v>0</v>
      </c>
      <c r="K610" t="str">
        <f>INDEX(Properties[Market],MATCH(WOs[[#This Row],[Property Id]],Properties[Property Id],0))</f>
        <v>Market 3</v>
      </c>
    </row>
    <row r="611" spans="1:11" x14ac:dyDescent="0.55000000000000004">
      <c r="A611">
        <v>608</v>
      </c>
      <c r="B611" t="s">
        <v>132</v>
      </c>
      <c r="C611" t="s">
        <v>134</v>
      </c>
      <c r="D611" t="s">
        <v>32</v>
      </c>
      <c r="E611" s="34">
        <v>44935</v>
      </c>
      <c r="F611" t="s">
        <v>137</v>
      </c>
      <c r="G611" s="34">
        <v>44967</v>
      </c>
      <c r="H611" s="34">
        <v>44994</v>
      </c>
      <c r="I611" s="35">
        <v>2161</v>
      </c>
      <c r="J611" s="35">
        <v>2139.39</v>
      </c>
      <c r="K611" t="str">
        <f>INDEX(Properties[Market],MATCH(WOs[[#This Row],[Property Id]],Properties[Property Id],0))</f>
        <v>Market 2</v>
      </c>
    </row>
    <row r="612" spans="1:11" x14ac:dyDescent="0.55000000000000004">
      <c r="A612">
        <v>609</v>
      </c>
      <c r="B612" t="s">
        <v>106</v>
      </c>
      <c r="C612" t="s">
        <v>134</v>
      </c>
      <c r="D612" t="s">
        <v>38</v>
      </c>
      <c r="E612" s="34">
        <v>44567</v>
      </c>
      <c r="F612" t="s">
        <v>136</v>
      </c>
      <c r="G612" s="34" t="s">
        <v>138</v>
      </c>
      <c r="H612" s="34">
        <v>44985</v>
      </c>
      <c r="I612" s="35">
        <v>4652</v>
      </c>
      <c r="J612" s="35">
        <v>0</v>
      </c>
      <c r="K612" t="str">
        <f>INDEX(Properties[Market],MATCH(WOs[[#This Row],[Property Id]],Properties[Property Id],0))</f>
        <v>Market 1</v>
      </c>
    </row>
    <row r="613" spans="1:11" x14ac:dyDescent="0.55000000000000004">
      <c r="A613">
        <v>610</v>
      </c>
      <c r="B613" t="s">
        <v>132</v>
      </c>
      <c r="C613" t="s">
        <v>134</v>
      </c>
      <c r="D613" t="s">
        <v>38</v>
      </c>
      <c r="E613" s="34">
        <v>44811</v>
      </c>
      <c r="F613" t="s">
        <v>137</v>
      </c>
      <c r="G613" s="34">
        <v>44860</v>
      </c>
      <c r="H613" s="34">
        <v>44927</v>
      </c>
      <c r="I613" s="35">
        <v>2386</v>
      </c>
      <c r="J613" s="35">
        <v>2457.58</v>
      </c>
      <c r="K613" t="str">
        <f>INDEX(Properties[Market],MATCH(WOs[[#This Row],[Property Id]],Properties[Property Id],0))</f>
        <v>Market 1</v>
      </c>
    </row>
    <row r="614" spans="1:11" x14ac:dyDescent="0.55000000000000004">
      <c r="A614">
        <v>611</v>
      </c>
      <c r="B614" t="s">
        <v>132</v>
      </c>
      <c r="C614" t="s">
        <v>134</v>
      </c>
      <c r="D614" t="s">
        <v>52</v>
      </c>
      <c r="E614" s="34">
        <v>43929</v>
      </c>
      <c r="F614" t="s">
        <v>136</v>
      </c>
      <c r="G614" s="34" t="s">
        <v>138</v>
      </c>
      <c r="H614" s="34">
        <v>43977</v>
      </c>
      <c r="I614" s="35">
        <v>1351</v>
      </c>
      <c r="J614" s="35">
        <v>0</v>
      </c>
      <c r="K614" t="str">
        <f>INDEX(Properties[Market],MATCH(WOs[[#This Row],[Property Id]],Properties[Property Id],0))</f>
        <v>Market 1</v>
      </c>
    </row>
    <row r="615" spans="1:11" x14ac:dyDescent="0.55000000000000004">
      <c r="A615">
        <v>612</v>
      </c>
      <c r="B615" t="s">
        <v>133</v>
      </c>
      <c r="C615" t="s">
        <v>134</v>
      </c>
      <c r="D615" t="s">
        <v>44</v>
      </c>
      <c r="E615" s="34">
        <v>44630</v>
      </c>
      <c r="F615" t="s">
        <v>137</v>
      </c>
      <c r="G615" s="34">
        <v>44997</v>
      </c>
      <c r="H615" s="34">
        <v>45017</v>
      </c>
      <c r="I615" s="35">
        <v>3319</v>
      </c>
      <c r="J615" s="35">
        <v>3518.1400000000003</v>
      </c>
      <c r="K615" t="str">
        <f>INDEX(Properties[Market],MATCH(WOs[[#This Row],[Property Id]],Properties[Property Id],0))</f>
        <v>Market 1</v>
      </c>
    </row>
    <row r="616" spans="1:11" x14ac:dyDescent="0.55000000000000004">
      <c r="A616">
        <v>613</v>
      </c>
      <c r="B616" t="s">
        <v>133</v>
      </c>
      <c r="C616" t="s">
        <v>134</v>
      </c>
      <c r="D616" t="s">
        <v>49</v>
      </c>
      <c r="E616" s="34">
        <v>44775</v>
      </c>
      <c r="F616" t="s">
        <v>136</v>
      </c>
      <c r="G616" s="34" t="s">
        <v>138</v>
      </c>
      <c r="H616" s="34">
        <v>44975</v>
      </c>
      <c r="I616" s="35">
        <v>2619</v>
      </c>
      <c r="J616" s="35">
        <v>0</v>
      </c>
      <c r="K616" t="str">
        <f>INDEX(Properties[Market],MATCH(WOs[[#This Row],[Property Id]],Properties[Property Id],0))</f>
        <v>Market 3</v>
      </c>
    </row>
    <row r="617" spans="1:11" x14ac:dyDescent="0.55000000000000004">
      <c r="A617">
        <v>614</v>
      </c>
      <c r="B617" t="s">
        <v>132</v>
      </c>
      <c r="C617" t="s">
        <v>134</v>
      </c>
      <c r="D617" t="s">
        <v>51</v>
      </c>
      <c r="E617" s="34">
        <v>44939</v>
      </c>
      <c r="F617" t="s">
        <v>136</v>
      </c>
      <c r="G617" s="34" t="s">
        <v>138</v>
      </c>
      <c r="H617" s="34">
        <v>45001</v>
      </c>
      <c r="I617" s="35">
        <v>142</v>
      </c>
      <c r="J617" s="35">
        <v>0</v>
      </c>
      <c r="K617" t="str">
        <f>INDEX(Properties[Market],MATCH(WOs[[#This Row],[Property Id]],Properties[Property Id],0))</f>
        <v>Market 3</v>
      </c>
    </row>
    <row r="618" spans="1:11" x14ac:dyDescent="0.55000000000000004">
      <c r="A618">
        <v>615</v>
      </c>
      <c r="B618" t="s">
        <v>133</v>
      </c>
      <c r="C618" t="s">
        <v>134</v>
      </c>
      <c r="D618" t="s">
        <v>50</v>
      </c>
      <c r="E618" s="34">
        <v>44360</v>
      </c>
      <c r="F618" t="s">
        <v>137</v>
      </c>
      <c r="G618" s="34">
        <v>44497</v>
      </c>
      <c r="H618" s="34">
        <v>44530</v>
      </c>
      <c r="I618" s="35">
        <v>567</v>
      </c>
      <c r="J618" s="35">
        <v>515.97</v>
      </c>
      <c r="K618" t="str">
        <f>INDEX(Properties[Market],MATCH(WOs[[#This Row],[Property Id]],Properties[Property Id],0))</f>
        <v>Market 3</v>
      </c>
    </row>
    <row r="619" spans="1:11" x14ac:dyDescent="0.55000000000000004">
      <c r="A619">
        <v>616</v>
      </c>
      <c r="B619" t="s">
        <v>132</v>
      </c>
      <c r="C619" t="s">
        <v>134</v>
      </c>
      <c r="D619" t="s">
        <v>49</v>
      </c>
      <c r="E619" s="34">
        <v>44830</v>
      </c>
      <c r="F619" t="s">
        <v>136</v>
      </c>
      <c r="G619" s="34" t="s">
        <v>138</v>
      </c>
      <c r="H619" s="34">
        <v>44934</v>
      </c>
      <c r="I619" s="35">
        <v>400</v>
      </c>
      <c r="J619" s="35">
        <v>0</v>
      </c>
      <c r="K619" t="str">
        <f>INDEX(Properties[Market],MATCH(WOs[[#This Row],[Property Id]],Properties[Property Id],0))</f>
        <v>Market 3</v>
      </c>
    </row>
    <row r="620" spans="1:11" x14ac:dyDescent="0.55000000000000004">
      <c r="A620">
        <v>617</v>
      </c>
      <c r="B620" t="s">
        <v>132</v>
      </c>
      <c r="C620" t="s">
        <v>134</v>
      </c>
      <c r="D620" t="s">
        <v>24</v>
      </c>
      <c r="E620" s="34">
        <v>44853</v>
      </c>
      <c r="F620" t="s">
        <v>136</v>
      </c>
      <c r="G620" s="34" t="s">
        <v>138</v>
      </c>
      <c r="H620" s="34">
        <v>44941</v>
      </c>
      <c r="I620" s="35">
        <v>1888</v>
      </c>
      <c r="J620" s="35">
        <v>0</v>
      </c>
      <c r="K620" t="str">
        <f>INDEX(Properties[Market],MATCH(WOs[[#This Row],[Property Id]],Properties[Property Id],0))</f>
        <v>Market 1</v>
      </c>
    </row>
    <row r="621" spans="1:11" x14ac:dyDescent="0.55000000000000004">
      <c r="A621">
        <v>618</v>
      </c>
      <c r="B621" t="s">
        <v>132</v>
      </c>
      <c r="C621" t="s">
        <v>134</v>
      </c>
      <c r="D621" t="s">
        <v>32</v>
      </c>
      <c r="E621" s="34">
        <v>44966</v>
      </c>
      <c r="F621" t="s">
        <v>136</v>
      </c>
      <c r="G621" s="34" t="s">
        <v>138</v>
      </c>
      <c r="H621" s="34">
        <v>44980</v>
      </c>
      <c r="I621" s="35">
        <v>1442</v>
      </c>
      <c r="J621" s="35">
        <v>0</v>
      </c>
      <c r="K621" t="str">
        <f>INDEX(Properties[Market],MATCH(WOs[[#This Row],[Property Id]],Properties[Property Id],0))</f>
        <v>Market 2</v>
      </c>
    </row>
    <row r="622" spans="1:11" x14ac:dyDescent="0.55000000000000004">
      <c r="A622">
        <v>619</v>
      </c>
      <c r="B622" t="s">
        <v>133</v>
      </c>
      <c r="C622" t="s">
        <v>134</v>
      </c>
      <c r="D622" t="s">
        <v>17</v>
      </c>
      <c r="E622" s="34">
        <v>44975</v>
      </c>
      <c r="F622" t="s">
        <v>137</v>
      </c>
      <c r="G622" s="34">
        <v>45003</v>
      </c>
      <c r="H622" s="34">
        <v>45007</v>
      </c>
      <c r="I622" s="35">
        <v>2027</v>
      </c>
      <c r="J622" s="35">
        <v>1925.6499999999999</v>
      </c>
      <c r="K622" t="str">
        <f>INDEX(Properties[Market],MATCH(WOs[[#This Row],[Property Id]],Properties[Property Id],0))</f>
        <v>Market 1</v>
      </c>
    </row>
    <row r="623" spans="1:11" x14ac:dyDescent="0.55000000000000004">
      <c r="A623">
        <v>620</v>
      </c>
      <c r="B623" t="s">
        <v>106</v>
      </c>
      <c r="C623" t="s">
        <v>135</v>
      </c>
      <c r="D623" t="s">
        <v>36</v>
      </c>
      <c r="E623" s="34">
        <v>44899</v>
      </c>
      <c r="F623" t="s">
        <v>137</v>
      </c>
      <c r="G623" s="34">
        <v>44972</v>
      </c>
      <c r="H623" s="34" t="s">
        <v>138</v>
      </c>
      <c r="I623" s="35">
        <v>3106</v>
      </c>
      <c r="J623" s="35">
        <v>3230.2400000000002</v>
      </c>
      <c r="K623" t="str">
        <f>INDEX(Properties[Market],MATCH(WOs[[#This Row],[Property Id]],Properties[Property Id],0))</f>
        <v>Market 3</v>
      </c>
    </row>
    <row r="624" spans="1:11" x14ac:dyDescent="0.55000000000000004">
      <c r="A624">
        <v>621</v>
      </c>
      <c r="B624" t="s">
        <v>132</v>
      </c>
      <c r="C624" t="s">
        <v>134</v>
      </c>
      <c r="D624" t="s">
        <v>36</v>
      </c>
      <c r="E624" s="34">
        <v>44797</v>
      </c>
      <c r="F624" t="s">
        <v>136</v>
      </c>
      <c r="G624" s="34" t="s">
        <v>138</v>
      </c>
      <c r="H624" s="34">
        <v>44882</v>
      </c>
      <c r="I624" s="35">
        <v>1855</v>
      </c>
      <c r="J624" s="35">
        <v>0</v>
      </c>
      <c r="K624" t="str">
        <f>INDEX(Properties[Market],MATCH(WOs[[#This Row],[Property Id]],Properties[Property Id],0))</f>
        <v>Market 3</v>
      </c>
    </row>
    <row r="625" spans="1:11" x14ac:dyDescent="0.55000000000000004">
      <c r="A625">
        <v>622</v>
      </c>
      <c r="B625" t="s">
        <v>132</v>
      </c>
      <c r="C625" t="s">
        <v>134</v>
      </c>
      <c r="D625" t="s">
        <v>14</v>
      </c>
      <c r="E625" s="34">
        <v>44921</v>
      </c>
      <c r="F625" t="s">
        <v>136</v>
      </c>
      <c r="G625" s="34" t="s">
        <v>138</v>
      </c>
      <c r="H625" s="34">
        <v>44950</v>
      </c>
      <c r="I625" s="35">
        <v>3285</v>
      </c>
      <c r="J625" s="35">
        <v>0</v>
      </c>
      <c r="K625" t="str">
        <f>INDEX(Properties[Market],MATCH(WOs[[#This Row],[Property Id]],Properties[Property Id],0))</f>
        <v>Market 1</v>
      </c>
    </row>
    <row r="626" spans="1:11" x14ac:dyDescent="0.55000000000000004">
      <c r="A626">
        <v>623</v>
      </c>
      <c r="B626" t="s">
        <v>133</v>
      </c>
      <c r="C626" t="s">
        <v>134</v>
      </c>
      <c r="D626" t="s">
        <v>41</v>
      </c>
      <c r="E626" s="34">
        <v>44804</v>
      </c>
      <c r="F626" t="s">
        <v>136</v>
      </c>
      <c r="G626" s="34" t="s">
        <v>138</v>
      </c>
      <c r="H626" s="34">
        <v>44922</v>
      </c>
      <c r="I626" s="35">
        <v>104</v>
      </c>
      <c r="J626" s="35">
        <v>0</v>
      </c>
      <c r="K626" t="str">
        <f>INDEX(Properties[Market],MATCH(WOs[[#This Row],[Property Id]],Properties[Property Id],0))</f>
        <v>Market 1</v>
      </c>
    </row>
    <row r="627" spans="1:11" x14ac:dyDescent="0.55000000000000004">
      <c r="A627">
        <v>624</v>
      </c>
      <c r="B627" t="s">
        <v>132</v>
      </c>
      <c r="C627" t="s">
        <v>134</v>
      </c>
      <c r="D627" t="s">
        <v>34</v>
      </c>
      <c r="E627" s="34">
        <v>44625</v>
      </c>
      <c r="F627" t="s">
        <v>136</v>
      </c>
      <c r="G627" s="34" t="s">
        <v>138</v>
      </c>
      <c r="H627" s="34">
        <v>44654</v>
      </c>
      <c r="I627" s="35">
        <v>3403</v>
      </c>
      <c r="J627" s="35">
        <v>0</v>
      </c>
      <c r="K627" t="str">
        <f>INDEX(Properties[Market],MATCH(WOs[[#This Row],[Property Id]],Properties[Property Id],0))</f>
        <v>Market 3</v>
      </c>
    </row>
    <row r="628" spans="1:11" x14ac:dyDescent="0.55000000000000004">
      <c r="A628">
        <v>625</v>
      </c>
      <c r="B628" t="s">
        <v>106</v>
      </c>
      <c r="C628" t="s">
        <v>134</v>
      </c>
      <c r="D628" t="s">
        <v>46</v>
      </c>
      <c r="E628" s="34">
        <v>44877</v>
      </c>
      <c r="F628" t="s">
        <v>137</v>
      </c>
      <c r="G628" s="34">
        <v>44999</v>
      </c>
      <c r="H628" s="34">
        <v>45016</v>
      </c>
      <c r="I628" s="35">
        <v>2374</v>
      </c>
      <c r="J628" s="35">
        <v>2184.08</v>
      </c>
      <c r="K628" t="str">
        <f>INDEX(Properties[Market],MATCH(WOs[[#This Row],[Property Id]],Properties[Property Id],0))</f>
        <v>Market 3</v>
      </c>
    </row>
    <row r="629" spans="1:11" x14ac:dyDescent="0.55000000000000004">
      <c r="A629">
        <v>626</v>
      </c>
      <c r="B629" t="s">
        <v>132</v>
      </c>
      <c r="C629" t="s">
        <v>135</v>
      </c>
      <c r="D629" t="s">
        <v>25</v>
      </c>
      <c r="E629" s="34">
        <v>45017</v>
      </c>
      <c r="F629" t="s">
        <v>136</v>
      </c>
      <c r="G629" s="34" t="s">
        <v>138</v>
      </c>
      <c r="H629" s="34" t="s">
        <v>138</v>
      </c>
      <c r="I629" s="35">
        <v>3018</v>
      </c>
      <c r="J629" s="35">
        <v>0</v>
      </c>
      <c r="K629" t="str">
        <f>INDEX(Properties[Market],MATCH(WOs[[#This Row],[Property Id]],Properties[Property Id],0))</f>
        <v>Market 2</v>
      </c>
    </row>
    <row r="630" spans="1:11" x14ac:dyDescent="0.55000000000000004">
      <c r="A630">
        <v>627</v>
      </c>
      <c r="B630" t="s">
        <v>106</v>
      </c>
      <c r="C630" t="s">
        <v>134</v>
      </c>
      <c r="D630" t="s">
        <v>10</v>
      </c>
      <c r="E630" s="34">
        <v>44755</v>
      </c>
      <c r="F630" t="s">
        <v>137</v>
      </c>
      <c r="G630" s="34">
        <v>44832</v>
      </c>
      <c r="H630" s="34">
        <v>44881</v>
      </c>
      <c r="I630" s="35">
        <v>3771</v>
      </c>
      <c r="J630" s="35">
        <v>3620.16</v>
      </c>
      <c r="K630" t="str">
        <f>INDEX(Properties[Market],MATCH(WOs[[#This Row],[Property Id]],Properties[Property Id],0))</f>
        <v>Market 2</v>
      </c>
    </row>
    <row r="631" spans="1:11" x14ac:dyDescent="0.55000000000000004">
      <c r="A631">
        <v>628</v>
      </c>
      <c r="B631" t="s">
        <v>132</v>
      </c>
      <c r="C631" t="s">
        <v>134</v>
      </c>
      <c r="D631" t="s">
        <v>31</v>
      </c>
      <c r="E631" s="34">
        <v>44880</v>
      </c>
      <c r="F631" t="s">
        <v>136</v>
      </c>
      <c r="G631" s="34" t="s">
        <v>138</v>
      </c>
      <c r="H631" s="34">
        <v>44961</v>
      </c>
      <c r="I631" s="35">
        <v>3484</v>
      </c>
      <c r="J631" s="35">
        <v>0</v>
      </c>
      <c r="K631" t="str">
        <f>INDEX(Properties[Market],MATCH(WOs[[#This Row],[Property Id]],Properties[Property Id],0))</f>
        <v>Market 1</v>
      </c>
    </row>
    <row r="632" spans="1:11" x14ac:dyDescent="0.55000000000000004">
      <c r="A632">
        <v>629</v>
      </c>
      <c r="B632" t="s">
        <v>132</v>
      </c>
      <c r="C632" t="s">
        <v>135</v>
      </c>
      <c r="D632" t="s">
        <v>15</v>
      </c>
      <c r="E632" s="34">
        <v>44783</v>
      </c>
      <c r="F632" t="s">
        <v>136</v>
      </c>
      <c r="G632" s="34" t="s">
        <v>138</v>
      </c>
      <c r="H632" s="34" t="s">
        <v>138</v>
      </c>
      <c r="I632" s="35">
        <v>875</v>
      </c>
      <c r="J632" s="35">
        <v>0</v>
      </c>
      <c r="K632" t="str">
        <f>INDEX(Properties[Market],MATCH(WOs[[#This Row],[Property Id]],Properties[Property Id],0))</f>
        <v>Market 2</v>
      </c>
    </row>
    <row r="633" spans="1:11" x14ac:dyDescent="0.55000000000000004">
      <c r="A633">
        <v>630</v>
      </c>
      <c r="B633" t="s">
        <v>106</v>
      </c>
      <c r="C633" t="s">
        <v>134</v>
      </c>
      <c r="D633" t="s">
        <v>14</v>
      </c>
      <c r="E633" s="34">
        <v>44598</v>
      </c>
      <c r="F633" t="s">
        <v>137</v>
      </c>
      <c r="G633" s="34">
        <v>44966</v>
      </c>
      <c r="H633" s="34">
        <v>44975</v>
      </c>
      <c r="I633" s="35">
        <v>2885</v>
      </c>
      <c r="J633" s="35">
        <v>3144.65</v>
      </c>
      <c r="K633" t="str">
        <f>INDEX(Properties[Market],MATCH(WOs[[#This Row],[Property Id]],Properties[Property Id],0))</f>
        <v>Market 1</v>
      </c>
    </row>
    <row r="634" spans="1:11" x14ac:dyDescent="0.55000000000000004">
      <c r="A634">
        <v>631</v>
      </c>
      <c r="B634" t="s">
        <v>132</v>
      </c>
      <c r="C634" t="s">
        <v>134</v>
      </c>
      <c r="D634" t="s">
        <v>15</v>
      </c>
      <c r="E634" s="34">
        <v>44793</v>
      </c>
      <c r="F634" t="s">
        <v>136</v>
      </c>
      <c r="G634" s="34" t="s">
        <v>138</v>
      </c>
      <c r="H634" s="34">
        <v>44854</v>
      </c>
      <c r="I634" s="35">
        <v>1480</v>
      </c>
      <c r="J634" s="35">
        <v>0</v>
      </c>
      <c r="K634" t="str">
        <f>INDEX(Properties[Market],MATCH(WOs[[#This Row],[Property Id]],Properties[Property Id],0))</f>
        <v>Market 2</v>
      </c>
    </row>
    <row r="635" spans="1:11" x14ac:dyDescent="0.55000000000000004">
      <c r="A635">
        <v>632</v>
      </c>
      <c r="B635" t="s">
        <v>132</v>
      </c>
      <c r="C635" t="s">
        <v>134</v>
      </c>
      <c r="D635" t="s">
        <v>36</v>
      </c>
      <c r="E635" s="34">
        <v>44143</v>
      </c>
      <c r="F635" t="s">
        <v>137</v>
      </c>
      <c r="G635" s="34">
        <v>44501</v>
      </c>
      <c r="H635" s="34">
        <v>44706</v>
      </c>
      <c r="I635" s="35">
        <v>2057</v>
      </c>
      <c r="J635" s="35">
        <v>2159.85</v>
      </c>
      <c r="K635" t="str">
        <f>INDEX(Properties[Market],MATCH(WOs[[#This Row],[Property Id]],Properties[Property Id],0))</f>
        <v>Market 3</v>
      </c>
    </row>
    <row r="636" spans="1:11" x14ac:dyDescent="0.55000000000000004">
      <c r="A636">
        <v>633</v>
      </c>
      <c r="B636" t="s">
        <v>132</v>
      </c>
      <c r="C636" t="s">
        <v>135</v>
      </c>
      <c r="D636" t="s">
        <v>29</v>
      </c>
      <c r="E636" s="34">
        <v>44856</v>
      </c>
      <c r="F636" t="s">
        <v>136</v>
      </c>
      <c r="G636" s="34" t="s">
        <v>138</v>
      </c>
      <c r="H636" s="34" t="s">
        <v>138</v>
      </c>
      <c r="I636" s="35">
        <v>847</v>
      </c>
      <c r="J636" s="35">
        <v>0</v>
      </c>
      <c r="K636" t="str">
        <f>INDEX(Properties[Market],MATCH(WOs[[#This Row],[Property Id]],Properties[Property Id],0))</f>
        <v>Market 2</v>
      </c>
    </row>
    <row r="637" spans="1:11" x14ac:dyDescent="0.55000000000000004">
      <c r="A637">
        <v>634</v>
      </c>
      <c r="B637" t="s">
        <v>132</v>
      </c>
      <c r="C637" t="s">
        <v>134</v>
      </c>
      <c r="D637" t="s">
        <v>52</v>
      </c>
      <c r="E637" s="34">
        <v>44850</v>
      </c>
      <c r="F637" t="s">
        <v>137</v>
      </c>
      <c r="G637" s="34">
        <v>45009</v>
      </c>
      <c r="H637" s="34">
        <v>45020</v>
      </c>
      <c r="I637" s="35">
        <v>2053</v>
      </c>
      <c r="J637" s="35">
        <v>1929.82</v>
      </c>
      <c r="K637" t="str">
        <f>INDEX(Properties[Market],MATCH(WOs[[#This Row],[Property Id]],Properties[Property Id],0))</f>
        <v>Market 1</v>
      </c>
    </row>
    <row r="638" spans="1:11" x14ac:dyDescent="0.55000000000000004">
      <c r="A638">
        <v>635</v>
      </c>
      <c r="B638" t="s">
        <v>132</v>
      </c>
      <c r="C638" t="s">
        <v>134</v>
      </c>
      <c r="D638" t="s">
        <v>25</v>
      </c>
      <c r="E638" s="34">
        <v>44952</v>
      </c>
      <c r="F638" t="s">
        <v>137</v>
      </c>
      <c r="G638" s="34">
        <v>45018</v>
      </c>
      <c r="H638" s="34">
        <v>45018</v>
      </c>
      <c r="I638" s="35">
        <v>969</v>
      </c>
      <c r="J638" s="35">
        <v>1027.1400000000001</v>
      </c>
      <c r="K638" t="str">
        <f>INDEX(Properties[Market],MATCH(WOs[[#This Row],[Property Id]],Properties[Property Id],0))</f>
        <v>Market 2</v>
      </c>
    </row>
    <row r="639" spans="1:11" x14ac:dyDescent="0.55000000000000004">
      <c r="A639">
        <v>636</v>
      </c>
      <c r="B639" t="s">
        <v>133</v>
      </c>
      <c r="C639" t="s">
        <v>134</v>
      </c>
      <c r="D639" t="s">
        <v>52</v>
      </c>
      <c r="E639" s="34">
        <v>44972</v>
      </c>
      <c r="F639" t="s">
        <v>136</v>
      </c>
      <c r="G639" s="34" t="s">
        <v>138</v>
      </c>
      <c r="H639" s="34">
        <v>44976</v>
      </c>
      <c r="I639" s="35">
        <v>1360</v>
      </c>
      <c r="J639" s="35">
        <v>0</v>
      </c>
      <c r="K639" t="str">
        <f>INDEX(Properties[Market],MATCH(WOs[[#This Row],[Property Id]],Properties[Property Id],0))</f>
        <v>Market 1</v>
      </c>
    </row>
    <row r="640" spans="1:11" x14ac:dyDescent="0.55000000000000004">
      <c r="A640">
        <v>637</v>
      </c>
      <c r="B640" t="s">
        <v>132</v>
      </c>
      <c r="C640" t="s">
        <v>134</v>
      </c>
      <c r="D640" t="s">
        <v>37</v>
      </c>
      <c r="E640" s="34">
        <v>44996</v>
      </c>
      <c r="F640" t="s">
        <v>137</v>
      </c>
      <c r="G640" s="34">
        <v>45014</v>
      </c>
      <c r="H640" s="34">
        <v>45020</v>
      </c>
      <c r="I640" s="35">
        <v>3064</v>
      </c>
      <c r="J640" s="35">
        <v>3217.2000000000003</v>
      </c>
      <c r="K640" t="str">
        <f>INDEX(Properties[Market],MATCH(WOs[[#This Row],[Property Id]],Properties[Property Id],0))</f>
        <v>Market 3</v>
      </c>
    </row>
    <row r="641" spans="1:11" x14ac:dyDescent="0.55000000000000004">
      <c r="A641">
        <v>638</v>
      </c>
      <c r="B641" t="s">
        <v>132</v>
      </c>
      <c r="C641" t="s">
        <v>134</v>
      </c>
      <c r="D641" t="s">
        <v>41</v>
      </c>
      <c r="E641" s="34">
        <v>44418</v>
      </c>
      <c r="F641" t="s">
        <v>136</v>
      </c>
      <c r="G641" s="34" t="s">
        <v>138</v>
      </c>
      <c r="H641" s="34">
        <v>45006</v>
      </c>
      <c r="I641" s="35">
        <v>3165</v>
      </c>
      <c r="J641" s="35">
        <v>0</v>
      </c>
      <c r="K641" t="str">
        <f>INDEX(Properties[Market],MATCH(WOs[[#This Row],[Property Id]],Properties[Property Id],0))</f>
        <v>Market 1</v>
      </c>
    </row>
    <row r="642" spans="1:11" x14ac:dyDescent="0.55000000000000004">
      <c r="A642">
        <v>639</v>
      </c>
      <c r="B642" t="s">
        <v>132</v>
      </c>
      <c r="C642" t="s">
        <v>134</v>
      </c>
      <c r="D642" t="s">
        <v>42</v>
      </c>
      <c r="E642" s="34">
        <v>44889</v>
      </c>
      <c r="F642" t="s">
        <v>136</v>
      </c>
      <c r="G642" s="34" t="s">
        <v>138</v>
      </c>
      <c r="H642" s="34">
        <v>44904</v>
      </c>
      <c r="I642" s="35">
        <v>886</v>
      </c>
      <c r="J642" s="35">
        <v>0</v>
      </c>
      <c r="K642" t="str">
        <f>INDEX(Properties[Market],MATCH(WOs[[#This Row],[Property Id]],Properties[Property Id],0))</f>
        <v>Market 2</v>
      </c>
    </row>
    <row r="643" spans="1:11" x14ac:dyDescent="0.55000000000000004">
      <c r="A643">
        <v>640</v>
      </c>
      <c r="B643" t="s">
        <v>132</v>
      </c>
      <c r="C643" t="s">
        <v>135</v>
      </c>
      <c r="D643" t="s">
        <v>35</v>
      </c>
      <c r="E643" s="34">
        <v>44787</v>
      </c>
      <c r="F643" t="s">
        <v>136</v>
      </c>
      <c r="G643" s="34" t="s">
        <v>138</v>
      </c>
      <c r="H643" s="34" t="s">
        <v>138</v>
      </c>
      <c r="I643" s="35">
        <v>540</v>
      </c>
      <c r="J643" s="35">
        <v>0</v>
      </c>
      <c r="K643" t="str">
        <f>INDEX(Properties[Market],MATCH(WOs[[#This Row],[Property Id]],Properties[Property Id],0))</f>
        <v>Market 3</v>
      </c>
    </row>
    <row r="644" spans="1:11" x14ac:dyDescent="0.55000000000000004">
      <c r="A644">
        <v>641</v>
      </c>
      <c r="B644" t="s">
        <v>132</v>
      </c>
      <c r="C644" t="s">
        <v>134</v>
      </c>
      <c r="D644" t="s">
        <v>36</v>
      </c>
      <c r="E644" s="34">
        <v>44167</v>
      </c>
      <c r="F644" t="s">
        <v>137</v>
      </c>
      <c r="G644" s="34">
        <v>44497</v>
      </c>
      <c r="H644" s="34">
        <v>44896</v>
      </c>
      <c r="I644" s="35">
        <v>2615</v>
      </c>
      <c r="J644" s="35">
        <v>2798.05</v>
      </c>
      <c r="K644" t="str">
        <f>INDEX(Properties[Market],MATCH(WOs[[#This Row],[Property Id]],Properties[Property Id],0))</f>
        <v>Market 3</v>
      </c>
    </row>
    <row r="645" spans="1:11" x14ac:dyDescent="0.55000000000000004">
      <c r="A645">
        <v>642</v>
      </c>
      <c r="B645" t="s">
        <v>132</v>
      </c>
      <c r="C645" t="s">
        <v>134</v>
      </c>
      <c r="D645" t="s">
        <v>21</v>
      </c>
      <c r="E645" s="34">
        <v>44886</v>
      </c>
      <c r="F645" t="s">
        <v>137</v>
      </c>
      <c r="G645" s="34">
        <v>44951</v>
      </c>
      <c r="H645" s="34">
        <v>44963</v>
      </c>
      <c r="I645" s="35">
        <v>1342</v>
      </c>
      <c r="J645" s="35">
        <v>1301.74</v>
      </c>
      <c r="K645" t="str">
        <f>INDEX(Properties[Market],MATCH(WOs[[#This Row],[Property Id]],Properties[Property Id],0))</f>
        <v>Market 2</v>
      </c>
    </row>
    <row r="646" spans="1:11" x14ac:dyDescent="0.55000000000000004">
      <c r="A646">
        <v>643</v>
      </c>
      <c r="B646" t="s">
        <v>133</v>
      </c>
      <c r="C646" t="s">
        <v>135</v>
      </c>
      <c r="D646" t="s">
        <v>54</v>
      </c>
      <c r="E646" s="34">
        <v>44541</v>
      </c>
      <c r="F646" t="s">
        <v>136</v>
      </c>
      <c r="G646" s="34" t="s">
        <v>138</v>
      </c>
      <c r="H646" s="34" t="s">
        <v>138</v>
      </c>
      <c r="I646" s="35">
        <v>1076</v>
      </c>
      <c r="J646" s="35">
        <v>0</v>
      </c>
      <c r="K646" t="str">
        <f>INDEX(Properties[Market],MATCH(WOs[[#This Row],[Property Id]],Properties[Property Id],0))</f>
        <v>Market 1</v>
      </c>
    </row>
    <row r="647" spans="1:11" x14ac:dyDescent="0.55000000000000004">
      <c r="A647">
        <v>644</v>
      </c>
      <c r="B647" t="s">
        <v>132</v>
      </c>
      <c r="C647" t="s">
        <v>135</v>
      </c>
      <c r="D647" t="s">
        <v>20</v>
      </c>
      <c r="E647" s="34">
        <v>45019</v>
      </c>
      <c r="F647" t="s">
        <v>136</v>
      </c>
      <c r="G647" s="34" t="s">
        <v>138</v>
      </c>
      <c r="H647" s="34" t="s">
        <v>138</v>
      </c>
      <c r="I647" s="35">
        <v>2885</v>
      </c>
      <c r="J647" s="35">
        <v>0</v>
      </c>
      <c r="K647" t="str">
        <f>INDEX(Properties[Market],MATCH(WOs[[#This Row],[Property Id]],Properties[Property Id],0))</f>
        <v>Market 2</v>
      </c>
    </row>
    <row r="648" spans="1:11" x14ac:dyDescent="0.55000000000000004">
      <c r="A648">
        <v>645</v>
      </c>
      <c r="B648" t="s">
        <v>133</v>
      </c>
      <c r="C648" t="s">
        <v>134</v>
      </c>
      <c r="D648" t="s">
        <v>28</v>
      </c>
      <c r="E648" s="34">
        <v>44725</v>
      </c>
      <c r="F648" t="s">
        <v>136</v>
      </c>
      <c r="G648" s="34" t="s">
        <v>138</v>
      </c>
      <c r="H648" s="34">
        <v>44948</v>
      </c>
      <c r="I648" s="35">
        <v>1425</v>
      </c>
      <c r="J648" s="35">
        <v>0</v>
      </c>
      <c r="K648" t="str">
        <f>INDEX(Properties[Market],MATCH(WOs[[#This Row],[Property Id]],Properties[Property Id],0))</f>
        <v>Market 1</v>
      </c>
    </row>
    <row r="649" spans="1:11" x14ac:dyDescent="0.55000000000000004">
      <c r="A649">
        <v>646</v>
      </c>
      <c r="B649" t="s">
        <v>132</v>
      </c>
      <c r="C649" t="s">
        <v>135</v>
      </c>
      <c r="D649" t="s">
        <v>36</v>
      </c>
      <c r="E649" s="34">
        <v>44939</v>
      </c>
      <c r="F649" t="s">
        <v>136</v>
      </c>
      <c r="G649" s="34" t="s">
        <v>138</v>
      </c>
      <c r="H649" s="34" t="s">
        <v>138</v>
      </c>
      <c r="I649" s="35">
        <v>3168</v>
      </c>
      <c r="J649" s="35">
        <v>0</v>
      </c>
      <c r="K649" t="str">
        <f>INDEX(Properties[Market],MATCH(WOs[[#This Row],[Property Id]],Properties[Property Id],0))</f>
        <v>Market 3</v>
      </c>
    </row>
    <row r="650" spans="1:11" x14ac:dyDescent="0.55000000000000004">
      <c r="A650">
        <v>647</v>
      </c>
      <c r="B650" t="s">
        <v>132</v>
      </c>
      <c r="C650" t="s">
        <v>134</v>
      </c>
      <c r="D650" t="s">
        <v>50</v>
      </c>
      <c r="E650" s="34">
        <v>44568</v>
      </c>
      <c r="F650" t="s">
        <v>136</v>
      </c>
      <c r="G650" s="34" t="s">
        <v>138</v>
      </c>
      <c r="H650" s="34">
        <v>44675</v>
      </c>
      <c r="I650" s="35">
        <v>1948</v>
      </c>
      <c r="J650" s="35">
        <v>0</v>
      </c>
      <c r="K650" t="str">
        <f>INDEX(Properties[Market],MATCH(WOs[[#This Row],[Property Id]],Properties[Property Id],0))</f>
        <v>Market 3</v>
      </c>
    </row>
    <row r="651" spans="1:11" x14ac:dyDescent="0.55000000000000004">
      <c r="A651">
        <v>648</v>
      </c>
      <c r="B651" t="s">
        <v>133</v>
      </c>
      <c r="C651" t="s">
        <v>134</v>
      </c>
      <c r="D651" t="s">
        <v>24</v>
      </c>
      <c r="E651" s="34">
        <v>44500</v>
      </c>
      <c r="F651" t="s">
        <v>136</v>
      </c>
      <c r="G651" s="34" t="s">
        <v>138</v>
      </c>
      <c r="H651" s="34">
        <v>45003</v>
      </c>
      <c r="I651" s="35">
        <v>2471</v>
      </c>
      <c r="J651" s="35">
        <v>0</v>
      </c>
      <c r="K651" t="str">
        <f>INDEX(Properties[Market],MATCH(WOs[[#This Row],[Property Id]],Properties[Property Id],0))</f>
        <v>Market 1</v>
      </c>
    </row>
    <row r="652" spans="1:11" x14ac:dyDescent="0.55000000000000004">
      <c r="A652">
        <v>649</v>
      </c>
      <c r="B652" t="s">
        <v>133</v>
      </c>
      <c r="C652" t="s">
        <v>134</v>
      </c>
      <c r="D652" t="s">
        <v>37</v>
      </c>
      <c r="E652" s="34">
        <v>44838</v>
      </c>
      <c r="F652" t="s">
        <v>137</v>
      </c>
      <c r="G652" s="34">
        <v>44931</v>
      </c>
      <c r="H652" s="34">
        <v>44993</v>
      </c>
      <c r="I652" s="35">
        <v>3396</v>
      </c>
      <c r="J652" s="35">
        <v>3497.88</v>
      </c>
      <c r="K652" t="str">
        <f>INDEX(Properties[Market],MATCH(WOs[[#This Row],[Property Id]],Properties[Property Id],0))</f>
        <v>Market 3</v>
      </c>
    </row>
    <row r="653" spans="1:11" x14ac:dyDescent="0.55000000000000004">
      <c r="A653">
        <v>650</v>
      </c>
      <c r="B653" t="s">
        <v>132</v>
      </c>
      <c r="C653" t="s">
        <v>134</v>
      </c>
      <c r="D653" t="s">
        <v>45</v>
      </c>
      <c r="E653" s="34">
        <v>44989</v>
      </c>
      <c r="F653" t="s">
        <v>137</v>
      </c>
      <c r="G653" s="34">
        <v>44995</v>
      </c>
      <c r="H653" s="34">
        <v>45011</v>
      </c>
      <c r="I653" s="35">
        <v>952</v>
      </c>
      <c r="J653" s="35">
        <v>1037.68</v>
      </c>
      <c r="K653" t="str">
        <f>INDEX(Properties[Market],MATCH(WOs[[#This Row],[Property Id]],Properties[Property Id],0))</f>
        <v>Market 2</v>
      </c>
    </row>
    <row r="654" spans="1:11" x14ac:dyDescent="0.55000000000000004">
      <c r="A654">
        <v>651</v>
      </c>
      <c r="B654" t="s">
        <v>132</v>
      </c>
      <c r="C654" t="s">
        <v>134</v>
      </c>
      <c r="D654" t="s">
        <v>48</v>
      </c>
      <c r="E654" s="34">
        <v>44833</v>
      </c>
      <c r="F654" t="s">
        <v>137</v>
      </c>
      <c r="G654" s="34">
        <v>44988</v>
      </c>
      <c r="H654" s="34">
        <v>45013</v>
      </c>
      <c r="I654" s="35">
        <v>3102</v>
      </c>
      <c r="J654" s="35">
        <v>3164.04</v>
      </c>
      <c r="K654" t="str">
        <f>INDEX(Properties[Market],MATCH(WOs[[#This Row],[Property Id]],Properties[Property Id],0))</f>
        <v>Market 3</v>
      </c>
    </row>
    <row r="655" spans="1:11" x14ac:dyDescent="0.55000000000000004">
      <c r="A655">
        <v>652</v>
      </c>
      <c r="B655" t="s">
        <v>132</v>
      </c>
      <c r="C655" t="s">
        <v>134</v>
      </c>
      <c r="D655" t="s">
        <v>26</v>
      </c>
      <c r="E655" s="34">
        <v>44748</v>
      </c>
      <c r="F655" t="s">
        <v>136</v>
      </c>
      <c r="G655" s="34" t="s">
        <v>138</v>
      </c>
      <c r="H655" s="34">
        <v>45012</v>
      </c>
      <c r="I655" s="35">
        <v>2027</v>
      </c>
      <c r="J655" s="35">
        <v>0</v>
      </c>
      <c r="K655" t="str">
        <f>INDEX(Properties[Market],MATCH(WOs[[#This Row],[Property Id]],Properties[Property Id],0))</f>
        <v>Market 1</v>
      </c>
    </row>
    <row r="656" spans="1:11" x14ac:dyDescent="0.55000000000000004">
      <c r="A656">
        <v>653</v>
      </c>
      <c r="B656" t="s">
        <v>106</v>
      </c>
      <c r="C656" t="s">
        <v>134</v>
      </c>
      <c r="D656" t="s">
        <v>19</v>
      </c>
      <c r="E656" s="34">
        <v>44975</v>
      </c>
      <c r="F656" t="s">
        <v>137</v>
      </c>
      <c r="G656" s="34">
        <v>45006</v>
      </c>
      <c r="H656" s="34">
        <v>45008</v>
      </c>
      <c r="I656" s="35">
        <v>3386</v>
      </c>
      <c r="J656" s="35">
        <v>3453.7200000000003</v>
      </c>
      <c r="K656" t="str">
        <f>INDEX(Properties[Market],MATCH(WOs[[#This Row],[Property Id]],Properties[Property Id],0))</f>
        <v>Market 1</v>
      </c>
    </row>
    <row r="657" spans="1:11" x14ac:dyDescent="0.55000000000000004">
      <c r="A657">
        <v>654</v>
      </c>
      <c r="B657" t="s">
        <v>132</v>
      </c>
      <c r="C657" t="s">
        <v>134</v>
      </c>
      <c r="D657" t="s">
        <v>37</v>
      </c>
      <c r="E657" s="34">
        <v>44961</v>
      </c>
      <c r="F657" t="s">
        <v>136</v>
      </c>
      <c r="G657" s="34" t="s">
        <v>138</v>
      </c>
      <c r="H657" s="34">
        <v>44984</v>
      </c>
      <c r="I657" s="35">
        <v>1413</v>
      </c>
      <c r="J657" s="35">
        <v>0</v>
      </c>
      <c r="K657" t="str">
        <f>INDEX(Properties[Market],MATCH(WOs[[#This Row],[Property Id]],Properties[Property Id],0))</f>
        <v>Market 3</v>
      </c>
    </row>
    <row r="658" spans="1:11" x14ac:dyDescent="0.55000000000000004">
      <c r="A658">
        <v>655</v>
      </c>
      <c r="B658" t="s">
        <v>132</v>
      </c>
      <c r="C658" t="s">
        <v>134</v>
      </c>
      <c r="D658" t="s">
        <v>33</v>
      </c>
      <c r="E658" s="34">
        <v>44360</v>
      </c>
      <c r="F658" t="s">
        <v>136</v>
      </c>
      <c r="G658" s="34" t="s">
        <v>138</v>
      </c>
      <c r="H658" s="34">
        <v>44770</v>
      </c>
      <c r="I658" s="35">
        <v>1506</v>
      </c>
      <c r="J658" s="35">
        <v>0</v>
      </c>
      <c r="K658" t="str">
        <f>INDEX(Properties[Market],MATCH(WOs[[#This Row],[Property Id]],Properties[Property Id],0))</f>
        <v>Market 1</v>
      </c>
    </row>
    <row r="659" spans="1:11" x14ac:dyDescent="0.55000000000000004">
      <c r="A659">
        <v>656</v>
      </c>
      <c r="B659" t="s">
        <v>132</v>
      </c>
      <c r="C659" t="s">
        <v>135</v>
      </c>
      <c r="D659" t="s">
        <v>48</v>
      </c>
      <c r="E659" s="34">
        <v>44521</v>
      </c>
      <c r="F659" t="s">
        <v>136</v>
      </c>
      <c r="G659" s="34" t="s">
        <v>138</v>
      </c>
      <c r="H659" s="34" t="s">
        <v>138</v>
      </c>
      <c r="I659" s="35">
        <v>3436</v>
      </c>
      <c r="J659" s="35">
        <v>0</v>
      </c>
      <c r="K659" t="str">
        <f>INDEX(Properties[Market],MATCH(WOs[[#This Row],[Property Id]],Properties[Property Id],0))</f>
        <v>Market 3</v>
      </c>
    </row>
    <row r="660" spans="1:11" x14ac:dyDescent="0.55000000000000004">
      <c r="A660">
        <v>657</v>
      </c>
      <c r="B660" t="s">
        <v>133</v>
      </c>
      <c r="C660" t="s">
        <v>135</v>
      </c>
      <c r="D660" t="s">
        <v>40</v>
      </c>
      <c r="E660" s="34">
        <v>44898</v>
      </c>
      <c r="F660" t="s">
        <v>136</v>
      </c>
      <c r="G660" s="34" t="s">
        <v>138</v>
      </c>
      <c r="H660" s="34" t="s">
        <v>138</v>
      </c>
      <c r="I660" s="35">
        <v>3488</v>
      </c>
      <c r="J660" s="35">
        <v>0</v>
      </c>
      <c r="K660" t="str">
        <f>INDEX(Properties[Market],MATCH(WOs[[#This Row],[Property Id]],Properties[Property Id],0))</f>
        <v>Market 2</v>
      </c>
    </row>
    <row r="661" spans="1:11" x14ac:dyDescent="0.55000000000000004">
      <c r="A661">
        <v>658</v>
      </c>
      <c r="B661" t="s">
        <v>132</v>
      </c>
      <c r="C661" t="s">
        <v>135</v>
      </c>
      <c r="D661" t="s">
        <v>27</v>
      </c>
      <c r="E661" s="34">
        <v>44804</v>
      </c>
      <c r="F661" t="s">
        <v>136</v>
      </c>
      <c r="G661" s="34" t="s">
        <v>138</v>
      </c>
      <c r="H661" s="34" t="s">
        <v>138</v>
      </c>
      <c r="I661" s="35">
        <v>2645</v>
      </c>
      <c r="J661" s="35">
        <v>0</v>
      </c>
      <c r="K661" t="str">
        <f>INDEX(Properties[Market],MATCH(WOs[[#This Row],[Property Id]],Properties[Property Id],0))</f>
        <v>Market 3</v>
      </c>
    </row>
    <row r="662" spans="1:11" x14ac:dyDescent="0.55000000000000004">
      <c r="A662">
        <v>659</v>
      </c>
      <c r="B662" t="s">
        <v>133</v>
      </c>
      <c r="C662" t="s">
        <v>134</v>
      </c>
      <c r="D662" t="s">
        <v>11</v>
      </c>
      <c r="E662" s="34">
        <v>44557</v>
      </c>
      <c r="F662" t="s">
        <v>136</v>
      </c>
      <c r="G662" s="34" t="s">
        <v>138</v>
      </c>
      <c r="H662" s="34">
        <v>44793</v>
      </c>
      <c r="I662" s="35">
        <v>316</v>
      </c>
      <c r="J662" s="35">
        <v>0</v>
      </c>
      <c r="K662" t="str">
        <f>INDEX(Properties[Market],MATCH(WOs[[#This Row],[Property Id]],Properties[Property Id],0))</f>
        <v>Market 2</v>
      </c>
    </row>
    <row r="663" spans="1:11" x14ac:dyDescent="0.55000000000000004">
      <c r="A663">
        <v>660</v>
      </c>
      <c r="B663" t="s">
        <v>132</v>
      </c>
      <c r="C663" t="s">
        <v>135</v>
      </c>
      <c r="D663" t="s">
        <v>41</v>
      </c>
      <c r="E663" s="34">
        <v>44490</v>
      </c>
      <c r="F663" t="s">
        <v>136</v>
      </c>
      <c r="G663" s="34" t="s">
        <v>138</v>
      </c>
      <c r="H663" s="34" t="s">
        <v>138</v>
      </c>
      <c r="I663" s="35">
        <v>2511</v>
      </c>
      <c r="J663" s="35">
        <v>0</v>
      </c>
      <c r="K663" t="str">
        <f>INDEX(Properties[Market],MATCH(WOs[[#This Row],[Property Id]],Properties[Property Id],0))</f>
        <v>Market 1</v>
      </c>
    </row>
    <row r="664" spans="1:11" x14ac:dyDescent="0.55000000000000004">
      <c r="A664">
        <v>661</v>
      </c>
      <c r="B664" t="s">
        <v>132</v>
      </c>
      <c r="C664" t="s">
        <v>134</v>
      </c>
      <c r="D664" t="s">
        <v>18</v>
      </c>
      <c r="E664" s="34">
        <v>44849</v>
      </c>
      <c r="F664" t="s">
        <v>136</v>
      </c>
      <c r="G664" s="34" t="s">
        <v>138</v>
      </c>
      <c r="H664" s="34">
        <v>44930</v>
      </c>
      <c r="I664" s="35">
        <v>2271</v>
      </c>
      <c r="J664" s="35">
        <v>0</v>
      </c>
      <c r="K664" t="str">
        <f>INDEX(Properties[Market],MATCH(WOs[[#This Row],[Property Id]],Properties[Property Id],0))</f>
        <v>Market 2</v>
      </c>
    </row>
    <row r="665" spans="1:11" x14ac:dyDescent="0.55000000000000004">
      <c r="A665">
        <v>662</v>
      </c>
      <c r="B665" t="s">
        <v>132</v>
      </c>
      <c r="C665" t="s">
        <v>134</v>
      </c>
      <c r="D665" t="s">
        <v>37</v>
      </c>
      <c r="E665" s="34">
        <v>44971</v>
      </c>
      <c r="F665" t="s">
        <v>137</v>
      </c>
      <c r="G665" s="34">
        <v>45014</v>
      </c>
      <c r="H665" s="34">
        <v>45017</v>
      </c>
      <c r="I665" s="35">
        <v>2469</v>
      </c>
      <c r="J665" s="35">
        <v>2345.5499999999997</v>
      </c>
      <c r="K665" t="str">
        <f>INDEX(Properties[Market],MATCH(WOs[[#This Row],[Property Id]],Properties[Property Id],0))</f>
        <v>Market 3</v>
      </c>
    </row>
    <row r="666" spans="1:11" x14ac:dyDescent="0.55000000000000004">
      <c r="A666">
        <v>663</v>
      </c>
      <c r="B666" t="s">
        <v>133</v>
      </c>
      <c r="C666" t="s">
        <v>135</v>
      </c>
      <c r="D666" t="s">
        <v>12</v>
      </c>
      <c r="E666" s="34">
        <v>44596</v>
      </c>
      <c r="F666" t="s">
        <v>137</v>
      </c>
      <c r="G666" s="34">
        <v>44837</v>
      </c>
      <c r="H666" s="34" t="s">
        <v>138</v>
      </c>
      <c r="I666" s="35">
        <v>1919</v>
      </c>
      <c r="J666" s="35">
        <v>1727.1000000000001</v>
      </c>
      <c r="K666" t="str">
        <f>INDEX(Properties[Market],MATCH(WOs[[#This Row],[Property Id]],Properties[Property Id],0))</f>
        <v>Market 3</v>
      </c>
    </row>
    <row r="667" spans="1:11" x14ac:dyDescent="0.55000000000000004">
      <c r="A667">
        <v>664</v>
      </c>
      <c r="B667" t="s">
        <v>132</v>
      </c>
      <c r="C667" t="s">
        <v>135</v>
      </c>
      <c r="D667" t="s">
        <v>19</v>
      </c>
      <c r="E667" s="34">
        <v>44464</v>
      </c>
      <c r="F667" t="s">
        <v>136</v>
      </c>
      <c r="G667" s="34" t="s">
        <v>138</v>
      </c>
      <c r="H667" s="34" t="s">
        <v>138</v>
      </c>
      <c r="I667" s="35">
        <v>67</v>
      </c>
      <c r="J667" s="35">
        <v>0</v>
      </c>
      <c r="K667" t="str">
        <f>INDEX(Properties[Market],MATCH(WOs[[#This Row],[Property Id]],Properties[Property Id],0))</f>
        <v>Market 1</v>
      </c>
    </row>
    <row r="668" spans="1:11" x14ac:dyDescent="0.55000000000000004">
      <c r="A668">
        <v>665</v>
      </c>
      <c r="B668" t="s">
        <v>133</v>
      </c>
      <c r="C668" t="s">
        <v>134</v>
      </c>
      <c r="D668" t="s">
        <v>19</v>
      </c>
      <c r="E668" s="34">
        <v>44595</v>
      </c>
      <c r="F668" t="s">
        <v>137</v>
      </c>
      <c r="G668" s="34">
        <v>45009</v>
      </c>
      <c r="H668" s="34">
        <v>45012</v>
      </c>
      <c r="I668" s="35">
        <v>1056</v>
      </c>
      <c r="J668" s="35">
        <v>1140.48</v>
      </c>
      <c r="K668" t="str">
        <f>INDEX(Properties[Market],MATCH(WOs[[#This Row],[Property Id]],Properties[Property Id],0))</f>
        <v>Market 1</v>
      </c>
    </row>
    <row r="669" spans="1:11" x14ac:dyDescent="0.55000000000000004">
      <c r="A669">
        <v>666</v>
      </c>
      <c r="B669" t="s">
        <v>106</v>
      </c>
      <c r="C669" t="s">
        <v>134</v>
      </c>
      <c r="D669" t="s">
        <v>36</v>
      </c>
      <c r="E669" s="34">
        <v>44801</v>
      </c>
      <c r="F669" t="s">
        <v>137</v>
      </c>
      <c r="G669" s="34">
        <v>44878</v>
      </c>
      <c r="H669" s="34">
        <v>44995</v>
      </c>
      <c r="I669" s="35">
        <v>4014</v>
      </c>
      <c r="J669" s="35">
        <v>3893.58</v>
      </c>
      <c r="K669" t="str">
        <f>INDEX(Properties[Market],MATCH(WOs[[#This Row],[Property Id]],Properties[Property Id],0))</f>
        <v>Market 3</v>
      </c>
    </row>
    <row r="670" spans="1:11" x14ac:dyDescent="0.55000000000000004">
      <c r="A670">
        <v>667</v>
      </c>
      <c r="B670" t="s">
        <v>132</v>
      </c>
      <c r="C670" t="s">
        <v>135</v>
      </c>
      <c r="D670" t="s">
        <v>49</v>
      </c>
      <c r="E670" s="34">
        <v>44844</v>
      </c>
      <c r="F670" t="s">
        <v>136</v>
      </c>
      <c r="G670" s="34" t="s">
        <v>138</v>
      </c>
      <c r="H670" s="34" t="s">
        <v>138</v>
      </c>
      <c r="I670" s="35">
        <v>2121</v>
      </c>
      <c r="J670" s="35">
        <v>0</v>
      </c>
      <c r="K670" t="str">
        <f>INDEX(Properties[Market],MATCH(WOs[[#This Row],[Property Id]],Properties[Property Id],0))</f>
        <v>Market 3</v>
      </c>
    </row>
    <row r="671" spans="1:11" x14ac:dyDescent="0.55000000000000004">
      <c r="A671">
        <v>668</v>
      </c>
      <c r="B671" t="s">
        <v>132</v>
      </c>
      <c r="C671" t="s">
        <v>134</v>
      </c>
      <c r="D671" t="s">
        <v>50</v>
      </c>
      <c r="E671" s="34">
        <v>44404</v>
      </c>
      <c r="F671" t="s">
        <v>136</v>
      </c>
      <c r="G671" s="34" t="s">
        <v>138</v>
      </c>
      <c r="H671" s="34">
        <v>44918</v>
      </c>
      <c r="I671" s="35">
        <v>820</v>
      </c>
      <c r="J671" s="35">
        <v>0</v>
      </c>
      <c r="K671" t="str">
        <f>INDEX(Properties[Market],MATCH(WOs[[#This Row],[Property Id]],Properties[Property Id],0))</f>
        <v>Market 3</v>
      </c>
    </row>
    <row r="672" spans="1:11" x14ac:dyDescent="0.55000000000000004">
      <c r="A672">
        <v>669</v>
      </c>
      <c r="B672" t="s">
        <v>132</v>
      </c>
      <c r="C672" t="s">
        <v>134</v>
      </c>
      <c r="D672" t="s">
        <v>51</v>
      </c>
      <c r="E672" s="34">
        <v>44934</v>
      </c>
      <c r="F672" t="s">
        <v>136</v>
      </c>
      <c r="G672" s="34" t="s">
        <v>138</v>
      </c>
      <c r="H672" s="34">
        <v>44937</v>
      </c>
      <c r="I672" s="35">
        <v>3105</v>
      </c>
      <c r="J672" s="35">
        <v>0</v>
      </c>
      <c r="K672" t="str">
        <f>INDEX(Properties[Market],MATCH(WOs[[#This Row],[Property Id]],Properties[Property Id],0))</f>
        <v>Market 3</v>
      </c>
    </row>
    <row r="673" spans="1:11" x14ac:dyDescent="0.55000000000000004">
      <c r="A673">
        <v>670</v>
      </c>
      <c r="B673" t="s">
        <v>133</v>
      </c>
      <c r="C673" t="s">
        <v>134</v>
      </c>
      <c r="D673" t="s">
        <v>20</v>
      </c>
      <c r="E673" s="34">
        <v>44966</v>
      </c>
      <c r="F673" t="s">
        <v>137</v>
      </c>
      <c r="G673" s="34">
        <v>45018</v>
      </c>
      <c r="H673" s="34">
        <v>45018</v>
      </c>
      <c r="I673" s="35">
        <v>1094</v>
      </c>
      <c r="J673" s="35">
        <v>1126.82</v>
      </c>
      <c r="K673" t="str">
        <f>INDEX(Properties[Market],MATCH(WOs[[#This Row],[Property Id]],Properties[Property Id],0))</f>
        <v>Market 2</v>
      </c>
    </row>
    <row r="674" spans="1:11" x14ac:dyDescent="0.55000000000000004">
      <c r="A674">
        <v>671</v>
      </c>
      <c r="B674" t="s">
        <v>132</v>
      </c>
      <c r="C674" t="s">
        <v>134</v>
      </c>
      <c r="D674" t="s">
        <v>29</v>
      </c>
      <c r="E674" s="34">
        <v>44970</v>
      </c>
      <c r="F674" t="s">
        <v>136</v>
      </c>
      <c r="G674" s="34" t="s">
        <v>138</v>
      </c>
      <c r="H674" s="34">
        <v>45001</v>
      </c>
      <c r="I674" s="35">
        <v>1232</v>
      </c>
      <c r="J674" s="35">
        <v>0</v>
      </c>
      <c r="K674" t="str">
        <f>INDEX(Properties[Market],MATCH(WOs[[#This Row],[Property Id]],Properties[Property Id],0))</f>
        <v>Market 2</v>
      </c>
    </row>
    <row r="675" spans="1:11" x14ac:dyDescent="0.55000000000000004">
      <c r="A675">
        <v>672</v>
      </c>
      <c r="B675" t="s">
        <v>132</v>
      </c>
      <c r="C675" t="s">
        <v>134</v>
      </c>
      <c r="D675" t="s">
        <v>39</v>
      </c>
      <c r="E675" s="34">
        <v>44968</v>
      </c>
      <c r="F675" t="s">
        <v>137</v>
      </c>
      <c r="G675" s="34">
        <v>45001</v>
      </c>
      <c r="H675" s="34">
        <v>45018</v>
      </c>
      <c r="I675" s="35">
        <v>1869</v>
      </c>
      <c r="J675" s="35">
        <v>1981.14</v>
      </c>
      <c r="K675" t="str">
        <f>INDEX(Properties[Market],MATCH(WOs[[#This Row],[Property Id]],Properties[Property Id],0))</f>
        <v>Market 1</v>
      </c>
    </row>
    <row r="676" spans="1:11" x14ac:dyDescent="0.55000000000000004">
      <c r="A676">
        <v>673</v>
      </c>
      <c r="B676" t="s">
        <v>133</v>
      </c>
      <c r="C676" t="s">
        <v>134</v>
      </c>
      <c r="D676" t="s">
        <v>32</v>
      </c>
      <c r="E676" s="34">
        <v>45012</v>
      </c>
      <c r="F676" t="s">
        <v>136</v>
      </c>
      <c r="G676" s="34" t="s">
        <v>138</v>
      </c>
      <c r="H676" s="34">
        <v>45017</v>
      </c>
      <c r="I676" s="35">
        <v>52</v>
      </c>
      <c r="J676" s="35">
        <v>0</v>
      </c>
      <c r="K676" t="str">
        <f>INDEX(Properties[Market],MATCH(WOs[[#This Row],[Property Id]],Properties[Property Id],0))</f>
        <v>Market 2</v>
      </c>
    </row>
    <row r="677" spans="1:11" x14ac:dyDescent="0.55000000000000004">
      <c r="A677">
        <v>674</v>
      </c>
      <c r="B677" t="s">
        <v>132</v>
      </c>
      <c r="C677" t="s">
        <v>134</v>
      </c>
      <c r="D677" t="s">
        <v>54</v>
      </c>
      <c r="E677" s="34">
        <v>44676</v>
      </c>
      <c r="F677" t="s">
        <v>136</v>
      </c>
      <c r="G677" s="34" t="s">
        <v>138</v>
      </c>
      <c r="H677" s="34">
        <v>44794</v>
      </c>
      <c r="I677" s="35">
        <v>2740</v>
      </c>
      <c r="J677" s="35">
        <v>0</v>
      </c>
      <c r="K677" t="str">
        <f>INDEX(Properties[Market],MATCH(WOs[[#This Row],[Property Id]],Properties[Property Id],0))</f>
        <v>Market 1</v>
      </c>
    </row>
    <row r="678" spans="1:11" x14ac:dyDescent="0.55000000000000004">
      <c r="A678">
        <v>675</v>
      </c>
      <c r="B678" t="s">
        <v>106</v>
      </c>
      <c r="C678" t="s">
        <v>134</v>
      </c>
      <c r="D678" t="s">
        <v>40</v>
      </c>
      <c r="E678" s="34">
        <v>44743</v>
      </c>
      <c r="F678" t="s">
        <v>137</v>
      </c>
      <c r="G678" s="34">
        <v>44917</v>
      </c>
      <c r="H678" s="34">
        <v>44989</v>
      </c>
      <c r="I678" s="35">
        <v>4536</v>
      </c>
      <c r="J678" s="35">
        <v>4218.4799999999996</v>
      </c>
      <c r="K678" t="str">
        <f>INDEX(Properties[Market],MATCH(WOs[[#This Row],[Property Id]],Properties[Property Id],0))</f>
        <v>Market 2</v>
      </c>
    </row>
    <row r="679" spans="1:11" x14ac:dyDescent="0.55000000000000004">
      <c r="A679">
        <v>676</v>
      </c>
      <c r="B679" t="s">
        <v>132</v>
      </c>
      <c r="C679" t="s">
        <v>134</v>
      </c>
      <c r="D679" t="s">
        <v>47</v>
      </c>
      <c r="E679" s="34">
        <v>44610</v>
      </c>
      <c r="F679" t="s">
        <v>136</v>
      </c>
      <c r="G679" s="34" t="s">
        <v>138</v>
      </c>
      <c r="H679" s="34">
        <v>44749</v>
      </c>
      <c r="I679" s="35">
        <v>3331</v>
      </c>
      <c r="J679" s="35">
        <v>0</v>
      </c>
      <c r="K679" t="str">
        <f>INDEX(Properties[Market],MATCH(WOs[[#This Row],[Property Id]],Properties[Property Id],0))</f>
        <v>Market 2</v>
      </c>
    </row>
    <row r="680" spans="1:11" x14ac:dyDescent="0.55000000000000004">
      <c r="A680">
        <v>677</v>
      </c>
      <c r="B680" t="s">
        <v>132</v>
      </c>
      <c r="C680" t="s">
        <v>135</v>
      </c>
      <c r="D680" t="s">
        <v>50</v>
      </c>
      <c r="E680" s="34">
        <v>44519</v>
      </c>
      <c r="F680" t="s">
        <v>136</v>
      </c>
      <c r="G680" s="34" t="s">
        <v>138</v>
      </c>
      <c r="H680" s="34" t="s">
        <v>138</v>
      </c>
      <c r="I680" s="35">
        <v>2246</v>
      </c>
      <c r="J680" s="35">
        <v>0</v>
      </c>
      <c r="K680" t="str">
        <f>INDEX(Properties[Market],MATCH(WOs[[#This Row],[Property Id]],Properties[Property Id],0))</f>
        <v>Market 3</v>
      </c>
    </row>
    <row r="681" spans="1:11" x14ac:dyDescent="0.55000000000000004">
      <c r="A681">
        <v>678</v>
      </c>
      <c r="B681" t="s">
        <v>132</v>
      </c>
      <c r="C681" t="s">
        <v>134</v>
      </c>
      <c r="D681" t="s">
        <v>52</v>
      </c>
      <c r="E681" s="34">
        <v>43991</v>
      </c>
      <c r="F681" t="s">
        <v>137</v>
      </c>
      <c r="G681" s="34">
        <v>44314</v>
      </c>
      <c r="H681" s="34">
        <v>44524</v>
      </c>
      <c r="I681" s="35">
        <v>1112</v>
      </c>
      <c r="J681" s="35">
        <v>1023.0400000000001</v>
      </c>
      <c r="K681" t="str">
        <f>INDEX(Properties[Market],MATCH(WOs[[#This Row],[Property Id]],Properties[Property Id],0))</f>
        <v>Market 1</v>
      </c>
    </row>
    <row r="682" spans="1:11" x14ac:dyDescent="0.55000000000000004">
      <c r="A682">
        <v>679</v>
      </c>
      <c r="B682" t="s">
        <v>106</v>
      </c>
      <c r="C682" t="s">
        <v>134</v>
      </c>
      <c r="D682" t="s">
        <v>48</v>
      </c>
      <c r="E682" s="34">
        <v>44560</v>
      </c>
      <c r="F682" t="s">
        <v>136</v>
      </c>
      <c r="G682" s="34" t="s">
        <v>138</v>
      </c>
      <c r="H682" s="34">
        <v>44608</v>
      </c>
      <c r="I682" s="35">
        <v>2469</v>
      </c>
      <c r="J682" s="35">
        <v>0</v>
      </c>
      <c r="K682" t="str">
        <f>INDEX(Properties[Market],MATCH(WOs[[#This Row],[Property Id]],Properties[Property Id],0))</f>
        <v>Market 3</v>
      </c>
    </row>
    <row r="683" spans="1:11" x14ac:dyDescent="0.55000000000000004">
      <c r="A683">
        <v>680</v>
      </c>
      <c r="B683" t="s">
        <v>132</v>
      </c>
      <c r="C683" t="s">
        <v>134</v>
      </c>
      <c r="D683" t="s">
        <v>33</v>
      </c>
      <c r="E683" s="34">
        <v>44892</v>
      </c>
      <c r="F683" t="s">
        <v>136</v>
      </c>
      <c r="G683" s="34" t="s">
        <v>138</v>
      </c>
      <c r="H683" s="34">
        <v>45017</v>
      </c>
      <c r="I683" s="35">
        <v>2361</v>
      </c>
      <c r="J683" s="35">
        <v>0</v>
      </c>
      <c r="K683" t="str">
        <f>INDEX(Properties[Market],MATCH(WOs[[#This Row],[Property Id]],Properties[Property Id],0))</f>
        <v>Market 1</v>
      </c>
    </row>
    <row r="684" spans="1:11" x14ac:dyDescent="0.55000000000000004">
      <c r="A684">
        <v>681</v>
      </c>
      <c r="B684" t="s">
        <v>132</v>
      </c>
      <c r="C684" t="s">
        <v>134</v>
      </c>
      <c r="D684" t="s">
        <v>13</v>
      </c>
      <c r="E684" s="34">
        <v>44547</v>
      </c>
      <c r="F684" t="s">
        <v>136</v>
      </c>
      <c r="G684" s="34" t="s">
        <v>138</v>
      </c>
      <c r="H684" s="34">
        <v>44941</v>
      </c>
      <c r="I684" s="35">
        <v>2443</v>
      </c>
      <c r="J684" s="35">
        <v>0</v>
      </c>
      <c r="K684" t="str">
        <f>INDEX(Properties[Market],MATCH(WOs[[#This Row],[Property Id]],Properties[Property Id],0))</f>
        <v>Market 3</v>
      </c>
    </row>
    <row r="685" spans="1:11" x14ac:dyDescent="0.55000000000000004">
      <c r="A685">
        <v>682</v>
      </c>
      <c r="B685" t="s">
        <v>132</v>
      </c>
      <c r="C685" t="s">
        <v>134</v>
      </c>
      <c r="D685" t="s">
        <v>26</v>
      </c>
      <c r="E685" s="34">
        <v>44623</v>
      </c>
      <c r="F685" t="s">
        <v>136</v>
      </c>
      <c r="G685" s="34" t="s">
        <v>138</v>
      </c>
      <c r="H685" s="34">
        <v>44913</v>
      </c>
      <c r="I685" s="35">
        <v>2883</v>
      </c>
      <c r="J685" s="35">
        <v>0</v>
      </c>
      <c r="K685" t="str">
        <f>INDEX(Properties[Market],MATCH(WOs[[#This Row],[Property Id]],Properties[Property Id],0))</f>
        <v>Market 1</v>
      </c>
    </row>
    <row r="686" spans="1:11" x14ac:dyDescent="0.55000000000000004">
      <c r="A686">
        <v>683</v>
      </c>
      <c r="B686" t="s">
        <v>132</v>
      </c>
      <c r="C686" t="s">
        <v>134</v>
      </c>
      <c r="D686" t="s">
        <v>33</v>
      </c>
      <c r="E686" s="34">
        <v>44480</v>
      </c>
      <c r="F686" t="s">
        <v>137</v>
      </c>
      <c r="G686" s="34">
        <v>44997</v>
      </c>
      <c r="H686" s="34">
        <v>45018</v>
      </c>
      <c r="I686" s="35">
        <v>1859</v>
      </c>
      <c r="J686" s="35">
        <v>1933.3600000000001</v>
      </c>
      <c r="K686" t="str">
        <f>INDEX(Properties[Market],MATCH(WOs[[#This Row],[Property Id]],Properties[Property Id],0))</f>
        <v>Market 1</v>
      </c>
    </row>
    <row r="687" spans="1:11" x14ac:dyDescent="0.55000000000000004">
      <c r="A687">
        <v>684</v>
      </c>
      <c r="B687" t="s">
        <v>132</v>
      </c>
      <c r="C687" t="s">
        <v>135</v>
      </c>
      <c r="D687" t="s">
        <v>37</v>
      </c>
      <c r="E687" s="34">
        <v>44857</v>
      </c>
      <c r="F687" t="s">
        <v>136</v>
      </c>
      <c r="G687" s="34" t="s">
        <v>138</v>
      </c>
      <c r="H687" s="34" t="s">
        <v>138</v>
      </c>
      <c r="I687" s="35">
        <v>3446</v>
      </c>
      <c r="J687" s="35">
        <v>0</v>
      </c>
      <c r="K687" t="str">
        <f>INDEX(Properties[Market],MATCH(WOs[[#This Row],[Property Id]],Properties[Property Id],0))</f>
        <v>Market 3</v>
      </c>
    </row>
    <row r="688" spans="1:11" x14ac:dyDescent="0.55000000000000004">
      <c r="A688">
        <v>685</v>
      </c>
      <c r="B688" t="s">
        <v>132</v>
      </c>
      <c r="C688" t="s">
        <v>134</v>
      </c>
      <c r="D688" t="s">
        <v>20</v>
      </c>
      <c r="E688" s="34">
        <v>44867</v>
      </c>
      <c r="F688" t="s">
        <v>136</v>
      </c>
      <c r="G688" s="34" t="s">
        <v>138</v>
      </c>
      <c r="H688" s="34">
        <v>45005</v>
      </c>
      <c r="I688" s="35">
        <v>3219</v>
      </c>
      <c r="J688" s="35">
        <v>0</v>
      </c>
      <c r="K688" t="str">
        <f>INDEX(Properties[Market],MATCH(WOs[[#This Row],[Property Id]],Properties[Property Id],0))</f>
        <v>Market 2</v>
      </c>
    </row>
    <row r="689" spans="1:11" x14ac:dyDescent="0.55000000000000004">
      <c r="A689">
        <v>686</v>
      </c>
      <c r="B689" t="s">
        <v>132</v>
      </c>
      <c r="C689" t="s">
        <v>134</v>
      </c>
      <c r="D689" t="s">
        <v>32</v>
      </c>
      <c r="E689" s="34">
        <v>44847</v>
      </c>
      <c r="F689" t="s">
        <v>136</v>
      </c>
      <c r="G689" s="34" t="s">
        <v>138</v>
      </c>
      <c r="H689" s="34">
        <v>44877</v>
      </c>
      <c r="I689" s="35">
        <v>1263</v>
      </c>
      <c r="J689" s="35">
        <v>0</v>
      </c>
      <c r="K689" t="str">
        <f>INDEX(Properties[Market],MATCH(WOs[[#This Row],[Property Id]],Properties[Property Id],0))</f>
        <v>Market 2</v>
      </c>
    </row>
    <row r="690" spans="1:11" x14ac:dyDescent="0.55000000000000004">
      <c r="A690">
        <v>687</v>
      </c>
      <c r="B690" t="s">
        <v>132</v>
      </c>
      <c r="C690" t="s">
        <v>135</v>
      </c>
      <c r="D690" t="s">
        <v>38</v>
      </c>
      <c r="E690" s="34">
        <v>45009</v>
      </c>
      <c r="F690" t="s">
        <v>136</v>
      </c>
      <c r="G690" s="34" t="s">
        <v>138</v>
      </c>
      <c r="H690" s="34" t="s">
        <v>138</v>
      </c>
      <c r="I690" s="35">
        <v>1257</v>
      </c>
      <c r="J690" s="35">
        <v>0</v>
      </c>
      <c r="K690" t="str">
        <f>INDEX(Properties[Market],MATCH(WOs[[#This Row],[Property Id]],Properties[Property Id],0))</f>
        <v>Market 1</v>
      </c>
    </row>
    <row r="691" spans="1:11" x14ac:dyDescent="0.55000000000000004">
      <c r="A691">
        <v>688</v>
      </c>
      <c r="B691" t="s">
        <v>132</v>
      </c>
      <c r="C691" t="s">
        <v>134</v>
      </c>
      <c r="D691" t="s">
        <v>52</v>
      </c>
      <c r="E691" s="34">
        <v>44612</v>
      </c>
      <c r="F691" t="s">
        <v>136</v>
      </c>
      <c r="G691" s="34" t="s">
        <v>138</v>
      </c>
      <c r="H691" s="34">
        <v>44764</v>
      </c>
      <c r="I691" s="35">
        <v>3161</v>
      </c>
      <c r="J691" s="35">
        <v>0</v>
      </c>
      <c r="K691" t="str">
        <f>INDEX(Properties[Market],MATCH(WOs[[#This Row],[Property Id]],Properties[Property Id],0))</f>
        <v>Market 1</v>
      </c>
    </row>
    <row r="692" spans="1:11" x14ac:dyDescent="0.55000000000000004">
      <c r="A692">
        <v>689</v>
      </c>
      <c r="B692" t="s">
        <v>132</v>
      </c>
      <c r="C692" t="s">
        <v>134</v>
      </c>
      <c r="D692" t="s">
        <v>21</v>
      </c>
      <c r="E692" s="34">
        <v>44871</v>
      </c>
      <c r="F692" t="s">
        <v>136</v>
      </c>
      <c r="G692" s="34" t="s">
        <v>138</v>
      </c>
      <c r="H692" s="34">
        <v>44960</v>
      </c>
      <c r="I692" s="35">
        <v>2745</v>
      </c>
      <c r="J692" s="35">
        <v>0</v>
      </c>
      <c r="K692" t="str">
        <f>INDEX(Properties[Market],MATCH(WOs[[#This Row],[Property Id]],Properties[Property Id],0))</f>
        <v>Market 2</v>
      </c>
    </row>
    <row r="693" spans="1:11" x14ac:dyDescent="0.55000000000000004">
      <c r="A693">
        <v>690</v>
      </c>
      <c r="B693" t="s">
        <v>132</v>
      </c>
      <c r="C693" t="s">
        <v>134</v>
      </c>
      <c r="D693" t="s">
        <v>18</v>
      </c>
      <c r="E693" s="34">
        <v>44377</v>
      </c>
      <c r="F693" t="s">
        <v>136</v>
      </c>
      <c r="G693" s="34" t="s">
        <v>138</v>
      </c>
      <c r="H693" s="34">
        <v>44769</v>
      </c>
      <c r="I693" s="35">
        <v>94</v>
      </c>
      <c r="J693" s="35">
        <v>0</v>
      </c>
      <c r="K693" t="str">
        <f>INDEX(Properties[Market],MATCH(WOs[[#This Row],[Property Id]],Properties[Property Id],0))</f>
        <v>Market 2</v>
      </c>
    </row>
    <row r="694" spans="1:11" x14ac:dyDescent="0.55000000000000004">
      <c r="A694">
        <v>691</v>
      </c>
      <c r="B694" t="s">
        <v>133</v>
      </c>
      <c r="C694" t="s">
        <v>134</v>
      </c>
      <c r="D694" t="s">
        <v>19</v>
      </c>
      <c r="E694" s="34">
        <v>44666</v>
      </c>
      <c r="F694" t="s">
        <v>136</v>
      </c>
      <c r="G694" s="34" t="s">
        <v>138</v>
      </c>
      <c r="H694" s="34">
        <v>44946</v>
      </c>
      <c r="I694" s="35">
        <v>630</v>
      </c>
      <c r="J694" s="35">
        <v>0</v>
      </c>
      <c r="K694" t="str">
        <f>INDEX(Properties[Market],MATCH(WOs[[#This Row],[Property Id]],Properties[Property Id],0))</f>
        <v>Market 1</v>
      </c>
    </row>
    <row r="695" spans="1:11" x14ac:dyDescent="0.55000000000000004">
      <c r="A695">
        <v>692</v>
      </c>
      <c r="B695" t="s">
        <v>132</v>
      </c>
      <c r="C695" t="s">
        <v>134</v>
      </c>
      <c r="D695" t="s">
        <v>15</v>
      </c>
      <c r="E695" s="34">
        <v>44189</v>
      </c>
      <c r="F695" t="s">
        <v>136</v>
      </c>
      <c r="G695" s="34" t="s">
        <v>138</v>
      </c>
      <c r="H695" s="34">
        <v>44311</v>
      </c>
      <c r="I695" s="35">
        <v>2192</v>
      </c>
      <c r="J695" s="35">
        <v>0</v>
      </c>
      <c r="K695" t="str">
        <f>INDEX(Properties[Market],MATCH(WOs[[#This Row],[Property Id]],Properties[Property Id],0))</f>
        <v>Market 2</v>
      </c>
    </row>
    <row r="696" spans="1:11" x14ac:dyDescent="0.55000000000000004">
      <c r="A696">
        <v>693</v>
      </c>
      <c r="B696" t="s">
        <v>133</v>
      </c>
      <c r="C696" t="s">
        <v>134</v>
      </c>
      <c r="D696" t="s">
        <v>20</v>
      </c>
      <c r="E696" s="34">
        <v>44926</v>
      </c>
      <c r="F696" t="s">
        <v>136</v>
      </c>
      <c r="G696" s="34" t="s">
        <v>138</v>
      </c>
      <c r="H696" s="34">
        <v>44981</v>
      </c>
      <c r="I696" s="35">
        <v>2077</v>
      </c>
      <c r="J696" s="35">
        <v>0</v>
      </c>
      <c r="K696" t="str">
        <f>INDEX(Properties[Market],MATCH(WOs[[#This Row],[Property Id]],Properties[Property Id],0))</f>
        <v>Market 2</v>
      </c>
    </row>
    <row r="697" spans="1:11" x14ac:dyDescent="0.55000000000000004">
      <c r="A697">
        <v>694</v>
      </c>
      <c r="B697" t="s">
        <v>132</v>
      </c>
      <c r="C697" t="s">
        <v>135</v>
      </c>
      <c r="D697" t="s">
        <v>47</v>
      </c>
      <c r="E697" s="34">
        <v>44767</v>
      </c>
      <c r="F697" t="s">
        <v>137</v>
      </c>
      <c r="G697" s="34">
        <v>44905</v>
      </c>
      <c r="H697" s="34" t="s">
        <v>138</v>
      </c>
      <c r="I697" s="35">
        <v>3032</v>
      </c>
      <c r="J697" s="35">
        <v>3032</v>
      </c>
      <c r="K697" t="str">
        <f>INDEX(Properties[Market],MATCH(WOs[[#This Row],[Property Id]],Properties[Property Id],0))</f>
        <v>Market 2</v>
      </c>
    </row>
    <row r="698" spans="1:11" x14ac:dyDescent="0.55000000000000004">
      <c r="A698">
        <v>695</v>
      </c>
      <c r="B698" t="s">
        <v>132</v>
      </c>
      <c r="C698" t="s">
        <v>134</v>
      </c>
      <c r="D698" t="s">
        <v>43</v>
      </c>
      <c r="E698" s="34">
        <v>44462</v>
      </c>
      <c r="F698" t="s">
        <v>136</v>
      </c>
      <c r="G698" s="34" t="s">
        <v>138</v>
      </c>
      <c r="H698" s="34">
        <v>44616</v>
      </c>
      <c r="I698" s="35">
        <v>956</v>
      </c>
      <c r="J698" s="35">
        <v>0</v>
      </c>
      <c r="K698" t="str">
        <f>INDEX(Properties[Market],MATCH(WOs[[#This Row],[Property Id]],Properties[Property Id],0))</f>
        <v>Market 1</v>
      </c>
    </row>
    <row r="699" spans="1:11" x14ac:dyDescent="0.55000000000000004">
      <c r="A699">
        <v>696</v>
      </c>
      <c r="B699" t="s">
        <v>132</v>
      </c>
      <c r="C699" t="s">
        <v>134</v>
      </c>
      <c r="D699" t="s">
        <v>33</v>
      </c>
      <c r="E699" s="34">
        <v>44449</v>
      </c>
      <c r="F699" t="s">
        <v>136</v>
      </c>
      <c r="G699" s="34" t="s">
        <v>138</v>
      </c>
      <c r="H699" s="34">
        <v>44889</v>
      </c>
      <c r="I699" s="35">
        <v>2467</v>
      </c>
      <c r="J699" s="35">
        <v>0</v>
      </c>
      <c r="K699" t="str">
        <f>INDEX(Properties[Market],MATCH(WOs[[#This Row],[Property Id]],Properties[Property Id],0))</f>
        <v>Market 1</v>
      </c>
    </row>
    <row r="700" spans="1:11" x14ac:dyDescent="0.55000000000000004">
      <c r="A700">
        <v>697</v>
      </c>
      <c r="B700" t="s">
        <v>133</v>
      </c>
      <c r="C700" t="s">
        <v>134</v>
      </c>
      <c r="D700" t="s">
        <v>34</v>
      </c>
      <c r="E700" s="34">
        <v>44896</v>
      </c>
      <c r="F700" t="s">
        <v>137</v>
      </c>
      <c r="G700" s="34">
        <v>45007</v>
      </c>
      <c r="H700" s="34">
        <v>45008</v>
      </c>
      <c r="I700" s="35">
        <v>3005</v>
      </c>
      <c r="J700" s="35">
        <v>3005</v>
      </c>
      <c r="K700" t="str">
        <f>INDEX(Properties[Market],MATCH(WOs[[#This Row],[Property Id]],Properties[Property Id],0))</f>
        <v>Market 3</v>
      </c>
    </row>
    <row r="701" spans="1:11" x14ac:dyDescent="0.55000000000000004">
      <c r="A701">
        <v>698</v>
      </c>
      <c r="B701" t="s">
        <v>132</v>
      </c>
      <c r="C701" t="s">
        <v>134</v>
      </c>
      <c r="D701" t="s">
        <v>14</v>
      </c>
      <c r="E701" s="34">
        <v>44723</v>
      </c>
      <c r="F701" t="s">
        <v>136</v>
      </c>
      <c r="G701" s="34" t="s">
        <v>138</v>
      </c>
      <c r="H701" s="34">
        <v>44769</v>
      </c>
      <c r="I701" s="35">
        <v>1741</v>
      </c>
      <c r="J701" s="35">
        <v>0</v>
      </c>
      <c r="K701" t="str">
        <f>INDEX(Properties[Market],MATCH(WOs[[#This Row],[Property Id]],Properties[Property Id],0))</f>
        <v>Market 1</v>
      </c>
    </row>
    <row r="702" spans="1:11" x14ac:dyDescent="0.55000000000000004">
      <c r="A702">
        <v>699</v>
      </c>
      <c r="B702" t="s">
        <v>132</v>
      </c>
      <c r="C702" t="s">
        <v>134</v>
      </c>
      <c r="D702" t="s">
        <v>13</v>
      </c>
      <c r="E702" s="34">
        <v>44575</v>
      </c>
      <c r="F702" t="s">
        <v>137</v>
      </c>
      <c r="G702" s="34">
        <v>44680</v>
      </c>
      <c r="H702" s="34">
        <v>44819</v>
      </c>
      <c r="I702" s="35">
        <v>1655</v>
      </c>
      <c r="J702" s="35">
        <v>1506.05</v>
      </c>
      <c r="K702" t="str">
        <f>INDEX(Properties[Market],MATCH(WOs[[#This Row],[Property Id]],Properties[Property Id],0))</f>
        <v>Market 3</v>
      </c>
    </row>
    <row r="703" spans="1:11" x14ac:dyDescent="0.55000000000000004">
      <c r="A703">
        <v>700</v>
      </c>
      <c r="B703" t="s">
        <v>132</v>
      </c>
      <c r="C703" t="s">
        <v>134</v>
      </c>
      <c r="D703" t="s">
        <v>27</v>
      </c>
      <c r="E703" s="34">
        <v>44759</v>
      </c>
      <c r="F703" t="s">
        <v>136</v>
      </c>
      <c r="G703" s="34" t="s">
        <v>138</v>
      </c>
      <c r="H703" s="34">
        <v>44804</v>
      </c>
      <c r="I703" s="35">
        <v>3029</v>
      </c>
      <c r="J703" s="35">
        <v>0</v>
      </c>
      <c r="K703" t="str">
        <f>INDEX(Properties[Market],MATCH(WOs[[#This Row],[Property Id]],Properties[Property Id],0))</f>
        <v>Market 3</v>
      </c>
    </row>
    <row r="704" spans="1:11" x14ac:dyDescent="0.55000000000000004">
      <c r="A704">
        <v>701</v>
      </c>
      <c r="B704" t="s">
        <v>133</v>
      </c>
      <c r="C704" t="s">
        <v>134</v>
      </c>
      <c r="D704" t="s">
        <v>15</v>
      </c>
      <c r="E704" s="34">
        <v>44502</v>
      </c>
      <c r="F704" t="s">
        <v>137</v>
      </c>
      <c r="G704" s="34">
        <v>44997</v>
      </c>
      <c r="H704" s="34">
        <v>45009</v>
      </c>
      <c r="I704" s="35">
        <v>2381</v>
      </c>
      <c r="J704" s="35">
        <v>2238.14</v>
      </c>
      <c r="K704" t="str">
        <f>INDEX(Properties[Market],MATCH(WOs[[#This Row],[Property Id]],Properties[Property Id],0))</f>
        <v>Market 2</v>
      </c>
    </row>
    <row r="705" spans="1:11" x14ac:dyDescent="0.55000000000000004">
      <c r="A705">
        <v>702</v>
      </c>
      <c r="B705" t="s">
        <v>133</v>
      </c>
      <c r="C705" t="s">
        <v>135</v>
      </c>
      <c r="D705" t="s">
        <v>14</v>
      </c>
      <c r="E705" s="34">
        <v>44901</v>
      </c>
      <c r="F705" t="s">
        <v>137</v>
      </c>
      <c r="G705" s="34">
        <v>44996</v>
      </c>
      <c r="H705" s="34" t="s">
        <v>138</v>
      </c>
      <c r="I705" s="35">
        <v>820</v>
      </c>
      <c r="J705" s="35">
        <v>762.59999999999991</v>
      </c>
      <c r="K705" t="str">
        <f>INDEX(Properties[Market],MATCH(WOs[[#This Row],[Property Id]],Properties[Property Id],0))</f>
        <v>Market 1</v>
      </c>
    </row>
    <row r="706" spans="1:11" x14ac:dyDescent="0.55000000000000004">
      <c r="A706">
        <v>703</v>
      </c>
      <c r="B706" t="s">
        <v>106</v>
      </c>
      <c r="C706" t="s">
        <v>134</v>
      </c>
      <c r="D706" t="s">
        <v>21</v>
      </c>
      <c r="E706" s="34">
        <v>44800</v>
      </c>
      <c r="F706" t="s">
        <v>136</v>
      </c>
      <c r="G706" s="34" t="s">
        <v>138</v>
      </c>
      <c r="H706" s="34">
        <v>44835</v>
      </c>
      <c r="I706" s="35">
        <v>4607</v>
      </c>
      <c r="J706" s="35">
        <v>0</v>
      </c>
      <c r="K706" t="str">
        <f>INDEX(Properties[Market],MATCH(WOs[[#This Row],[Property Id]],Properties[Property Id],0))</f>
        <v>Market 2</v>
      </c>
    </row>
    <row r="707" spans="1:11" x14ac:dyDescent="0.55000000000000004">
      <c r="A707">
        <v>704</v>
      </c>
      <c r="B707" t="s">
        <v>132</v>
      </c>
      <c r="C707" t="s">
        <v>134</v>
      </c>
      <c r="D707" t="s">
        <v>36</v>
      </c>
      <c r="E707" s="34">
        <v>44377</v>
      </c>
      <c r="F707" t="s">
        <v>137</v>
      </c>
      <c r="G707" s="34">
        <v>44629</v>
      </c>
      <c r="H707" s="34">
        <v>45005</v>
      </c>
      <c r="I707" s="35">
        <v>3332</v>
      </c>
      <c r="J707" s="35">
        <v>3232.04</v>
      </c>
      <c r="K707" t="str">
        <f>INDEX(Properties[Market],MATCH(WOs[[#This Row],[Property Id]],Properties[Property Id],0))</f>
        <v>Market 3</v>
      </c>
    </row>
    <row r="708" spans="1:11" x14ac:dyDescent="0.55000000000000004">
      <c r="A708">
        <v>705</v>
      </c>
      <c r="B708" t="s">
        <v>132</v>
      </c>
      <c r="C708" t="s">
        <v>135</v>
      </c>
      <c r="D708" t="s">
        <v>54</v>
      </c>
      <c r="E708" s="34">
        <v>44784</v>
      </c>
      <c r="F708" t="s">
        <v>137</v>
      </c>
      <c r="G708" s="34">
        <v>44971</v>
      </c>
      <c r="H708" s="34" t="s">
        <v>138</v>
      </c>
      <c r="I708" s="35">
        <v>3036</v>
      </c>
      <c r="J708" s="35">
        <v>3309.2400000000002</v>
      </c>
      <c r="K708" t="str">
        <f>INDEX(Properties[Market],MATCH(WOs[[#This Row],[Property Id]],Properties[Property Id],0))</f>
        <v>Market 1</v>
      </c>
    </row>
    <row r="709" spans="1:11" x14ac:dyDescent="0.55000000000000004">
      <c r="A709">
        <v>706</v>
      </c>
      <c r="B709" t="s">
        <v>132</v>
      </c>
      <c r="C709" t="s">
        <v>134</v>
      </c>
      <c r="D709" t="s">
        <v>27</v>
      </c>
      <c r="E709" s="34">
        <v>44973</v>
      </c>
      <c r="F709" t="s">
        <v>137</v>
      </c>
      <c r="G709" s="34">
        <v>45014</v>
      </c>
      <c r="H709" s="34">
        <v>45014</v>
      </c>
      <c r="I709" s="35">
        <v>908</v>
      </c>
      <c r="J709" s="35">
        <v>998.80000000000007</v>
      </c>
      <c r="K709" t="str">
        <f>INDEX(Properties[Market],MATCH(WOs[[#This Row],[Property Id]],Properties[Property Id],0))</f>
        <v>Market 3</v>
      </c>
    </row>
    <row r="710" spans="1:11" x14ac:dyDescent="0.55000000000000004">
      <c r="A710">
        <v>707</v>
      </c>
      <c r="B710" t="s">
        <v>132</v>
      </c>
      <c r="C710" t="s">
        <v>134</v>
      </c>
      <c r="D710" t="s">
        <v>36</v>
      </c>
      <c r="E710" s="34">
        <v>44913</v>
      </c>
      <c r="F710" t="s">
        <v>137</v>
      </c>
      <c r="G710" s="34">
        <v>44978</v>
      </c>
      <c r="H710" s="34">
        <v>45005</v>
      </c>
      <c r="I710" s="35">
        <v>996</v>
      </c>
      <c r="J710" s="35">
        <v>926.28</v>
      </c>
      <c r="K710" t="str">
        <f>INDEX(Properties[Market],MATCH(WOs[[#This Row],[Property Id]],Properties[Property Id],0))</f>
        <v>Market 3</v>
      </c>
    </row>
    <row r="711" spans="1:11" x14ac:dyDescent="0.55000000000000004">
      <c r="A711">
        <v>708</v>
      </c>
      <c r="B711" t="s">
        <v>132</v>
      </c>
      <c r="C711" t="s">
        <v>134</v>
      </c>
      <c r="D711" t="s">
        <v>19</v>
      </c>
      <c r="E711" s="34">
        <v>44657</v>
      </c>
      <c r="F711" t="s">
        <v>136</v>
      </c>
      <c r="G711" s="34" t="s">
        <v>138</v>
      </c>
      <c r="H711" s="34">
        <v>44988</v>
      </c>
      <c r="I711" s="35">
        <v>77</v>
      </c>
      <c r="J711" s="35">
        <v>0</v>
      </c>
      <c r="K711" t="str">
        <f>INDEX(Properties[Market],MATCH(WOs[[#This Row],[Property Id]],Properties[Property Id],0))</f>
        <v>Market 1</v>
      </c>
    </row>
    <row r="712" spans="1:11" x14ac:dyDescent="0.55000000000000004">
      <c r="A712">
        <v>709</v>
      </c>
      <c r="B712" t="s">
        <v>132</v>
      </c>
      <c r="C712" t="s">
        <v>134</v>
      </c>
      <c r="D712" t="s">
        <v>25</v>
      </c>
      <c r="E712" s="34">
        <v>44972</v>
      </c>
      <c r="F712" t="s">
        <v>136</v>
      </c>
      <c r="G712" s="34" t="s">
        <v>138</v>
      </c>
      <c r="H712" s="34">
        <v>45013</v>
      </c>
      <c r="I712" s="35">
        <v>478</v>
      </c>
      <c r="J712" s="35">
        <v>0</v>
      </c>
      <c r="K712" t="str">
        <f>INDEX(Properties[Market],MATCH(WOs[[#This Row],[Property Id]],Properties[Property Id],0))</f>
        <v>Market 2</v>
      </c>
    </row>
    <row r="713" spans="1:11" x14ac:dyDescent="0.55000000000000004">
      <c r="A713">
        <v>710</v>
      </c>
      <c r="B713" t="s">
        <v>133</v>
      </c>
      <c r="C713" t="s">
        <v>134</v>
      </c>
      <c r="D713" t="s">
        <v>34</v>
      </c>
      <c r="E713" s="34">
        <v>44579</v>
      </c>
      <c r="F713" t="s">
        <v>137</v>
      </c>
      <c r="G713" s="34">
        <v>44854</v>
      </c>
      <c r="H713" s="34">
        <v>44877</v>
      </c>
      <c r="I713" s="35">
        <v>3435</v>
      </c>
      <c r="J713" s="35">
        <v>3331.95</v>
      </c>
      <c r="K713" t="str">
        <f>INDEX(Properties[Market],MATCH(WOs[[#This Row],[Property Id]],Properties[Property Id],0))</f>
        <v>Market 3</v>
      </c>
    </row>
    <row r="714" spans="1:11" x14ac:dyDescent="0.55000000000000004">
      <c r="A714">
        <v>711</v>
      </c>
      <c r="B714" t="s">
        <v>132</v>
      </c>
      <c r="C714" t="s">
        <v>134</v>
      </c>
      <c r="D714" t="s">
        <v>15</v>
      </c>
      <c r="E714" s="34">
        <v>44198</v>
      </c>
      <c r="F714" t="s">
        <v>136</v>
      </c>
      <c r="G714" s="34" t="s">
        <v>138</v>
      </c>
      <c r="H714" s="34">
        <v>44525</v>
      </c>
      <c r="I714" s="35">
        <v>2017</v>
      </c>
      <c r="J714" s="35">
        <v>0</v>
      </c>
      <c r="K714" t="str">
        <f>INDEX(Properties[Market],MATCH(WOs[[#This Row],[Property Id]],Properties[Property Id],0))</f>
        <v>Market 2</v>
      </c>
    </row>
    <row r="715" spans="1:11" x14ac:dyDescent="0.55000000000000004">
      <c r="A715">
        <v>712</v>
      </c>
      <c r="B715" t="s">
        <v>132</v>
      </c>
      <c r="C715" t="s">
        <v>134</v>
      </c>
      <c r="D715" t="s">
        <v>18</v>
      </c>
      <c r="E715" s="34">
        <v>44781</v>
      </c>
      <c r="F715" t="s">
        <v>136</v>
      </c>
      <c r="G715" s="34" t="s">
        <v>138</v>
      </c>
      <c r="H715" s="34">
        <v>44970</v>
      </c>
      <c r="I715" s="35">
        <v>3113</v>
      </c>
      <c r="J715" s="35">
        <v>0</v>
      </c>
      <c r="K715" t="str">
        <f>INDEX(Properties[Market],MATCH(WOs[[#This Row],[Property Id]],Properties[Property Id],0))</f>
        <v>Market 2</v>
      </c>
    </row>
    <row r="716" spans="1:11" x14ac:dyDescent="0.55000000000000004">
      <c r="A716">
        <v>713</v>
      </c>
      <c r="B716" t="s">
        <v>132</v>
      </c>
      <c r="C716" t="s">
        <v>134</v>
      </c>
      <c r="D716" t="s">
        <v>38</v>
      </c>
      <c r="E716" s="34">
        <v>44913</v>
      </c>
      <c r="F716" t="s">
        <v>136</v>
      </c>
      <c r="G716" s="34" t="s">
        <v>138</v>
      </c>
      <c r="H716" s="34">
        <v>44995</v>
      </c>
      <c r="I716" s="35">
        <v>3399</v>
      </c>
      <c r="J716" s="35">
        <v>0</v>
      </c>
      <c r="K716" t="str">
        <f>INDEX(Properties[Market],MATCH(WOs[[#This Row],[Property Id]],Properties[Property Id],0))</f>
        <v>Market 1</v>
      </c>
    </row>
    <row r="717" spans="1:11" x14ac:dyDescent="0.55000000000000004">
      <c r="A717">
        <v>714</v>
      </c>
      <c r="B717" t="s">
        <v>132</v>
      </c>
      <c r="C717" t="s">
        <v>134</v>
      </c>
      <c r="D717" t="s">
        <v>43</v>
      </c>
      <c r="E717" s="34">
        <v>44338</v>
      </c>
      <c r="F717" t="s">
        <v>136</v>
      </c>
      <c r="G717" s="34" t="s">
        <v>138</v>
      </c>
      <c r="H717" s="34">
        <v>44589</v>
      </c>
      <c r="I717" s="35">
        <v>2540</v>
      </c>
      <c r="J717" s="35">
        <v>0</v>
      </c>
      <c r="K717" t="str">
        <f>INDEX(Properties[Market],MATCH(WOs[[#This Row],[Property Id]],Properties[Property Id],0))</f>
        <v>Market 1</v>
      </c>
    </row>
    <row r="718" spans="1:11" x14ac:dyDescent="0.55000000000000004">
      <c r="A718">
        <v>715</v>
      </c>
      <c r="B718" t="s">
        <v>133</v>
      </c>
      <c r="C718" t="s">
        <v>135</v>
      </c>
      <c r="D718" t="s">
        <v>53</v>
      </c>
      <c r="E718" s="34">
        <v>44984</v>
      </c>
      <c r="F718" t="s">
        <v>136</v>
      </c>
      <c r="G718" s="34" t="s">
        <v>138</v>
      </c>
      <c r="H718" s="34" t="s">
        <v>138</v>
      </c>
      <c r="I718" s="35">
        <v>969</v>
      </c>
      <c r="J718" s="35">
        <v>0</v>
      </c>
      <c r="K718" t="str">
        <f>INDEX(Properties[Market],MATCH(WOs[[#This Row],[Property Id]],Properties[Property Id],0))</f>
        <v>Market 3</v>
      </c>
    </row>
    <row r="719" spans="1:11" x14ac:dyDescent="0.55000000000000004">
      <c r="A719">
        <v>716</v>
      </c>
      <c r="B719" t="s">
        <v>132</v>
      </c>
      <c r="C719" t="s">
        <v>135</v>
      </c>
      <c r="D719" t="s">
        <v>20</v>
      </c>
      <c r="E719" s="34">
        <v>44869</v>
      </c>
      <c r="F719" t="s">
        <v>136</v>
      </c>
      <c r="G719" s="34" t="s">
        <v>138</v>
      </c>
      <c r="H719" s="34" t="s">
        <v>138</v>
      </c>
      <c r="I719" s="35">
        <v>605</v>
      </c>
      <c r="J719" s="35">
        <v>0</v>
      </c>
      <c r="K719" t="str">
        <f>INDEX(Properties[Market],MATCH(WOs[[#This Row],[Property Id]],Properties[Property Id],0))</f>
        <v>Market 2</v>
      </c>
    </row>
    <row r="720" spans="1:11" x14ac:dyDescent="0.55000000000000004">
      <c r="A720">
        <v>717</v>
      </c>
      <c r="B720" t="s">
        <v>132</v>
      </c>
      <c r="C720" t="s">
        <v>134</v>
      </c>
      <c r="D720" t="s">
        <v>29</v>
      </c>
      <c r="E720" s="34">
        <v>44629</v>
      </c>
      <c r="F720" t="s">
        <v>136</v>
      </c>
      <c r="G720" s="34" t="s">
        <v>138</v>
      </c>
      <c r="H720" s="34">
        <v>44963</v>
      </c>
      <c r="I720" s="35">
        <v>2342</v>
      </c>
      <c r="J720" s="35">
        <v>0</v>
      </c>
      <c r="K720" t="str">
        <f>INDEX(Properties[Market],MATCH(WOs[[#This Row],[Property Id]],Properties[Property Id],0))</f>
        <v>Market 2</v>
      </c>
    </row>
    <row r="721" spans="1:11" x14ac:dyDescent="0.55000000000000004">
      <c r="A721">
        <v>718</v>
      </c>
      <c r="B721" t="s">
        <v>132</v>
      </c>
      <c r="C721" t="s">
        <v>134</v>
      </c>
      <c r="D721" t="s">
        <v>29</v>
      </c>
      <c r="E721" s="34">
        <v>44610</v>
      </c>
      <c r="F721" t="s">
        <v>136</v>
      </c>
      <c r="G721" s="34" t="s">
        <v>138</v>
      </c>
      <c r="H721" s="34">
        <v>45018</v>
      </c>
      <c r="I721" s="35">
        <v>1726</v>
      </c>
      <c r="J721" s="35">
        <v>0</v>
      </c>
      <c r="K721" t="str">
        <f>INDEX(Properties[Market],MATCH(WOs[[#This Row],[Property Id]],Properties[Property Id],0))</f>
        <v>Market 2</v>
      </c>
    </row>
    <row r="722" spans="1:11" x14ac:dyDescent="0.55000000000000004">
      <c r="A722">
        <v>719</v>
      </c>
      <c r="B722" t="s">
        <v>133</v>
      </c>
      <c r="C722" t="s">
        <v>134</v>
      </c>
      <c r="D722" t="s">
        <v>33</v>
      </c>
      <c r="E722" s="34">
        <v>44186</v>
      </c>
      <c r="F722" t="s">
        <v>136</v>
      </c>
      <c r="G722" s="34" t="s">
        <v>138</v>
      </c>
      <c r="H722" s="34">
        <v>44922</v>
      </c>
      <c r="I722" s="35">
        <v>1104</v>
      </c>
      <c r="J722" s="35">
        <v>0</v>
      </c>
      <c r="K722" t="str">
        <f>INDEX(Properties[Market],MATCH(WOs[[#This Row],[Property Id]],Properties[Property Id],0))</f>
        <v>Market 1</v>
      </c>
    </row>
    <row r="723" spans="1:11" x14ac:dyDescent="0.55000000000000004">
      <c r="A723">
        <v>720</v>
      </c>
      <c r="B723" t="s">
        <v>133</v>
      </c>
      <c r="C723" t="s">
        <v>134</v>
      </c>
      <c r="D723" t="s">
        <v>50</v>
      </c>
      <c r="E723" s="34">
        <v>44992</v>
      </c>
      <c r="F723" t="s">
        <v>137</v>
      </c>
      <c r="G723" s="34">
        <v>45018</v>
      </c>
      <c r="H723" s="34">
        <v>45019</v>
      </c>
      <c r="I723" s="35">
        <v>668</v>
      </c>
      <c r="J723" s="35">
        <v>607.88</v>
      </c>
      <c r="K723" t="str">
        <f>INDEX(Properties[Market],MATCH(WOs[[#This Row],[Property Id]],Properties[Property Id],0))</f>
        <v>Market 3</v>
      </c>
    </row>
    <row r="724" spans="1:11" x14ac:dyDescent="0.55000000000000004">
      <c r="A724">
        <v>721</v>
      </c>
      <c r="B724" t="s">
        <v>133</v>
      </c>
      <c r="C724" t="s">
        <v>134</v>
      </c>
      <c r="D724" t="s">
        <v>25</v>
      </c>
      <c r="E724" s="34">
        <v>44902</v>
      </c>
      <c r="F724" t="s">
        <v>137</v>
      </c>
      <c r="G724" s="34">
        <v>44935</v>
      </c>
      <c r="H724" s="34">
        <v>44955</v>
      </c>
      <c r="I724" s="35">
        <v>704</v>
      </c>
      <c r="J724" s="35">
        <v>647.68000000000006</v>
      </c>
      <c r="K724" t="str">
        <f>INDEX(Properties[Market],MATCH(WOs[[#This Row],[Property Id]],Properties[Property Id],0))</f>
        <v>Market 2</v>
      </c>
    </row>
    <row r="725" spans="1:11" x14ac:dyDescent="0.55000000000000004">
      <c r="A725">
        <v>722</v>
      </c>
      <c r="B725" t="s">
        <v>132</v>
      </c>
      <c r="C725" t="s">
        <v>135</v>
      </c>
      <c r="D725" t="s">
        <v>24</v>
      </c>
      <c r="E725" s="34">
        <v>44250</v>
      </c>
      <c r="F725" t="s">
        <v>137</v>
      </c>
      <c r="G725" s="34">
        <v>44748</v>
      </c>
      <c r="H725" s="34" t="s">
        <v>138</v>
      </c>
      <c r="I725" s="35">
        <v>2375</v>
      </c>
      <c r="J725" s="35">
        <v>2303.75</v>
      </c>
      <c r="K725" t="str">
        <f>INDEX(Properties[Market],MATCH(WOs[[#This Row],[Property Id]],Properties[Property Id],0))</f>
        <v>Market 1</v>
      </c>
    </row>
    <row r="726" spans="1:11" x14ac:dyDescent="0.55000000000000004">
      <c r="A726">
        <v>723</v>
      </c>
      <c r="B726" t="s">
        <v>133</v>
      </c>
      <c r="C726" t="s">
        <v>134</v>
      </c>
      <c r="D726" t="s">
        <v>15</v>
      </c>
      <c r="E726" s="34">
        <v>44810</v>
      </c>
      <c r="F726" t="s">
        <v>137</v>
      </c>
      <c r="G726" s="34">
        <v>44906</v>
      </c>
      <c r="H726" s="34">
        <v>45020</v>
      </c>
      <c r="I726" s="35">
        <v>95</v>
      </c>
      <c r="J726" s="35">
        <v>100.7</v>
      </c>
      <c r="K726" t="str">
        <f>INDEX(Properties[Market],MATCH(WOs[[#This Row],[Property Id]],Properties[Property Id],0))</f>
        <v>Market 2</v>
      </c>
    </row>
    <row r="727" spans="1:11" x14ac:dyDescent="0.55000000000000004">
      <c r="A727">
        <v>724</v>
      </c>
      <c r="B727" t="s">
        <v>133</v>
      </c>
      <c r="C727" t="s">
        <v>134</v>
      </c>
      <c r="D727" t="s">
        <v>42</v>
      </c>
      <c r="E727" s="34">
        <v>44913</v>
      </c>
      <c r="F727" t="s">
        <v>136</v>
      </c>
      <c r="G727" s="34" t="s">
        <v>138</v>
      </c>
      <c r="H727" s="34">
        <v>45002</v>
      </c>
      <c r="I727" s="35">
        <v>3356</v>
      </c>
      <c r="J727" s="35">
        <v>0</v>
      </c>
      <c r="K727" t="str">
        <f>INDEX(Properties[Market],MATCH(WOs[[#This Row],[Property Id]],Properties[Property Id],0))</f>
        <v>Market 2</v>
      </c>
    </row>
    <row r="728" spans="1:11" x14ac:dyDescent="0.55000000000000004">
      <c r="A728">
        <v>725</v>
      </c>
      <c r="B728" t="s">
        <v>132</v>
      </c>
      <c r="C728" t="s">
        <v>134</v>
      </c>
      <c r="D728" t="s">
        <v>18</v>
      </c>
      <c r="E728" s="34">
        <v>44591</v>
      </c>
      <c r="F728" t="s">
        <v>136</v>
      </c>
      <c r="G728" s="34" t="s">
        <v>138</v>
      </c>
      <c r="H728" s="34">
        <v>45013</v>
      </c>
      <c r="I728" s="35">
        <v>2418</v>
      </c>
      <c r="J728" s="35">
        <v>0</v>
      </c>
      <c r="K728" t="str">
        <f>INDEX(Properties[Market],MATCH(WOs[[#This Row],[Property Id]],Properties[Property Id],0))</f>
        <v>Market 2</v>
      </c>
    </row>
    <row r="729" spans="1:11" x14ac:dyDescent="0.55000000000000004">
      <c r="A729">
        <v>726</v>
      </c>
      <c r="B729" t="s">
        <v>133</v>
      </c>
      <c r="C729" t="s">
        <v>134</v>
      </c>
      <c r="D729" t="s">
        <v>34</v>
      </c>
      <c r="E729" s="34">
        <v>44827</v>
      </c>
      <c r="F729" t="s">
        <v>137</v>
      </c>
      <c r="G729" s="34">
        <v>45007</v>
      </c>
      <c r="H729" s="34">
        <v>45015</v>
      </c>
      <c r="I729" s="35">
        <v>785</v>
      </c>
      <c r="J729" s="35">
        <v>745.75</v>
      </c>
      <c r="K729" t="str">
        <f>INDEX(Properties[Market],MATCH(WOs[[#This Row],[Property Id]],Properties[Property Id],0))</f>
        <v>Market 3</v>
      </c>
    </row>
    <row r="730" spans="1:11" x14ac:dyDescent="0.55000000000000004">
      <c r="A730">
        <v>727</v>
      </c>
      <c r="B730" t="s">
        <v>132</v>
      </c>
      <c r="C730" t="s">
        <v>135</v>
      </c>
      <c r="D730" t="s">
        <v>15</v>
      </c>
      <c r="E730" s="34">
        <v>44202</v>
      </c>
      <c r="F730" t="s">
        <v>137</v>
      </c>
      <c r="G730" s="34">
        <v>44383</v>
      </c>
      <c r="H730" s="34" t="s">
        <v>138</v>
      </c>
      <c r="I730" s="35">
        <v>2660</v>
      </c>
      <c r="J730" s="35">
        <v>2394</v>
      </c>
      <c r="K730" t="str">
        <f>INDEX(Properties[Market],MATCH(WOs[[#This Row],[Property Id]],Properties[Property Id],0))</f>
        <v>Market 2</v>
      </c>
    </row>
    <row r="731" spans="1:11" x14ac:dyDescent="0.55000000000000004">
      <c r="A731">
        <v>728</v>
      </c>
      <c r="B731" t="s">
        <v>132</v>
      </c>
      <c r="C731" t="s">
        <v>134</v>
      </c>
      <c r="D731" t="s">
        <v>13</v>
      </c>
      <c r="E731" s="34">
        <v>44453</v>
      </c>
      <c r="F731" t="s">
        <v>136</v>
      </c>
      <c r="G731" s="34" t="s">
        <v>138</v>
      </c>
      <c r="H731" s="34">
        <v>44727</v>
      </c>
      <c r="I731" s="35">
        <v>672</v>
      </c>
      <c r="J731" s="35">
        <v>0</v>
      </c>
      <c r="K731" t="str">
        <f>INDEX(Properties[Market],MATCH(WOs[[#This Row],[Property Id]],Properties[Property Id],0))</f>
        <v>Market 3</v>
      </c>
    </row>
    <row r="732" spans="1:11" x14ac:dyDescent="0.55000000000000004">
      <c r="A732">
        <v>729</v>
      </c>
      <c r="B732" t="s">
        <v>106</v>
      </c>
      <c r="C732" t="s">
        <v>135</v>
      </c>
      <c r="D732" t="s">
        <v>47</v>
      </c>
      <c r="E732" s="34">
        <v>44950</v>
      </c>
      <c r="F732" t="s">
        <v>137</v>
      </c>
      <c r="G732" s="34">
        <v>45014</v>
      </c>
      <c r="H732" s="34" t="s">
        <v>138</v>
      </c>
      <c r="I732" s="35">
        <v>2015</v>
      </c>
      <c r="J732" s="35">
        <v>2035.15</v>
      </c>
      <c r="K732" t="str">
        <f>INDEX(Properties[Market],MATCH(WOs[[#This Row],[Property Id]],Properties[Property Id],0))</f>
        <v>Market 2</v>
      </c>
    </row>
    <row r="733" spans="1:11" x14ac:dyDescent="0.55000000000000004">
      <c r="A733">
        <v>730</v>
      </c>
      <c r="B733" t="s">
        <v>132</v>
      </c>
      <c r="C733" t="s">
        <v>134</v>
      </c>
      <c r="D733" t="s">
        <v>40</v>
      </c>
      <c r="E733" s="34">
        <v>44963</v>
      </c>
      <c r="F733" t="s">
        <v>137</v>
      </c>
      <c r="G733" s="34">
        <v>44972</v>
      </c>
      <c r="H733" s="34">
        <v>44977</v>
      </c>
      <c r="I733" s="35">
        <v>154</v>
      </c>
      <c r="J733" s="35">
        <v>155.54</v>
      </c>
      <c r="K733" t="str">
        <f>INDEX(Properties[Market],MATCH(WOs[[#This Row],[Property Id]],Properties[Property Id],0))</f>
        <v>Market 2</v>
      </c>
    </row>
    <row r="734" spans="1:11" x14ac:dyDescent="0.55000000000000004">
      <c r="A734">
        <v>731</v>
      </c>
      <c r="B734" t="s">
        <v>133</v>
      </c>
      <c r="C734" t="s">
        <v>134</v>
      </c>
      <c r="D734" t="s">
        <v>15</v>
      </c>
      <c r="E734" s="34">
        <v>44752</v>
      </c>
      <c r="F734" t="s">
        <v>136</v>
      </c>
      <c r="G734" s="34" t="s">
        <v>138</v>
      </c>
      <c r="H734" s="34">
        <v>44965</v>
      </c>
      <c r="I734" s="35">
        <v>856</v>
      </c>
      <c r="J734" s="35">
        <v>0</v>
      </c>
      <c r="K734" t="str">
        <f>INDEX(Properties[Market],MATCH(WOs[[#This Row],[Property Id]],Properties[Property Id],0))</f>
        <v>Market 2</v>
      </c>
    </row>
    <row r="735" spans="1:11" x14ac:dyDescent="0.55000000000000004">
      <c r="A735">
        <v>732</v>
      </c>
      <c r="B735" t="s">
        <v>132</v>
      </c>
      <c r="C735" t="s">
        <v>135</v>
      </c>
      <c r="D735" t="s">
        <v>31</v>
      </c>
      <c r="E735" s="34">
        <v>45014</v>
      </c>
      <c r="F735" t="s">
        <v>136</v>
      </c>
      <c r="G735" s="34" t="s">
        <v>138</v>
      </c>
      <c r="H735" s="34" t="s">
        <v>138</v>
      </c>
      <c r="I735" s="35">
        <v>2019</v>
      </c>
      <c r="J735" s="35">
        <v>0</v>
      </c>
      <c r="K735" t="str">
        <f>INDEX(Properties[Market],MATCH(WOs[[#This Row],[Property Id]],Properties[Property Id],0))</f>
        <v>Market 1</v>
      </c>
    </row>
    <row r="736" spans="1:11" x14ac:dyDescent="0.55000000000000004">
      <c r="A736">
        <v>733</v>
      </c>
      <c r="B736" t="s">
        <v>132</v>
      </c>
      <c r="C736" t="s">
        <v>134</v>
      </c>
      <c r="D736" t="s">
        <v>30</v>
      </c>
      <c r="E736" s="34">
        <v>44894</v>
      </c>
      <c r="F736" t="s">
        <v>136</v>
      </c>
      <c r="G736" s="34" t="s">
        <v>138</v>
      </c>
      <c r="H736" s="34">
        <v>44923</v>
      </c>
      <c r="I736" s="35">
        <v>217</v>
      </c>
      <c r="J736" s="35">
        <v>0</v>
      </c>
      <c r="K736" t="str">
        <f>INDEX(Properties[Market],MATCH(WOs[[#This Row],[Property Id]],Properties[Property Id],0))</f>
        <v>Market 1</v>
      </c>
    </row>
    <row r="737" spans="1:11" x14ac:dyDescent="0.55000000000000004">
      <c r="A737">
        <v>734</v>
      </c>
      <c r="B737" t="s">
        <v>133</v>
      </c>
      <c r="C737" t="s">
        <v>134</v>
      </c>
      <c r="D737" t="s">
        <v>23</v>
      </c>
      <c r="E737" s="34">
        <v>44724</v>
      </c>
      <c r="F737" t="s">
        <v>136</v>
      </c>
      <c r="G737" s="34" t="s">
        <v>138</v>
      </c>
      <c r="H737" s="34">
        <v>44845</v>
      </c>
      <c r="I737" s="35">
        <v>2759</v>
      </c>
      <c r="J737" s="35">
        <v>0</v>
      </c>
      <c r="K737" t="str">
        <f>INDEX(Properties[Market],MATCH(WOs[[#This Row],[Property Id]],Properties[Property Id],0))</f>
        <v>Market 1</v>
      </c>
    </row>
    <row r="738" spans="1:11" x14ac:dyDescent="0.55000000000000004">
      <c r="A738">
        <v>735</v>
      </c>
      <c r="B738" t="s">
        <v>133</v>
      </c>
      <c r="C738" t="s">
        <v>134</v>
      </c>
      <c r="D738" t="s">
        <v>43</v>
      </c>
      <c r="E738" s="34">
        <v>44746</v>
      </c>
      <c r="F738" t="s">
        <v>136</v>
      </c>
      <c r="G738" s="34" t="s">
        <v>138</v>
      </c>
      <c r="H738" s="34">
        <v>44797</v>
      </c>
      <c r="I738" s="35">
        <v>2219</v>
      </c>
      <c r="J738" s="35">
        <v>0</v>
      </c>
      <c r="K738" t="str">
        <f>INDEX(Properties[Market],MATCH(WOs[[#This Row],[Property Id]],Properties[Property Id],0))</f>
        <v>Market 1</v>
      </c>
    </row>
    <row r="739" spans="1:11" x14ac:dyDescent="0.55000000000000004">
      <c r="A739">
        <v>736</v>
      </c>
      <c r="B739" t="s">
        <v>132</v>
      </c>
      <c r="C739" t="s">
        <v>134</v>
      </c>
      <c r="D739" t="s">
        <v>43</v>
      </c>
      <c r="E739" s="34">
        <v>44381</v>
      </c>
      <c r="F739" t="s">
        <v>136</v>
      </c>
      <c r="G739" s="34" t="s">
        <v>138</v>
      </c>
      <c r="H739" s="34">
        <v>44891</v>
      </c>
      <c r="I739" s="35">
        <v>456</v>
      </c>
      <c r="J739" s="35">
        <v>0</v>
      </c>
      <c r="K739" t="str">
        <f>INDEX(Properties[Market],MATCH(WOs[[#This Row],[Property Id]],Properties[Property Id],0))</f>
        <v>Market 1</v>
      </c>
    </row>
    <row r="740" spans="1:11" x14ac:dyDescent="0.55000000000000004">
      <c r="A740">
        <v>737</v>
      </c>
      <c r="B740" t="s">
        <v>133</v>
      </c>
      <c r="C740" t="s">
        <v>135</v>
      </c>
      <c r="D740" t="s">
        <v>24</v>
      </c>
      <c r="E740" s="34">
        <v>44195</v>
      </c>
      <c r="F740" t="s">
        <v>136</v>
      </c>
      <c r="G740" s="34" t="s">
        <v>138</v>
      </c>
      <c r="H740" s="34" t="s">
        <v>138</v>
      </c>
      <c r="I740" s="35">
        <v>1854</v>
      </c>
      <c r="J740" s="35">
        <v>0</v>
      </c>
      <c r="K740" t="str">
        <f>INDEX(Properties[Market],MATCH(WOs[[#This Row],[Property Id]],Properties[Property Id],0))</f>
        <v>Market 1</v>
      </c>
    </row>
    <row r="741" spans="1:11" x14ac:dyDescent="0.55000000000000004">
      <c r="A741">
        <v>738</v>
      </c>
      <c r="B741" t="s">
        <v>132</v>
      </c>
      <c r="C741" t="s">
        <v>134</v>
      </c>
      <c r="D741" t="s">
        <v>45</v>
      </c>
      <c r="E741" s="34">
        <v>44995</v>
      </c>
      <c r="F741" t="s">
        <v>136</v>
      </c>
      <c r="G741" s="34" t="s">
        <v>138</v>
      </c>
      <c r="H741" s="34">
        <v>45016</v>
      </c>
      <c r="I741" s="35">
        <v>3381</v>
      </c>
      <c r="J741" s="35">
        <v>0</v>
      </c>
      <c r="K741" t="str">
        <f>INDEX(Properties[Market],MATCH(WOs[[#This Row],[Property Id]],Properties[Property Id],0))</f>
        <v>Market 2</v>
      </c>
    </row>
    <row r="742" spans="1:11" x14ac:dyDescent="0.55000000000000004">
      <c r="A742">
        <v>739</v>
      </c>
      <c r="B742" t="s">
        <v>106</v>
      </c>
      <c r="C742" t="s">
        <v>134</v>
      </c>
      <c r="D742" t="s">
        <v>45</v>
      </c>
      <c r="E742" s="34">
        <v>44758</v>
      </c>
      <c r="F742" t="s">
        <v>136</v>
      </c>
      <c r="G742" s="34" t="s">
        <v>138</v>
      </c>
      <c r="H742" s="34">
        <v>44923</v>
      </c>
      <c r="I742" s="35">
        <v>3866</v>
      </c>
      <c r="J742" s="35">
        <v>0</v>
      </c>
      <c r="K742" t="str">
        <f>INDEX(Properties[Market],MATCH(WOs[[#This Row],[Property Id]],Properties[Property Id],0))</f>
        <v>Market 2</v>
      </c>
    </row>
    <row r="743" spans="1:11" x14ac:dyDescent="0.55000000000000004">
      <c r="A743">
        <v>740</v>
      </c>
      <c r="B743" t="s">
        <v>133</v>
      </c>
      <c r="C743" t="s">
        <v>135</v>
      </c>
      <c r="D743" t="s">
        <v>54</v>
      </c>
      <c r="E743" s="34">
        <v>44826</v>
      </c>
      <c r="F743" t="s">
        <v>136</v>
      </c>
      <c r="G743" s="34" t="s">
        <v>138</v>
      </c>
      <c r="H743" s="34" t="s">
        <v>138</v>
      </c>
      <c r="I743" s="35">
        <v>1241</v>
      </c>
      <c r="J743" s="35">
        <v>0</v>
      </c>
      <c r="K743" t="str">
        <f>INDEX(Properties[Market],MATCH(WOs[[#This Row],[Property Id]],Properties[Property Id],0))</f>
        <v>Market 1</v>
      </c>
    </row>
    <row r="744" spans="1:11" x14ac:dyDescent="0.55000000000000004">
      <c r="A744">
        <v>741</v>
      </c>
      <c r="B744" t="s">
        <v>132</v>
      </c>
      <c r="C744" t="s">
        <v>135</v>
      </c>
      <c r="D744" t="s">
        <v>24</v>
      </c>
      <c r="E744" s="34">
        <v>44240</v>
      </c>
      <c r="F744" t="s">
        <v>136</v>
      </c>
      <c r="G744" s="34" t="s">
        <v>138</v>
      </c>
      <c r="H744" s="34" t="s">
        <v>138</v>
      </c>
      <c r="I744" s="35">
        <v>76</v>
      </c>
      <c r="J744" s="35">
        <v>0</v>
      </c>
      <c r="K744" t="str">
        <f>INDEX(Properties[Market],MATCH(WOs[[#This Row],[Property Id]],Properties[Property Id],0))</f>
        <v>Market 1</v>
      </c>
    </row>
    <row r="745" spans="1:11" x14ac:dyDescent="0.55000000000000004">
      <c r="A745">
        <v>742</v>
      </c>
      <c r="B745" t="s">
        <v>133</v>
      </c>
      <c r="C745" t="s">
        <v>134</v>
      </c>
      <c r="D745" t="s">
        <v>53</v>
      </c>
      <c r="E745" s="34">
        <v>44670</v>
      </c>
      <c r="F745" t="s">
        <v>136</v>
      </c>
      <c r="G745" s="34" t="s">
        <v>138</v>
      </c>
      <c r="H745" s="34">
        <v>44811</v>
      </c>
      <c r="I745" s="35">
        <v>3154</v>
      </c>
      <c r="J745" s="35">
        <v>0</v>
      </c>
      <c r="K745" t="str">
        <f>INDEX(Properties[Market],MATCH(WOs[[#This Row],[Property Id]],Properties[Property Id],0))</f>
        <v>Market 3</v>
      </c>
    </row>
    <row r="746" spans="1:11" x14ac:dyDescent="0.55000000000000004">
      <c r="A746">
        <v>743</v>
      </c>
      <c r="B746" t="s">
        <v>133</v>
      </c>
      <c r="C746" t="s">
        <v>134</v>
      </c>
      <c r="D746" t="s">
        <v>54</v>
      </c>
      <c r="E746" s="34">
        <v>44992</v>
      </c>
      <c r="F746" t="s">
        <v>137</v>
      </c>
      <c r="G746" s="34">
        <v>45010</v>
      </c>
      <c r="H746" s="34">
        <v>45010</v>
      </c>
      <c r="I746" s="35">
        <v>1898</v>
      </c>
      <c r="J746" s="35">
        <v>1727.18</v>
      </c>
      <c r="K746" t="str">
        <f>INDEX(Properties[Market],MATCH(WOs[[#This Row],[Property Id]],Properties[Property Id],0))</f>
        <v>Market 1</v>
      </c>
    </row>
    <row r="747" spans="1:11" x14ac:dyDescent="0.55000000000000004">
      <c r="A747">
        <v>744</v>
      </c>
      <c r="B747" t="s">
        <v>106</v>
      </c>
      <c r="C747" t="s">
        <v>134</v>
      </c>
      <c r="D747" t="s">
        <v>14</v>
      </c>
      <c r="E747" s="34">
        <v>44528</v>
      </c>
      <c r="F747" t="s">
        <v>137</v>
      </c>
      <c r="G747" s="34">
        <v>44898</v>
      </c>
      <c r="H747" s="34">
        <v>44986</v>
      </c>
      <c r="I747" s="35">
        <v>2120</v>
      </c>
      <c r="J747" s="35">
        <v>2014</v>
      </c>
      <c r="K747" t="str">
        <f>INDEX(Properties[Market],MATCH(WOs[[#This Row],[Property Id]],Properties[Property Id],0))</f>
        <v>Market 1</v>
      </c>
    </row>
    <row r="748" spans="1:11" x14ac:dyDescent="0.55000000000000004">
      <c r="A748">
        <v>745</v>
      </c>
      <c r="B748" t="s">
        <v>132</v>
      </c>
      <c r="C748" t="s">
        <v>134</v>
      </c>
      <c r="D748" t="s">
        <v>22</v>
      </c>
      <c r="E748" s="34">
        <v>44688</v>
      </c>
      <c r="F748" t="s">
        <v>136</v>
      </c>
      <c r="G748" s="34" t="s">
        <v>138</v>
      </c>
      <c r="H748" s="34">
        <v>44847</v>
      </c>
      <c r="I748" s="35">
        <v>2425</v>
      </c>
      <c r="J748" s="35">
        <v>0</v>
      </c>
      <c r="K748" t="str">
        <f>INDEX(Properties[Market],MATCH(WOs[[#This Row],[Property Id]],Properties[Property Id],0))</f>
        <v>Market 2</v>
      </c>
    </row>
    <row r="749" spans="1:11" x14ac:dyDescent="0.55000000000000004">
      <c r="A749">
        <v>746</v>
      </c>
      <c r="B749" t="s">
        <v>106</v>
      </c>
      <c r="C749" t="s">
        <v>134</v>
      </c>
      <c r="D749" t="s">
        <v>40</v>
      </c>
      <c r="E749" s="34">
        <v>44724</v>
      </c>
      <c r="F749" t="s">
        <v>136</v>
      </c>
      <c r="G749" s="34" t="s">
        <v>138</v>
      </c>
      <c r="H749" s="34">
        <v>44764</v>
      </c>
      <c r="I749" s="35">
        <v>4868</v>
      </c>
      <c r="J749" s="35">
        <v>0</v>
      </c>
      <c r="K749" t="str">
        <f>INDEX(Properties[Market],MATCH(WOs[[#This Row],[Property Id]],Properties[Property Id],0))</f>
        <v>Market 2</v>
      </c>
    </row>
    <row r="750" spans="1:11" x14ac:dyDescent="0.55000000000000004">
      <c r="A750">
        <v>747</v>
      </c>
      <c r="B750" t="s">
        <v>132</v>
      </c>
      <c r="C750" t="s">
        <v>134</v>
      </c>
      <c r="D750" t="s">
        <v>37</v>
      </c>
      <c r="E750" s="34">
        <v>44903</v>
      </c>
      <c r="F750" t="s">
        <v>137</v>
      </c>
      <c r="G750" s="34">
        <v>44935</v>
      </c>
      <c r="H750" s="34">
        <v>44966</v>
      </c>
      <c r="I750" s="35">
        <v>2823</v>
      </c>
      <c r="J750" s="35">
        <v>2625.39</v>
      </c>
      <c r="K750" t="str">
        <f>INDEX(Properties[Market],MATCH(WOs[[#This Row],[Property Id]],Properties[Property Id],0))</f>
        <v>Market 3</v>
      </c>
    </row>
    <row r="751" spans="1:11" x14ac:dyDescent="0.55000000000000004">
      <c r="A751">
        <v>748</v>
      </c>
      <c r="B751" t="s">
        <v>132</v>
      </c>
      <c r="C751" t="s">
        <v>134</v>
      </c>
      <c r="D751" t="s">
        <v>50</v>
      </c>
      <c r="E751" s="34">
        <v>44365</v>
      </c>
      <c r="F751" t="s">
        <v>136</v>
      </c>
      <c r="G751" s="34" t="s">
        <v>138</v>
      </c>
      <c r="H751" s="34">
        <v>44636</v>
      </c>
      <c r="I751" s="35">
        <v>2181</v>
      </c>
      <c r="J751" s="35">
        <v>0</v>
      </c>
      <c r="K751" t="str">
        <f>INDEX(Properties[Market],MATCH(WOs[[#This Row],[Property Id]],Properties[Property Id],0))</f>
        <v>Market 3</v>
      </c>
    </row>
    <row r="752" spans="1:11" x14ac:dyDescent="0.55000000000000004">
      <c r="A752">
        <v>749</v>
      </c>
      <c r="B752" t="s">
        <v>132</v>
      </c>
      <c r="C752" t="s">
        <v>134</v>
      </c>
      <c r="D752" t="s">
        <v>53</v>
      </c>
      <c r="E752" s="34">
        <v>44436</v>
      </c>
      <c r="F752" t="s">
        <v>136</v>
      </c>
      <c r="G752" s="34" t="s">
        <v>138</v>
      </c>
      <c r="H752" s="34">
        <v>44697</v>
      </c>
      <c r="I752" s="35">
        <v>1783</v>
      </c>
      <c r="J752" s="35">
        <v>0</v>
      </c>
      <c r="K752" t="str">
        <f>INDEX(Properties[Market],MATCH(WOs[[#This Row],[Property Id]],Properties[Property Id],0))</f>
        <v>Market 3</v>
      </c>
    </row>
    <row r="753" spans="1:11" x14ac:dyDescent="0.55000000000000004">
      <c r="A753">
        <v>750</v>
      </c>
      <c r="B753" t="s">
        <v>132</v>
      </c>
      <c r="C753" t="s">
        <v>134</v>
      </c>
      <c r="D753" t="s">
        <v>24</v>
      </c>
      <c r="E753" s="34">
        <v>44656</v>
      </c>
      <c r="F753" t="s">
        <v>137</v>
      </c>
      <c r="G753" s="34">
        <v>45018</v>
      </c>
      <c r="H753" s="34">
        <v>45020</v>
      </c>
      <c r="I753" s="35">
        <v>3315</v>
      </c>
      <c r="J753" s="35">
        <v>3281.85</v>
      </c>
      <c r="K753" t="str">
        <f>INDEX(Properties[Market],MATCH(WOs[[#This Row],[Property Id]],Properties[Property Id],0))</f>
        <v>Market 1</v>
      </c>
    </row>
  </sheetData>
  <sortState xmlns:xlrd2="http://schemas.microsoft.com/office/spreadsheetml/2017/richdata2" ref="M4:M6">
    <sortCondition ref="M4:M6"/>
  </sortState>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BD9E6-C968-4653-92DD-D6BCE353DB63}">
  <sheetPr>
    <tabColor theme="1"/>
  </sheetPr>
  <dimension ref="A1:C8"/>
  <sheetViews>
    <sheetView workbookViewId="0">
      <selection activeCell="A4" sqref="A4:A8"/>
    </sheetView>
  </sheetViews>
  <sheetFormatPr defaultRowHeight="14.4" x14ac:dyDescent="0.55000000000000004"/>
  <cols>
    <col min="1" max="1" width="10.20703125" bestFit="1" customWidth="1"/>
    <col min="2" max="2" width="27.62890625" customWidth="1"/>
  </cols>
  <sheetData>
    <row r="1" spans="1:3" x14ac:dyDescent="0.55000000000000004">
      <c r="A1" s="2">
        <f>ReportDate</f>
        <v>45020</v>
      </c>
      <c r="B1" s="1"/>
      <c r="C1" s="1"/>
    </row>
    <row r="2" spans="1:3" x14ac:dyDescent="0.55000000000000004">
      <c r="A2" s="3" t="s">
        <v>114</v>
      </c>
    </row>
    <row r="3" spans="1:3" x14ac:dyDescent="0.55000000000000004">
      <c r="A3" s="4" t="s">
        <v>3</v>
      </c>
      <c r="B3" s="4" t="s">
        <v>115</v>
      </c>
    </row>
    <row r="4" spans="1:3" x14ac:dyDescent="0.55000000000000004">
      <c r="A4" t="s">
        <v>109</v>
      </c>
      <c r="B4" t="b">
        <v>0</v>
      </c>
    </row>
    <row r="5" spans="1:3" x14ac:dyDescent="0.55000000000000004">
      <c r="A5" t="s">
        <v>108</v>
      </c>
      <c r="B5" t="b">
        <v>0</v>
      </c>
    </row>
    <row r="6" spans="1:3" x14ac:dyDescent="0.55000000000000004">
      <c r="A6" t="s">
        <v>106</v>
      </c>
      <c r="B6" t="b">
        <v>1</v>
      </c>
    </row>
    <row r="7" spans="1:3" x14ac:dyDescent="0.55000000000000004">
      <c r="A7" t="s">
        <v>107</v>
      </c>
      <c r="B7" t="b">
        <v>1</v>
      </c>
    </row>
    <row r="8" spans="1:3" x14ac:dyDescent="0.55000000000000004">
      <c r="A8" t="s">
        <v>105</v>
      </c>
      <c r="B8" t="b">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Property Data</vt:lpstr>
      <vt:lpstr>Work Orders</vt:lpstr>
      <vt:lpstr>Reference</vt:lpstr>
      <vt:lpstr>ReportDate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 Nathan</dc:creator>
  <cp:lastModifiedBy>Alec Nathan</cp:lastModifiedBy>
  <dcterms:created xsi:type="dcterms:W3CDTF">2023-03-29T02:26:48Z</dcterms:created>
  <dcterms:modified xsi:type="dcterms:W3CDTF">2023-04-05T04:43:58Z</dcterms:modified>
</cp:coreProperties>
</file>