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o\Documents\GitHub\LeavitLabRScripts\LeavittLabRScripts\LeavittLabScripts\BatchExperiments\"/>
    </mc:Choice>
  </mc:AlternateContent>
  <xr:revisionPtr revIDLastSave="0" documentId="8_{3E489BF9-5038-43F7-9918-D0AC4C74228F}" xr6:coauthVersionLast="41" xr6:coauthVersionMax="41" xr10:uidLastSave="{00000000-0000-0000-0000-000000000000}"/>
  <bookViews>
    <workbookView xWindow="2340" yWindow="2340" windowWidth="18000" windowHeight="9360" activeTab="1" xr2:uid="{300F2FEF-AEAF-4D03-AFD6-097B44BA4D85}"/>
    <workbookView xWindow="2340" yWindow="2340" windowWidth="18000" windowHeight="9360" firstSheet="1" activeTab="1" xr2:uid="{AF7A494E-99CA-9B48-94EB-22776D79271B}"/>
  </bookViews>
  <sheets>
    <sheet name="summary rpm" sheetId="4" r:id="rId1"/>
    <sheet name="summary-ph" sheetId="3" r:id="rId2"/>
    <sheet name="Compiled GDGT Data" sheetId="1" r:id="rId3"/>
    <sheet name="Compiled GDGT data for MATLAB" sheetId="2" r:id="rId4"/>
  </sheets>
  <definedNames>
    <definedName name="_xlnm._FilterDatabase" localSheetId="0" hidden="1">'summary rpm'!$A$2:$Z$49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V33" i="4" l="1"/>
  <c r="Y33" i="4"/>
  <c r="V6" i="4"/>
  <c r="Y6" i="4"/>
  <c r="V21" i="4"/>
  <c r="Y21" i="4"/>
  <c r="V27" i="4"/>
  <c r="Y27" i="4"/>
  <c r="V5" i="4"/>
  <c r="Y5" i="4"/>
  <c r="V48" i="4"/>
  <c r="Y48" i="4"/>
  <c r="V7" i="4"/>
  <c r="Y7" i="4"/>
  <c r="V25" i="4"/>
  <c r="Y25" i="4"/>
  <c r="V20" i="4"/>
  <c r="Y20" i="4"/>
  <c r="V49" i="4"/>
  <c r="Y49" i="4"/>
  <c r="V23" i="4"/>
  <c r="Y23" i="4"/>
  <c r="V42" i="4"/>
  <c r="Y42" i="4"/>
  <c r="V11" i="4"/>
  <c r="Y11" i="4"/>
  <c r="V3" i="4"/>
  <c r="Y3" i="4"/>
  <c r="V24" i="4"/>
  <c r="Y24" i="4"/>
  <c r="V9" i="4"/>
  <c r="Y9" i="4"/>
  <c r="V39" i="4"/>
  <c r="Y39" i="4"/>
  <c r="V40" i="4"/>
  <c r="Y40" i="4"/>
  <c r="V47" i="4"/>
  <c r="Y47" i="4"/>
  <c r="V41" i="4"/>
  <c r="Y41" i="4"/>
  <c r="V22" i="4"/>
  <c r="Y22" i="4"/>
  <c r="V46" i="4"/>
  <c r="Y46" i="4"/>
  <c r="V45" i="4"/>
  <c r="Y45" i="4"/>
  <c r="V43" i="4"/>
  <c r="Y43" i="4"/>
  <c r="V44" i="4"/>
  <c r="Y44" i="4"/>
  <c r="V38" i="4"/>
  <c r="Y38" i="4"/>
  <c r="V28" i="4"/>
  <c r="Y28" i="4"/>
  <c r="V29" i="4"/>
  <c r="Y29" i="4"/>
  <c r="V30" i="4"/>
  <c r="Y30" i="4"/>
  <c r="V31" i="4"/>
  <c r="Y31" i="4"/>
  <c r="V26" i="4"/>
  <c r="Y26" i="4"/>
  <c r="V34" i="4"/>
  <c r="Y34" i="4"/>
  <c r="V35" i="4"/>
  <c r="Y35" i="4"/>
  <c r="V36" i="4"/>
  <c r="Y36" i="4"/>
  <c r="V37" i="4"/>
  <c r="Y37" i="4"/>
  <c r="V32" i="4"/>
  <c r="Y32" i="4"/>
  <c r="V4" i="4"/>
  <c r="Y4" i="4"/>
  <c r="V8" i="4"/>
  <c r="Y8" i="4"/>
  <c r="V10" i="4"/>
  <c r="Y10" i="4"/>
  <c r="V12" i="4"/>
  <c r="Y12" i="4"/>
  <c r="V13" i="4"/>
  <c r="Y13" i="4"/>
  <c r="V14" i="4"/>
  <c r="Y14" i="4"/>
  <c r="V15" i="4"/>
  <c r="Y15" i="4"/>
  <c r="V16" i="4"/>
  <c r="Y16" i="4"/>
  <c r="V17" i="4"/>
  <c r="Y17" i="4"/>
  <c r="V18" i="4"/>
  <c r="Y18" i="4"/>
  <c r="V19" i="4"/>
  <c r="Y19" i="4"/>
  <c r="T49" i="2" l="1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52" i="1" l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</calcChain>
</file>

<file path=xl/sharedStrings.xml><?xml version="1.0" encoding="utf-8"?>
<sst xmlns="http://schemas.openxmlformats.org/spreadsheetml/2006/main" count="1111" uniqueCount="272">
  <si>
    <t>C46 Standard Results</t>
  </si>
  <si>
    <t>GDGT-4 iso Results</t>
  </si>
  <si>
    <t>Name</t>
  </si>
  <si>
    <t>Data File</t>
  </si>
  <si>
    <t>Type</t>
  </si>
  <si>
    <t>Acq. Date-Time</t>
  </si>
  <si>
    <t>Info.</t>
  </si>
  <si>
    <t>RT</t>
  </si>
  <si>
    <t>Area</t>
  </si>
  <si>
    <t>Width</t>
  </si>
  <si>
    <t>IS500</t>
  </si>
  <si>
    <t>20180316_000a.d</t>
  </si>
  <si>
    <t>Sample</t>
  </si>
  <si>
    <t>20180316_000.d</t>
  </si>
  <si>
    <t>BLANK</t>
  </si>
  <si>
    <t>20180316_00.d</t>
  </si>
  <si>
    <t>Saci.rpm.AC_01</t>
  </si>
  <si>
    <t>20180316-15.d</t>
  </si>
  <si>
    <t>Tol-ACN extraction</t>
  </si>
  <si>
    <t>Saci.rpm.AC_02</t>
  </si>
  <si>
    <t>20180316-16.d</t>
  </si>
  <si>
    <t>Saci.rpm.AC_03</t>
  </si>
  <si>
    <t>20180316-17.d</t>
  </si>
  <si>
    <t>DCM extraction</t>
  </si>
  <si>
    <t>Saci.rpm.AC_04</t>
  </si>
  <si>
    <t>20180316-18.d</t>
  </si>
  <si>
    <t>Saci.rpm.AC_05</t>
  </si>
  <si>
    <t>20180316-19.d</t>
  </si>
  <si>
    <t>Saci.rpm.AC_06</t>
  </si>
  <si>
    <t>20180316-20.d</t>
  </si>
  <si>
    <t>Saci.rpm.AC_07</t>
  </si>
  <si>
    <t>20180316-21.d</t>
  </si>
  <si>
    <t>Saci.rpm.AC_08</t>
  </si>
  <si>
    <t>20180316-22.d</t>
  </si>
  <si>
    <t>Saci.rpm.AC_09</t>
  </si>
  <si>
    <t>20180316-23.d</t>
  </si>
  <si>
    <t>Saci.rpm.AC_10</t>
  </si>
  <si>
    <t>20180316-24.d</t>
  </si>
  <si>
    <t>Saci.rpm.AC_11</t>
  </si>
  <si>
    <t>20180316-25.d</t>
  </si>
  <si>
    <t>Saci.rpm.AC_12</t>
  </si>
  <si>
    <t>20180316-26.d</t>
  </si>
  <si>
    <t>Saci.rpm.AC_13</t>
  </si>
  <si>
    <t>20180316-27.d</t>
  </si>
  <si>
    <t>Saci.rpm.AC_14</t>
  </si>
  <si>
    <t>20180316-28.d</t>
  </si>
  <si>
    <t>Saci.rpm.AC_15</t>
  </si>
  <si>
    <t>20180316-29.d</t>
  </si>
  <si>
    <t>Saci.rpm.AC_16</t>
  </si>
  <si>
    <t>20180316-30.d</t>
  </si>
  <si>
    <t>Saci.rpm.AC_17</t>
  </si>
  <si>
    <t>20180316-31.d</t>
  </si>
  <si>
    <t>Saci.rpm.AC_18</t>
  </si>
  <si>
    <t>20180316-32.d</t>
  </si>
  <si>
    <t>Saci.rpm.AC_19</t>
  </si>
  <si>
    <t>20180316-33.d</t>
  </si>
  <si>
    <t>Saci.rpm.AC_20</t>
  </si>
  <si>
    <t>20180316-34.d</t>
  </si>
  <si>
    <t>Saci.rpm.AC_21</t>
  </si>
  <si>
    <t>20180316-35.d</t>
  </si>
  <si>
    <t>Saci.rpm.AC_22</t>
  </si>
  <si>
    <t>20180316-36.d</t>
  </si>
  <si>
    <t>Saci.rpm.AC_23</t>
  </si>
  <si>
    <t>20180316-37.d</t>
  </si>
  <si>
    <t>Saci.rpm.AC_24</t>
  </si>
  <si>
    <t>20180316-38.d</t>
  </si>
  <si>
    <t>Saci.rpm.AC_25</t>
  </si>
  <si>
    <t>20180316-39.d</t>
  </si>
  <si>
    <t>Saci.rpm.AC_26</t>
  </si>
  <si>
    <t>20180316-40.d</t>
  </si>
  <si>
    <t>Saci.rpm.AC_27</t>
  </si>
  <si>
    <t>20180316-41.d</t>
  </si>
  <si>
    <t>Saci.rpm.AC_28</t>
  </si>
  <si>
    <t>20180316-42.d</t>
  </si>
  <si>
    <t>Saci.rpm.AC_29</t>
  </si>
  <si>
    <t>20180316-43.d</t>
  </si>
  <si>
    <t>Saci.rpm.AC_30</t>
  </si>
  <si>
    <t>20180316-44.d</t>
  </si>
  <si>
    <t>Saci.rpm.AC_31</t>
  </si>
  <si>
    <t>20180316-45.d</t>
  </si>
  <si>
    <t>Saci.rpm.AC_32</t>
  </si>
  <si>
    <t>20180316-46.d</t>
  </si>
  <si>
    <t>Saci.rpm.AC_33</t>
  </si>
  <si>
    <t>20180316-47.d</t>
  </si>
  <si>
    <t>Saci.rpm.AC_34</t>
  </si>
  <si>
    <t>20180316-48.d</t>
  </si>
  <si>
    <t>Saci.rpm.AC_35</t>
  </si>
  <si>
    <t>20180316-49.d</t>
  </si>
  <si>
    <t>Saci.rpm.AC_36</t>
  </si>
  <si>
    <t>20180316-50.d</t>
  </si>
  <si>
    <t>Saci.rpm.AC_37</t>
  </si>
  <si>
    <t>20180316-51.d</t>
  </si>
  <si>
    <t>Saci.rpm.AC_38</t>
  </si>
  <si>
    <t>20180316-52.d</t>
  </si>
  <si>
    <t>Saci.rpm.AC_39</t>
  </si>
  <si>
    <t>20180316-53.d</t>
  </si>
  <si>
    <t>Saci.rpm.AC_40</t>
  </si>
  <si>
    <t>20180316-54.d</t>
  </si>
  <si>
    <t>Saci.rpm.AC_41</t>
  </si>
  <si>
    <t>20180316-55.d</t>
  </si>
  <si>
    <t>Saci.rpm.AC_42</t>
  </si>
  <si>
    <t>20180316-56.d</t>
  </si>
  <si>
    <t>Saci.rpm.AC_43</t>
  </si>
  <si>
    <t>20180316-57.d</t>
  </si>
  <si>
    <t>Saci.rpm.AC_44</t>
  </si>
  <si>
    <t>20180316-58.d</t>
  </si>
  <si>
    <t>Saci.rpm.AC_45</t>
  </si>
  <si>
    <t>20180316-59.d</t>
  </si>
  <si>
    <t>Saci.rpm.AC_46</t>
  </si>
  <si>
    <t>20180316-60.d</t>
  </si>
  <si>
    <t>Saci.rpm.AC_47</t>
  </si>
  <si>
    <t>20180316-61.d</t>
  </si>
  <si>
    <t>20180316-62.d</t>
  </si>
  <si>
    <t>GDGT-0</t>
  </si>
  <si>
    <t>GDGT-1</t>
  </si>
  <si>
    <t>GDGT-2</t>
  </si>
  <si>
    <t>GDGT-3</t>
  </si>
  <si>
    <t>GDGT-4</t>
  </si>
  <si>
    <t>GDGT-5</t>
  </si>
  <si>
    <t>GDGT-6</t>
  </si>
  <si>
    <t>GDGT-7</t>
  </si>
  <si>
    <t>GDGT-8</t>
  </si>
  <si>
    <t>*minimal biomass</t>
  </si>
  <si>
    <t>Ring Index</t>
  </si>
  <si>
    <t>Archaeol</t>
  </si>
  <si>
    <t>blank</t>
  </si>
  <si>
    <t>Instrumental Blank</t>
  </si>
  <si>
    <t>20181011_000.d</t>
  </si>
  <si>
    <t>YW.143</t>
  </si>
  <si>
    <t>Sample 1</t>
  </si>
  <si>
    <t>20181011_001.d</t>
  </si>
  <si>
    <t>YW.144</t>
  </si>
  <si>
    <t>Sample 2</t>
  </si>
  <si>
    <t>20181011_002.d</t>
  </si>
  <si>
    <t>YW.145</t>
  </si>
  <si>
    <t>Sample 3</t>
  </si>
  <si>
    <t>20181011_003.d</t>
  </si>
  <si>
    <t>YW.146</t>
  </si>
  <si>
    <t>Sample 4</t>
  </si>
  <si>
    <t>20181011_004.d</t>
  </si>
  <si>
    <t>YW.147</t>
  </si>
  <si>
    <t>Sample 5</t>
  </si>
  <si>
    <t>20181011_005.d</t>
  </si>
  <si>
    <t>YW.148</t>
  </si>
  <si>
    <t>Sample 6 (Control)</t>
  </si>
  <si>
    <t>20181011_006.d</t>
  </si>
  <si>
    <t>YW.149</t>
  </si>
  <si>
    <t>Sample 7</t>
  </si>
  <si>
    <t>20181011_007.d</t>
  </si>
  <si>
    <t>YW.150</t>
  </si>
  <si>
    <t>Sample 8</t>
  </si>
  <si>
    <t>20181011_008.d</t>
  </si>
  <si>
    <t>YW.151</t>
  </si>
  <si>
    <t>Sample 9</t>
  </si>
  <si>
    <t>20181011_009.d</t>
  </si>
  <si>
    <t>YW.152</t>
  </si>
  <si>
    <t>Sample 10</t>
  </si>
  <si>
    <t>20181011_010.d</t>
  </si>
  <si>
    <t>YW.153</t>
  </si>
  <si>
    <t>Sample 11</t>
  </si>
  <si>
    <t>20181011_011.d</t>
  </si>
  <si>
    <t>YW.154</t>
  </si>
  <si>
    <t>Sample 12 (Control)</t>
  </si>
  <si>
    <t>20181011_012.d</t>
  </si>
  <si>
    <t>YW.155</t>
  </si>
  <si>
    <t>Procedural Blank (no heat)</t>
  </si>
  <si>
    <t>20181011_013.d</t>
  </si>
  <si>
    <t>MBTE extraction</t>
  </si>
  <si>
    <t>No standard added</t>
  </si>
  <si>
    <t>ABC RPM/Temp Experiments</t>
  </si>
  <si>
    <t>ABC pH Experiments</t>
  </si>
  <si>
    <t>YW.007</t>
  </si>
  <si>
    <t>YW.008</t>
  </si>
  <si>
    <t>YW.005</t>
  </si>
  <si>
    <t>YW.009</t>
  </si>
  <si>
    <t>YW.010</t>
  </si>
  <si>
    <t>YW.011</t>
  </si>
  <si>
    <t>YW.012</t>
  </si>
  <si>
    <t>YW.013</t>
  </si>
  <si>
    <t>YW.014</t>
  </si>
  <si>
    <t>YW.015</t>
  </si>
  <si>
    <t>YW.016</t>
  </si>
  <si>
    <t>YW.017</t>
  </si>
  <si>
    <t>YW.018</t>
  </si>
  <si>
    <t>YW.019</t>
  </si>
  <si>
    <t>YW.020</t>
  </si>
  <si>
    <t>YW.021</t>
  </si>
  <si>
    <t>YW.022</t>
  </si>
  <si>
    <t>YW.023</t>
  </si>
  <si>
    <t>YW.024</t>
  </si>
  <si>
    <t>YW.025</t>
  </si>
  <si>
    <t>YW.026</t>
  </si>
  <si>
    <t>YW.027</t>
  </si>
  <si>
    <t>YW.028</t>
  </si>
  <si>
    <t>YW.006</t>
  </si>
  <si>
    <t>YW.029</t>
  </si>
  <si>
    <t>YW.030</t>
  </si>
  <si>
    <t>YW.031</t>
  </si>
  <si>
    <t>YW.032</t>
  </si>
  <si>
    <t>YW.033</t>
  </si>
  <si>
    <t>YW.034</t>
  </si>
  <si>
    <t>YW.035</t>
  </si>
  <si>
    <t>YW.036</t>
  </si>
  <si>
    <t>YW.037</t>
  </si>
  <si>
    <t>YW.003</t>
  </si>
  <si>
    <t>YW.038</t>
  </si>
  <si>
    <t>YW.039</t>
  </si>
  <si>
    <t>YW.004</t>
  </si>
  <si>
    <t>YW.040</t>
  </si>
  <si>
    <t>YW.041</t>
  </si>
  <si>
    <t>YW.042</t>
  </si>
  <si>
    <t>YW.043</t>
  </si>
  <si>
    <t>YW.044</t>
  </si>
  <si>
    <t>YW.045</t>
  </si>
  <si>
    <t>YW.046</t>
  </si>
  <si>
    <t>YW.047</t>
  </si>
  <si>
    <t>YW.048</t>
  </si>
  <si>
    <t>YW.049</t>
  </si>
  <si>
    <t>rpm</t>
  </si>
  <si>
    <t>T/pH</t>
  </si>
  <si>
    <t>2.09</t>
  </si>
  <si>
    <t>3.96</t>
  </si>
  <si>
    <t>pool</t>
  </si>
  <si>
    <t>area sum</t>
  </si>
  <si>
    <t>Area IS</t>
  </si>
  <si>
    <t>info</t>
  </si>
  <si>
    <t>S.aci.WT-65C.200rpm.R1</t>
  </si>
  <si>
    <t>S.aci.WT-80C.200rpm.R4</t>
  </si>
  <si>
    <t>S.aci.WT-70C.200rpm.R1</t>
  </si>
  <si>
    <t>S.aci.WT-65C.200rpm.R2</t>
  </si>
  <si>
    <t>S.aci.WT-70C.200rpm.R5</t>
  </si>
  <si>
    <t>S.aci.WT-70C.200rpm.R0</t>
  </si>
  <si>
    <t>S.aci.WT-80C.200rpm.R5</t>
  </si>
  <si>
    <t>S.aci.WT-70C.200rpm.R3</t>
  </si>
  <si>
    <t>S.aci.WT-75C.200rpm.R4</t>
  </si>
  <si>
    <t>S.aci.WT-65C.200rpm.R4</t>
  </si>
  <si>
    <t>S.aci.WT-65C.200rpm.R0</t>
  </si>
  <si>
    <t>S.aci.WT-70C.200rpm.R4</t>
  </si>
  <si>
    <t>S.aci.WT-65C.200rpm.R3</t>
  </si>
  <si>
    <t>S.aci.WT-75C.200rpm.R1</t>
  </si>
  <si>
    <t>S.aci.WT-75C.200rpm.R2</t>
  </si>
  <si>
    <t>S.aci.WT-80C.200rpm.R3</t>
  </si>
  <si>
    <t>S.aci.WT-75C.200rpm.R3</t>
  </si>
  <si>
    <t>S.aci.WT-70C.200rpm.R2</t>
  </si>
  <si>
    <t>S.aci.WT-80C.200rpm.R2</t>
  </si>
  <si>
    <t>S.aci.WT-80C.200rpm.R1</t>
  </si>
  <si>
    <t>S.aci.WT-75C.200rpm.R5</t>
  </si>
  <si>
    <t>S.aci.WT-80C.200rpm.R0</t>
  </si>
  <si>
    <t>S.aci.WT-75C.200rpm.R0</t>
  </si>
  <si>
    <t>S.aci.WT-70C.300rpm.R1</t>
  </si>
  <si>
    <t>S.aci.WT-70C.300rpm.R2</t>
  </si>
  <si>
    <t>S.aci.WT-70C.300rpm.R3</t>
  </si>
  <si>
    <t>S.aci.WT-70C.300rpm.R4</t>
  </si>
  <si>
    <t>S.aci.WT-70C.300rpm.R5</t>
  </si>
  <si>
    <t>S.aci.WT-70C.300rpm.R0</t>
  </si>
  <si>
    <t>S.aci.WT-70C.50rpm.R2</t>
  </si>
  <si>
    <t>S.aci.WT-70C.50rpm.R3</t>
  </si>
  <si>
    <t>S.aci.WT-70C.50rpm.R4</t>
  </si>
  <si>
    <t>S.aci.WT-70C.50rpm.R5</t>
  </si>
  <si>
    <t>S.aci.WT-70C.50rpm.R1</t>
  </si>
  <si>
    <t>S.aci.WT-70C.50rpm.R0</t>
  </si>
  <si>
    <t>S.aci.WT-65C.200rpm.R5</t>
  </si>
  <si>
    <t>S.aci.WT-70C.125rpm.R0</t>
  </si>
  <si>
    <t>S.aci.WT-70C.125rpm.R1</t>
  </si>
  <si>
    <t>S.aci.WT-70C.125rpm.R2</t>
  </si>
  <si>
    <t>S.aci.WT-70C.125rpm.R3</t>
  </si>
  <si>
    <t>S.aci.WT-70C.125rpm.R4</t>
  </si>
  <si>
    <t>S.aci.WT-70C.125rpm.R5</t>
  </si>
  <si>
    <t>date sampled</t>
  </si>
  <si>
    <t>x</t>
  </si>
  <si>
    <t>RI</t>
  </si>
  <si>
    <t>ACINFO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</si>
</sst>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68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right" vertical="top"/>
    </xf>
    <xf numFmtId="0" fontId="4" fillId="0" borderId="2" xfId="0" applyFont="1" applyBorder="1"/>
    <xf numFmtId="0" fontId="4" fillId="0" borderId="4" xfId="0" applyFont="1" applyBorder="1"/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right" vertical="top"/>
    </xf>
    <xf numFmtId="0" fontId="4" fillId="0" borderId="6" xfId="0" applyFont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7" xfId="0" applyBorder="1"/>
    <xf numFmtId="164" fontId="0" fillId="0" borderId="7" xfId="0" applyNumberForma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1" fillId="0" borderId="0" xfId="0" applyFont="1"/>
    <xf numFmtId="164" fontId="1" fillId="0" borderId="0" xfId="0" applyNumberFormat="1" applyFont="1"/>
    <xf numFmtId="0" fontId="1" fillId="0" borderId="4" xfId="0" applyFont="1" applyBorder="1"/>
    <xf numFmtId="0" fontId="0" fillId="0" borderId="5" xfId="0" applyBorder="1"/>
    <xf numFmtId="0" fontId="0" fillId="0" borderId="8" xfId="0" applyBorder="1"/>
    <xf numFmtId="164" fontId="0" fillId="0" borderId="8" xfId="0" applyNumberFormat="1" applyBorder="1"/>
    <xf numFmtId="0" fontId="0" fillId="0" borderId="6" xfId="0" applyBorder="1"/>
    <xf numFmtId="0" fontId="3" fillId="0" borderId="1" xfId="0" applyFont="1" applyBorder="1" applyAlignment="1">
      <alignment horizontal="left" vertical="top"/>
    </xf>
    <xf numFmtId="164" fontId="3" fillId="0" borderId="7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 vertical="top"/>
    </xf>
    <xf numFmtId="164" fontId="3" fillId="0" borderId="0" xfId="0" applyNumberFormat="1" applyFont="1" applyAlignment="1">
      <alignment horizontal="right"/>
    </xf>
    <xf numFmtId="0" fontId="3" fillId="0" borderId="5" xfId="0" applyFont="1" applyBorder="1" applyAlignment="1">
      <alignment horizontal="left" vertical="top"/>
    </xf>
    <xf numFmtId="164" fontId="3" fillId="0" borderId="8" xfId="0" applyNumberFormat="1" applyFont="1" applyBorder="1" applyAlignment="1">
      <alignment horizontal="right"/>
    </xf>
    <xf numFmtId="0" fontId="0" fillId="2" borderId="0" xfId="0" applyFill="1"/>
    <xf numFmtId="2" fontId="0" fillId="0" borderId="2" xfId="0" applyNumberFormat="1" applyBorder="1"/>
    <xf numFmtId="2" fontId="0" fillId="0" borderId="4" xfId="0" applyNumberFormat="1" applyBorder="1"/>
    <xf numFmtId="2" fontId="1" fillId="0" borderId="4" xfId="0" applyNumberFormat="1" applyFont="1" applyBorder="1"/>
    <xf numFmtId="2" fontId="0" fillId="0" borderId="6" xfId="0" applyNumberFormat="1" applyBorder="1"/>
    <xf numFmtId="2" fontId="4" fillId="0" borderId="4" xfId="0" applyNumberFormat="1" applyFont="1" applyBorder="1"/>
    <xf numFmtId="2" fontId="4" fillId="0" borderId="6" xfId="0" applyNumberFormat="1" applyFont="1" applyBorder="1"/>
    <xf numFmtId="0" fontId="6" fillId="3" borderId="0" xfId="1" applyFont="1" applyFill="1"/>
    <xf numFmtId="0" fontId="6" fillId="3" borderId="9" xfId="1" applyFont="1" applyFill="1" applyBorder="1"/>
    <xf numFmtId="0" fontId="0" fillId="4" borderId="0" xfId="0" applyFill="1"/>
    <xf numFmtId="0" fontId="0" fillId="4" borderId="9" xfId="0" applyFill="1" applyBorder="1"/>
    <xf numFmtId="49" fontId="5" fillId="4" borderId="0" xfId="1" applyNumberFormat="1" applyFill="1" applyAlignment="1">
      <alignment horizontal="right"/>
    </xf>
    <xf numFmtId="16" fontId="0" fillId="4" borderId="0" xfId="0" applyNumberFormat="1" applyFill="1"/>
    <xf numFmtId="16" fontId="0" fillId="4" borderId="9" xfId="0" applyNumberFormat="1" applyFill="1" applyBorder="1"/>
    <xf numFmtId="0" fontId="2" fillId="0" borderId="8" xfId="0" applyFont="1" applyBorder="1"/>
    <xf numFmtId="0" fontId="7" fillId="2" borderId="0" xfId="1" applyFont="1" applyFill="1"/>
    <xf numFmtId="0" fontId="2" fillId="2" borderId="3" xfId="0" applyFont="1" applyFill="1" applyBorder="1"/>
    <xf numFmtId="0" fontId="2" fillId="2" borderId="0" xfId="0" applyFont="1" applyFill="1"/>
    <xf numFmtId="16" fontId="2" fillId="2" borderId="0" xfId="0" applyNumberFormat="1" applyFont="1" applyFill="1"/>
    <xf numFmtId="164" fontId="2" fillId="2" borderId="0" xfId="0" applyNumberFormat="1" applyFont="1" applyFill="1"/>
    <xf numFmtId="2" fontId="2" fillId="2" borderId="10" xfId="0" applyNumberFormat="1" applyFont="1" applyFill="1" applyBorder="1"/>
    <xf numFmtId="0" fontId="3" fillId="5" borderId="3" xfId="0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right"/>
    </xf>
    <xf numFmtId="49" fontId="5" fillId="5" borderId="0" xfId="1" applyNumberFormat="1" applyFill="1" applyAlignment="1">
      <alignment horizontal="right"/>
    </xf>
    <xf numFmtId="0" fontId="3" fillId="5" borderId="0" xfId="0" applyFont="1" applyFill="1" applyAlignment="1">
      <alignment horizontal="right" vertical="top"/>
    </xf>
    <xf numFmtId="0" fontId="0" fillId="5" borderId="0" xfId="0" applyFill="1"/>
    <xf numFmtId="2" fontId="4" fillId="5" borderId="4" xfId="0" applyNumberFormat="1" applyFont="1" applyFill="1" applyBorder="1"/>
    <xf numFmtId="0" fontId="3" fillId="6" borderId="3" xfId="0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164" fontId="3" fillId="6" borderId="0" xfId="0" applyNumberFormat="1" applyFont="1" applyFill="1" applyAlignment="1">
      <alignment horizontal="right"/>
    </xf>
    <xf numFmtId="49" fontId="5" fillId="6" borderId="0" xfId="1" applyNumberFormat="1" applyFill="1" applyAlignment="1">
      <alignment horizontal="right"/>
    </xf>
    <xf numFmtId="0" fontId="3" fillId="6" borderId="0" xfId="0" applyFont="1" applyFill="1" applyAlignment="1">
      <alignment horizontal="right" vertical="top"/>
    </xf>
    <xf numFmtId="0" fontId="0" fillId="6" borderId="0" xfId="0" applyFill="1"/>
    <xf numFmtId="2" fontId="4" fillId="6" borderId="4" xfId="0" applyNumberFormat="1" applyFont="1" applyFill="1" applyBorder="1"/>
  </cellXfs>
  <cellStyles count="2">
    <cellStyle name="Normal" xfId="0" builtinId="0"/>
    <cellStyle name="Normal 2" xfId="1" xr:uid="{9DD4EEED-B398-364D-8ECE-1439FAFC53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6BC-2D4B-2541-86E3-252AF55E0438}">
  <dimension ref="A2:Z49"/>
  <sheetViews>
    <sheetView showGridLines="0" topLeftCell="A10" zoomScale="110" zoomScaleNormal="110" workbookViewId="0">
      <selection activeCell="AA6" sqref="AA6"/>
    </sheetView>
    <sheetView workbookViewId="1">
      <selection activeCell="T47" sqref="T43:T47"/>
    </sheetView>
  </sheetViews>
  <sheetFormatPr defaultColWidth="8.85546875" defaultRowHeight="15" outlineLevelCol="2" x14ac:dyDescent="0.25"/>
  <cols>
    <col min="1" max="1" width="13.85546875" customWidth="1"/>
    <col min="2" max="2" width="13.85546875" bestFit="1" customWidth="1"/>
    <col min="3" max="3" width="23.85546875" customWidth="1"/>
    <col min="4" max="4" width="11.7109375" customWidth="1"/>
    <col min="5" max="5" width="14.42578125" bestFit="1" customWidth="1"/>
    <col min="6" max="6" width="9.42578125" customWidth="1"/>
    <col min="7" max="7" width="13.7109375" bestFit="1" customWidth="1"/>
    <col min="8" max="9" width="7.28515625" customWidth="1"/>
    <col min="10" max="10" width="14.42578125" customWidth="1"/>
    <col min="11" max="19" width="8.85546875" hidden="1" customWidth="1" outlineLevel="2"/>
    <col min="20" max="20" width="0.140625" hidden="1" customWidth="1" outlineLevel="2"/>
    <col min="21" max="21" width="9.28515625" customWidth="1" outlineLevel="1" collapsed="1"/>
    <col min="22" max="22" width="9.85546875" customWidth="1" outlineLevel="1"/>
    <col min="23" max="23" width="9.7109375" customWidth="1" outlineLevel="1"/>
    <col min="24" max="24" width="2.42578125" customWidth="1" outlineLevel="1"/>
    <col min="25" max="25" width="8.140625" customWidth="1"/>
    <col min="26" max="26" width="15.42578125" customWidth="1"/>
  </cols>
  <sheetData>
    <row r="2" spans="1:26" ht="15.75" thickBot="1" x14ac:dyDescent="0.3">
      <c r="B2" s="11" t="s">
        <v>2</v>
      </c>
      <c r="C2" s="11" t="s">
        <v>225</v>
      </c>
      <c r="D2" s="47" t="s">
        <v>268</v>
      </c>
      <c r="E2" s="11" t="s">
        <v>3</v>
      </c>
      <c r="F2" s="11" t="s">
        <v>4</v>
      </c>
      <c r="G2" s="12" t="s">
        <v>5</v>
      </c>
      <c r="H2" s="12" t="s">
        <v>219</v>
      </c>
      <c r="I2" s="12" t="s">
        <v>218</v>
      </c>
      <c r="J2" s="11" t="s">
        <v>6</v>
      </c>
      <c r="K2" s="11" t="s">
        <v>8</v>
      </c>
      <c r="L2" s="11" t="s">
        <v>8</v>
      </c>
      <c r="M2" s="11" t="s">
        <v>8</v>
      </c>
      <c r="N2" s="11" t="s">
        <v>8</v>
      </c>
      <c r="O2" s="11" t="s">
        <v>8</v>
      </c>
      <c r="P2" s="11" t="s">
        <v>8</v>
      </c>
      <c r="Q2" s="11" t="s">
        <v>8</v>
      </c>
      <c r="R2" s="11" t="s">
        <v>8</v>
      </c>
      <c r="S2" s="11" t="s">
        <v>8</v>
      </c>
      <c r="T2" s="11" t="s">
        <v>8</v>
      </c>
      <c r="U2" s="11" t="s">
        <v>224</v>
      </c>
      <c r="V2" s="11" t="s">
        <v>223</v>
      </c>
      <c r="W2" s="11" t="s">
        <v>222</v>
      </c>
      <c r="X2" s="11"/>
      <c r="Y2" s="11" t="s">
        <v>270</v>
      </c>
    </row>
    <row r="3" spans="1:26" x14ac:dyDescent="0.25">
      <c r="A3" s="40" t="s">
        <v>181</v>
      </c>
      <c r="B3" s="13" t="s">
        <v>38</v>
      </c>
      <c r="C3" s="14" t="s">
        <v>236</v>
      </c>
      <c r="D3" s="45">
        <v>42981</v>
      </c>
      <c r="E3" s="14" t="s">
        <v>39</v>
      </c>
      <c r="F3" s="14" t="s">
        <v>12</v>
      </c>
      <c r="G3" s="15">
        <v>43176.916666666664</v>
      </c>
      <c r="H3" s="42">
        <v>65</v>
      </c>
      <c r="I3" s="42">
        <v>200</v>
      </c>
      <c r="J3" s="14" t="s">
        <v>18</v>
      </c>
      <c r="K3" s="14">
        <v>6588</v>
      </c>
      <c r="L3" s="14">
        <v>0</v>
      </c>
      <c r="M3" s="14">
        <v>0</v>
      </c>
      <c r="N3" s="14">
        <v>0</v>
      </c>
      <c r="O3" s="14">
        <v>367</v>
      </c>
      <c r="P3" s="14">
        <v>9584</v>
      </c>
      <c r="Q3" s="14">
        <v>209</v>
      </c>
      <c r="R3" s="14">
        <v>623</v>
      </c>
      <c r="S3" s="14">
        <v>11</v>
      </c>
      <c r="T3" s="14"/>
      <c r="U3" s="14">
        <v>37688</v>
      </c>
      <c r="V3" s="14">
        <f t="shared" ref="V3:V49" si="0">SUM(K3:T3)</f>
        <v>17382</v>
      </c>
      <c r="W3" s="14" t="s">
        <v>269</v>
      </c>
      <c r="X3" s="14"/>
      <c r="Y3" s="34">
        <f t="shared" ref="Y3:Y49" si="1">(M3+N3*2+O3*3+P3*4+Q3*5+R3*6+S3*7+T3*8)/(SUM(L3:T3))</f>
        <v>4.103853992959051</v>
      </c>
      <c r="Z3" t="s">
        <v>122</v>
      </c>
    </row>
    <row r="4" spans="1:26" x14ac:dyDescent="0.25">
      <c r="A4" s="40" t="s">
        <v>206</v>
      </c>
      <c r="B4" s="19" t="s">
        <v>88</v>
      </c>
      <c r="C4" s="20" t="s">
        <v>236</v>
      </c>
      <c r="D4" s="45">
        <v>43027</v>
      </c>
      <c r="E4" s="20" t="s">
        <v>89</v>
      </c>
      <c r="F4" s="20" t="s">
        <v>12</v>
      </c>
      <c r="G4" s="21">
        <v>43178.061805555553</v>
      </c>
      <c r="H4" s="42">
        <v>65</v>
      </c>
      <c r="I4" s="42">
        <v>200</v>
      </c>
      <c r="J4" s="20" t="s">
        <v>18</v>
      </c>
      <c r="K4" s="20">
        <v>603</v>
      </c>
      <c r="L4" s="20">
        <v>90</v>
      </c>
      <c r="M4" s="20">
        <v>482</v>
      </c>
      <c r="N4" s="20">
        <v>1129</v>
      </c>
      <c r="O4" s="20">
        <v>169</v>
      </c>
      <c r="P4" s="20">
        <v>4130</v>
      </c>
      <c r="Q4" s="20">
        <v>1339</v>
      </c>
      <c r="R4" s="20">
        <v>18</v>
      </c>
      <c r="S4" s="20">
        <v>9</v>
      </c>
      <c r="T4" s="20"/>
      <c r="U4" s="20">
        <v>105523</v>
      </c>
      <c r="V4">
        <f t="shared" si="0"/>
        <v>7969</v>
      </c>
      <c r="W4" s="20" t="s">
        <v>269</v>
      </c>
      <c r="X4" s="20"/>
      <c r="Y4" s="36">
        <f t="shared" si="1"/>
        <v>3.6156665761607387</v>
      </c>
      <c r="Z4" t="s">
        <v>122</v>
      </c>
    </row>
    <row r="5" spans="1:26" x14ac:dyDescent="0.25">
      <c r="A5" s="40" t="s">
        <v>171</v>
      </c>
      <c r="B5" s="17" t="s">
        <v>16</v>
      </c>
      <c r="C5" t="s">
        <v>226</v>
      </c>
      <c r="D5" s="45">
        <v>42981</v>
      </c>
      <c r="E5" t="s">
        <v>17</v>
      </c>
      <c r="F5" t="s">
        <v>12</v>
      </c>
      <c r="G5" s="10">
        <v>43176.459027777775</v>
      </c>
      <c r="H5" s="42">
        <v>65</v>
      </c>
      <c r="I5" s="42">
        <v>200</v>
      </c>
      <c r="J5" t="s">
        <v>18</v>
      </c>
      <c r="K5">
        <v>555454</v>
      </c>
      <c r="L5">
        <v>94546</v>
      </c>
      <c r="M5">
        <v>552573</v>
      </c>
      <c r="N5">
        <v>3065605</v>
      </c>
      <c r="O5">
        <v>7677807</v>
      </c>
      <c r="P5">
        <v>15523196</v>
      </c>
      <c r="Q5">
        <v>2664666</v>
      </c>
      <c r="R5">
        <v>0</v>
      </c>
      <c r="S5">
        <v>0</v>
      </c>
      <c r="T5">
        <v>85</v>
      </c>
      <c r="U5">
        <v>4238</v>
      </c>
      <c r="V5">
        <f t="shared" si="0"/>
        <v>30133932</v>
      </c>
      <c r="W5" t="s">
        <v>269</v>
      </c>
      <c r="Y5" s="35">
        <f t="shared" si="1"/>
        <v>3.5544086480717501</v>
      </c>
    </row>
    <row r="6" spans="1:26" x14ac:dyDescent="0.25">
      <c r="A6" s="40" t="s">
        <v>207</v>
      </c>
      <c r="B6" s="17" t="s">
        <v>90</v>
      </c>
      <c r="C6" t="s">
        <v>226</v>
      </c>
      <c r="D6" s="45">
        <v>43027</v>
      </c>
      <c r="E6" t="s">
        <v>91</v>
      </c>
      <c r="F6" t="s">
        <v>12</v>
      </c>
      <c r="G6" s="10">
        <v>43178.106944444444</v>
      </c>
      <c r="H6" s="42">
        <v>65</v>
      </c>
      <c r="I6" s="42">
        <v>200</v>
      </c>
      <c r="J6" t="s">
        <v>23</v>
      </c>
      <c r="K6">
        <v>57803</v>
      </c>
      <c r="L6">
        <v>5001</v>
      </c>
      <c r="M6">
        <v>20476</v>
      </c>
      <c r="N6">
        <v>136170</v>
      </c>
      <c r="O6">
        <v>312113</v>
      </c>
      <c r="P6">
        <v>898780</v>
      </c>
      <c r="Q6">
        <v>68975</v>
      </c>
      <c r="R6">
        <v>2183</v>
      </c>
      <c r="S6">
        <v>188</v>
      </c>
      <c r="T6">
        <v>11</v>
      </c>
      <c r="U6">
        <v>51436</v>
      </c>
      <c r="V6">
        <f t="shared" si="0"/>
        <v>1501700</v>
      </c>
      <c r="W6">
        <v>2</v>
      </c>
      <c r="Y6" s="35">
        <f t="shared" si="1"/>
        <v>3.5900427800597967</v>
      </c>
    </row>
    <row r="7" spans="1:26" x14ac:dyDescent="0.25">
      <c r="A7" s="40" t="s">
        <v>174</v>
      </c>
      <c r="B7" s="17" t="s">
        <v>24</v>
      </c>
      <c r="C7" t="s">
        <v>229</v>
      </c>
      <c r="D7" s="45">
        <v>42981</v>
      </c>
      <c r="E7" t="s">
        <v>25</v>
      </c>
      <c r="F7" t="s">
        <v>12</v>
      </c>
      <c r="G7" s="10">
        <v>43176.59652777778</v>
      </c>
      <c r="H7" s="42">
        <v>65</v>
      </c>
      <c r="I7" s="42">
        <v>200</v>
      </c>
      <c r="J7" t="s">
        <v>18</v>
      </c>
      <c r="K7">
        <v>112464</v>
      </c>
      <c r="L7">
        <v>51838</v>
      </c>
      <c r="M7">
        <v>306848</v>
      </c>
      <c r="N7">
        <v>1802606</v>
      </c>
      <c r="O7">
        <v>4446578</v>
      </c>
      <c r="P7">
        <v>9938202</v>
      </c>
      <c r="Q7">
        <v>1225530</v>
      </c>
      <c r="R7">
        <v>0</v>
      </c>
      <c r="S7">
        <v>120</v>
      </c>
      <c r="T7">
        <v>58</v>
      </c>
      <c r="U7">
        <v>2196</v>
      </c>
      <c r="V7">
        <f t="shared" si="0"/>
        <v>17884244</v>
      </c>
      <c r="W7" t="s">
        <v>269</v>
      </c>
      <c r="Y7" s="35">
        <f t="shared" si="1"/>
        <v>3.5524610365422036</v>
      </c>
    </row>
    <row r="8" spans="1:26" x14ac:dyDescent="0.25">
      <c r="A8" s="40" t="s">
        <v>208</v>
      </c>
      <c r="B8" s="17" t="s">
        <v>92</v>
      </c>
      <c r="C8" t="s">
        <v>229</v>
      </c>
      <c r="D8" s="45">
        <v>43027</v>
      </c>
      <c r="E8" t="s">
        <v>93</v>
      </c>
      <c r="F8" t="s">
        <v>12</v>
      </c>
      <c r="G8" s="10">
        <v>43178.152777777781</v>
      </c>
      <c r="H8" s="42">
        <v>65</v>
      </c>
      <c r="I8" s="42">
        <v>200</v>
      </c>
      <c r="J8" t="s">
        <v>18</v>
      </c>
      <c r="K8">
        <v>504278</v>
      </c>
      <c r="L8">
        <v>30833</v>
      </c>
      <c r="M8">
        <v>157489</v>
      </c>
      <c r="N8">
        <v>993809</v>
      </c>
      <c r="O8">
        <v>2249076</v>
      </c>
      <c r="P8">
        <v>7569097</v>
      </c>
      <c r="Q8">
        <v>1096321</v>
      </c>
      <c r="R8">
        <v>37317</v>
      </c>
      <c r="S8">
        <v>239</v>
      </c>
      <c r="T8">
        <v>51</v>
      </c>
      <c r="U8">
        <v>40134</v>
      </c>
      <c r="V8">
        <f t="shared" si="0"/>
        <v>12638510</v>
      </c>
      <c r="W8">
        <v>2</v>
      </c>
      <c r="Y8" s="35">
        <f t="shared" si="1"/>
        <v>3.6983231406816683</v>
      </c>
    </row>
    <row r="9" spans="1:26" x14ac:dyDescent="0.25">
      <c r="A9" s="40" t="s">
        <v>183</v>
      </c>
      <c r="B9" s="17" t="s">
        <v>42</v>
      </c>
      <c r="C9" t="s">
        <v>238</v>
      </c>
      <c r="D9" s="45">
        <v>42981</v>
      </c>
      <c r="E9" t="s">
        <v>43</v>
      </c>
      <c r="F9" t="s">
        <v>12</v>
      </c>
      <c r="G9" s="10">
        <v>43177.008333333331</v>
      </c>
      <c r="H9" s="42">
        <v>65</v>
      </c>
      <c r="I9" s="42">
        <v>200</v>
      </c>
      <c r="J9" t="s">
        <v>18</v>
      </c>
      <c r="K9">
        <v>82390</v>
      </c>
      <c r="L9">
        <v>20872</v>
      </c>
      <c r="M9">
        <v>114780</v>
      </c>
      <c r="N9">
        <v>644362</v>
      </c>
      <c r="O9">
        <v>1954728</v>
      </c>
      <c r="P9">
        <v>4331000</v>
      </c>
      <c r="Q9">
        <v>655682</v>
      </c>
      <c r="R9">
        <v>22395</v>
      </c>
      <c r="S9">
        <v>3679</v>
      </c>
      <c r="T9">
        <v>65</v>
      </c>
      <c r="U9">
        <v>2716</v>
      </c>
      <c r="V9">
        <f t="shared" si="0"/>
        <v>7829953</v>
      </c>
      <c r="W9" t="s">
        <v>269</v>
      </c>
      <c r="Y9" s="35">
        <f t="shared" si="1"/>
        <v>3.6180074947438312</v>
      </c>
    </row>
    <row r="10" spans="1:26" x14ac:dyDescent="0.25">
      <c r="A10" s="40" t="s">
        <v>209</v>
      </c>
      <c r="B10" s="17" t="s">
        <v>94</v>
      </c>
      <c r="C10" t="s">
        <v>238</v>
      </c>
      <c r="D10" s="45">
        <v>43027</v>
      </c>
      <c r="E10" t="s">
        <v>95</v>
      </c>
      <c r="F10" t="s">
        <v>12</v>
      </c>
      <c r="G10" s="10">
        <v>43178.198611111111</v>
      </c>
      <c r="H10" s="42">
        <v>65</v>
      </c>
      <c r="I10" s="42">
        <v>200</v>
      </c>
      <c r="J10" t="s">
        <v>18</v>
      </c>
      <c r="K10">
        <v>301014</v>
      </c>
      <c r="L10">
        <v>27128</v>
      </c>
      <c r="M10">
        <v>134956</v>
      </c>
      <c r="N10">
        <v>934290</v>
      </c>
      <c r="O10">
        <v>1964159</v>
      </c>
      <c r="P10">
        <v>4709480</v>
      </c>
      <c r="Q10">
        <v>557824</v>
      </c>
      <c r="R10">
        <v>19373</v>
      </c>
      <c r="S10">
        <v>209</v>
      </c>
      <c r="T10">
        <v>28</v>
      </c>
      <c r="U10">
        <v>1463</v>
      </c>
      <c r="V10">
        <f t="shared" si="0"/>
        <v>8648461</v>
      </c>
      <c r="W10">
        <v>2</v>
      </c>
      <c r="Y10" s="35">
        <f t="shared" si="1"/>
        <v>3.550903407952156</v>
      </c>
    </row>
    <row r="11" spans="1:26" x14ac:dyDescent="0.25">
      <c r="A11" s="40" t="s">
        <v>180</v>
      </c>
      <c r="B11" s="17" t="s">
        <v>36</v>
      </c>
      <c r="C11" t="s">
        <v>235</v>
      </c>
      <c r="D11" s="45">
        <v>42981</v>
      </c>
      <c r="E11" t="s">
        <v>37</v>
      </c>
      <c r="F11" t="s">
        <v>12</v>
      </c>
      <c r="G11" s="10">
        <v>43176.870833333334</v>
      </c>
      <c r="H11" s="42">
        <v>65</v>
      </c>
      <c r="I11" s="42">
        <v>200</v>
      </c>
      <c r="J11" t="s">
        <v>18</v>
      </c>
      <c r="K11">
        <v>157074</v>
      </c>
      <c r="L11">
        <v>43618</v>
      </c>
      <c r="M11">
        <v>282270</v>
      </c>
      <c r="N11">
        <v>1879358</v>
      </c>
      <c r="O11">
        <v>4980007</v>
      </c>
      <c r="P11">
        <v>8925987</v>
      </c>
      <c r="Q11">
        <v>778640</v>
      </c>
      <c r="R11">
        <v>0</v>
      </c>
      <c r="S11">
        <v>48</v>
      </c>
      <c r="T11">
        <v>59</v>
      </c>
      <c r="U11">
        <v>64627</v>
      </c>
      <c r="V11">
        <f t="shared" si="0"/>
        <v>17047061</v>
      </c>
      <c r="W11" t="s">
        <v>269</v>
      </c>
      <c r="Y11" s="35">
        <f t="shared" si="1"/>
        <v>3.4682657245384498</v>
      </c>
    </row>
    <row r="12" spans="1:26" x14ac:dyDescent="0.25">
      <c r="A12" s="40" t="s">
        <v>210</v>
      </c>
      <c r="B12" s="17" t="s">
        <v>96</v>
      </c>
      <c r="C12" t="s">
        <v>235</v>
      </c>
      <c r="D12" s="45">
        <v>43027</v>
      </c>
      <c r="E12" t="s">
        <v>97</v>
      </c>
      <c r="F12" t="s">
        <v>12</v>
      </c>
      <c r="G12" s="10">
        <v>43178.244444444441</v>
      </c>
      <c r="H12" s="42">
        <v>65</v>
      </c>
      <c r="I12" s="42">
        <v>200</v>
      </c>
      <c r="J12" t="s">
        <v>18</v>
      </c>
      <c r="K12">
        <v>365318</v>
      </c>
      <c r="L12">
        <v>34479</v>
      </c>
      <c r="M12">
        <v>172612</v>
      </c>
      <c r="N12">
        <v>1214481</v>
      </c>
      <c r="O12">
        <v>2666781</v>
      </c>
      <c r="P12">
        <v>7020725</v>
      </c>
      <c r="Q12">
        <v>910327</v>
      </c>
      <c r="R12">
        <v>30689</v>
      </c>
      <c r="S12">
        <v>171</v>
      </c>
      <c r="T12">
        <v>46</v>
      </c>
      <c r="U12">
        <v>35596</v>
      </c>
      <c r="V12">
        <f t="shared" si="0"/>
        <v>12415629</v>
      </c>
      <c r="W12">
        <v>2</v>
      </c>
      <c r="Y12" s="35">
        <f t="shared" si="1"/>
        <v>3.6034050075554065</v>
      </c>
    </row>
    <row r="13" spans="1:26" x14ac:dyDescent="0.25">
      <c r="A13" s="40" t="s">
        <v>211</v>
      </c>
      <c r="B13" s="17" t="s">
        <v>98</v>
      </c>
      <c r="C13" t="s">
        <v>261</v>
      </c>
      <c r="D13" s="45">
        <v>43027</v>
      </c>
      <c r="E13" t="s">
        <v>99</v>
      </c>
      <c r="F13" t="s">
        <v>12</v>
      </c>
      <c r="G13" s="10">
        <v>43178.290277777778</v>
      </c>
      <c r="H13" s="42">
        <v>65</v>
      </c>
      <c r="I13" s="42">
        <v>200</v>
      </c>
      <c r="J13" t="s">
        <v>18</v>
      </c>
      <c r="K13">
        <v>501126</v>
      </c>
      <c r="L13">
        <v>33739</v>
      </c>
      <c r="M13">
        <v>184389</v>
      </c>
      <c r="N13">
        <v>1325276</v>
      </c>
      <c r="O13">
        <v>2823354</v>
      </c>
      <c r="P13">
        <v>7211353</v>
      </c>
      <c r="Q13">
        <v>1003741</v>
      </c>
      <c r="R13">
        <v>34180</v>
      </c>
      <c r="S13">
        <v>376</v>
      </c>
      <c r="T13">
        <v>47</v>
      </c>
      <c r="U13">
        <v>42055</v>
      </c>
      <c r="V13">
        <f t="shared" si="0"/>
        <v>13117581</v>
      </c>
      <c r="W13">
        <v>2</v>
      </c>
      <c r="Y13" s="35">
        <f t="shared" si="1"/>
        <v>3.59666863631662</v>
      </c>
    </row>
    <row r="14" spans="1:26" x14ac:dyDescent="0.25">
      <c r="A14" s="40" t="s">
        <v>212</v>
      </c>
      <c r="B14" s="19" t="s">
        <v>100</v>
      </c>
      <c r="C14" s="20" t="s">
        <v>262</v>
      </c>
      <c r="D14" s="45">
        <v>43027</v>
      </c>
      <c r="E14" s="20" t="s">
        <v>101</v>
      </c>
      <c r="F14" s="20" t="s">
        <v>12</v>
      </c>
      <c r="G14" s="21">
        <v>43178.336111111108</v>
      </c>
      <c r="H14" s="42">
        <v>70</v>
      </c>
      <c r="I14" s="42">
        <v>125</v>
      </c>
      <c r="J14" s="20" t="s">
        <v>18</v>
      </c>
      <c r="K14" s="20">
        <v>689</v>
      </c>
      <c r="L14" s="20">
        <v>96</v>
      </c>
      <c r="M14" s="20">
        <v>27</v>
      </c>
      <c r="N14" s="20">
        <v>68</v>
      </c>
      <c r="O14" s="20">
        <v>3808</v>
      </c>
      <c r="P14" s="20">
        <v>6808</v>
      </c>
      <c r="Q14" s="20">
        <v>1791</v>
      </c>
      <c r="R14" s="20">
        <v>18</v>
      </c>
      <c r="S14" s="20"/>
      <c r="T14" s="20">
        <v>10</v>
      </c>
      <c r="U14" s="20">
        <v>156883</v>
      </c>
      <c r="V14">
        <f t="shared" si="0"/>
        <v>13315</v>
      </c>
      <c r="W14" s="20"/>
      <c r="X14" s="20"/>
      <c r="Y14" s="36">
        <f t="shared" si="1"/>
        <v>3.7986694123237763</v>
      </c>
      <c r="Z14" t="s">
        <v>122</v>
      </c>
    </row>
    <row r="15" spans="1:26" x14ac:dyDescent="0.25">
      <c r="A15" s="40" t="s">
        <v>213</v>
      </c>
      <c r="B15" s="17" t="s">
        <v>102</v>
      </c>
      <c r="C15" t="s">
        <v>263</v>
      </c>
      <c r="D15" s="45">
        <v>43027</v>
      </c>
      <c r="E15" t="s">
        <v>103</v>
      </c>
      <c r="F15" t="s">
        <v>12</v>
      </c>
      <c r="G15" s="10">
        <v>43178.381944444445</v>
      </c>
      <c r="H15" s="42">
        <v>70</v>
      </c>
      <c r="I15" s="42">
        <v>125</v>
      </c>
      <c r="J15" t="s">
        <v>18</v>
      </c>
      <c r="K15">
        <v>260632</v>
      </c>
      <c r="L15">
        <v>60411</v>
      </c>
      <c r="M15">
        <v>231204</v>
      </c>
      <c r="N15">
        <v>1628475</v>
      </c>
      <c r="O15">
        <v>3158359</v>
      </c>
      <c r="P15">
        <v>6666578</v>
      </c>
      <c r="Q15">
        <v>1428107</v>
      </c>
      <c r="R15">
        <v>86803</v>
      </c>
      <c r="S15">
        <v>613</v>
      </c>
      <c r="T15">
        <v>561</v>
      </c>
      <c r="U15">
        <v>1794</v>
      </c>
      <c r="V15">
        <f t="shared" si="0"/>
        <v>13521743</v>
      </c>
      <c r="W15">
        <v>3</v>
      </c>
      <c r="Y15" s="35">
        <f t="shared" si="1"/>
        <v>3.5667957986325578</v>
      </c>
    </row>
    <row r="16" spans="1:26" x14ac:dyDescent="0.25">
      <c r="A16" s="40" t="s">
        <v>214</v>
      </c>
      <c r="B16" s="17" t="s">
        <v>104</v>
      </c>
      <c r="C16" t="s">
        <v>264</v>
      </c>
      <c r="D16" s="45">
        <v>43027</v>
      </c>
      <c r="E16" t="s">
        <v>105</v>
      </c>
      <c r="F16" t="s">
        <v>12</v>
      </c>
      <c r="G16" s="10">
        <v>43178.427777777775</v>
      </c>
      <c r="H16" s="42">
        <v>70</v>
      </c>
      <c r="I16" s="42">
        <v>125</v>
      </c>
      <c r="J16" t="s">
        <v>18</v>
      </c>
      <c r="K16">
        <v>207852</v>
      </c>
      <c r="L16">
        <v>76860</v>
      </c>
      <c r="M16">
        <v>317709</v>
      </c>
      <c r="N16">
        <v>2268554</v>
      </c>
      <c r="O16">
        <v>4027040</v>
      </c>
      <c r="P16">
        <v>8449098</v>
      </c>
      <c r="Q16">
        <v>2620573</v>
      </c>
      <c r="R16">
        <v>194418</v>
      </c>
      <c r="S16">
        <v>719</v>
      </c>
      <c r="T16">
        <v>104</v>
      </c>
      <c r="U16">
        <v>2436</v>
      </c>
      <c r="V16">
        <f t="shared" si="0"/>
        <v>18162927</v>
      </c>
      <c r="W16">
        <v>3</v>
      </c>
      <c r="Y16" s="35">
        <f t="shared" si="1"/>
        <v>3.6205678338854055</v>
      </c>
    </row>
    <row r="17" spans="1:26" x14ac:dyDescent="0.25">
      <c r="A17" s="40" t="s">
        <v>215</v>
      </c>
      <c r="B17" s="17" t="s">
        <v>106</v>
      </c>
      <c r="C17" t="s">
        <v>265</v>
      </c>
      <c r="D17" s="45">
        <v>43027</v>
      </c>
      <c r="E17" t="s">
        <v>107</v>
      </c>
      <c r="F17" t="s">
        <v>12</v>
      </c>
      <c r="G17" s="10">
        <v>43178.473611111112</v>
      </c>
      <c r="H17" s="42">
        <v>70</v>
      </c>
      <c r="I17" s="42">
        <v>125</v>
      </c>
      <c r="J17" t="s">
        <v>18</v>
      </c>
      <c r="K17">
        <v>326197</v>
      </c>
      <c r="L17">
        <v>75203</v>
      </c>
      <c r="M17">
        <v>302650</v>
      </c>
      <c r="N17">
        <v>2143991</v>
      </c>
      <c r="O17">
        <v>4236851</v>
      </c>
      <c r="P17">
        <v>6725053</v>
      </c>
      <c r="Q17">
        <v>1369127</v>
      </c>
      <c r="R17">
        <v>83669</v>
      </c>
      <c r="S17">
        <v>6333</v>
      </c>
      <c r="T17">
        <v>81</v>
      </c>
      <c r="U17">
        <v>1836</v>
      </c>
      <c r="V17">
        <f t="shared" si="0"/>
        <v>15269155</v>
      </c>
      <c r="W17">
        <v>3</v>
      </c>
      <c r="Y17" s="35">
        <f t="shared" si="1"/>
        <v>3.4527317148318293</v>
      </c>
    </row>
    <row r="18" spans="1:26" x14ac:dyDescent="0.25">
      <c r="A18" s="40" t="s">
        <v>216</v>
      </c>
      <c r="B18" s="17" t="s">
        <v>108</v>
      </c>
      <c r="C18" t="s">
        <v>266</v>
      </c>
      <c r="D18" s="45">
        <v>43027</v>
      </c>
      <c r="E18" t="s">
        <v>109</v>
      </c>
      <c r="F18" t="s">
        <v>12</v>
      </c>
      <c r="G18" s="10">
        <v>43178.519444444442</v>
      </c>
      <c r="H18" s="42">
        <v>70</v>
      </c>
      <c r="I18" s="42">
        <v>125</v>
      </c>
      <c r="J18" t="s">
        <v>18</v>
      </c>
      <c r="K18">
        <v>165689</v>
      </c>
      <c r="L18">
        <v>56329</v>
      </c>
      <c r="M18">
        <v>233600</v>
      </c>
      <c r="N18">
        <v>1869359</v>
      </c>
      <c r="O18">
        <v>3320435</v>
      </c>
      <c r="P18">
        <v>6939792</v>
      </c>
      <c r="Q18">
        <v>1720491</v>
      </c>
      <c r="R18">
        <v>114341</v>
      </c>
      <c r="S18">
        <v>6161</v>
      </c>
      <c r="T18">
        <v>155</v>
      </c>
      <c r="U18">
        <v>2244</v>
      </c>
      <c r="V18">
        <f t="shared" si="0"/>
        <v>14426352</v>
      </c>
      <c r="W18">
        <v>3</v>
      </c>
      <c r="Y18" s="35">
        <f t="shared" si="1"/>
        <v>3.578070598821387</v>
      </c>
    </row>
    <row r="19" spans="1:26" x14ac:dyDescent="0.25">
      <c r="A19" s="40" t="s">
        <v>217</v>
      </c>
      <c r="B19" s="17" t="s">
        <v>110</v>
      </c>
      <c r="C19" t="s">
        <v>267</v>
      </c>
      <c r="D19" s="45">
        <v>43027</v>
      </c>
      <c r="E19" t="s">
        <v>111</v>
      </c>
      <c r="F19" t="s">
        <v>12</v>
      </c>
      <c r="G19" s="10">
        <v>43178.56527777778</v>
      </c>
      <c r="H19" s="42">
        <v>70</v>
      </c>
      <c r="I19" s="42">
        <v>125</v>
      </c>
      <c r="J19" t="s">
        <v>18</v>
      </c>
      <c r="K19">
        <v>222387</v>
      </c>
      <c r="L19">
        <v>51005</v>
      </c>
      <c r="M19">
        <v>233665</v>
      </c>
      <c r="N19">
        <v>1735793</v>
      </c>
      <c r="O19">
        <v>2856509</v>
      </c>
      <c r="P19">
        <v>5522457</v>
      </c>
      <c r="Q19">
        <v>972347</v>
      </c>
      <c r="R19">
        <v>51797</v>
      </c>
      <c r="S19">
        <v>256</v>
      </c>
      <c r="T19">
        <v>53</v>
      </c>
      <c r="U19">
        <v>26477</v>
      </c>
      <c r="V19">
        <f t="shared" si="0"/>
        <v>11646269</v>
      </c>
      <c r="W19">
        <v>3</v>
      </c>
      <c r="Y19" s="35">
        <f t="shared" si="1"/>
        <v>3.4611123434223146</v>
      </c>
    </row>
    <row r="20" spans="1:26" x14ac:dyDescent="0.25">
      <c r="A20" s="40" t="s">
        <v>176</v>
      </c>
      <c r="B20" s="19" t="s">
        <v>28</v>
      </c>
      <c r="C20" s="20" t="s">
        <v>231</v>
      </c>
      <c r="D20" s="45">
        <v>42981</v>
      </c>
      <c r="E20" s="20" t="s">
        <v>29</v>
      </c>
      <c r="F20" s="20" t="s">
        <v>12</v>
      </c>
      <c r="G20" s="21">
        <v>43176.688194444447</v>
      </c>
      <c r="H20" s="42">
        <v>70</v>
      </c>
      <c r="I20" s="42">
        <v>200</v>
      </c>
      <c r="J20" s="20" t="s">
        <v>18</v>
      </c>
      <c r="K20" s="20">
        <v>104</v>
      </c>
      <c r="L20" s="20">
        <v>0</v>
      </c>
      <c r="M20" s="20">
        <v>0</v>
      </c>
      <c r="N20" s="20">
        <v>2084</v>
      </c>
      <c r="O20" s="20">
        <v>7256</v>
      </c>
      <c r="P20" s="20">
        <v>15167</v>
      </c>
      <c r="Q20" s="20">
        <v>248</v>
      </c>
      <c r="R20" s="20">
        <v>37</v>
      </c>
      <c r="S20" s="20">
        <v>10</v>
      </c>
      <c r="T20" s="20">
        <v>15</v>
      </c>
      <c r="U20" s="20">
        <v>55236</v>
      </c>
      <c r="V20">
        <f t="shared" si="0"/>
        <v>24921</v>
      </c>
      <c r="W20" s="20"/>
      <c r="X20" s="20"/>
      <c r="Y20" s="36">
        <f t="shared" si="1"/>
        <v>3.556271910384011</v>
      </c>
      <c r="Z20" t="s">
        <v>122</v>
      </c>
    </row>
    <row r="21" spans="1:26" x14ac:dyDescent="0.25">
      <c r="A21" s="40" t="s">
        <v>173</v>
      </c>
      <c r="B21" s="17" t="s">
        <v>21</v>
      </c>
      <c r="C21" t="s">
        <v>228</v>
      </c>
      <c r="D21" s="45">
        <v>42981</v>
      </c>
      <c r="E21" t="s">
        <v>22</v>
      </c>
      <c r="F21" t="s">
        <v>12</v>
      </c>
      <c r="G21" s="10">
        <v>43176.550694444442</v>
      </c>
      <c r="H21" s="42">
        <v>70</v>
      </c>
      <c r="I21" s="42">
        <v>200</v>
      </c>
      <c r="J21" t="s">
        <v>23</v>
      </c>
      <c r="K21">
        <v>155905</v>
      </c>
      <c r="L21">
        <v>15363</v>
      </c>
      <c r="M21">
        <v>46249</v>
      </c>
      <c r="N21">
        <v>307978</v>
      </c>
      <c r="O21">
        <v>898206</v>
      </c>
      <c r="P21">
        <v>2891564</v>
      </c>
      <c r="Q21">
        <v>873285</v>
      </c>
      <c r="R21">
        <v>59901</v>
      </c>
      <c r="S21">
        <v>315</v>
      </c>
      <c r="T21">
        <v>36</v>
      </c>
      <c r="U21">
        <v>108571</v>
      </c>
      <c r="V21">
        <f t="shared" si="0"/>
        <v>5248802</v>
      </c>
      <c r="W21">
        <v>4</v>
      </c>
      <c r="Y21" s="35">
        <f t="shared" si="1"/>
        <v>3.8585903072455618</v>
      </c>
    </row>
    <row r="22" spans="1:26" x14ac:dyDescent="0.25">
      <c r="A22" s="40" t="s">
        <v>188</v>
      </c>
      <c r="B22" s="17" t="s">
        <v>52</v>
      </c>
      <c r="C22" t="s">
        <v>243</v>
      </c>
      <c r="D22" s="45">
        <v>42981</v>
      </c>
      <c r="E22" t="s">
        <v>53</v>
      </c>
      <c r="F22" t="s">
        <v>12</v>
      </c>
      <c r="G22" s="10">
        <v>43177.237500000003</v>
      </c>
      <c r="H22" s="42">
        <v>70</v>
      </c>
      <c r="I22" s="42">
        <v>200</v>
      </c>
      <c r="J22" t="s">
        <v>18</v>
      </c>
      <c r="K22">
        <v>168707</v>
      </c>
      <c r="L22">
        <v>10568</v>
      </c>
      <c r="M22">
        <v>46870</v>
      </c>
      <c r="N22">
        <v>315664</v>
      </c>
      <c r="O22">
        <v>659648</v>
      </c>
      <c r="P22">
        <v>2050243</v>
      </c>
      <c r="Q22">
        <v>579010</v>
      </c>
      <c r="R22">
        <v>0</v>
      </c>
      <c r="S22">
        <v>4285</v>
      </c>
      <c r="T22">
        <v>42</v>
      </c>
      <c r="U22">
        <v>1388</v>
      </c>
      <c r="V22">
        <f t="shared" si="0"/>
        <v>3835037</v>
      </c>
      <c r="W22">
        <v>4</v>
      </c>
      <c r="Y22" s="35">
        <f t="shared" si="1"/>
        <v>3.7594801886355018</v>
      </c>
    </row>
    <row r="23" spans="1:26" x14ac:dyDescent="0.25">
      <c r="A23" s="40" t="s">
        <v>178</v>
      </c>
      <c r="B23" s="17" t="s">
        <v>32</v>
      </c>
      <c r="C23" t="s">
        <v>233</v>
      </c>
      <c r="D23" s="45">
        <v>42981</v>
      </c>
      <c r="E23" t="s">
        <v>33</v>
      </c>
      <c r="F23" t="s">
        <v>12</v>
      </c>
      <c r="G23" s="10">
        <v>43176.779166666667</v>
      </c>
      <c r="H23" s="42">
        <v>70</v>
      </c>
      <c r="I23" s="42">
        <v>200</v>
      </c>
      <c r="J23" t="s">
        <v>18</v>
      </c>
      <c r="K23">
        <v>996057</v>
      </c>
      <c r="L23">
        <v>135507</v>
      </c>
      <c r="M23">
        <v>573069</v>
      </c>
      <c r="N23">
        <v>3650464</v>
      </c>
      <c r="O23">
        <v>7632784</v>
      </c>
      <c r="P23">
        <v>15359162</v>
      </c>
      <c r="Q23">
        <v>5229909</v>
      </c>
      <c r="R23">
        <v>421701</v>
      </c>
      <c r="S23">
        <v>2121</v>
      </c>
      <c r="T23">
        <v>1584</v>
      </c>
      <c r="U23">
        <v>3891</v>
      </c>
      <c r="V23">
        <f t="shared" si="0"/>
        <v>34002358</v>
      </c>
      <c r="W23">
        <v>4</v>
      </c>
      <c r="Y23" s="35">
        <f t="shared" si="1"/>
        <v>3.6634298099626492</v>
      </c>
    </row>
    <row r="24" spans="1:26" x14ac:dyDescent="0.25">
      <c r="A24" s="40" t="s">
        <v>182</v>
      </c>
      <c r="B24" s="17" t="s">
        <v>40</v>
      </c>
      <c r="C24" t="s">
        <v>237</v>
      </c>
      <c r="D24" s="45">
        <v>42981</v>
      </c>
      <c r="E24" t="s">
        <v>41</v>
      </c>
      <c r="F24" t="s">
        <v>12</v>
      </c>
      <c r="G24" s="10">
        <v>43176.962500000001</v>
      </c>
      <c r="H24" s="42">
        <v>70</v>
      </c>
      <c r="I24" s="42">
        <v>200</v>
      </c>
      <c r="J24" t="s">
        <v>18</v>
      </c>
      <c r="K24">
        <v>98508</v>
      </c>
      <c r="L24">
        <v>10579</v>
      </c>
      <c r="M24">
        <v>43699</v>
      </c>
      <c r="N24">
        <v>318089</v>
      </c>
      <c r="O24">
        <v>765185</v>
      </c>
      <c r="P24">
        <v>1807020</v>
      </c>
      <c r="Q24">
        <v>480407</v>
      </c>
      <c r="R24">
        <v>4048</v>
      </c>
      <c r="S24">
        <v>0</v>
      </c>
      <c r="T24">
        <v>35</v>
      </c>
      <c r="U24">
        <v>954</v>
      </c>
      <c r="V24">
        <f t="shared" si="0"/>
        <v>3527570</v>
      </c>
      <c r="W24">
        <v>4</v>
      </c>
      <c r="Y24" s="35">
        <f t="shared" si="1"/>
        <v>3.6832565290449693</v>
      </c>
    </row>
    <row r="25" spans="1:26" x14ac:dyDescent="0.25">
      <c r="A25" s="40" t="s">
        <v>175</v>
      </c>
      <c r="B25" s="17" t="s">
        <v>26</v>
      </c>
      <c r="C25" t="s">
        <v>230</v>
      </c>
      <c r="D25" s="45">
        <v>42981</v>
      </c>
      <c r="E25" t="s">
        <v>27</v>
      </c>
      <c r="F25" t="s">
        <v>12</v>
      </c>
      <c r="G25" s="10">
        <v>43176.642361111109</v>
      </c>
      <c r="H25" s="42">
        <v>70</v>
      </c>
      <c r="I25" s="42">
        <v>200</v>
      </c>
      <c r="J25" t="s">
        <v>18</v>
      </c>
      <c r="K25">
        <v>389532</v>
      </c>
      <c r="L25">
        <v>73430</v>
      </c>
      <c r="M25">
        <v>329163</v>
      </c>
      <c r="N25">
        <v>2189922</v>
      </c>
      <c r="O25">
        <v>4706823</v>
      </c>
      <c r="P25">
        <v>11331008</v>
      </c>
      <c r="Q25">
        <v>3500075</v>
      </c>
      <c r="R25">
        <v>0</v>
      </c>
      <c r="S25">
        <v>10897</v>
      </c>
      <c r="T25">
        <v>88</v>
      </c>
      <c r="U25">
        <v>3197</v>
      </c>
      <c r="V25">
        <f t="shared" si="0"/>
        <v>22530938</v>
      </c>
      <c r="W25">
        <v>4</v>
      </c>
      <c r="Y25" s="35">
        <f t="shared" si="1"/>
        <v>3.6913132797438428</v>
      </c>
    </row>
    <row r="26" spans="1:26" x14ac:dyDescent="0.25">
      <c r="A26" s="40" t="s">
        <v>199</v>
      </c>
      <c r="B26" s="19" t="s">
        <v>74</v>
      </c>
      <c r="C26" s="20" t="s">
        <v>254</v>
      </c>
      <c r="D26" s="45">
        <v>42999.958333333299</v>
      </c>
      <c r="E26" s="20" t="s">
        <v>75</v>
      </c>
      <c r="F26" s="20" t="s">
        <v>12</v>
      </c>
      <c r="G26" s="21">
        <v>43177.740972222222</v>
      </c>
      <c r="H26" s="42">
        <v>70</v>
      </c>
      <c r="I26" s="42">
        <v>300</v>
      </c>
      <c r="J26" s="20" t="s">
        <v>18</v>
      </c>
      <c r="K26" s="20">
        <v>675</v>
      </c>
      <c r="L26" s="20">
        <v>15</v>
      </c>
      <c r="M26" s="20">
        <v>451</v>
      </c>
      <c r="N26" s="20">
        <v>1650</v>
      </c>
      <c r="O26" s="20">
        <v>2321</v>
      </c>
      <c r="P26" s="20">
        <v>6555</v>
      </c>
      <c r="Q26" s="20">
        <v>159</v>
      </c>
      <c r="R26" s="20">
        <v>329</v>
      </c>
      <c r="S26" s="20">
        <v>11</v>
      </c>
      <c r="T26" s="20"/>
      <c r="U26" s="20">
        <v>184046</v>
      </c>
      <c r="V26">
        <f t="shared" si="0"/>
        <v>12166</v>
      </c>
      <c r="W26" s="20"/>
      <c r="X26" s="20"/>
      <c r="Y26" s="36">
        <f t="shared" si="1"/>
        <v>3.4618397006352799</v>
      </c>
      <c r="Z26" t="s">
        <v>122</v>
      </c>
    </row>
    <row r="27" spans="1:26" x14ac:dyDescent="0.25">
      <c r="A27" s="40" t="s">
        <v>194</v>
      </c>
      <c r="B27" s="17" t="s">
        <v>64</v>
      </c>
      <c r="C27" t="s">
        <v>249</v>
      </c>
      <c r="D27" s="45">
        <v>42999.958330000001</v>
      </c>
      <c r="E27" t="s">
        <v>65</v>
      </c>
      <c r="F27" t="s">
        <v>12</v>
      </c>
      <c r="G27" s="10">
        <v>43177.511805555558</v>
      </c>
      <c r="H27" s="42">
        <v>70</v>
      </c>
      <c r="I27" s="42">
        <v>300</v>
      </c>
      <c r="J27" t="s">
        <v>23</v>
      </c>
      <c r="K27">
        <v>90804</v>
      </c>
      <c r="L27">
        <v>4770</v>
      </c>
      <c r="M27">
        <v>19853</v>
      </c>
      <c r="N27">
        <v>110131</v>
      </c>
      <c r="O27">
        <v>252581</v>
      </c>
      <c r="P27">
        <v>1069667</v>
      </c>
      <c r="Q27">
        <v>328582</v>
      </c>
      <c r="R27">
        <v>20836</v>
      </c>
      <c r="S27">
        <v>96</v>
      </c>
      <c r="T27">
        <v>351</v>
      </c>
      <c r="U27">
        <v>32534</v>
      </c>
      <c r="V27">
        <f t="shared" si="0"/>
        <v>1897671</v>
      </c>
      <c r="W27">
        <v>5</v>
      </c>
      <c r="Y27" s="35">
        <f t="shared" si="1"/>
        <v>3.9006368482018874</v>
      </c>
    </row>
    <row r="28" spans="1:26" x14ac:dyDescent="0.25">
      <c r="A28" s="40" t="s">
        <v>195</v>
      </c>
      <c r="B28" s="17" t="s">
        <v>66</v>
      </c>
      <c r="C28" t="s">
        <v>250</v>
      </c>
      <c r="D28" s="45">
        <v>42999.958330000001</v>
      </c>
      <c r="E28" t="s">
        <v>67</v>
      </c>
      <c r="F28" t="s">
        <v>12</v>
      </c>
      <c r="G28" s="10">
        <v>43177.557638888888</v>
      </c>
      <c r="H28" s="42">
        <v>70</v>
      </c>
      <c r="I28" s="42">
        <v>300</v>
      </c>
      <c r="J28" t="s">
        <v>18</v>
      </c>
      <c r="K28">
        <v>255178</v>
      </c>
      <c r="L28">
        <v>34747</v>
      </c>
      <c r="M28">
        <v>167376</v>
      </c>
      <c r="N28">
        <v>1166690</v>
      </c>
      <c r="O28">
        <v>2181669</v>
      </c>
      <c r="P28">
        <v>5116374</v>
      </c>
      <c r="Q28">
        <v>1630885</v>
      </c>
      <c r="R28">
        <v>94419</v>
      </c>
      <c r="S28">
        <v>445</v>
      </c>
      <c r="T28">
        <v>508</v>
      </c>
      <c r="U28">
        <v>3398</v>
      </c>
      <c r="V28">
        <f t="shared" si="0"/>
        <v>10648291</v>
      </c>
      <c r="W28">
        <v>5</v>
      </c>
      <c r="Y28" s="35">
        <f t="shared" si="1"/>
        <v>3.6792996477571251</v>
      </c>
    </row>
    <row r="29" spans="1:26" x14ac:dyDescent="0.25">
      <c r="A29" s="40" t="s">
        <v>196</v>
      </c>
      <c r="B29" s="17" t="s">
        <v>68</v>
      </c>
      <c r="C29" t="s">
        <v>251</v>
      </c>
      <c r="D29" s="45">
        <v>42999.958333333299</v>
      </c>
      <c r="E29" t="s">
        <v>69</v>
      </c>
      <c r="F29" t="s">
        <v>12</v>
      </c>
      <c r="G29" s="10">
        <v>43177.603472222225</v>
      </c>
      <c r="H29" s="42">
        <v>70</v>
      </c>
      <c r="I29" s="42">
        <v>300</v>
      </c>
      <c r="J29" t="s">
        <v>18</v>
      </c>
      <c r="K29">
        <v>95920</v>
      </c>
      <c r="L29">
        <v>21308</v>
      </c>
      <c r="M29">
        <v>83866</v>
      </c>
      <c r="N29">
        <v>688124</v>
      </c>
      <c r="O29">
        <v>1144997</v>
      </c>
      <c r="P29">
        <v>2429201</v>
      </c>
      <c r="Q29">
        <v>538448</v>
      </c>
      <c r="R29">
        <v>30502</v>
      </c>
      <c r="S29">
        <v>2472</v>
      </c>
      <c r="T29">
        <v>50</v>
      </c>
      <c r="U29">
        <v>1504</v>
      </c>
      <c r="V29">
        <f t="shared" si="0"/>
        <v>5034888</v>
      </c>
      <c r="W29">
        <v>5</v>
      </c>
      <c r="Y29" s="35">
        <f t="shared" si="1"/>
        <v>3.5442353544303185</v>
      </c>
    </row>
    <row r="30" spans="1:26" x14ac:dyDescent="0.25">
      <c r="A30" s="40" t="s">
        <v>197</v>
      </c>
      <c r="B30" s="17" t="s">
        <v>70</v>
      </c>
      <c r="C30" t="s">
        <v>252</v>
      </c>
      <c r="D30" s="45">
        <v>42999.958333333299</v>
      </c>
      <c r="E30" t="s">
        <v>71</v>
      </c>
      <c r="F30" t="s">
        <v>12</v>
      </c>
      <c r="G30" s="10">
        <v>43177.649305555555</v>
      </c>
      <c r="H30" s="42">
        <v>70</v>
      </c>
      <c r="I30" s="42">
        <v>300</v>
      </c>
      <c r="J30" t="s">
        <v>18</v>
      </c>
      <c r="K30">
        <v>58220</v>
      </c>
      <c r="L30">
        <v>15413</v>
      </c>
      <c r="M30">
        <v>74755</v>
      </c>
      <c r="N30">
        <v>619938</v>
      </c>
      <c r="O30">
        <v>1121792</v>
      </c>
      <c r="P30">
        <v>1741982</v>
      </c>
      <c r="Q30">
        <v>359154</v>
      </c>
      <c r="R30">
        <v>23121</v>
      </c>
      <c r="S30">
        <v>1581</v>
      </c>
      <c r="T30">
        <v>88</v>
      </c>
      <c r="U30">
        <v>1127</v>
      </c>
      <c r="V30">
        <f t="shared" si="0"/>
        <v>4016044</v>
      </c>
      <c r="W30">
        <v>5</v>
      </c>
      <c r="Y30" s="35">
        <f t="shared" si="1"/>
        <v>3.4347666798725767</v>
      </c>
    </row>
    <row r="31" spans="1:26" x14ac:dyDescent="0.25">
      <c r="A31" s="40" t="s">
        <v>198</v>
      </c>
      <c r="B31" s="17" t="s">
        <v>72</v>
      </c>
      <c r="C31" t="s">
        <v>253</v>
      </c>
      <c r="D31" s="45">
        <v>42999.958333333299</v>
      </c>
      <c r="E31" t="s">
        <v>73</v>
      </c>
      <c r="F31" t="s">
        <v>12</v>
      </c>
      <c r="G31" s="10">
        <v>43177.695138888892</v>
      </c>
      <c r="H31" s="42">
        <v>70</v>
      </c>
      <c r="I31" s="42">
        <v>300</v>
      </c>
      <c r="J31" t="s">
        <v>18</v>
      </c>
      <c r="K31">
        <v>147474</v>
      </c>
      <c r="L31">
        <v>27144</v>
      </c>
      <c r="M31">
        <v>133936</v>
      </c>
      <c r="N31">
        <v>930129</v>
      </c>
      <c r="O31">
        <v>1679581</v>
      </c>
      <c r="P31">
        <v>2710875</v>
      </c>
      <c r="Q31">
        <v>463504</v>
      </c>
      <c r="R31">
        <v>31226</v>
      </c>
      <c r="S31">
        <v>176</v>
      </c>
      <c r="T31">
        <v>62</v>
      </c>
      <c r="U31">
        <v>1625</v>
      </c>
      <c r="V31">
        <f t="shared" si="0"/>
        <v>6124107</v>
      </c>
      <c r="W31">
        <v>5</v>
      </c>
      <c r="Y31" s="35">
        <f t="shared" si="1"/>
        <v>3.4104555190188188</v>
      </c>
    </row>
    <row r="32" spans="1:26" x14ac:dyDescent="0.25">
      <c r="A32" s="40" t="s">
        <v>205</v>
      </c>
      <c r="B32" s="17" t="s">
        <v>86</v>
      </c>
      <c r="C32" t="s">
        <v>260</v>
      </c>
      <c r="D32" s="45">
        <v>43001.958330000001</v>
      </c>
      <c r="E32" t="s">
        <v>87</v>
      </c>
      <c r="F32" t="s">
        <v>12</v>
      </c>
      <c r="G32" s="10">
        <v>43178.015972222223</v>
      </c>
      <c r="H32" s="42">
        <v>70</v>
      </c>
      <c r="I32" s="42">
        <v>50</v>
      </c>
      <c r="J32" t="s">
        <v>18</v>
      </c>
      <c r="K32">
        <v>344</v>
      </c>
      <c r="L32">
        <v>8720</v>
      </c>
      <c r="M32">
        <v>30815</v>
      </c>
      <c r="N32">
        <v>82226</v>
      </c>
      <c r="O32">
        <v>52598</v>
      </c>
      <c r="P32">
        <v>28970</v>
      </c>
      <c r="Q32">
        <v>6046</v>
      </c>
      <c r="R32">
        <v>0</v>
      </c>
      <c r="S32">
        <v>13</v>
      </c>
      <c r="T32">
        <v>40</v>
      </c>
      <c r="U32">
        <v>97559</v>
      </c>
      <c r="V32">
        <f t="shared" si="0"/>
        <v>209772</v>
      </c>
      <c r="Y32" s="35">
        <f t="shared" si="1"/>
        <v>2.3854594419084365</v>
      </c>
      <c r="Z32" t="s">
        <v>122</v>
      </c>
    </row>
    <row r="33" spans="1:26" x14ac:dyDescent="0.25">
      <c r="A33" s="40" t="s">
        <v>204</v>
      </c>
      <c r="B33" s="17" t="s">
        <v>84</v>
      </c>
      <c r="C33" t="s">
        <v>259</v>
      </c>
      <c r="D33" s="45">
        <v>43001.958330000001</v>
      </c>
      <c r="E33" t="s">
        <v>85</v>
      </c>
      <c r="F33" t="s">
        <v>12</v>
      </c>
      <c r="G33" s="10">
        <v>43177.970138888886</v>
      </c>
      <c r="H33" s="42">
        <v>70</v>
      </c>
      <c r="I33" s="42">
        <v>50</v>
      </c>
      <c r="J33" t="s">
        <v>23</v>
      </c>
      <c r="K33">
        <v>30636</v>
      </c>
      <c r="L33">
        <v>50049</v>
      </c>
      <c r="M33">
        <v>179126</v>
      </c>
      <c r="N33">
        <v>519053</v>
      </c>
      <c r="O33">
        <v>364754</v>
      </c>
      <c r="P33">
        <v>208841</v>
      </c>
      <c r="Q33">
        <v>20013</v>
      </c>
      <c r="R33">
        <v>0</v>
      </c>
      <c r="S33">
        <v>53</v>
      </c>
      <c r="T33">
        <v>191</v>
      </c>
      <c r="U33">
        <v>39617</v>
      </c>
      <c r="V33">
        <f t="shared" si="0"/>
        <v>1372716</v>
      </c>
      <c r="W33">
        <v>6</v>
      </c>
      <c r="Y33" s="35">
        <f t="shared" si="1"/>
        <v>2.4207364687649022</v>
      </c>
    </row>
    <row r="34" spans="1:26" x14ac:dyDescent="0.25">
      <c r="A34" s="40" t="s">
        <v>200</v>
      </c>
      <c r="B34" s="17" t="s">
        <v>76</v>
      </c>
      <c r="C34" t="s">
        <v>255</v>
      </c>
      <c r="D34" s="45">
        <v>43001.958330000001</v>
      </c>
      <c r="E34" t="s">
        <v>77</v>
      </c>
      <c r="F34" t="s">
        <v>12</v>
      </c>
      <c r="G34" s="10">
        <v>43177.786805555559</v>
      </c>
      <c r="H34" s="42">
        <v>70</v>
      </c>
      <c r="I34" s="42">
        <v>50</v>
      </c>
      <c r="J34" t="s">
        <v>18</v>
      </c>
      <c r="K34">
        <v>155026</v>
      </c>
      <c r="L34">
        <v>266713</v>
      </c>
      <c r="M34">
        <v>1113715</v>
      </c>
      <c r="N34">
        <v>3599537</v>
      </c>
      <c r="O34">
        <v>2984412</v>
      </c>
      <c r="P34">
        <v>2117016</v>
      </c>
      <c r="Q34">
        <v>259665</v>
      </c>
      <c r="R34">
        <v>13908</v>
      </c>
      <c r="S34">
        <v>821</v>
      </c>
      <c r="T34">
        <v>213</v>
      </c>
      <c r="U34">
        <v>48267</v>
      </c>
      <c r="V34">
        <f t="shared" si="0"/>
        <v>10511026</v>
      </c>
      <c r="W34">
        <v>6</v>
      </c>
      <c r="Y34" s="35">
        <f t="shared" si="1"/>
        <v>2.6190916376979527</v>
      </c>
    </row>
    <row r="35" spans="1:26" x14ac:dyDescent="0.25">
      <c r="A35" s="40" t="s">
        <v>201</v>
      </c>
      <c r="B35" s="17" t="s">
        <v>78</v>
      </c>
      <c r="C35" t="s">
        <v>256</v>
      </c>
      <c r="D35" s="45">
        <v>43001.958330000001</v>
      </c>
      <c r="E35" t="s">
        <v>79</v>
      </c>
      <c r="F35" t="s">
        <v>12</v>
      </c>
      <c r="G35" s="10">
        <v>43177.832638888889</v>
      </c>
      <c r="H35" s="42">
        <v>70</v>
      </c>
      <c r="I35" s="42">
        <v>50</v>
      </c>
      <c r="J35" t="s">
        <v>18</v>
      </c>
      <c r="K35">
        <v>116991</v>
      </c>
      <c r="L35">
        <v>408141</v>
      </c>
      <c r="M35">
        <v>1577082</v>
      </c>
      <c r="N35">
        <v>4294189</v>
      </c>
      <c r="O35">
        <v>2813542</v>
      </c>
      <c r="P35">
        <v>1922655</v>
      </c>
      <c r="Q35">
        <v>223378</v>
      </c>
      <c r="R35">
        <v>10755</v>
      </c>
      <c r="S35">
        <v>521</v>
      </c>
      <c r="T35">
        <v>1899</v>
      </c>
      <c r="U35">
        <v>42642</v>
      </c>
      <c r="V35">
        <f t="shared" si="0"/>
        <v>11369153</v>
      </c>
      <c r="W35">
        <v>6</v>
      </c>
      <c r="Y35" s="35">
        <f t="shared" si="1"/>
        <v>2.4437050408623695</v>
      </c>
    </row>
    <row r="36" spans="1:26" x14ac:dyDescent="0.25">
      <c r="A36" s="40" t="s">
        <v>202</v>
      </c>
      <c r="B36" s="17" t="s">
        <v>80</v>
      </c>
      <c r="C36" t="s">
        <v>257</v>
      </c>
      <c r="D36" s="45">
        <v>43001.958330000001</v>
      </c>
      <c r="E36" t="s">
        <v>81</v>
      </c>
      <c r="F36" t="s">
        <v>12</v>
      </c>
      <c r="G36" s="10">
        <v>43177.878472222219</v>
      </c>
      <c r="H36" s="42">
        <v>70</v>
      </c>
      <c r="I36" s="42">
        <v>50</v>
      </c>
      <c r="J36" t="s">
        <v>18</v>
      </c>
      <c r="K36">
        <v>68306</v>
      </c>
      <c r="L36">
        <v>224602</v>
      </c>
      <c r="M36">
        <v>853091</v>
      </c>
      <c r="N36">
        <v>2137036</v>
      </c>
      <c r="O36">
        <v>1504624</v>
      </c>
      <c r="P36">
        <v>837657</v>
      </c>
      <c r="Q36">
        <v>116548</v>
      </c>
      <c r="R36">
        <v>603</v>
      </c>
      <c r="S36">
        <v>42</v>
      </c>
      <c r="T36">
        <v>1047</v>
      </c>
      <c r="U36">
        <v>25356</v>
      </c>
      <c r="V36">
        <f t="shared" si="0"/>
        <v>5743556</v>
      </c>
      <c r="W36">
        <v>6</v>
      </c>
      <c r="Y36" s="35">
        <f t="shared" si="1"/>
        <v>2.394025109026034</v>
      </c>
    </row>
    <row r="37" spans="1:26" x14ac:dyDescent="0.25">
      <c r="A37" s="40" t="s">
        <v>203</v>
      </c>
      <c r="B37" s="17" t="s">
        <v>82</v>
      </c>
      <c r="C37" t="s">
        <v>258</v>
      </c>
      <c r="D37" s="45">
        <v>43001.958330000001</v>
      </c>
      <c r="E37" t="s">
        <v>83</v>
      </c>
      <c r="F37" t="s">
        <v>12</v>
      </c>
      <c r="G37" s="10">
        <v>43177.924305555556</v>
      </c>
      <c r="H37" s="42">
        <v>70</v>
      </c>
      <c r="I37" s="42">
        <v>50</v>
      </c>
      <c r="J37" t="s">
        <v>18</v>
      </c>
      <c r="K37">
        <v>35822</v>
      </c>
      <c r="L37">
        <v>89825</v>
      </c>
      <c r="M37">
        <v>401659</v>
      </c>
      <c r="N37">
        <v>1381943</v>
      </c>
      <c r="O37">
        <v>1209850</v>
      </c>
      <c r="P37">
        <v>1284819</v>
      </c>
      <c r="Q37">
        <v>173966</v>
      </c>
      <c r="R37">
        <v>893</v>
      </c>
      <c r="S37">
        <v>44</v>
      </c>
      <c r="T37">
        <v>94</v>
      </c>
      <c r="U37">
        <v>16698</v>
      </c>
      <c r="V37">
        <f t="shared" si="0"/>
        <v>4578915</v>
      </c>
      <c r="W37">
        <v>6</v>
      </c>
      <c r="Y37" s="35">
        <f t="shared" si="1"/>
        <v>2.8198011795047999</v>
      </c>
    </row>
    <row r="38" spans="1:26" x14ac:dyDescent="0.25">
      <c r="A38" s="40" t="s">
        <v>193</v>
      </c>
      <c r="B38" s="19" t="s">
        <v>62</v>
      </c>
      <c r="C38" s="20" t="s">
        <v>248</v>
      </c>
      <c r="D38" s="45">
        <v>42971</v>
      </c>
      <c r="E38" s="20" t="s">
        <v>63</v>
      </c>
      <c r="F38" s="20" t="s">
        <v>12</v>
      </c>
      <c r="G38" s="21">
        <v>43177.46597222222</v>
      </c>
      <c r="H38" s="42">
        <v>75</v>
      </c>
      <c r="I38" s="42">
        <v>200</v>
      </c>
      <c r="J38" s="20" t="s">
        <v>18</v>
      </c>
      <c r="K38" s="20">
        <v>108</v>
      </c>
      <c r="L38" s="20">
        <v>13</v>
      </c>
      <c r="M38" s="20">
        <v>100</v>
      </c>
      <c r="N38" s="20">
        <v>0</v>
      </c>
      <c r="O38" s="20">
        <v>191</v>
      </c>
      <c r="P38" s="20">
        <v>120</v>
      </c>
      <c r="Q38" s="20">
        <v>51</v>
      </c>
      <c r="R38" s="20">
        <v>288</v>
      </c>
      <c r="S38" s="20"/>
      <c r="T38" s="20"/>
      <c r="U38" s="20">
        <v>27157</v>
      </c>
      <c r="V38">
        <f t="shared" si="0"/>
        <v>871</v>
      </c>
      <c r="W38" s="20"/>
      <c r="X38" s="20"/>
      <c r="Y38" s="36">
        <f t="shared" si="1"/>
        <v>4.1100917431192663</v>
      </c>
      <c r="Z38" t="s">
        <v>122</v>
      </c>
    </row>
    <row r="39" spans="1:26" x14ac:dyDescent="0.25">
      <c r="A39" s="40" t="s">
        <v>184</v>
      </c>
      <c r="B39" s="17" t="s">
        <v>44</v>
      </c>
      <c r="C39" t="s">
        <v>239</v>
      </c>
      <c r="D39" s="45">
        <v>42971</v>
      </c>
      <c r="E39" t="s">
        <v>45</v>
      </c>
      <c r="F39" t="s">
        <v>12</v>
      </c>
      <c r="G39" s="10">
        <v>43177.054166666669</v>
      </c>
      <c r="H39" s="42">
        <v>75</v>
      </c>
      <c r="I39" s="42">
        <v>200</v>
      </c>
      <c r="J39" t="s">
        <v>18</v>
      </c>
      <c r="K39">
        <v>243863</v>
      </c>
      <c r="L39">
        <v>23530</v>
      </c>
      <c r="M39">
        <v>88320</v>
      </c>
      <c r="N39">
        <v>546741</v>
      </c>
      <c r="O39">
        <v>773101</v>
      </c>
      <c r="P39">
        <v>2284711</v>
      </c>
      <c r="Q39">
        <v>2107240</v>
      </c>
      <c r="R39">
        <v>472596</v>
      </c>
      <c r="S39">
        <v>24127</v>
      </c>
      <c r="T39">
        <v>3573</v>
      </c>
      <c r="U39">
        <v>1392</v>
      </c>
      <c r="V39">
        <f t="shared" si="0"/>
        <v>6567802</v>
      </c>
      <c r="W39">
        <v>7</v>
      </c>
      <c r="Y39" s="35">
        <f t="shared" si="1"/>
        <v>4.1444419372166621</v>
      </c>
    </row>
    <row r="40" spans="1:26" x14ac:dyDescent="0.25">
      <c r="A40" s="40" t="s">
        <v>185</v>
      </c>
      <c r="B40" s="17" t="s">
        <v>46</v>
      </c>
      <c r="C40" t="s">
        <v>240</v>
      </c>
      <c r="D40" s="45">
        <v>42971</v>
      </c>
      <c r="E40" t="s">
        <v>47</v>
      </c>
      <c r="F40" t="s">
        <v>12</v>
      </c>
      <c r="G40" s="10">
        <v>43177.1</v>
      </c>
      <c r="H40" s="42">
        <v>75</v>
      </c>
      <c r="I40" s="42">
        <v>200</v>
      </c>
      <c r="J40" t="s">
        <v>18</v>
      </c>
      <c r="K40">
        <v>82093</v>
      </c>
      <c r="L40">
        <v>7898</v>
      </c>
      <c r="M40">
        <v>29461</v>
      </c>
      <c r="N40">
        <v>190501</v>
      </c>
      <c r="O40">
        <v>326785</v>
      </c>
      <c r="P40">
        <v>933181</v>
      </c>
      <c r="Q40">
        <v>874784</v>
      </c>
      <c r="R40">
        <v>236340</v>
      </c>
      <c r="S40">
        <v>11233</v>
      </c>
      <c r="T40">
        <v>1777</v>
      </c>
      <c r="U40">
        <v>20216</v>
      </c>
      <c r="V40">
        <f t="shared" si="0"/>
        <v>2694053</v>
      </c>
      <c r="W40">
        <v>7</v>
      </c>
      <c r="Y40" s="35">
        <f t="shared" si="1"/>
        <v>4.2145932556394428</v>
      </c>
    </row>
    <row r="41" spans="1:26" ht="15.75" thickBot="1" x14ac:dyDescent="0.3">
      <c r="A41" s="40" t="s">
        <v>187</v>
      </c>
      <c r="B41" s="17" t="s">
        <v>50</v>
      </c>
      <c r="C41" t="s">
        <v>242</v>
      </c>
      <c r="D41" s="45">
        <v>42971</v>
      </c>
      <c r="E41" t="s">
        <v>51</v>
      </c>
      <c r="F41" t="s">
        <v>12</v>
      </c>
      <c r="G41" s="10">
        <v>43177.191666666666</v>
      </c>
      <c r="H41" s="42">
        <v>75</v>
      </c>
      <c r="I41" s="42">
        <v>200</v>
      </c>
      <c r="J41" t="s">
        <v>18</v>
      </c>
      <c r="K41">
        <v>106219</v>
      </c>
      <c r="L41">
        <v>12677</v>
      </c>
      <c r="M41">
        <v>50482</v>
      </c>
      <c r="N41">
        <v>287184</v>
      </c>
      <c r="O41">
        <v>486718</v>
      </c>
      <c r="P41">
        <v>1289589</v>
      </c>
      <c r="Q41">
        <v>1292177</v>
      </c>
      <c r="R41">
        <v>303858</v>
      </c>
      <c r="S41">
        <v>15128</v>
      </c>
      <c r="T41">
        <v>2261</v>
      </c>
      <c r="U41">
        <v>948</v>
      </c>
      <c r="V41">
        <f t="shared" si="0"/>
        <v>3846293</v>
      </c>
      <c r="W41">
        <v>7</v>
      </c>
      <c r="Y41" s="35">
        <f t="shared" si="1"/>
        <v>4.1847773600201492</v>
      </c>
    </row>
    <row r="42" spans="1:26" ht="15.75" thickBot="1" x14ac:dyDescent="0.3">
      <c r="A42" s="48" t="s">
        <v>179</v>
      </c>
      <c r="B42" s="49" t="s">
        <v>34</v>
      </c>
      <c r="C42" s="50" t="s">
        <v>234</v>
      </c>
      <c r="D42" s="51">
        <v>42971</v>
      </c>
      <c r="E42" s="50" t="s">
        <v>35</v>
      </c>
      <c r="F42" s="50" t="s">
        <v>12</v>
      </c>
      <c r="G42" s="52">
        <v>43176.824999999997</v>
      </c>
      <c r="H42" s="50">
        <v>75</v>
      </c>
      <c r="I42" s="50">
        <v>200</v>
      </c>
      <c r="J42" s="50" t="s">
        <v>18</v>
      </c>
      <c r="K42" s="50">
        <v>389906</v>
      </c>
      <c r="L42" s="50">
        <v>266386</v>
      </c>
      <c r="M42" s="50">
        <v>1190945</v>
      </c>
      <c r="N42" s="50">
        <v>8688426</v>
      </c>
      <c r="O42" s="50">
        <v>12406069</v>
      </c>
      <c r="P42" s="50">
        <v>10883641</v>
      </c>
      <c r="Q42" s="50">
        <v>8951970</v>
      </c>
      <c r="R42" s="50">
        <v>1867008</v>
      </c>
      <c r="S42" s="50">
        <v>1872</v>
      </c>
      <c r="T42" s="50">
        <v>1441</v>
      </c>
      <c r="U42" s="50">
        <v>78688</v>
      </c>
      <c r="V42" s="50">
        <f t="shared" si="0"/>
        <v>44647664</v>
      </c>
      <c r="W42" s="50">
        <v>7</v>
      </c>
      <c r="X42" s="50"/>
      <c r="Y42" s="53">
        <f t="shared" si="1"/>
        <v>3.50914969529184</v>
      </c>
    </row>
    <row r="43" spans="1:26" x14ac:dyDescent="0.25">
      <c r="A43" s="40" t="s">
        <v>191</v>
      </c>
      <c r="B43" s="17" t="s">
        <v>58</v>
      </c>
      <c r="C43" t="s">
        <v>246</v>
      </c>
      <c r="D43" s="45">
        <v>42971</v>
      </c>
      <c r="E43" t="s">
        <v>59</v>
      </c>
      <c r="F43" t="s">
        <v>12</v>
      </c>
      <c r="G43" s="10">
        <v>43177.375</v>
      </c>
      <c r="H43" s="42">
        <v>75</v>
      </c>
      <c r="I43" s="42">
        <v>200</v>
      </c>
      <c r="J43" t="s">
        <v>18</v>
      </c>
      <c r="K43">
        <v>118212</v>
      </c>
      <c r="L43">
        <v>12214</v>
      </c>
      <c r="M43">
        <v>45024</v>
      </c>
      <c r="N43">
        <v>270903</v>
      </c>
      <c r="O43">
        <v>510700</v>
      </c>
      <c r="P43">
        <v>1362048</v>
      </c>
      <c r="Q43">
        <v>1245583</v>
      </c>
      <c r="R43">
        <v>263208</v>
      </c>
      <c r="S43">
        <v>17212</v>
      </c>
      <c r="T43">
        <v>2258</v>
      </c>
      <c r="U43">
        <v>965</v>
      </c>
      <c r="V43">
        <f t="shared" si="0"/>
        <v>3847362</v>
      </c>
      <c r="W43">
        <v>7</v>
      </c>
      <c r="Y43" s="35">
        <f t="shared" si="1"/>
        <v>4.1598844240644652</v>
      </c>
    </row>
    <row r="44" spans="1:26" x14ac:dyDescent="0.25">
      <c r="A44" s="40" t="s">
        <v>192</v>
      </c>
      <c r="B44" s="19" t="s">
        <v>60</v>
      </c>
      <c r="C44" s="20" t="s">
        <v>247</v>
      </c>
      <c r="D44" s="45">
        <v>42971</v>
      </c>
      <c r="E44" s="20" t="s">
        <v>61</v>
      </c>
      <c r="F44" s="20" t="s">
        <v>12</v>
      </c>
      <c r="G44" s="21">
        <v>43177.420138888891</v>
      </c>
      <c r="H44" s="42">
        <v>80</v>
      </c>
      <c r="I44" s="42">
        <v>200</v>
      </c>
      <c r="J44" s="20" t="s">
        <v>18</v>
      </c>
      <c r="K44" s="20">
        <v>81</v>
      </c>
      <c r="L44" s="20">
        <v>0</v>
      </c>
      <c r="M44" s="20">
        <v>0</v>
      </c>
      <c r="N44" s="20">
        <v>0</v>
      </c>
      <c r="O44" s="20">
        <v>1781</v>
      </c>
      <c r="P44" s="20">
        <v>4114</v>
      </c>
      <c r="Q44" s="20">
        <v>0</v>
      </c>
      <c r="R44" s="20">
        <v>41</v>
      </c>
      <c r="S44" s="20">
        <v>13</v>
      </c>
      <c r="T44" s="20"/>
      <c r="U44" s="20">
        <v>67956</v>
      </c>
      <c r="V44">
        <f t="shared" si="0"/>
        <v>6030</v>
      </c>
      <c r="W44" s="20"/>
      <c r="X44" s="20"/>
      <c r="Y44" s="36">
        <f t="shared" si="1"/>
        <v>3.720961506135485</v>
      </c>
      <c r="Z44" t="s">
        <v>122</v>
      </c>
    </row>
    <row r="45" spans="1:26" x14ac:dyDescent="0.25">
      <c r="A45" s="40" t="s">
        <v>190</v>
      </c>
      <c r="B45" s="17" t="s">
        <v>56</v>
      </c>
      <c r="C45" t="s">
        <v>245</v>
      </c>
      <c r="D45" s="45">
        <v>42971</v>
      </c>
      <c r="E45" t="s">
        <v>57</v>
      </c>
      <c r="F45" t="s">
        <v>12</v>
      </c>
      <c r="G45" s="10">
        <v>43177.32916666667</v>
      </c>
      <c r="H45" s="42">
        <v>80</v>
      </c>
      <c r="I45" s="42">
        <v>200</v>
      </c>
      <c r="J45" t="s">
        <v>18</v>
      </c>
      <c r="K45">
        <v>101288</v>
      </c>
      <c r="L45">
        <v>21121</v>
      </c>
      <c r="M45">
        <v>65631</v>
      </c>
      <c r="N45">
        <v>378547</v>
      </c>
      <c r="O45">
        <v>524705</v>
      </c>
      <c r="P45">
        <v>884698</v>
      </c>
      <c r="Q45">
        <v>2040505</v>
      </c>
      <c r="R45">
        <v>957954</v>
      </c>
      <c r="S45">
        <v>13741</v>
      </c>
      <c r="T45">
        <v>2396</v>
      </c>
      <c r="U45">
        <v>1370</v>
      </c>
      <c r="V45">
        <f t="shared" si="0"/>
        <v>4990586</v>
      </c>
      <c r="W45">
        <v>8</v>
      </c>
      <c r="Y45" s="35">
        <f t="shared" si="1"/>
        <v>4.4998762603547586</v>
      </c>
    </row>
    <row r="46" spans="1:26" x14ac:dyDescent="0.25">
      <c r="A46" s="40" t="s">
        <v>189</v>
      </c>
      <c r="B46" s="17" t="s">
        <v>54</v>
      </c>
      <c r="C46" t="s">
        <v>244</v>
      </c>
      <c r="D46" s="45">
        <v>42971</v>
      </c>
      <c r="E46" t="s">
        <v>55</v>
      </c>
      <c r="F46" t="s">
        <v>12</v>
      </c>
      <c r="G46" s="10">
        <v>43177.283333333333</v>
      </c>
      <c r="H46" s="42">
        <v>80</v>
      </c>
      <c r="I46" s="42">
        <v>200</v>
      </c>
      <c r="J46" t="s">
        <v>18</v>
      </c>
      <c r="K46">
        <v>133730</v>
      </c>
      <c r="L46">
        <v>5181</v>
      </c>
      <c r="M46">
        <v>13529</v>
      </c>
      <c r="N46">
        <v>80871</v>
      </c>
      <c r="O46">
        <v>106999</v>
      </c>
      <c r="P46">
        <v>218012</v>
      </c>
      <c r="Q46">
        <v>509836</v>
      </c>
      <c r="R46">
        <v>267808</v>
      </c>
      <c r="S46">
        <v>196</v>
      </c>
      <c r="T46">
        <v>399</v>
      </c>
      <c r="U46">
        <v>15442</v>
      </c>
      <c r="V46">
        <f t="shared" si="0"/>
        <v>1336561</v>
      </c>
      <c r="W46">
        <v>8</v>
      </c>
      <c r="Y46" s="35">
        <f t="shared" si="1"/>
        <v>4.5965792368171421</v>
      </c>
    </row>
    <row r="47" spans="1:26" x14ac:dyDescent="0.25">
      <c r="A47" s="40" t="s">
        <v>186</v>
      </c>
      <c r="B47" s="17" t="s">
        <v>48</v>
      </c>
      <c r="C47" t="s">
        <v>241</v>
      </c>
      <c r="D47" s="45">
        <v>42971</v>
      </c>
      <c r="E47" t="s">
        <v>49</v>
      </c>
      <c r="F47" t="s">
        <v>12</v>
      </c>
      <c r="G47" s="10">
        <v>43177.145833333336</v>
      </c>
      <c r="H47" s="42">
        <v>80</v>
      </c>
      <c r="I47" s="42">
        <v>200</v>
      </c>
      <c r="J47" t="s">
        <v>18</v>
      </c>
      <c r="K47">
        <v>155748</v>
      </c>
      <c r="L47">
        <v>12618</v>
      </c>
      <c r="M47">
        <v>33779</v>
      </c>
      <c r="N47">
        <v>184794</v>
      </c>
      <c r="O47">
        <v>283531</v>
      </c>
      <c r="P47">
        <v>464545</v>
      </c>
      <c r="Q47">
        <v>1162982</v>
      </c>
      <c r="R47">
        <v>668129</v>
      </c>
      <c r="S47">
        <v>8048</v>
      </c>
      <c r="T47">
        <v>1549</v>
      </c>
      <c r="U47">
        <v>23978</v>
      </c>
      <c r="V47">
        <f t="shared" si="0"/>
        <v>2975723</v>
      </c>
      <c r="W47">
        <v>8</v>
      </c>
      <c r="Y47" s="35">
        <f t="shared" si="1"/>
        <v>4.6115841452495143</v>
      </c>
    </row>
    <row r="48" spans="1:26" x14ac:dyDescent="0.25">
      <c r="A48" s="40" t="s">
        <v>172</v>
      </c>
      <c r="B48" s="17" t="s">
        <v>19</v>
      </c>
      <c r="C48" t="s">
        <v>227</v>
      </c>
      <c r="D48" s="45">
        <v>42971</v>
      </c>
      <c r="E48" t="s">
        <v>20</v>
      </c>
      <c r="F48" t="s">
        <v>12</v>
      </c>
      <c r="G48" s="10">
        <v>43176.504861111112</v>
      </c>
      <c r="H48" s="42">
        <v>80</v>
      </c>
      <c r="I48" s="42">
        <v>200</v>
      </c>
      <c r="J48" t="s">
        <v>18</v>
      </c>
      <c r="K48">
        <v>842546</v>
      </c>
      <c r="L48">
        <v>127926</v>
      </c>
      <c r="M48">
        <v>342581</v>
      </c>
      <c r="N48">
        <v>1800599</v>
      </c>
      <c r="O48">
        <v>2852335</v>
      </c>
      <c r="P48">
        <v>3891228</v>
      </c>
      <c r="Q48">
        <v>7923142</v>
      </c>
      <c r="R48">
        <v>5217018</v>
      </c>
      <c r="S48">
        <v>0</v>
      </c>
      <c r="T48">
        <v>0</v>
      </c>
      <c r="U48">
        <v>62664</v>
      </c>
      <c r="V48">
        <f t="shared" si="0"/>
        <v>22997375</v>
      </c>
      <c r="W48">
        <v>8</v>
      </c>
      <c r="Y48" s="35">
        <f t="shared" si="1"/>
        <v>4.4678076278539542</v>
      </c>
    </row>
    <row r="49" spans="1:25" ht="15.75" thickBot="1" x14ac:dyDescent="0.3">
      <c r="A49" s="41" t="s">
        <v>177</v>
      </c>
      <c r="B49" s="23" t="s">
        <v>30</v>
      </c>
      <c r="C49" s="24" t="s">
        <v>232</v>
      </c>
      <c r="D49" s="46">
        <v>42971</v>
      </c>
      <c r="E49" s="24" t="s">
        <v>31</v>
      </c>
      <c r="F49" s="24" t="s">
        <v>12</v>
      </c>
      <c r="G49" s="25">
        <v>43176.73333333333</v>
      </c>
      <c r="H49" s="43">
        <v>80</v>
      </c>
      <c r="I49" s="43">
        <v>200</v>
      </c>
      <c r="J49" s="24" t="s">
        <v>18</v>
      </c>
      <c r="K49" s="24">
        <v>400265</v>
      </c>
      <c r="L49" s="24">
        <v>65971</v>
      </c>
      <c r="M49" s="24">
        <v>376533</v>
      </c>
      <c r="N49" s="24">
        <v>55876</v>
      </c>
      <c r="O49" s="24">
        <v>222090</v>
      </c>
      <c r="P49" s="24">
        <v>2839200</v>
      </c>
      <c r="Q49" s="24">
        <v>4439032</v>
      </c>
      <c r="R49" s="24">
        <v>1992684</v>
      </c>
      <c r="S49" s="24">
        <v>11452</v>
      </c>
      <c r="T49" s="24">
        <v>1717</v>
      </c>
      <c r="U49" s="24">
        <v>35322</v>
      </c>
      <c r="V49">
        <f t="shared" si="0"/>
        <v>10404820</v>
      </c>
      <c r="W49" s="24">
        <v>8</v>
      </c>
      <c r="X49" s="24"/>
      <c r="Y49" s="37">
        <f t="shared" si="1"/>
        <v>4.673523110223293</v>
      </c>
    </row>
  </sheetData>
  <sortState xmlns:xlrd2="http://schemas.microsoft.com/office/spreadsheetml/2017/richdata2" ref="A2:Z49">
    <sortCondition ref="C2"/>
  </sortState>
  <conditionalFormatting sqref="I3:I49">
    <cfRule type="colorScale" priority="6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9"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V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{7EC3B711-2D40-724B-A735-7BE2F67AE23B}</x14:id>
        </ext>
      </extLst>
    </cfRule>
  </conditionalFormatting>
  <conditionalFormatting sqref="D3:D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X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C3B711-2D40-724B-A735-7BE2F67AE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5FD0-5256-FA4E-8E47-66CD46DD89A4}">
  <dimension ref="A1:T15"/>
  <sheetViews>
    <sheetView tabSelected="1" workbookViewId="0">
      <selection activeCell="B1" sqref="B1"/>
    </sheetView>
    <sheetView tabSelected="1" topLeftCell="F1" workbookViewId="1">
      <selection activeCell="T9" sqref="T9:T13"/>
    </sheetView>
  </sheetViews>
  <sheetFormatPr defaultColWidth="11.42578125" defaultRowHeight="15" outlineLevelCol="1" x14ac:dyDescent="0.25"/>
  <cols>
    <col min="5" max="5" width="18.85546875" customWidth="1"/>
    <col min="8" max="8" width="14.7109375" customWidth="1"/>
    <col min="9" max="19" width="0" hidden="1" customWidth="1" outlineLevel="1"/>
    <col min="20" max="20" width="10.85546875" collapsed="1"/>
  </cols>
  <sheetData>
    <row r="1" spans="1:20" x14ac:dyDescent="0.25">
      <c r="B1" s="11"/>
      <c r="C1" s="11"/>
      <c r="D1" s="11"/>
      <c r="E1" s="12"/>
      <c r="F1" s="12"/>
      <c r="G1" s="12"/>
      <c r="H1" s="11"/>
      <c r="I1" s="11" t="s">
        <v>124</v>
      </c>
      <c r="J1" s="11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0</v>
      </c>
      <c r="T1" s="11" t="s">
        <v>123</v>
      </c>
    </row>
    <row r="2" spans="1:20" x14ac:dyDescent="0.25">
      <c r="B2" s="11" t="s">
        <v>2</v>
      </c>
      <c r="C2" s="11" t="s">
        <v>3</v>
      </c>
      <c r="D2" s="11" t="s">
        <v>4</v>
      </c>
      <c r="E2" s="12" t="s">
        <v>5</v>
      </c>
      <c r="F2" s="12" t="s">
        <v>219</v>
      </c>
      <c r="G2" s="12" t="s">
        <v>218</v>
      </c>
      <c r="H2" s="11" t="s">
        <v>6</v>
      </c>
      <c r="I2" s="11" t="s">
        <v>8</v>
      </c>
      <c r="J2" s="11" t="s">
        <v>8</v>
      </c>
      <c r="K2" s="11" t="s">
        <v>8</v>
      </c>
      <c r="L2" s="11" t="s">
        <v>8</v>
      </c>
      <c r="M2" s="11" t="s">
        <v>8</v>
      </c>
      <c r="N2" s="11" t="s">
        <v>8</v>
      </c>
      <c r="O2" s="11" t="s">
        <v>8</v>
      </c>
      <c r="P2" s="11" t="s">
        <v>8</v>
      </c>
      <c r="Q2" s="11" t="s">
        <v>8</v>
      </c>
      <c r="R2" s="11" t="s">
        <v>8</v>
      </c>
      <c r="S2" s="11" t="s">
        <v>8</v>
      </c>
    </row>
    <row r="3" spans="1:20" x14ac:dyDescent="0.25">
      <c r="A3" s="29" t="s">
        <v>128</v>
      </c>
      <c r="B3" s="61" t="s">
        <v>128</v>
      </c>
      <c r="C3" s="62" t="s">
        <v>130</v>
      </c>
      <c r="D3" s="62" t="s">
        <v>129</v>
      </c>
      <c r="E3" s="63">
        <v>43384.581053240698</v>
      </c>
      <c r="F3" s="64" t="s">
        <v>220</v>
      </c>
      <c r="G3" s="63"/>
      <c r="H3" s="62" t="s">
        <v>167</v>
      </c>
      <c r="I3" s="65">
        <v>120195.05408801101</v>
      </c>
      <c r="J3" s="65">
        <v>150781.46775529199</v>
      </c>
      <c r="K3" s="65">
        <v>662124.40088119905</v>
      </c>
      <c r="L3" s="65">
        <v>2917784.9020454101</v>
      </c>
      <c r="M3" s="65">
        <v>3553213.57963769</v>
      </c>
      <c r="N3" s="65">
        <v>2040164.8674021401</v>
      </c>
      <c r="O3" s="65">
        <v>1960981.96100305</v>
      </c>
      <c r="P3" s="65">
        <v>865876.46249959501</v>
      </c>
      <c r="Q3" s="65">
        <v>5806.29679856249</v>
      </c>
      <c r="R3" s="65">
        <v>0</v>
      </c>
      <c r="S3" s="66" t="s">
        <v>168</v>
      </c>
      <c r="T3" s="67">
        <v>3.3198725312943718</v>
      </c>
    </row>
    <row r="4" spans="1:20" x14ac:dyDescent="0.25">
      <c r="A4" s="29" t="s">
        <v>131</v>
      </c>
      <c r="B4" s="61" t="s">
        <v>131</v>
      </c>
      <c r="C4" s="62" t="s">
        <v>133</v>
      </c>
      <c r="D4" s="62" t="s">
        <v>132</v>
      </c>
      <c r="E4" s="63">
        <v>43384.626863425903</v>
      </c>
      <c r="F4" s="64" t="s">
        <v>220</v>
      </c>
      <c r="G4" s="63"/>
      <c r="H4" s="62" t="s">
        <v>167</v>
      </c>
      <c r="I4" s="65">
        <v>157881.82780260601</v>
      </c>
      <c r="J4" s="65">
        <v>172646.08815475399</v>
      </c>
      <c r="K4" s="65">
        <v>750071.33879660105</v>
      </c>
      <c r="L4" s="65">
        <v>3381807.8062636498</v>
      </c>
      <c r="M4" s="65">
        <v>3922956.36255365</v>
      </c>
      <c r="N4" s="65">
        <v>3144769.0446238001</v>
      </c>
      <c r="O4" s="65">
        <v>2115320.0864872001</v>
      </c>
      <c r="P4" s="65">
        <v>886325.886467751</v>
      </c>
      <c r="Q4" s="65">
        <v>5167.5444108824604</v>
      </c>
      <c r="R4" s="65">
        <v>0</v>
      </c>
      <c r="S4" s="66" t="s">
        <v>168</v>
      </c>
      <c r="T4" s="67">
        <v>3.323746264377863</v>
      </c>
    </row>
    <row r="5" spans="1:20" x14ac:dyDescent="0.25">
      <c r="A5" s="29" t="s">
        <v>134</v>
      </c>
      <c r="B5" s="61" t="s">
        <v>134</v>
      </c>
      <c r="C5" s="62" t="s">
        <v>136</v>
      </c>
      <c r="D5" s="62" t="s">
        <v>135</v>
      </c>
      <c r="E5" s="63">
        <v>43384.672662037003</v>
      </c>
      <c r="F5" s="64" t="s">
        <v>220</v>
      </c>
      <c r="G5" s="63"/>
      <c r="H5" s="62" t="s">
        <v>167</v>
      </c>
      <c r="I5" s="65">
        <v>198679.44724100101</v>
      </c>
      <c r="J5" s="65">
        <v>273572.07370760199</v>
      </c>
      <c r="K5" s="65">
        <v>1139970.40905666</v>
      </c>
      <c r="L5" s="65">
        <v>4492237.8784376802</v>
      </c>
      <c r="M5" s="65">
        <v>4897249.9268267704</v>
      </c>
      <c r="N5" s="65">
        <v>4203093.5838200701</v>
      </c>
      <c r="O5" s="65">
        <v>2808867.9388872399</v>
      </c>
      <c r="P5" s="65">
        <v>1196914.42426221</v>
      </c>
      <c r="Q5" s="65">
        <v>7685.3380845532301</v>
      </c>
      <c r="R5" s="65">
        <v>0</v>
      </c>
      <c r="S5" s="66" t="s">
        <v>168</v>
      </c>
      <c r="T5" s="67">
        <v>3.3075470441396799</v>
      </c>
    </row>
    <row r="6" spans="1:20" x14ac:dyDescent="0.25">
      <c r="A6" s="29" t="s">
        <v>137</v>
      </c>
      <c r="B6" s="61" t="s">
        <v>137</v>
      </c>
      <c r="C6" s="62" t="s">
        <v>139</v>
      </c>
      <c r="D6" s="62" t="s">
        <v>138</v>
      </c>
      <c r="E6" s="63">
        <v>43384.718449074098</v>
      </c>
      <c r="F6" s="64" t="s">
        <v>220</v>
      </c>
      <c r="G6" s="63"/>
      <c r="H6" s="62" t="s">
        <v>167</v>
      </c>
      <c r="I6" s="65">
        <v>179743.464462517</v>
      </c>
      <c r="J6" s="65">
        <v>186127.22087216299</v>
      </c>
      <c r="K6" s="65">
        <v>790974.77023434499</v>
      </c>
      <c r="L6" s="65">
        <v>3501714.8288396099</v>
      </c>
      <c r="M6" s="65">
        <v>4493403.0447129402</v>
      </c>
      <c r="N6" s="65">
        <v>3929575.9713384798</v>
      </c>
      <c r="O6" s="65">
        <v>2917296.2196010798</v>
      </c>
      <c r="P6" s="65">
        <v>1273597.4271764299</v>
      </c>
      <c r="Q6" s="65">
        <v>9012.7180540939407</v>
      </c>
      <c r="R6" s="65">
        <v>0</v>
      </c>
      <c r="S6" s="66" t="s">
        <v>168</v>
      </c>
      <c r="T6" s="67">
        <v>3.4665597283043947</v>
      </c>
    </row>
    <row r="7" spans="1:20" x14ac:dyDescent="0.25">
      <c r="A7" s="29" t="s">
        <v>140</v>
      </c>
      <c r="B7" s="61" t="s">
        <v>140</v>
      </c>
      <c r="C7" s="62" t="s">
        <v>142</v>
      </c>
      <c r="D7" s="62" t="s">
        <v>141</v>
      </c>
      <c r="E7" s="63">
        <v>43384.764236111099</v>
      </c>
      <c r="F7" s="64" t="s">
        <v>220</v>
      </c>
      <c r="G7" s="63"/>
      <c r="H7" s="62" t="s">
        <v>167</v>
      </c>
      <c r="I7" s="65">
        <v>1592.93853740905</v>
      </c>
      <c r="J7" s="65">
        <v>21778.562011737598</v>
      </c>
      <c r="K7" s="65">
        <v>97821.082715307406</v>
      </c>
      <c r="L7" s="65">
        <v>471746.727159734</v>
      </c>
      <c r="M7" s="65">
        <v>570341.593412644</v>
      </c>
      <c r="N7" s="65">
        <v>436284.96078260202</v>
      </c>
      <c r="O7" s="65">
        <v>310530.132739686</v>
      </c>
      <c r="P7" s="65">
        <v>125443.230660848</v>
      </c>
      <c r="Q7" s="65">
        <v>769.24034692881196</v>
      </c>
      <c r="R7" s="65">
        <v>0</v>
      </c>
      <c r="S7" s="66" t="s">
        <v>168</v>
      </c>
      <c r="T7" s="67">
        <v>3.3460077296729884</v>
      </c>
    </row>
    <row r="8" spans="1:20" x14ac:dyDescent="0.25">
      <c r="A8" s="29" t="s">
        <v>143</v>
      </c>
      <c r="B8" s="29" t="s">
        <v>143</v>
      </c>
      <c r="C8" s="1" t="s">
        <v>145</v>
      </c>
      <c r="D8" s="1" t="s">
        <v>144</v>
      </c>
      <c r="E8" s="30">
        <v>43384.810011574104</v>
      </c>
      <c r="F8" s="44"/>
      <c r="G8" s="30"/>
      <c r="H8" s="1" t="s">
        <v>167</v>
      </c>
      <c r="I8" s="2">
        <v>5142.3021381615599</v>
      </c>
      <c r="J8" s="2">
        <v>60.725342740598201</v>
      </c>
      <c r="K8" s="2">
        <v>397.15314181748101</v>
      </c>
      <c r="L8" s="2">
        <v>1911.80422094747</v>
      </c>
      <c r="M8" s="2">
        <v>2142.7026073294701</v>
      </c>
      <c r="N8" s="2">
        <v>1128.06633888446</v>
      </c>
      <c r="O8" s="2">
        <v>876.10896477521396</v>
      </c>
      <c r="P8" s="2">
        <v>550.62990427621105</v>
      </c>
      <c r="Q8" s="2">
        <v>0</v>
      </c>
      <c r="R8" s="2">
        <v>0</v>
      </c>
      <c r="S8" t="s">
        <v>168</v>
      </c>
      <c r="T8" s="38"/>
    </row>
    <row r="9" spans="1:20" x14ac:dyDescent="0.25">
      <c r="A9" s="29" t="s">
        <v>146</v>
      </c>
      <c r="B9" s="54" t="s">
        <v>146</v>
      </c>
      <c r="C9" s="55" t="s">
        <v>148</v>
      </c>
      <c r="D9" s="55" t="s">
        <v>147</v>
      </c>
      <c r="E9" s="56">
        <v>43384.855787036999</v>
      </c>
      <c r="F9" s="57" t="s">
        <v>221</v>
      </c>
      <c r="G9" s="56"/>
      <c r="H9" s="55" t="s">
        <v>167</v>
      </c>
      <c r="I9" s="58">
        <v>53617.747618950198</v>
      </c>
      <c r="J9" s="58">
        <v>14071.9742413406</v>
      </c>
      <c r="K9" s="58">
        <v>60484.278381047799</v>
      </c>
      <c r="L9" s="58">
        <v>388824.00677085598</v>
      </c>
      <c r="M9" s="58">
        <v>518451.52673591097</v>
      </c>
      <c r="N9" s="58">
        <v>611098.51158401801</v>
      </c>
      <c r="O9" s="58">
        <v>31535.1372693265</v>
      </c>
      <c r="P9" s="58">
        <v>845.15565718510095</v>
      </c>
      <c r="Q9" s="58">
        <v>0</v>
      </c>
      <c r="R9" s="58">
        <v>0</v>
      </c>
      <c r="S9" s="59" t="s">
        <v>168</v>
      </c>
      <c r="T9" s="60">
        <v>3.0767211925864428</v>
      </c>
    </row>
    <row r="10" spans="1:20" x14ac:dyDescent="0.25">
      <c r="A10" s="29" t="s">
        <v>149</v>
      </c>
      <c r="B10" s="54" t="s">
        <v>149</v>
      </c>
      <c r="C10" s="55" t="s">
        <v>151</v>
      </c>
      <c r="D10" s="55" t="s">
        <v>150</v>
      </c>
      <c r="E10" s="56">
        <v>43384.901562500003</v>
      </c>
      <c r="F10" s="57" t="s">
        <v>221</v>
      </c>
      <c r="G10" s="56"/>
      <c r="H10" s="55" t="s">
        <v>167</v>
      </c>
      <c r="I10" s="58">
        <v>423824.62573203299</v>
      </c>
      <c r="J10" s="58">
        <v>150158.23039478401</v>
      </c>
      <c r="K10" s="58">
        <v>671830.04704235902</v>
      </c>
      <c r="L10" s="58">
        <v>3825724.29234843</v>
      </c>
      <c r="M10" s="58">
        <v>4643261.2750548404</v>
      </c>
      <c r="N10" s="58">
        <v>4779593.7178357001</v>
      </c>
      <c r="O10" s="58">
        <v>286795.76007753599</v>
      </c>
      <c r="P10" s="58">
        <v>5919.96622797074</v>
      </c>
      <c r="Q10" s="58">
        <v>0</v>
      </c>
      <c r="R10" s="58">
        <v>0</v>
      </c>
      <c r="S10" s="59" t="s">
        <v>168</v>
      </c>
      <c r="T10" s="60">
        <v>2.9826701224271082</v>
      </c>
    </row>
    <row r="11" spans="1:20" x14ac:dyDescent="0.25">
      <c r="A11" s="29" t="s">
        <v>152</v>
      </c>
      <c r="B11" s="54" t="s">
        <v>152</v>
      </c>
      <c r="C11" s="55" t="s">
        <v>154</v>
      </c>
      <c r="D11" s="55" t="s">
        <v>153</v>
      </c>
      <c r="E11" s="56">
        <v>43384.947349536997</v>
      </c>
      <c r="F11" s="57" t="s">
        <v>221</v>
      </c>
      <c r="G11" s="56"/>
      <c r="H11" s="55" t="s">
        <v>167</v>
      </c>
      <c r="I11" s="58">
        <v>369490.75578126498</v>
      </c>
      <c r="J11" s="58">
        <v>122032.505606526</v>
      </c>
      <c r="K11" s="58">
        <v>556092.38751385501</v>
      </c>
      <c r="L11" s="58">
        <v>3378996.6156546702</v>
      </c>
      <c r="M11" s="58">
        <v>4648533.7233779198</v>
      </c>
      <c r="N11" s="58">
        <v>5321110.1215586904</v>
      </c>
      <c r="O11" s="58">
        <v>325556.10293685202</v>
      </c>
      <c r="P11" s="58">
        <v>5882.4987894217202</v>
      </c>
      <c r="Q11" s="58">
        <v>0</v>
      </c>
      <c r="R11" s="58">
        <v>0</v>
      </c>
      <c r="S11" s="59" t="s">
        <v>168</v>
      </c>
      <c r="T11" s="60">
        <v>3.0788810996008835</v>
      </c>
    </row>
    <row r="12" spans="1:20" x14ac:dyDescent="0.25">
      <c r="A12" s="29" t="s">
        <v>155</v>
      </c>
      <c r="B12" s="54" t="s">
        <v>155</v>
      </c>
      <c r="C12" s="55" t="s">
        <v>157</v>
      </c>
      <c r="D12" s="55" t="s">
        <v>156</v>
      </c>
      <c r="E12" s="56">
        <v>43384.993136574099</v>
      </c>
      <c r="F12" s="57" t="s">
        <v>221</v>
      </c>
      <c r="G12" s="56"/>
      <c r="H12" s="55" t="s">
        <v>167</v>
      </c>
      <c r="I12" s="58">
        <v>413689.22348520998</v>
      </c>
      <c r="J12" s="58">
        <v>144496.50443858799</v>
      </c>
      <c r="K12" s="58">
        <v>624883.18518451997</v>
      </c>
      <c r="L12" s="58">
        <v>3632742.32551528</v>
      </c>
      <c r="M12" s="58">
        <v>4755629.4523590701</v>
      </c>
      <c r="N12" s="58">
        <v>5284935.0507790502</v>
      </c>
      <c r="O12" s="58">
        <v>337254.94244879403</v>
      </c>
      <c r="P12" s="58">
        <v>6838.7849920051103</v>
      </c>
      <c r="Q12" s="58">
        <v>0</v>
      </c>
      <c r="R12" s="58">
        <v>0</v>
      </c>
      <c r="S12" s="59" t="s">
        <v>168</v>
      </c>
      <c r="T12" s="60">
        <v>3.0449024784584102</v>
      </c>
    </row>
    <row r="13" spans="1:20" x14ac:dyDescent="0.25">
      <c r="A13" s="29" t="s">
        <v>158</v>
      </c>
      <c r="B13" s="54" t="s">
        <v>158</v>
      </c>
      <c r="C13" s="55" t="s">
        <v>160</v>
      </c>
      <c r="D13" s="55" t="s">
        <v>159</v>
      </c>
      <c r="E13" s="56">
        <v>43385.0389236111</v>
      </c>
      <c r="F13" s="57" t="s">
        <v>221</v>
      </c>
      <c r="G13" s="56"/>
      <c r="H13" s="55" t="s">
        <v>167</v>
      </c>
      <c r="I13" s="58">
        <v>114728.28988279701</v>
      </c>
      <c r="J13" s="58">
        <v>43405.3152831802</v>
      </c>
      <c r="K13" s="58">
        <v>189063.66688860601</v>
      </c>
      <c r="L13" s="58">
        <v>1095022.5121349799</v>
      </c>
      <c r="M13" s="58">
        <v>1324403.10060175</v>
      </c>
      <c r="N13" s="58">
        <v>1341588.2357107999</v>
      </c>
      <c r="O13" s="58">
        <v>69467.665432980706</v>
      </c>
      <c r="P13" s="58">
        <v>1594.29040129809</v>
      </c>
      <c r="Q13" s="58">
        <v>0</v>
      </c>
      <c r="R13" s="58">
        <v>0</v>
      </c>
      <c r="S13" s="59" t="s">
        <v>168</v>
      </c>
      <c r="T13" s="60">
        <v>2.9709538557984287</v>
      </c>
    </row>
    <row r="14" spans="1:20" x14ac:dyDescent="0.25">
      <c r="A14" s="29" t="s">
        <v>161</v>
      </c>
      <c r="B14" s="29" t="s">
        <v>161</v>
      </c>
      <c r="C14" s="1" t="s">
        <v>163</v>
      </c>
      <c r="D14" s="1" t="s">
        <v>162</v>
      </c>
      <c r="E14" s="30">
        <v>43385.084699074097</v>
      </c>
      <c r="F14" s="44"/>
      <c r="G14" s="30"/>
      <c r="H14" s="1" t="s">
        <v>167</v>
      </c>
      <c r="I14" s="2">
        <v>113.715887029309</v>
      </c>
      <c r="J14" s="2">
        <v>88.039758515506904</v>
      </c>
      <c r="K14" s="2">
        <v>380.90581807059601</v>
      </c>
      <c r="L14" s="2">
        <v>2170.2227346334598</v>
      </c>
      <c r="M14" s="2">
        <v>3027.9099896182902</v>
      </c>
      <c r="N14" s="2">
        <v>2496.7862260001202</v>
      </c>
      <c r="O14" s="2">
        <v>442.42771430204499</v>
      </c>
      <c r="P14" s="2">
        <v>117.495500490737</v>
      </c>
      <c r="Q14" s="2">
        <v>0</v>
      </c>
      <c r="R14" s="2">
        <v>0</v>
      </c>
      <c r="S14" t="s">
        <v>168</v>
      </c>
      <c r="T14" s="38"/>
    </row>
    <row r="15" spans="1:20" ht="15.75" thickBot="1" x14ac:dyDescent="0.3">
      <c r="A15" s="31" t="s">
        <v>164</v>
      </c>
      <c r="B15" s="31" t="s">
        <v>164</v>
      </c>
      <c r="C15" s="7" t="s">
        <v>166</v>
      </c>
      <c r="D15" s="7" t="s">
        <v>165</v>
      </c>
      <c r="E15" s="32">
        <v>43385.130474537</v>
      </c>
      <c r="F15" s="32"/>
      <c r="G15" s="32"/>
      <c r="H15" s="7" t="s">
        <v>167</v>
      </c>
      <c r="I15" s="8">
        <v>9596.9079447732802</v>
      </c>
      <c r="J15" s="8">
        <v>78.322893067654206</v>
      </c>
      <c r="K15" s="8">
        <v>277.73237240754497</v>
      </c>
      <c r="L15" s="8">
        <v>1535.1855333710901</v>
      </c>
      <c r="M15" s="8">
        <v>2133.09066227426</v>
      </c>
      <c r="N15" s="8">
        <v>1678.95957278584</v>
      </c>
      <c r="O15" s="8">
        <v>419.73374273870002</v>
      </c>
      <c r="P15" s="8">
        <v>132.31536708459399</v>
      </c>
      <c r="Q15" s="8">
        <v>0</v>
      </c>
      <c r="R15" s="8">
        <v>0</v>
      </c>
      <c r="S15" s="24" t="s">
        <v>168</v>
      </c>
      <c r="T15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AD85-4CD0-451F-BF4B-8F9C99D2D23C}">
  <dimension ref="A1:X67"/>
  <sheetViews>
    <sheetView topLeftCell="A25" workbookViewId="0">
      <selection activeCell="I41" sqref="A1:U67"/>
    </sheetView>
    <sheetView topLeftCell="A47" workbookViewId="1">
      <selection activeCell="F60" sqref="F60"/>
    </sheetView>
  </sheetViews>
  <sheetFormatPr defaultColWidth="8.85546875" defaultRowHeight="15" x14ac:dyDescent="0.25"/>
  <cols>
    <col min="1" max="1" width="13.85546875" bestFit="1" customWidth="1"/>
    <col min="2" max="2" width="13.85546875" customWidth="1"/>
    <col min="3" max="3" width="15.42578125" bestFit="1" customWidth="1"/>
    <col min="4" max="4" width="18.140625" bestFit="1" customWidth="1"/>
    <col min="5" max="5" width="19" style="10" bestFit="1" customWidth="1"/>
    <col min="6" max="6" width="16.42578125" bestFit="1" customWidth="1"/>
    <col min="7" max="7" width="14.85546875" bestFit="1" customWidth="1"/>
    <col min="8" max="8" width="7.42578125" bestFit="1" customWidth="1"/>
    <col min="9" max="10" width="8.85546875" bestFit="1" customWidth="1"/>
    <col min="11" max="12" width="9.140625" bestFit="1" customWidth="1"/>
    <col min="13" max="16" width="8.85546875" bestFit="1" customWidth="1"/>
    <col min="17" max="17" width="18.85546875" bestFit="1" customWidth="1"/>
    <col min="18" max="20" width="8.85546875" customWidth="1"/>
    <col min="21" max="21" width="17.7109375" bestFit="1" customWidth="1"/>
    <col min="24" max="24" width="25.140625" bestFit="1" customWidth="1"/>
  </cols>
  <sheetData>
    <row r="1" spans="1:24" x14ac:dyDescent="0.25">
      <c r="A1" s="11"/>
      <c r="B1" s="11"/>
      <c r="C1" s="11"/>
      <c r="D1" s="11"/>
      <c r="E1" s="12"/>
      <c r="F1" s="11"/>
      <c r="G1" s="11" t="s">
        <v>124</v>
      </c>
      <c r="H1" s="11" t="s">
        <v>113</v>
      </c>
      <c r="I1" s="11" t="s">
        <v>114</v>
      </c>
      <c r="J1" s="11" t="s">
        <v>115</v>
      </c>
      <c r="K1" s="11" t="s">
        <v>116</v>
      </c>
      <c r="L1" s="11" t="s">
        <v>117</v>
      </c>
      <c r="M1" s="11" t="s">
        <v>118</v>
      </c>
      <c r="N1" s="11" t="s">
        <v>119</v>
      </c>
      <c r="O1" s="11" t="s">
        <v>120</v>
      </c>
      <c r="P1" s="11" t="s">
        <v>121</v>
      </c>
      <c r="Q1" s="11" t="s">
        <v>0</v>
      </c>
      <c r="R1" s="11" t="s">
        <v>1</v>
      </c>
      <c r="S1" s="11"/>
      <c r="T1" s="11"/>
      <c r="U1" s="11" t="s">
        <v>123</v>
      </c>
    </row>
    <row r="2" spans="1:24" ht="15.75" thickBot="1" x14ac:dyDescent="0.3">
      <c r="A2" s="11" t="s">
        <v>2</v>
      </c>
      <c r="B2" s="11" t="s">
        <v>271</v>
      </c>
      <c r="C2" s="11" t="s">
        <v>3</v>
      </c>
      <c r="D2" s="11" t="s">
        <v>4</v>
      </c>
      <c r="E2" s="12" t="s">
        <v>5</v>
      </c>
      <c r="F2" s="11" t="s">
        <v>6</v>
      </c>
      <c r="G2" s="11" t="s">
        <v>8</v>
      </c>
      <c r="H2" s="11" t="s">
        <v>8</v>
      </c>
      <c r="I2" s="11" t="s">
        <v>8</v>
      </c>
      <c r="J2" s="11" t="s">
        <v>8</v>
      </c>
      <c r="K2" s="11" t="s">
        <v>8</v>
      </c>
      <c r="L2" s="11" t="s">
        <v>8</v>
      </c>
      <c r="M2" s="11" t="s">
        <v>8</v>
      </c>
      <c r="N2" s="11" t="s">
        <v>8</v>
      </c>
      <c r="O2" s="11" t="s">
        <v>8</v>
      </c>
      <c r="P2" s="11" t="s">
        <v>8</v>
      </c>
      <c r="Q2" s="11" t="s">
        <v>8</v>
      </c>
      <c r="R2" s="11" t="s">
        <v>7</v>
      </c>
      <c r="S2" s="11" t="s">
        <v>8</v>
      </c>
      <c r="T2" s="11" t="s">
        <v>9</v>
      </c>
    </row>
    <row r="3" spans="1:24" x14ac:dyDescent="0.25">
      <c r="A3" s="13" t="s">
        <v>10</v>
      </c>
      <c r="B3" s="14"/>
      <c r="C3" s="14" t="s">
        <v>11</v>
      </c>
      <c r="D3" s="14" t="s">
        <v>12</v>
      </c>
      <c r="E3" s="15">
        <v>43175.760416666664</v>
      </c>
      <c r="F3" s="14"/>
      <c r="G3" s="14">
        <v>27</v>
      </c>
      <c r="H3" s="14">
        <v>39</v>
      </c>
      <c r="I3" s="14">
        <v>155</v>
      </c>
      <c r="J3" s="14">
        <v>125</v>
      </c>
      <c r="K3" s="14">
        <v>824</v>
      </c>
      <c r="L3" s="14">
        <v>1756</v>
      </c>
      <c r="M3" s="14">
        <v>241</v>
      </c>
      <c r="N3" s="14">
        <v>23</v>
      </c>
      <c r="O3" s="14">
        <v>10</v>
      </c>
      <c r="P3" s="14">
        <v>18</v>
      </c>
      <c r="Q3" s="14">
        <v>57093</v>
      </c>
      <c r="R3" s="14">
        <v>21.183</v>
      </c>
      <c r="S3" s="14">
        <v>36</v>
      </c>
      <c r="T3" s="14">
        <v>0.188</v>
      </c>
      <c r="U3" s="16"/>
      <c r="X3" s="33" t="s">
        <v>169</v>
      </c>
    </row>
    <row r="4" spans="1:24" x14ac:dyDescent="0.25">
      <c r="A4" s="17" t="s">
        <v>10</v>
      </c>
      <c r="C4" t="s">
        <v>13</v>
      </c>
      <c r="D4" t="s">
        <v>12</v>
      </c>
      <c r="E4" s="10">
        <v>43175.818055555559</v>
      </c>
      <c r="G4">
        <v>14</v>
      </c>
      <c r="H4">
        <v>14</v>
      </c>
      <c r="I4">
        <v>110</v>
      </c>
      <c r="J4">
        <v>83</v>
      </c>
      <c r="K4">
        <v>290</v>
      </c>
      <c r="L4">
        <v>1602</v>
      </c>
      <c r="M4">
        <v>2836</v>
      </c>
      <c r="N4">
        <v>236</v>
      </c>
      <c r="O4">
        <v>12</v>
      </c>
      <c r="P4">
        <v>9</v>
      </c>
      <c r="Q4">
        <v>181515</v>
      </c>
      <c r="R4">
        <v>20.489000000000001</v>
      </c>
      <c r="S4">
        <v>1466</v>
      </c>
      <c r="T4">
        <v>0.48399999999999999</v>
      </c>
      <c r="U4" s="18"/>
    </row>
    <row r="5" spans="1:24" x14ac:dyDescent="0.25">
      <c r="A5" s="17" t="s">
        <v>14</v>
      </c>
      <c r="C5" t="s">
        <v>15</v>
      </c>
      <c r="D5" t="s">
        <v>12</v>
      </c>
      <c r="E5" s="10">
        <v>43175.863888888889</v>
      </c>
      <c r="G5">
        <v>14</v>
      </c>
      <c r="H5">
        <v>44</v>
      </c>
      <c r="I5">
        <v>318</v>
      </c>
      <c r="J5">
        <v>712</v>
      </c>
      <c r="K5">
        <v>3267</v>
      </c>
      <c r="L5">
        <v>6763</v>
      </c>
      <c r="M5">
        <v>1470</v>
      </c>
      <c r="N5">
        <v>16</v>
      </c>
      <c r="O5">
        <v>9</v>
      </c>
      <c r="P5">
        <v>10</v>
      </c>
      <c r="Q5">
        <v>33</v>
      </c>
      <c r="R5">
        <v>21.114999999999998</v>
      </c>
      <c r="S5">
        <v>1252</v>
      </c>
      <c r="T5">
        <v>0.501</v>
      </c>
      <c r="U5" s="18"/>
    </row>
    <row r="6" spans="1:24" x14ac:dyDescent="0.25">
      <c r="A6" s="17" t="s">
        <v>16</v>
      </c>
      <c r="B6">
        <f>_xlfn.NUMBERVALUE(RIGHT(A6,2))</f>
        <v>1</v>
      </c>
      <c r="C6" t="s">
        <v>17</v>
      </c>
      <c r="D6" t="s">
        <v>12</v>
      </c>
      <c r="E6" s="10">
        <v>43176.459027777775</v>
      </c>
      <c r="F6" t="s">
        <v>18</v>
      </c>
      <c r="G6">
        <v>555454</v>
      </c>
      <c r="H6">
        <v>94546</v>
      </c>
      <c r="I6">
        <v>552573</v>
      </c>
      <c r="J6">
        <v>3065605</v>
      </c>
      <c r="K6">
        <v>7677807</v>
      </c>
      <c r="L6">
        <v>15523196</v>
      </c>
      <c r="M6">
        <v>2664666</v>
      </c>
      <c r="N6">
        <v>0</v>
      </c>
      <c r="O6">
        <v>0</v>
      </c>
      <c r="P6">
        <v>85</v>
      </c>
      <c r="Q6">
        <v>4238</v>
      </c>
      <c r="R6">
        <v>21.513000000000002</v>
      </c>
      <c r="S6">
        <v>1272854</v>
      </c>
      <c r="T6">
        <v>0.54100000000000004</v>
      </c>
      <c r="U6" s="18">
        <f>(I6+J6*2+K6*3+L6*4+M6*5+N6*6+O6*7+P6*8)/(SUM(H6:P6))</f>
        <v>3.5544086480717501</v>
      </c>
    </row>
    <row r="7" spans="1:24" x14ac:dyDescent="0.25">
      <c r="A7" s="17" t="s">
        <v>19</v>
      </c>
      <c r="B7">
        <f t="shared" ref="B7:B52" si="0">_xlfn.NUMBERVALUE(RIGHT(A7,2))</f>
        <v>2</v>
      </c>
      <c r="C7" t="s">
        <v>20</v>
      </c>
      <c r="D7" t="s">
        <v>12</v>
      </c>
      <c r="E7" s="10">
        <v>43176.504861111112</v>
      </c>
      <c r="F7" t="s">
        <v>18</v>
      </c>
      <c r="G7">
        <v>842546</v>
      </c>
      <c r="H7">
        <v>127926</v>
      </c>
      <c r="I7">
        <v>342581</v>
      </c>
      <c r="J7">
        <v>1800599</v>
      </c>
      <c r="K7">
        <v>2852335</v>
      </c>
      <c r="L7">
        <v>3891228</v>
      </c>
      <c r="M7">
        <v>7923142</v>
      </c>
      <c r="N7">
        <v>5217018</v>
      </c>
      <c r="O7">
        <v>0</v>
      </c>
      <c r="P7">
        <v>0</v>
      </c>
      <c r="Q7">
        <v>62664</v>
      </c>
      <c r="R7">
        <v>21.166</v>
      </c>
      <c r="S7">
        <v>258509</v>
      </c>
      <c r="T7">
        <v>0.222</v>
      </c>
      <c r="U7" s="18">
        <f t="shared" ref="U7:U52" si="1">(I7+J7*2+K7*3+L7*4+M7*5+N7*6+O7*7+P7*8)/(SUM(H7:P7))</f>
        <v>4.4678076278539542</v>
      </c>
    </row>
    <row r="8" spans="1:24" x14ac:dyDescent="0.25">
      <c r="A8" s="17" t="s">
        <v>21</v>
      </c>
      <c r="B8">
        <f t="shared" si="0"/>
        <v>3</v>
      </c>
      <c r="C8" t="s">
        <v>22</v>
      </c>
      <c r="D8" t="s">
        <v>12</v>
      </c>
      <c r="E8" s="10">
        <v>43176.550694444442</v>
      </c>
      <c r="F8" t="s">
        <v>23</v>
      </c>
      <c r="G8">
        <v>155905</v>
      </c>
      <c r="H8">
        <v>15363</v>
      </c>
      <c r="I8">
        <v>46249</v>
      </c>
      <c r="J8">
        <v>307978</v>
      </c>
      <c r="K8">
        <v>898206</v>
      </c>
      <c r="L8">
        <v>2891564</v>
      </c>
      <c r="M8">
        <v>873285</v>
      </c>
      <c r="N8">
        <v>59901</v>
      </c>
      <c r="O8">
        <v>315</v>
      </c>
      <c r="P8">
        <v>36</v>
      </c>
      <c r="Q8">
        <v>108571</v>
      </c>
      <c r="R8">
        <v>21.513000000000002</v>
      </c>
      <c r="S8">
        <v>418021</v>
      </c>
      <c r="T8">
        <v>0.52900000000000003</v>
      </c>
      <c r="U8" s="18">
        <f t="shared" si="1"/>
        <v>3.8585903072455618</v>
      </c>
    </row>
    <row r="9" spans="1:24" x14ac:dyDescent="0.25">
      <c r="A9" s="17" t="s">
        <v>24</v>
      </c>
      <c r="B9">
        <f t="shared" si="0"/>
        <v>4</v>
      </c>
      <c r="C9" t="s">
        <v>25</v>
      </c>
      <c r="D9" t="s">
        <v>12</v>
      </c>
      <c r="E9" s="10">
        <v>43176.59652777778</v>
      </c>
      <c r="F9" t="s">
        <v>18</v>
      </c>
      <c r="G9">
        <v>112464</v>
      </c>
      <c r="H9">
        <v>51838</v>
      </c>
      <c r="I9">
        <v>306848</v>
      </c>
      <c r="J9">
        <v>1802606</v>
      </c>
      <c r="K9">
        <v>4446578</v>
      </c>
      <c r="L9">
        <v>9938202</v>
      </c>
      <c r="M9">
        <v>1225530</v>
      </c>
      <c r="N9">
        <v>0</v>
      </c>
      <c r="O9">
        <v>120</v>
      </c>
      <c r="P9">
        <v>58</v>
      </c>
      <c r="Q9">
        <v>2196</v>
      </c>
      <c r="R9">
        <v>21.501999999999999</v>
      </c>
      <c r="S9">
        <v>582351</v>
      </c>
      <c r="T9">
        <v>0.54600000000000004</v>
      </c>
      <c r="U9" s="18">
        <f t="shared" si="1"/>
        <v>3.5524610365422036</v>
      </c>
    </row>
    <row r="10" spans="1:24" x14ac:dyDescent="0.25">
      <c r="A10" s="17" t="s">
        <v>26</v>
      </c>
      <c r="B10">
        <f t="shared" si="0"/>
        <v>5</v>
      </c>
      <c r="C10" t="s">
        <v>27</v>
      </c>
      <c r="D10" t="s">
        <v>12</v>
      </c>
      <c r="E10" s="10">
        <v>43176.642361111109</v>
      </c>
      <c r="F10" t="s">
        <v>18</v>
      </c>
      <c r="G10">
        <v>389532</v>
      </c>
      <c r="H10">
        <v>73430</v>
      </c>
      <c r="I10">
        <v>329163</v>
      </c>
      <c r="J10">
        <v>2189922</v>
      </c>
      <c r="K10">
        <v>4706823</v>
      </c>
      <c r="L10">
        <v>11331008</v>
      </c>
      <c r="M10">
        <v>3500075</v>
      </c>
      <c r="N10">
        <v>0</v>
      </c>
      <c r="O10">
        <v>10897</v>
      </c>
      <c r="P10">
        <v>88</v>
      </c>
      <c r="Q10">
        <v>3197</v>
      </c>
      <c r="R10">
        <v>20.87</v>
      </c>
      <c r="S10">
        <v>645665</v>
      </c>
      <c r="T10">
        <v>0.54600000000000004</v>
      </c>
      <c r="U10" s="18">
        <f t="shared" si="1"/>
        <v>3.6913132797438428</v>
      </c>
    </row>
    <row r="11" spans="1:24" x14ac:dyDescent="0.25">
      <c r="A11" s="19" t="s">
        <v>28</v>
      </c>
      <c r="B11">
        <f t="shared" si="0"/>
        <v>6</v>
      </c>
      <c r="C11" s="20" t="s">
        <v>29</v>
      </c>
      <c r="D11" s="20" t="s">
        <v>12</v>
      </c>
      <c r="E11" s="21">
        <v>43176.688194444447</v>
      </c>
      <c r="F11" s="20" t="s">
        <v>18</v>
      </c>
      <c r="G11" s="20">
        <v>104</v>
      </c>
      <c r="H11" s="20">
        <v>0</v>
      </c>
      <c r="I11" s="20">
        <v>0</v>
      </c>
      <c r="J11" s="20">
        <v>2084</v>
      </c>
      <c r="K11" s="20">
        <v>7256</v>
      </c>
      <c r="L11" s="20">
        <v>15167</v>
      </c>
      <c r="M11" s="20">
        <v>248</v>
      </c>
      <c r="N11" s="20">
        <v>37</v>
      </c>
      <c r="O11" s="20">
        <v>10</v>
      </c>
      <c r="P11" s="20">
        <v>15</v>
      </c>
      <c r="Q11" s="20">
        <v>55236</v>
      </c>
      <c r="R11" s="20">
        <v>20.818999999999999</v>
      </c>
      <c r="S11" s="20">
        <v>1211</v>
      </c>
      <c r="T11" s="20">
        <v>0.313</v>
      </c>
      <c r="U11" s="22">
        <f t="shared" si="1"/>
        <v>3.556271910384011</v>
      </c>
      <c r="V11" t="s">
        <v>122</v>
      </c>
    </row>
    <row r="12" spans="1:24" x14ac:dyDescent="0.25">
      <c r="A12" s="17" t="s">
        <v>30</v>
      </c>
      <c r="B12">
        <f t="shared" si="0"/>
        <v>7</v>
      </c>
      <c r="C12" t="s">
        <v>31</v>
      </c>
      <c r="D12" t="s">
        <v>12</v>
      </c>
      <c r="E12" s="10">
        <v>43176.73333333333</v>
      </c>
      <c r="F12" t="s">
        <v>18</v>
      </c>
      <c r="G12">
        <v>400265</v>
      </c>
      <c r="H12">
        <v>65971</v>
      </c>
      <c r="I12">
        <v>376533</v>
      </c>
      <c r="J12">
        <v>55876</v>
      </c>
      <c r="K12">
        <v>222090</v>
      </c>
      <c r="L12">
        <v>2839200</v>
      </c>
      <c r="M12">
        <v>4439032</v>
      </c>
      <c r="N12">
        <v>1992684</v>
      </c>
      <c r="O12">
        <v>11452</v>
      </c>
      <c r="P12">
        <v>1717</v>
      </c>
      <c r="Q12">
        <v>35322</v>
      </c>
      <c r="R12">
        <v>20.847999999999999</v>
      </c>
      <c r="S12">
        <v>1048542</v>
      </c>
      <c r="T12">
        <v>0.42099999999999999</v>
      </c>
      <c r="U12" s="18">
        <f t="shared" si="1"/>
        <v>4.673523110223293</v>
      </c>
    </row>
    <row r="13" spans="1:24" x14ac:dyDescent="0.25">
      <c r="A13" s="17" t="s">
        <v>32</v>
      </c>
      <c r="B13">
        <f t="shared" si="0"/>
        <v>8</v>
      </c>
      <c r="C13" t="s">
        <v>33</v>
      </c>
      <c r="D13" t="s">
        <v>12</v>
      </c>
      <c r="E13" s="10">
        <v>43176.779166666667</v>
      </c>
      <c r="F13" t="s">
        <v>18</v>
      </c>
      <c r="G13">
        <v>996057</v>
      </c>
      <c r="H13">
        <v>135507</v>
      </c>
      <c r="I13">
        <v>573069</v>
      </c>
      <c r="J13">
        <v>3650464</v>
      </c>
      <c r="K13">
        <v>7632784</v>
      </c>
      <c r="L13">
        <v>15359162</v>
      </c>
      <c r="M13">
        <v>5229909</v>
      </c>
      <c r="N13">
        <v>421701</v>
      </c>
      <c r="O13">
        <v>2121</v>
      </c>
      <c r="P13">
        <v>1584</v>
      </c>
      <c r="Q13">
        <v>3891</v>
      </c>
      <c r="R13">
        <v>20.835999999999999</v>
      </c>
      <c r="S13">
        <v>1335738</v>
      </c>
      <c r="T13">
        <v>0.56899999999999995</v>
      </c>
      <c r="U13" s="18">
        <f t="shared" si="1"/>
        <v>3.6634298099626492</v>
      </c>
    </row>
    <row r="14" spans="1:24" x14ac:dyDescent="0.25">
      <c r="A14" s="17" t="s">
        <v>34</v>
      </c>
      <c r="B14">
        <f t="shared" si="0"/>
        <v>9</v>
      </c>
      <c r="C14" t="s">
        <v>35</v>
      </c>
      <c r="D14" t="s">
        <v>12</v>
      </c>
      <c r="E14" s="10">
        <v>43176.824999999997</v>
      </c>
      <c r="F14" t="s">
        <v>18</v>
      </c>
      <c r="G14">
        <v>389906</v>
      </c>
      <c r="H14">
        <v>266386</v>
      </c>
      <c r="I14">
        <v>1190945</v>
      </c>
      <c r="J14">
        <v>8688426</v>
      </c>
      <c r="K14">
        <v>12406069</v>
      </c>
      <c r="L14">
        <v>10883641</v>
      </c>
      <c r="M14">
        <v>8951970</v>
      </c>
      <c r="N14">
        <v>1867008</v>
      </c>
      <c r="O14">
        <v>1872</v>
      </c>
      <c r="P14">
        <v>1441</v>
      </c>
      <c r="Q14">
        <v>78688</v>
      </c>
      <c r="R14">
        <v>20.847999999999999</v>
      </c>
      <c r="S14">
        <v>5437737</v>
      </c>
      <c r="T14">
        <v>0.46100000000000002</v>
      </c>
      <c r="U14" s="18">
        <f t="shared" si="1"/>
        <v>3.50914969529184</v>
      </c>
    </row>
    <row r="15" spans="1:24" x14ac:dyDescent="0.25">
      <c r="A15" s="17" t="s">
        <v>36</v>
      </c>
      <c r="B15">
        <f t="shared" si="0"/>
        <v>10</v>
      </c>
      <c r="C15" t="s">
        <v>37</v>
      </c>
      <c r="D15" t="s">
        <v>12</v>
      </c>
      <c r="E15" s="10">
        <v>43176.870833333334</v>
      </c>
      <c r="F15" t="s">
        <v>18</v>
      </c>
      <c r="G15">
        <v>157074</v>
      </c>
      <c r="H15">
        <v>43618</v>
      </c>
      <c r="I15">
        <v>282270</v>
      </c>
      <c r="J15">
        <v>1879358</v>
      </c>
      <c r="K15">
        <v>4980007</v>
      </c>
      <c r="L15">
        <v>8925987</v>
      </c>
      <c r="M15">
        <v>778640</v>
      </c>
      <c r="N15">
        <v>0</v>
      </c>
      <c r="O15">
        <v>48</v>
      </c>
      <c r="P15">
        <v>59</v>
      </c>
      <c r="Q15">
        <v>64627</v>
      </c>
      <c r="R15">
        <v>20.318999999999999</v>
      </c>
      <c r="S15">
        <v>8926489</v>
      </c>
      <c r="T15">
        <v>0.51800000000000002</v>
      </c>
      <c r="U15" s="18">
        <f t="shared" si="1"/>
        <v>3.4682657245384498</v>
      </c>
    </row>
    <row r="16" spans="1:24" x14ac:dyDescent="0.25">
      <c r="A16" s="17" t="s">
        <v>38</v>
      </c>
      <c r="B16">
        <f t="shared" si="0"/>
        <v>11</v>
      </c>
      <c r="C16" t="s">
        <v>39</v>
      </c>
      <c r="D16" t="s">
        <v>12</v>
      </c>
      <c r="E16" s="10">
        <v>43176.916666666664</v>
      </c>
      <c r="F16" t="s">
        <v>18</v>
      </c>
      <c r="G16">
        <v>6588</v>
      </c>
      <c r="H16">
        <v>0</v>
      </c>
      <c r="I16">
        <v>0</v>
      </c>
      <c r="J16">
        <v>0</v>
      </c>
      <c r="K16">
        <v>367</v>
      </c>
      <c r="L16">
        <v>9584</v>
      </c>
      <c r="M16">
        <v>209</v>
      </c>
      <c r="N16">
        <v>623</v>
      </c>
      <c r="O16">
        <v>11</v>
      </c>
      <c r="Q16">
        <v>37688</v>
      </c>
      <c r="R16">
        <v>20.831</v>
      </c>
      <c r="S16">
        <v>1178</v>
      </c>
      <c r="T16">
        <v>0.307</v>
      </c>
      <c r="U16" s="18">
        <f t="shared" si="1"/>
        <v>4.103853992959051</v>
      </c>
      <c r="V16" t="s">
        <v>122</v>
      </c>
    </row>
    <row r="17" spans="1:22" x14ac:dyDescent="0.25">
      <c r="A17" s="17" t="s">
        <v>40</v>
      </c>
      <c r="B17">
        <f t="shared" si="0"/>
        <v>12</v>
      </c>
      <c r="C17" t="s">
        <v>41</v>
      </c>
      <c r="D17" t="s">
        <v>12</v>
      </c>
      <c r="E17" s="10">
        <v>43176.962500000001</v>
      </c>
      <c r="F17" t="s">
        <v>18</v>
      </c>
      <c r="G17">
        <v>98508</v>
      </c>
      <c r="H17">
        <v>10579</v>
      </c>
      <c r="I17">
        <v>43699</v>
      </c>
      <c r="J17">
        <v>318089</v>
      </c>
      <c r="K17">
        <v>765185</v>
      </c>
      <c r="L17">
        <v>1807020</v>
      </c>
      <c r="M17">
        <v>480407</v>
      </c>
      <c r="N17">
        <v>4048</v>
      </c>
      <c r="O17">
        <v>0</v>
      </c>
      <c r="P17">
        <v>35</v>
      </c>
      <c r="Q17">
        <v>954</v>
      </c>
      <c r="R17">
        <v>20.841999999999999</v>
      </c>
      <c r="S17">
        <v>100740</v>
      </c>
      <c r="T17">
        <v>0.501</v>
      </c>
      <c r="U17" s="18">
        <f t="shared" si="1"/>
        <v>3.6832565290449693</v>
      </c>
    </row>
    <row r="18" spans="1:22" x14ac:dyDescent="0.25">
      <c r="A18" s="17" t="s">
        <v>42</v>
      </c>
      <c r="B18">
        <f t="shared" si="0"/>
        <v>13</v>
      </c>
      <c r="C18" t="s">
        <v>43</v>
      </c>
      <c r="D18" t="s">
        <v>12</v>
      </c>
      <c r="E18" s="10">
        <v>43177.008333333331</v>
      </c>
      <c r="F18" t="s">
        <v>18</v>
      </c>
      <c r="G18">
        <v>82390</v>
      </c>
      <c r="H18">
        <v>20872</v>
      </c>
      <c r="I18">
        <v>114780</v>
      </c>
      <c r="J18">
        <v>644362</v>
      </c>
      <c r="K18">
        <v>1954728</v>
      </c>
      <c r="L18">
        <v>4331000</v>
      </c>
      <c r="M18">
        <v>655682</v>
      </c>
      <c r="N18">
        <v>22395</v>
      </c>
      <c r="O18">
        <v>3679</v>
      </c>
      <c r="P18">
        <v>65</v>
      </c>
      <c r="Q18">
        <v>2716</v>
      </c>
      <c r="R18">
        <v>21.518999999999998</v>
      </c>
      <c r="S18">
        <v>309656</v>
      </c>
      <c r="T18">
        <v>0.56299999999999994</v>
      </c>
      <c r="U18" s="18">
        <f t="shared" si="1"/>
        <v>3.6180074947438312</v>
      </c>
    </row>
    <row r="19" spans="1:22" x14ac:dyDescent="0.25">
      <c r="A19" s="17" t="s">
        <v>44</v>
      </c>
      <c r="B19">
        <f t="shared" si="0"/>
        <v>14</v>
      </c>
      <c r="C19" t="s">
        <v>45</v>
      </c>
      <c r="D19" t="s">
        <v>12</v>
      </c>
      <c r="E19" s="10">
        <v>43177.054166666669</v>
      </c>
      <c r="F19" t="s">
        <v>18</v>
      </c>
      <c r="G19">
        <v>243863</v>
      </c>
      <c r="H19">
        <v>23530</v>
      </c>
      <c r="I19">
        <v>88320</v>
      </c>
      <c r="J19">
        <v>546741</v>
      </c>
      <c r="K19">
        <v>773101</v>
      </c>
      <c r="L19">
        <v>2284711</v>
      </c>
      <c r="M19">
        <v>2107240</v>
      </c>
      <c r="N19">
        <v>472596</v>
      </c>
      <c r="O19">
        <v>24127</v>
      </c>
      <c r="P19">
        <v>3573</v>
      </c>
      <c r="Q19">
        <v>1392</v>
      </c>
      <c r="R19">
        <v>20.835999999999999</v>
      </c>
      <c r="S19">
        <v>447217</v>
      </c>
      <c r="T19">
        <v>0.46100000000000002</v>
      </c>
      <c r="U19" s="18">
        <f t="shared" si="1"/>
        <v>4.1444419372166621</v>
      </c>
    </row>
    <row r="20" spans="1:22" x14ac:dyDescent="0.25">
      <c r="A20" s="17" t="s">
        <v>46</v>
      </c>
      <c r="B20">
        <f t="shared" si="0"/>
        <v>15</v>
      </c>
      <c r="C20" t="s">
        <v>47</v>
      </c>
      <c r="D20" t="s">
        <v>12</v>
      </c>
      <c r="E20" s="10">
        <v>43177.1</v>
      </c>
      <c r="F20" t="s">
        <v>18</v>
      </c>
      <c r="G20">
        <v>82093</v>
      </c>
      <c r="H20">
        <v>7898</v>
      </c>
      <c r="I20">
        <v>29461</v>
      </c>
      <c r="J20">
        <v>190501</v>
      </c>
      <c r="K20">
        <v>326785</v>
      </c>
      <c r="L20">
        <v>933181</v>
      </c>
      <c r="M20">
        <v>874784</v>
      </c>
      <c r="N20">
        <v>236340</v>
      </c>
      <c r="O20">
        <v>11233</v>
      </c>
      <c r="P20">
        <v>1777</v>
      </c>
      <c r="Q20">
        <v>20216</v>
      </c>
      <c r="R20">
        <v>20.831</v>
      </c>
      <c r="S20">
        <v>179836</v>
      </c>
      <c r="T20">
        <v>0.495</v>
      </c>
      <c r="U20" s="18">
        <f t="shared" si="1"/>
        <v>4.2145932556394428</v>
      </c>
    </row>
    <row r="21" spans="1:22" x14ac:dyDescent="0.25">
      <c r="A21" s="17" t="s">
        <v>48</v>
      </c>
      <c r="B21">
        <f t="shared" si="0"/>
        <v>16</v>
      </c>
      <c r="C21" t="s">
        <v>49</v>
      </c>
      <c r="D21" t="s">
        <v>12</v>
      </c>
      <c r="E21" s="10">
        <v>43177.145833333336</v>
      </c>
      <c r="F21" t="s">
        <v>18</v>
      </c>
      <c r="G21">
        <v>155748</v>
      </c>
      <c r="H21">
        <v>12618</v>
      </c>
      <c r="I21">
        <v>33779</v>
      </c>
      <c r="J21">
        <v>184794</v>
      </c>
      <c r="K21">
        <v>283531</v>
      </c>
      <c r="L21">
        <v>464545</v>
      </c>
      <c r="M21">
        <v>1162982</v>
      </c>
      <c r="N21">
        <v>668129</v>
      </c>
      <c r="O21">
        <v>8048</v>
      </c>
      <c r="P21">
        <v>1549</v>
      </c>
      <c r="Q21">
        <v>23978</v>
      </c>
      <c r="R21">
        <v>20.841999999999999</v>
      </c>
      <c r="S21">
        <v>260660</v>
      </c>
      <c r="T21">
        <v>0.52300000000000002</v>
      </c>
      <c r="U21" s="18">
        <f t="shared" si="1"/>
        <v>4.6115841452495143</v>
      </c>
    </row>
    <row r="22" spans="1:22" x14ac:dyDescent="0.25">
      <c r="A22" s="17" t="s">
        <v>50</v>
      </c>
      <c r="B22">
        <f t="shared" si="0"/>
        <v>17</v>
      </c>
      <c r="C22" t="s">
        <v>51</v>
      </c>
      <c r="D22" t="s">
        <v>12</v>
      </c>
      <c r="E22" s="10">
        <v>43177.191666666666</v>
      </c>
      <c r="F22" t="s">
        <v>18</v>
      </c>
      <c r="G22">
        <v>106219</v>
      </c>
      <c r="H22">
        <v>12677</v>
      </c>
      <c r="I22">
        <v>50482</v>
      </c>
      <c r="J22">
        <v>287184</v>
      </c>
      <c r="K22">
        <v>486718</v>
      </c>
      <c r="L22">
        <v>1289589</v>
      </c>
      <c r="M22">
        <v>1292177</v>
      </c>
      <c r="N22">
        <v>303858</v>
      </c>
      <c r="O22">
        <v>15128</v>
      </c>
      <c r="P22">
        <v>2261</v>
      </c>
      <c r="Q22">
        <v>948</v>
      </c>
      <c r="R22">
        <v>20.876000000000001</v>
      </c>
      <c r="S22">
        <v>258368</v>
      </c>
      <c r="T22">
        <v>0.501</v>
      </c>
      <c r="U22" s="18">
        <f t="shared" si="1"/>
        <v>4.1847773600201492</v>
      </c>
    </row>
    <row r="23" spans="1:22" x14ac:dyDescent="0.25">
      <c r="A23" s="17" t="s">
        <v>52</v>
      </c>
      <c r="B23">
        <f t="shared" si="0"/>
        <v>18</v>
      </c>
      <c r="C23" t="s">
        <v>53</v>
      </c>
      <c r="D23" t="s">
        <v>12</v>
      </c>
      <c r="E23" s="10">
        <v>43177.237500000003</v>
      </c>
      <c r="F23" t="s">
        <v>18</v>
      </c>
      <c r="G23">
        <v>168707</v>
      </c>
      <c r="H23">
        <v>10568</v>
      </c>
      <c r="I23">
        <v>46870</v>
      </c>
      <c r="J23">
        <v>315664</v>
      </c>
      <c r="K23">
        <v>659648</v>
      </c>
      <c r="L23">
        <v>2050243</v>
      </c>
      <c r="M23">
        <v>579010</v>
      </c>
      <c r="N23">
        <v>0</v>
      </c>
      <c r="O23">
        <v>4285</v>
      </c>
      <c r="P23">
        <v>42</v>
      </c>
      <c r="Q23">
        <v>1388</v>
      </c>
      <c r="R23">
        <v>20.864999999999998</v>
      </c>
      <c r="S23">
        <v>118493</v>
      </c>
      <c r="T23">
        <v>0.56899999999999995</v>
      </c>
      <c r="U23" s="18">
        <f t="shared" si="1"/>
        <v>3.7594801886355018</v>
      </c>
    </row>
    <row r="24" spans="1:22" x14ac:dyDescent="0.25">
      <c r="A24" s="17" t="s">
        <v>54</v>
      </c>
      <c r="B24">
        <f t="shared" si="0"/>
        <v>19</v>
      </c>
      <c r="C24" t="s">
        <v>55</v>
      </c>
      <c r="D24" t="s">
        <v>12</v>
      </c>
      <c r="E24" s="10">
        <v>43177.283333333333</v>
      </c>
      <c r="F24" t="s">
        <v>18</v>
      </c>
      <c r="G24">
        <v>133730</v>
      </c>
      <c r="H24">
        <v>5181</v>
      </c>
      <c r="I24">
        <v>13529</v>
      </c>
      <c r="J24">
        <v>80871</v>
      </c>
      <c r="K24">
        <v>106999</v>
      </c>
      <c r="L24">
        <v>218012</v>
      </c>
      <c r="M24">
        <v>509836</v>
      </c>
      <c r="N24">
        <v>267808</v>
      </c>
      <c r="O24">
        <v>196</v>
      </c>
      <c r="P24">
        <v>399</v>
      </c>
      <c r="Q24">
        <v>15442</v>
      </c>
      <c r="R24">
        <v>20.835999999999999</v>
      </c>
      <c r="S24">
        <v>101280</v>
      </c>
      <c r="T24">
        <v>0.432</v>
      </c>
      <c r="U24" s="18">
        <f t="shared" si="1"/>
        <v>4.5965792368171421</v>
      </c>
    </row>
    <row r="25" spans="1:22" x14ac:dyDescent="0.25">
      <c r="A25" s="17" t="s">
        <v>56</v>
      </c>
      <c r="B25">
        <f t="shared" si="0"/>
        <v>20</v>
      </c>
      <c r="C25" t="s">
        <v>57</v>
      </c>
      <c r="D25" t="s">
        <v>12</v>
      </c>
      <c r="E25" s="10">
        <v>43177.32916666667</v>
      </c>
      <c r="F25" t="s">
        <v>18</v>
      </c>
      <c r="G25">
        <v>101288</v>
      </c>
      <c r="H25">
        <v>21121</v>
      </c>
      <c r="I25">
        <v>65631</v>
      </c>
      <c r="J25">
        <v>378547</v>
      </c>
      <c r="K25">
        <v>524705</v>
      </c>
      <c r="L25">
        <v>884698</v>
      </c>
      <c r="M25">
        <v>2040505</v>
      </c>
      <c r="N25">
        <v>957954</v>
      </c>
      <c r="O25">
        <v>13741</v>
      </c>
      <c r="P25">
        <v>2396</v>
      </c>
      <c r="Q25">
        <v>1370</v>
      </c>
      <c r="R25">
        <v>20.853000000000002</v>
      </c>
      <c r="S25">
        <v>468728</v>
      </c>
      <c r="T25">
        <v>0.53500000000000003</v>
      </c>
      <c r="U25" s="18">
        <f t="shared" si="1"/>
        <v>4.4998762603547586</v>
      </c>
    </row>
    <row r="26" spans="1:22" x14ac:dyDescent="0.25">
      <c r="A26" s="17" t="s">
        <v>58</v>
      </c>
      <c r="B26">
        <f t="shared" si="0"/>
        <v>21</v>
      </c>
      <c r="C26" t="s">
        <v>59</v>
      </c>
      <c r="D26" t="s">
        <v>12</v>
      </c>
      <c r="E26" s="10">
        <v>43177.375</v>
      </c>
      <c r="F26" t="s">
        <v>18</v>
      </c>
      <c r="G26">
        <v>118212</v>
      </c>
      <c r="H26">
        <v>12214</v>
      </c>
      <c r="I26">
        <v>45024</v>
      </c>
      <c r="J26">
        <v>270903</v>
      </c>
      <c r="K26">
        <v>510700</v>
      </c>
      <c r="L26">
        <v>1362048</v>
      </c>
      <c r="M26">
        <v>1245583</v>
      </c>
      <c r="N26">
        <v>263208</v>
      </c>
      <c r="O26">
        <v>17212</v>
      </c>
      <c r="P26">
        <v>2258</v>
      </c>
      <c r="Q26">
        <v>965</v>
      </c>
      <c r="R26">
        <v>20.859000000000002</v>
      </c>
      <c r="S26">
        <v>277018</v>
      </c>
      <c r="T26">
        <v>0.47199999999999998</v>
      </c>
      <c r="U26" s="18">
        <f t="shared" si="1"/>
        <v>4.1598844240644652</v>
      </c>
    </row>
    <row r="27" spans="1:22" x14ac:dyDescent="0.25">
      <c r="A27" s="19" t="s">
        <v>60</v>
      </c>
      <c r="B27">
        <f t="shared" si="0"/>
        <v>22</v>
      </c>
      <c r="C27" s="20" t="s">
        <v>61</v>
      </c>
      <c r="D27" s="20" t="s">
        <v>12</v>
      </c>
      <c r="E27" s="21">
        <v>43177.420138888891</v>
      </c>
      <c r="F27" s="20" t="s">
        <v>18</v>
      </c>
      <c r="G27" s="20">
        <v>81</v>
      </c>
      <c r="H27" s="20">
        <v>0</v>
      </c>
      <c r="I27" s="20">
        <v>0</v>
      </c>
      <c r="J27" s="20">
        <v>0</v>
      </c>
      <c r="K27" s="20">
        <v>1781</v>
      </c>
      <c r="L27" s="20">
        <v>4114</v>
      </c>
      <c r="M27" s="20">
        <v>0</v>
      </c>
      <c r="N27" s="20">
        <v>41</v>
      </c>
      <c r="O27" s="20">
        <v>13</v>
      </c>
      <c r="P27" s="20"/>
      <c r="Q27" s="20">
        <v>67956</v>
      </c>
      <c r="R27" s="20">
        <v>20.818999999999999</v>
      </c>
      <c r="S27" s="20">
        <v>890</v>
      </c>
      <c r="T27" s="20">
        <v>0.42699999999999999</v>
      </c>
      <c r="U27" s="22">
        <f t="shared" si="1"/>
        <v>3.720961506135485</v>
      </c>
      <c r="V27" t="s">
        <v>122</v>
      </c>
    </row>
    <row r="28" spans="1:22" x14ac:dyDescent="0.25">
      <c r="A28" s="19" t="s">
        <v>62</v>
      </c>
      <c r="B28">
        <f t="shared" si="0"/>
        <v>23</v>
      </c>
      <c r="C28" s="20" t="s">
        <v>63</v>
      </c>
      <c r="D28" s="20" t="s">
        <v>12</v>
      </c>
      <c r="E28" s="21">
        <v>43177.46597222222</v>
      </c>
      <c r="F28" s="20" t="s">
        <v>18</v>
      </c>
      <c r="G28" s="20">
        <v>108</v>
      </c>
      <c r="H28" s="20">
        <v>13</v>
      </c>
      <c r="I28" s="20">
        <v>100</v>
      </c>
      <c r="J28" s="20">
        <v>0</v>
      </c>
      <c r="K28" s="20">
        <v>191</v>
      </c>
      <c r="L28" s="20">
        <v>120</v>
      </c>
      <c r="M28" s="20">
        <v>51</v>
      </c>
      <c r="N28" s="20">
        <v>288</v>
      </c>
      <c r="O28" s="20"/>
      <c r="P28" s="20"/>
      <c r="Q28" s="20">
        <v>27157</v>
      </c>
      <c r="R28" s="20">
        <v>20.831</v>
      </c>
      <c r="S28" s="20">
        <v>402</v>
      </c>
      <c r="T28" s="20">
        <v>0.27900000000000003</v>
      </c>
      <c r="U28" s="22">
        <f t="shared" si="1"/>
        <v>4.1100917431192663</v>
      </c>
      <c r="V28" t="s">
        <v>122</v>
      </c>
    </row>
    <row r="29" spans="1:22" x14ac:dyDescent="0.25">
      <c r="A29" s="17" t="s">
        <v>64</v>
      </c>
      <c r="B29">
        <f t="shared" si="0"/>
        <v>24</v>
      </c>
      <c r="C29" t="s">
        <v>65</v>
      </c>
      <c r="D29" t="s">
        <v>12</v>
      </c>
      <c r="E29" s="10">
        <v>43177.511805555558</v>
      </c>
      <c r="F29" t="s">
        <v>23</v>
      </c>
      <c r="G29">
        <v>90804</v>
      </c>
      <c r="H29">
        <v>4770</v>
      </c>
      <c r="I29">
        <v>19853</v>
      </c>
      <c r="J29">
        <v>110131</v>
      </c>
      <c r="K29">
        <v>252581</v>
      </c>
      <c r="L29">
        <v>1069667</v>
      </c>
      <c r="M29">
        <v>328582</v>
      </c>
      <c r="N29">
        <v>20836</v>
      </c>
      <c r="O29">
        <v>96</v>
      </c>
      <c r="P29">
        <v>351</v>
      </c>
      <c r="Q29">
        <v>32534</v>
      </c>
      <c r="R29">
        <v>21.501999999999999</v>
      </c>
      <c r="S29">
        <v>150662</v>
      </c>
      <c r="T29">
        <v>0.55200000000000005</v>
      </c>
      <c r="U29" s="18">
        <f t="shared" si="1"/>
        <v>3.9006368482018874</v>
      </c>
    </row>
    <row r="30" spans="1:22" x14ac:dyDescent="0.25">
      <c r="A30" s="17" t="s">
        <v>66</v>
      </c>
      <c r="B30">
        <f t="shared" si="0"/>
        <v>25</v>
      </c>
      <c r="C30" t="s">
        <v>67</v>
      </c>
      <c r="D30" t="s">
        <v>12</v>
      </c>
      <c r="E30" s="10">
        <v>43177.557638888888</v>
      </c>
      <c r="F30" t="s">
        <v>18</v>
      </c>
      <c r="G30">
        <v>255178</v>
      </c>
      <c r="H30">
        <v>34747</v>
      </c>
      <c r="I30">
        <v>167376</v>
      </c>
      <c r="J30">
        <v>1166690</v>
      </c>
      <c r="K30">
        <v>2181669</v>
      </c>
      <c r="L30">
        <v>5116374</v>
      </c>
      <c r="M30">
        <v>1630885</v>
      </c>
      <c r="N30">
        <v>94419</v>
      </c>
      <c r="O30">
        <v>445</v>
      </c>
      <c r="P30">
        <v>508</v>
      </c>
      <c r="Q30">
        <v>3398</v>
      </c>
      <c r="R30">
        <v>20.818999999999999</v>
      </c>
      <c r="S30">
        <v>365063</v>
      </c>
      <c r="T30">
        <v>0.62</v>
      </c>
      <c r="U30" s="18">
        <f t="shared" si="1"/>
        <v>3.6792996477571251</v>
      </c>
    </row>
    <row r="31" spans="1:22" x14ac:dyDescent="0.25">
      <c r="A31" s="17" t="s">
        <v>68</v>
      </c>
      <c r="B31">
        <f t="shared" si="0"/>
        <v>26</v>
      </c>
      <c r="C31" t="s">
        <v>69</v>
      </c>
      <c r="D31" t="s">
        <v>12</v>
      </c>
      <c r="E31" s="10">
        <v>43177.603472222225</v>
      </c>
      <c r="F31" t="s">
        <v>18</v>
      </c>
      <c r="G31">
        <v>95920</v>
      </c>
      <c r="H31">
        <v>21308</v>
      </c>
      <c r="I31">
        <v>83866</v>
      </c>
      <c r="J31">
        <v>688124</v>
      </c>
      <c r="K31">
        <v>1144997</v>
      </c>
      <c r="L31">
        <v>2429201</v>
      </c>
      <c r="M31">
        <v>538448</v>
      </c>
      <c r="N31">
        <v>30502</v>
      </c>
      <c r="O31">
        <v>2472</v>
      </c>
      <c r="P31">
        <v>50</v>
      </c>
      <c r="Q31">
        <v>1504</v>
      </c>
      <c r="R31">
        <v>20.864999999999998</v>
      </c>
      <c r="S31">
        <v>161648</v>
      </c>
      <c r="T31">
        <v>0.52900000000000003</v>
      </c>
      <c r="U31" s="18">
        <f t="shared" si="1"/>
        <v>3.5442353544303185</v>
      </c>
    </row>
    <row r="32" spans="1:22" x14ac:dyDescent="0.25">
      <c r="A32" s="17" t="s">
        <v>70</v>
      </c>
      <c r="B32">
        <f t="shared" si="0"/>
        <v>27</v>
      </c>
      <c r="C32" t="s">
        <v>71</v>
      </c>
      <c r="D32" t="s">
        <v>12</v>
      </c>
      <c r="E32" s="10">
        <v>43177.649305555555</v>
      </c>
      <c r="F32" t="s">
        <v>18</v>
      </c>
      <c r="G32">
        <v>58220</v>
      </c>
      <c r="H32">
        <v>15413</v>
      </c>
      <c r="I32">
        <v>74755</v>
      </c>
      <c r="J32">
        <v>619938</v>
      </c>
      <c r="K32">
        <v>1121792</v>
      </c>
      <c r="L32">
        <v>1741982</v>
      </c>
      <c r="M32">
        <v>359154</v>
      </c>
      <c r="N32">
        <v>23121</v>
      </c>
      <c r="O32">
        <v>1581</v>
      </c>
      <c r="P32">
        <v>88</v>
      </c>
      <c r="Q32">
        <v>1127</v>
      </c>
      <c r="R32">
        <v>21.53</v>
      </c>
      <c r="S32">
        <v>165034</v>
      </c>
      <c r="T32">
        <v>0.501</v>
      </c>
      <c r="U32" s="18">
        <f t="shared" si="1"/>
        <v>3.4347666798725767</v>
      </c>
    </row>
    <row r="33" spans="1:22" x14ac:dyDescent="0.25">
      <c r="A33" s="17" t="s">
        <v>72</v>
      </c>
      <c r="B33">
        <f t="shared" si="0"/>
        <v>28</v>
      </c>
      <c r="C33" t="s">
        <v>73</v>
      </c>
      <c r="D33" t="s">
        <v>12</v>
      </c>
      <c r="E33" s="10">
        <v>43177.695138888892</v>
      </c>
      <c r="F33" t="s">
        <v>18</v>
      </c>
      <c r="G33">
        <v>147474</v>
      </c>
      <c r="H33">
        <v>27144</v>
      </c>
      <c r="I33">
        <v>133936</v>
      </c>
      <c r="J33">
        <v>930129</v>
      </c>
      <c r="K33">
        <v>1679581</v>
      </c>
      <c r="L33">
        <v>2710875</v>
      </c>
      <c r="M33">
        <v>463504</v>
      </c>
      <c r="N33">
        <v>31226</v>
      </c>
      <c r="O33">
        <v>176</v>
      </c>
      <c r="P33">
        <v>62</v>
      </c>
      <c r="Q33">
        <v>1625</v>
      </c>
      <c r="R33">
        <v>20.864999999999998</v>
      </c>
      <c r="S33">
        <v>173045</v>
      </c>
      <c r="T33">
        <v>0.59699999999999998</v>
      </c>
      <c r="U33" s="18">
        <f t="shared" si="1"/>
        <v>3.4104555190188188</v>
      </c>
    </row>
    <row r="34" spans="1:22" x14ac:dyDescent="0.25">
      <c r="A34" s="19" t="s">
        <v>74</v>
      </c>
      <c r="B34">
        <f t="shared" si="0"/>
        <v>29</v>
      </c>
      <c r="C34" s="20" t="s">
        <v>75</v>
      </c>
      <c r="D34" s="20" t="s">
        <v>12</v>
      </c>
      <c r="E34" s="21">
        <v>43177.740972222222</v>
      </c>
      <c r="F34" s="20" t="s">
        <v>18</v>
      </c>
      <c r="G34" s="20">
        <v>675</v>
      </c>
      <c r="H34" s="20">
        <v>15</v>
      </c>
      <c r="I34" s="20">
        <v>451</v>
      </c>
      <c r="J34" s="20">
        <v>1650</v>
      </c>
      <c r="K34" s="20">
        <v>2321</v>
      </c>
      <c r="L34" s="20">
        <v>6555</v>
      </c>
      <c r="M34" s="20">
        <v>159</v>
      </c>
      <c r="N34" s="20">
        <v>329</v>
      </c>
      <c r="O34" s="20">
        <v>11</v>
      </c>
      <c r="P34" s="20"/>
      <c r="Q34" s="20">
        <v>184046</v>
      </c>
      <c r="R34" s="20">
        <v>20.762</v>
      </c>
      <c r="S34" s="20">
        <v>1507</v>
      </c>
      <c r="T34" s="20">
        <v>0.46100000000000002</v>
      </c>
      <c r="U34" s="22">
        <f t="shared" si="1"/>
        <v>3.4618397006352799</v>
      </c>
      <c r="V34" t="s">
        <v>122</v>
      </c>
    </row>
    <row r="35" spans="1:22" x14ac:dyDescent="0.25">
      <c r="A35" s="17" t="s">
        <v>76</v>
      </c>
      <c r="B35">
        <f t="shared" si="0"/>
        <v>30</v>
      </c>
      <c r="C35" t="s">
        <v>77</v>
      </c>
      <c r="D35" t="s">
        <v>12</v>
      </c>
      <c r="E35" s="10">
        <v>43177.786805555559</v>
      </c>
      <c r="F35" t="s">
        <v>18</v>
      </c>
      <c r="G35">
        <v>155026</v>
      </c>
      <c r="H35">
        <v>266713</v>
      </c>
      <c r="I35">
        <v>1113715</v>
      </c>
      <c r="J35">
        <v>3599537</v>
      </c>
      <c r="K35">
        <v>2984412</v>
      </c>
      <c r="L35">
        <v>2117016</v>
      </c>
      <c r="M35">
        <v>259665</v>
      </c>
      <c r="N35">
        <v>13908</v>
      </c>
      <c r="O35">
        <v>821</v>
      </c>
      <c r="P35">
        <v>213</v>
      </c>
      <c r="Q35">
        <v>48267</v>
      </c>
      <c r="R35">
        <v>20.859000000000002</v>
      </c>
      <c r="S35">
        <v>183944</v>
      </c>
      <c r="T35">
        <v>0.501</v>
      </c>
      <c r="U35" s="18">
        <f t="shared" si="1"/>
        <v>2.6190916376979527</v>
      </c>
    </row>
    <row r="36" spans="1:22" x14ac:dyDescent="0.25">
      <c r="A36" s="17" t="s">
        <v>78</v>
      </c>
      <c r="B36">
        <f t="shared" si="0"/>
        <v>31</v>
      </c>
      <c r="C36" t="s">
        <v>79</v>
      </c>
      <c r="D36" t="s">
        <v>12</v>
      </c>
      <c r="E36" s="10">
        <v>43177.832638888889</v>
      </c>
      <c r="F36" t="s">
        <v>18</v>
      </c>
      <c r="G36">
        <v>116991</v>
      </c>
      <c r="H36">
        <v>408141</v>
      </c>
      <c r="I36">
        <v>1577082</v>
      </c>
      <c r="J36">
        <v>4294189</v>
      </c>
      <c r="K36">
        <v>2813542</v>
      </c>
      <c r="L36">
        <v>1922655</v>
      </c>
      <c r="M36">
        <v>223378</v>
      </c>
      <c r="N36">
        <v>10755</v>
      </c>
      <c r="O36">
        <v>521</v>
      </c>
      <c r="P36">
        <v>1899</v>
      </c>
      <c r="Q36">
        <v>42642</v>
      </c>
      <c r="R36">
        <v>20.841999999999999</v>
      </c>
      <c r="S36">
        <v>189020</v>
      </c>
      <c r="T36">
        <v>0.59199999999999997</v>
      </c>
      <c r="U36" s="18">
        <f t="shared" si="1"/>
        <v>2.4437050408623695</v>
      </c>
    </row>
    <row r="37" spans="1:22" x14ac:dyDescent="0.25">
      <c r="A37" s="17" t="s">
        <v>80</v>
      </c>
      <c r="B37">
        <f t="shared" si="0"/>
        <v>32</v>
      </c>
      <c r="C37" t="s">
        <v>81</v>
      </c>
      <c r="D37" t="s">
        <v>12</v>
      </c>
      <c r="E37" s="10">
        <v>43177.878472222219</v>
      </c>
      <c r="F37" t="s">
        <v>18</v>
      </c>
      <c r="G37">
        <v>68306</v>
      </c>
      <c r="H37">
        <v>224602</v>
      </c>
      <c r="I37">
        <v>853091</v>
      </c>
      <c r="J37">
        <v>2137036</v>
      </c>
      <c r="K37">
        <v>1504624</v>
      </c>
      <c r="L37">
        <v>837657</v>
      </c>
      <c r="M37">
        <v>116548</v>
      </c>
      <c r="N37">
        <v>603</v>
      </c>
      <c r="O37">
        <v>42</v>
      </c>
      <c r="P37">
        <v>1047</v>
      </c>
      <c r="Q37">
        <v>25356</v>
      </c>
      <c r="R37">
        <v>20.841999999999999</v>
      </c>
      <c r="S37">
        <v>93588</v>
      </c>
      <c r="T37">
        <v>0.46700000000000003</v>
      </c>
      <c r="U37" s="18">
        <f t="shared" si="1"/>
        <v>2.394025109026034</v>
      </c>
    </row>
    <row r="38" spans="1:22" x14ac:dyDescent="0.25">
      <c r="A38" s="17" t="s">
        <v>82</v>
      </c>
      <c r="B38">
        <f t="shared" si="0"/>
        <v>33</v>
      </c>
      <c r="C38" t="s">
        <v>83</v>
      </c>
      <c r="D38" t="s">
        <v>12</v>
      </c>
      <c r="E38" s="10">
        <v>43177.924305555556</v>
      </c>
      <c r="F38" t="s">
        <v>18</v>
      </c>
      <c r="G38">
        <v>35822</v>
      </c>
      <c r="H38">
        <v>89825</v>
      </c>
      <c r="I38">
        <v>401659</v>
      </c>
      <c r="J38">
        <v>1381943</v>
      </c>
      <c r="K38">
        <v>1209850</v>
      </c>
      <c r="L38">
        <v>1284819</v>
      </c>
      <c r="M38">
        <v>173966</v>
      </c>
      <c r="N38">
        <v>893</v>
      </c>
      <c r="O38">
        <v>44</v>
      </c>
      <c r="P38">
        <v>94</v>
      </c>
      <c r="Q38">
        <v>16698</v>
      </c>
      <c r="R38">
        <v>20.847999999999999</v>
      </c>
      <c r="S38">
        <v>105823</v>
      </c>
      <c r="T38">
        <v>0.47799999999999998</v>
      </c>
      <c r="U38" s="18">
        <f t="shared" si="1"/>
        <v>2.8198011795047999</v>
      </c>
    </row>
    <row r="39" spans="1:22" x14ac:dyDescent="0.25">
      <c r="A39" s="17" t="s">
        <v>84</v>
      </c>
      <c r="B39">
        <f t="shared" si="0"/>
        <v>34</v>
      </c>
      <c r="C39" t="s">
        <v>85</v>
      </c>
      <c r="D39" t="s">
        <v>12</v>
      </c>
      <c r="E39" s="10">
        <v>43177.970138888886</v>
      </c>
      <c r="F39" t="s">
        <v>23</v>
      </c>
      <c r="G39">
        <v>30636</v>
      </c>
      <c r="H39">
        <v>50049</v>
      </c>
      <c r="I39">
        <v>179126</v>
      </c>
      <c r="J39">
        <v>519053</v>
      </c>
      <c r="K39">
        <v>364754</v>
      </c>
      <c r="L39">
        <v>208841</v>
      </c>
      <c r="M39">
        <v>20013</v>
      </c>
      <c r="N39">
        <v>0</v>
      </c>
      <c r="O39">
        <v>53</v>
      </c>
      <c r="P39">
        <v>191</v>
      </c>
      <c r="Q39">
        <v>39617</v>
      </c>
      <c r="R39">
        <v>20.847999999999999</v>
      </c>
      <c r="S39">
        <v>18615</v>
      </c>
      <c r="T39">
        <v>0.45500000000000002</v>
      </c>
      <c r="U39" s="18">
        <f t="shared" si="1"/>
        <v>2.4207364687649022</v>
      </c>
    </row>
    <row r="40" spans="1:22" x14ac:dyDescent="0.25">
      <c r="A40" s="17" t="s">
        <v>86</v>
      </c>
      <c r="B40">
        <f t="shared" si="0"/>
        <v>35</v>
      </c>
      <c r="C40" t="s">
        <v>87</v>
      </c>
      <c r="D40" t="s">
        <v>12</v>
      </c>
      <c r="E40" s="10">
        <v>43178.015972222223</v>
      </c>
      <c r="F40" t="s">
        <v>18</v>
      </c>
      <c r="G40">
        <v>344</v>
      </c>
      <c r="H40">
        <v>8720</v>
      </c>
      <c r="I40">
        <v>30815</v>
      </c>
      <c r="J40">
        <v>82226</v>
      </c>
      <c r="K40">
        <v>52598</v>
      </c>
      <c r="L40">
        <v>28970</v>
      </c>
      <c r="M40">
        <v>6046</v>
      </c>
      <c r="N40">
        <v>0</v>
      </c>
      <c r="O40">
        <v>13</v>
      </c>
      <c r="P40">
        <v>40</v>
      </c>
      <c r="Q40">
        <v>97559</v>
      </c>
      <c r="R40">
        <v>20.841999999999999</v>
      </c>
      <c r="S40">
        <v>4763</v>
      </c>
      <c r="T40">
        <v>0.40400000000000003</v>
      </c>
      <c r="U40" s="18">
        <f t="shared" si="1"/>
        <v>2.3854594419084365</v>
      </c>
      <c r="V40" t="s">
        <v>122</v>
      </c>
    </row>
    <row r="41" spans="1:22" x14ac:dyDescent="0.25">
      <c r="A41" s="19" t="s">
        <v>88</v>
      </c>
      <c r="B41">
        <f t="shared" si="0"/>
        <v>36</v>
      </c>
      <c r="C41" s="20" t="s">
        <v>89</v>
      </c>
      <c r="D41" s="20" t="s">
        <v>12</v>
      </c>
      <c r="E41" s="21">
        <v>43178.061805555553</v>
      </c>
      <c r="F41" s="20" t="s">
        <v>18</v>
      </c>
      <c r="G41" s="20">
        <v>603</v>
      </c>
      <c r="H41" s="20">
        <v>90</v>
      </c>
      <c r="I41" s="20">
        <v>482</v>
      </c>
      <c r="J41" s="20">
        <v>1129</v>
      </c>
      <c r="K41" s="20">
        <v>169</v>
      </c>
      <c r="L41" s="20">
        <v>4130</v>
      </c>
      <c r="M41" s="20">
        <v>1339</v>
      </c>
      <c r="N41" s="20">
        <v>18</v>
      </c>
      <c r="O41" s="20">
        <v>9</v>
      </c>
      <c r="P41" s="20"/>
      <c r="Q41" s="20">
        <v>105523</v>
      </c>
      <c r="R41" s="20">
        <v>20.785</v>
      </c>
      <c r="S41" s="20">
        <v>949</v>
      </c>
      <c r="T41" s="20">
        <v>0.438</v>
      </c>
      <c r="U41" s="22">
        <f t="shared" si="1"/>
        <v>3.6156665761607387</v>
      </c>
      <c r="V41" t="s">
        <v>122</v>
      </c>
    </row>
    <row r="42" spans="1:22" x14ac:dyDescent="0.25">
      <c r="A42" s="17" t="s">
        <v>90</v>
      </c>
      <c r="B42">
        <f t="shared" si="0"/>
        <v>37</v>
      </c>
      <c r="C42" t="s">
        <v>91</v>
      </c>
      <c r="D42" t="s">
        <v>12</v>
      </c>
      <c r="E42" s="10">
        <v>43178.106944444444</v>
      </c>
      <c r="F42" t="s">
        <v>23</v>
      </c>
      <c r="G42">
        <v>57803</v>
      </c>
      <c r="H42">
        <v>5001</v>
      </c>
      <c r="I42">
        <v>20476</v>
      </c>
      <c r="J42">
        <v>136170</v>
      </c>
      <c r="K42">
        <v>312113</v>
      </c>
      <c r="L42">
        <v>898780</v>
      </c>
      <c r="M42">
        <v>68975</v>
      </c>
      <c r="N42">
        <v>2183</v>
      </c>
      <c r="O42">
        <v>188</v>
      </c>
      <c r="P42">
        <v>11</v>
      </c>
      <c r="Q42">
        <v>51436</v>
      </c>
      <c r="R42">
        <v>20.329999999999998</v>
      </c>
      <c r="S42">
        <v>898829</v>
      </c>
      <c r="T42">
        <v>0.495</v>
      </c>
      <c r="U42" s="18">
        <f t="shared" si="1"/>
        <v>3.5900427800597967</v>
      </c>
    </row>
    <row r="43" spans="1:22" x14ac:dyDescent="0.25">
      <c r="A43" s="17" t="s">
        <v>92</v>
      </c>
      <c r="B43">
        <f t="shared" si="0"/>
        <v>38</v>
      </c>
      <c r="C43" t="s">
        <v>93</v>
      </c>
      <c r="D43" t="s">
        <v>12</v>
      </c>
      <c r="E43" s="10">
        <v>43178.152777777781</v>
      </c>
      <c r="F43" t="s">
        <v>18</v>
      </c>
      <c r="G43">
        <v>504278</v>
      </c>
      <c r="H43">
        <v>30833</v>
      </c>
      <c r="I43">
        <v>157489</v>
      </c>
      <c r="J43">
        <v>993809</v>
      </c>
      <c r="K43">
        <v>2249076</v>
      </c>
      <c r="L43">
        <v>7569097</v>
      </c>
      <c r="M43">
        <v>1096321</v>
      </c>
      <c r="N43">
        <v>37317</v>
      </c>
      <c r="O43">
        <v>239</v>
      </c>
      <c r="P43">
        <v>51</v>
      </c>
      <c r="Q43">
        <v>40134</v>
      </c>
      <c r="R43">
        <v>21.518999999999998</v>
      </c>
      <c r="S43">
        <v>519005</v>
      </c>
      <c r="T43">
        <v>0.52900000000000003</v>
      </c>
      <c r="U43" s="18">
        <f t="shared" si="1"/>
        <v>3.6983231406816683</v>
      </c>
    </row>
    <row r="44" spans="1:22" x14ac:dyDescent="0.25">
      <c r="A44" s="17" t="s">
        <v>94</v>
      </c>
      <c r="B44">
        <f t="shared" si="0"/>
        <v>39</v>
      </c>
      <c r="C44" t="s">
        <v>95</v>
      </c>
      <c r="D44" t="s">
        <v>12</v>
      </c>
      <c r="E44" s="10">
        <v>43178.198611111111</v>
      </c>
      <c r="F44" t="s">
        <v>18</v>
      </c>
      <c r="G44">
        <v>301014</v>
      </c>
      <c r="H44">
        <v>27128</v>
      </c>
      <c r="I44">
        <v>134956</v>
      </c>
      <c r="J44">
        <v>934290</v>
      </c>
      <c r="K44">
        <v>1964159</v>
      </c>
      <c r="L44">
        <v>4709480</v>
      </c>
      <c r="M44">
        <v>557824</v>
      </c>
      <c r="N44">
        <v>19373</v>
      </c>
      <c r="O44">
        <v>209</v>
      </c>
      <c r="P44">
        <v>28</v>
      </c>
      <c r="Q44">
        <v>1463</v>
      </c>
      <c r="R44">
        <v>21.513000000000002</v>
      </c>
      <c r="S44">
        <v>266661</v>
      </c>
      <c r="T44">
        <v>0.55800000000000005</v>
      </c>
      <c r="U44" s="18">
        <f t="shared" si="1"/>
        <v>3.550903407952156</v>
      </c>
    </row>
    <row r="45" spans="1:22" x14ac:dyDescent="0.25">
      <c r="A45" s="17" t="s">
        <v>96</v>
      </c>
      <c r="B45">
        <f t="shared" si="0"/>
        <v>40</v>
      </c>
      <c r="C45" t="s">
        <v>97</v>
      </c>
      <c r="D45" t="s">
        <v>12</v>
      </c>
      <c r="E45" s="10">
        <v>43178.244444444441</v>
      </c>
      <c r="F45" t="s">
        <v>18</v>
      </c>
      <c r="G45">
        <v>365318</v>
      </c>
      <c r="H45">
        <v>34479</v>
      </c>
      <c r="I45">
        <v>172612</v>
      </c>
      <c r="J45">
        <v>1214481</v>
      </c>
      <c r="K45">
        <v>2666781</v>
      </c>
      <c r="L45">
        <v>7020725</v>
      </c>
      <c r="M45">
        <v>910327</v>
      </c>
      <c r="N45">
        <v>30689</v>
      </c>
      <c r="O45">
        <v>171</v>
      </c>
      <c r="P45">
        <v>46</v>
      </c>
      <c r="Q45">
        <v>35596</v>
      </c>
      <c r="R45">
        <v>21.501999999999999</v>
      </c>
      <c r="S45">
        <v>431162</v>
      </c>
      <c r="T45">
        <v>0.55200000000000005</v>
      </c>
      <c r="U45" s="18">
        <f t="shared" si="1"/>
        <v>3.6034050075554065</v>
      </c>
    </row>
    <row r="46" spans="1:22" x14ac:dyDescent="0.25">
      <c r="A46" s="17" t="s">
        <v>98</v>
      </c>
      <c r="B46">
        <f t="shared" si="0"/>
        <v>41</v>
      </c>
      <c r="C46" t="s">
        <v>99</v>
      </c>
      <c r="D46" t="s">
        <v>12</v>
      </c>
      <c r="E46" s="10">
        <v>43178.290277777778</v>
      </c>
      <c r="F46" t="s">
        <v>18</v>
      </c>
      <c r="G46">
        <v>501126</v>
      </c>
      <c r="H46">
        <v>33739</v>
      </c>
      <c r="I46">
        <v>184389</v>
      </c>
      <c r="J46">
        <v>1325276</v>
      </c>
      <c r="K46">
        <v>2823354</v>
      </c>
      <c r="L46">
        <v>7211353</v>
      </c>
      <c r="M46">
        <v>1003741</v>
      </c>
      <c r="N46">
        <v>34180</v>
      </c>
      <c r="O46">
        <v>376</v>
      </c>
      <c r="P46">
        <v>47</v>
      </c>
      <c r="Q46">
        <v>42055</v>
      </c>
      <c r="R46">
        <v>21.495999999999999</v>
      </c>
      <c r="S46">
        <v>475015</v>
      </c>
      <c r="T46">
        <v>0.56899999999999995</v>
      </c>
      <c r="U46" s="18">
        <f t="shared" si="1"/>
        <v>3.59666863631662</v>
      </c>
    </row>
    <row r="47" spans="1:22" x14ac:dyDescent="0.25">
      <c r="A47" s="19" t="s">
        <v>100</v>
      </c>
      <c r="B47">
        <f t="shared" si="0"/>
        <v>42</v>
      </c>
      <c r="C47" s="20" t="s">
        <v>101</v>
      </c>
      <c r="D47" s="20" t="s">
        <v>12</v>
      </c>
      <c r="E47" s="21">
        <v>43178.336111111108</v>
      </c>
      <c r="F47" s="20" t="s">
        <v>18</v>
      </c>
      <c r="G47" s="20">
        <v>689</v>
      </c>
      <c r="H47" s="20">
        <v>96</v>
      </c>
      <c r="I47" s="20">
        <v>27</v>
      </c>
      <c r="J47" s="20">
        <v>68</v>
      </c>
      <c r="K47" s="20">
        <v>3808</v>
      </c>
      <c r="L47" s="20">
        <v>6808</v>
      </c>
      <c r="M47" s="20">
        <v>1791</v>
      </c>
      <c r="N47" s="20">
        <v>18</v>
      </c>
      <c r="O47" s="20"/>
      <c r="P47" s="20">
        <v>10</v>
      </c>
      <c r="Q47" s="20">
        <v>156883</v>
      </c>
      <c r="R47" s="20">
        <v>21.484999999999999</v>
      </c>
      <c r="S47" s="20">
        <v>898</v>
      </c>
      <c r="T47" s="20">
        <v>0.26200000000000001</v>
      </c>
      <c r="U47" s="22">
        <f t="shared" si="1"/>
        <v>3.7986694123237763</v>
      </c>
      <c r="V47" t="s">
        <v>122</v>
      </c>
    </row>
    <row r="48" spans="1:22" x14ac:dyDescent="0.25">
      <c r="A48" s="17" t="s">
        <v>102</v>
      </c>
      <c r="B48">
        <f t="shared" si="0"/>
        <v>43</v>
      </c>
      <c r="C48" t="s">
        <v>103</v>
      </c>
      <c r="D48" t="s">
        <v>12</v>
      </c>
      <c r="E48" s="10">
        <v>43178.381944444445</v>
      </c>
      <c r="F48" t="s">
        <v>18</v>
      </c>
      <c r="G48">
        <v>260632</v>
      </c>
      <c r="H48">
        <v>60411</v>
      </c>
      <c r="I48">
        <v>231204</v>
      </c>
      <c r="J48">
        <v>1628475</v>
      </c>
      <c r="K48">
        <v>3158359</v>
      </c>
      <c r="L48">
        <v>6666578</v>
      </c>
      <c r="M48">
        <v>1428107</v>
      </c>
      <c r="N48">
        <v>86803</v>
      </c>
      <c r="O48">
        <v>613</v>
      </c>
      <c r="P48">
        <v>561</v>
      </c>
      <c r="Q48">
        <v>1794</v>
      </c>
      <c r="R48">
        <v>20.814</v>
      </c>
      <c r="S48">
        <v>342752</v>
      </c>
      <c r="T48">
        <v>0.55800000000000005</v>
      </c>
      <c r="U48" s="18">
        <f t="shared" si="1"/>
        <v>3.5667957986325578</v>
      </c>
    </row>
    <row r="49" spans="1:24" x14ac:dyDescent="0.25">
      <c r="A49" s="17" t="s">
        <v>104</v>
      </c>
      <c r="B49">
        <f t="shared" si="0"/>
        <v>44</v>
      </c>
      <c r="C49" t="s">
        <v>105</v>
      </c>
      <c r="D49" t="s">
        <v>12</v>
      </c>
      <c r="E49" s="10">
        <v>43178.427777777775</v>
      </c>
      <c r="F49" t="s">
        <v>18</v>
      </c>
      <c r="G49">
        <v>207852</v>
      </c>
      <c r="H49">
        <v>76860</v>
      </c>
      <c r="I49">
        <v>317709</v>
      </c>
      <c r="J49">
        <v>2268554</v>
      </c>
      <c r="K49">
        <v>4027040</v>
      </c>
      <c r="L49">
        <v>8449098</v>
      </c>
      <c r="M49">
        <v>2620573</v>
      </c>
      <c r="N49">
        <v>194418</v>
      </c>
      <c r="O49">
        <v>719</v>
      </c>
      <c r="P49">
        <v>104</v>
      </c>
      <c r="Q49">
        <v>2436</v>
      </c>
      <c r="R49">
        <v>20.808</v>
      </c>
      <c r="S49">
        <v>673759</v>
      </c>
      <c r="T49">
        <v>0.60299999999999998</v>
      </c>
      <c r="U49" s="18">
        <f t="shared" si="1"/>
        <v>3.6205678338854055</v>
      </c>
    </row>
    <row r="50" spans="1:24" x14ac:dyDescent="0.25">
      <c r="A50" s="17" t="s">
        <v>106</v>
      </c>
      <c r="B50">
        <f t="shared" si="0"/>
        <v>45</v>
      </c>
      <c r="C50" t="s">
        <v>107</v>
      </c>
      <c r="D50" t="s">
        <v>12</v>
      </c>
      <c r="E50" s="10">
        <v>43178.473611111112</v>
      </c>
      <c r="F50" t="s">
        <v>18</v>
      </c>
      <c r="G50">
        <v>326197</v>
      </c>
      <c r="H50">
        <v>75203</v>
      </c>
      <c r="I50">
        <v>302650</v>
      </c>
      <c r="J50">
        <v>2143991</v>
      </c>
      <c r="K50">
        <v>4236851</v>
      </c>
      <c r="L50">
        <v>6725053</v>
      </c>
      <c r="M50">
        <v>1369127</v>
      </c>
      <c r="N50">
        <v>83669</v>
      </c>
      <c r="O50">
        <v>6333</v>
      </c>
      <c r="P50">
        <v>81</v>
      </c>
      <c r="Q50">
        <v>1836</v>
      </c>
      <c r="R50">
        <v>20.814</v>
      </c>
      <c r="S50">
        <v>355369</v>
      </c>
      <c r="T50">
        <v>0.60299999999999998</v>
      </c>
      <c r="U50" s="18">
        <f t="shared" si="1"/>
        <v>3.4527317148318293</v>
      </c>
    </row>
    <row r="51" spans="1:24" x14ac:dyDescent="0.25">
      <c r="A51" s="17" t="s">
        <v>108</v>
      </c>
      <c r="B51">
        <f t="shared" si="0"/>
        <v>46</v>
      </c>
      <c r="C51" t="s">
        <v>109</v>
      </c>
      <c r="D51" t="s">
        <v>12</v>
      </c>
      <c r="E51" s="10">
        <v>43178.519444444442</v>
      </c>
      <c r="F51" t="s">
        <v>18</v>
      </c>
      <c r="G51">
        <v>165689</v>
      </c>
      <c r="H51">
        <v>56329</v>
      </c>
      <c r="I51">
        <v>233600</v>
      </c>
      <c r="J51">
        <v>1869359</v>
      </c>
      <c r="K51">
        <v>3320435</v>
      </c>
      <c r="L51">
        <v>6939792</v>
      </c>
      <c r="M51">
        <v>1720491</v>
      </c>
      <c r="N51">
        <v>114341</v>
      </c>
      <c r="O51">
        <v>6161</v>
      </c>
      <c r="P51">
        <v>155</v>
      </c>
      <c r="Q51">
        <v>2244</v>
      </c>
      <c r="R51">
        <v>20.814</v>
      </c>
      <c r="S51">
        <v>421213</v>
      </c>
      <c r="T51">
        <v>0.58599999999999997</v>
      </c>
      <c r="U51" s="18">
        <f t="shared" si="1"/>
        <v>3.578070598821387</v>
      </c>
    </row>
    <row r="52" spans="1:24" x14ac:dyDescent="0.25">
      <c r="A52" s="17" t="s">
        <v>110</v>
      </c>
      <c r="B52">
        <f t="shared" si="0"/>
        <v>47</v>
      </c>
      <c r="C52" t="s">
        <v>111</v>
      </c>
      <c r="D52" t="s">
        <v>12</v>
      </c>
      <c r="E52" s="10">
        <v>43178.56527777778</v>
      </c>
      <c r="F52" t="s">
        <v>18</v>
      </c>
      <c r="G52">
        <v>222387</v>
      </c>
      <c r="H52">
        <v>51005</v>
      </c>
      <c r="I52">
        <v>233665</v>
      </c>
      <c r="J52">
        <v>1735793</v>
      </c>
      <c r="K52">
        <v>2856509</v>
      </c>
      <c r="L52">
        <v>5522457</v>
      </c>
      <c r="M52">
        <v>972347</v>
      </c>
      <c r="N52">
        <v>51797</v>
      </c>
      <c r="O52">
        <v>256</v>
      </c>
      <c r="P52">
        <v>53</v>
      </c>
      <c r="Q52">
        <v>26477</v>
      </c>
      <c r="R52">
        <v>21.478999999999999</v>
      </c>
      <c r="S52">
        <v>462178</v>
      </c>
      <c r="T52">
        <v>0.52300000000000002</v>
      </c>
      <c r="U52" s="18">
        <f t="shared" si="1"/>
        <v>3.4611123434223146</v>
      </c>
    </row>
    <row r="53" spans="1:24" ht="15.75" thickBot="1" x14ac:dyDescent="0.3">
      <c r="A53" s="23" t="s">
        <v>14</v>
      </c>
      <c r="B53" s="24"/>
      <c r="C53" s="24" t="s">
        <v>112</v>
      </c>
      <c r="D53" s="24" t="s">
        <v>12</v>
      </c>
      <c r="E53" s="25">
        <v>43178.611111111109</v>
      </c>
      <c r="F53" s="24"/>
      <c r="G53" s="24">
        <v>903</v>
      </c>
      <c r="H53" s="24">
        <v>157</v>
      </c>
      <c r="I53" s="24">
        <v>967</v>
      </c>
      <c r="J53" s="24">
        <v>2146</v>
      </c>
      <c r="K53" s="24">
        <v>4838</v>
      </c>
      <c r="L53" s="24">
        <v>9800</v>
      </c>
      <c r="M53" s="24">
        <v>2215</v>
      </c>
      <c r="N53" s="24">
        <v>342</v>
      </c>
      <c r="O53" s="24">
        <v>9</v>
      </c>
      <c r="P53" s="24">
        <v>9</v>
      </c>
      <c r="Q53" s="24">
        <v>62</v>
      </c>
      <c r="R53" s="24">
        <v>20.826000000000001</v>
      </c>
      <c r="S53" s="24">
        <v>1587</v>
      </c>
      <c r="T53" s="24">
        <v>0.63400000000000001</v>
      </c>
      <c r="U53" s="26"/>
    </row>
    <row r="54" spans="1:24" x14ac:dyDescent="0.25">
      <c r="A54" s="27" t="s">
        <v>125</v>
      </c>
      <c r="B54" s="3"/>
      <c r="C54" s="3" t="s">
        <v>127</v>
      </c>
      <c r="D54" s="3" t="s">
        <v>126</v>
      </c>
      <c r="E54" s="28">
        <v>43384.535243055601</v>
      </c>
      <c r="F54" s="3" t="s">
        <v>167</v>
      </c>
      <c r="G54" s="4">
        <v>9429.8328689939699</v>
      </c>
      <c r="H54" s="4">
        <v>54.500435211623497</v>
      </c>
      <c r="I54" s="4">
        <v>1198.93115542651</v>
      </c>
      <c r="J54" s="4">
        <v>6159.0703566791299</v>
      </c>
      <c r="K54" s="4">
        <v>8570.1913849728808</v>
      </c>
      <c r="L54" s="4">
        <v>5599.4176325159797</v>
      </c>
      <c r="M54" s="4">
        <v>1093.73072426318</v>
      </c>
      <c r="N54" s="4">
        <v>74.237164631166095</v>
      </c>
      <c r="O54" s="4">
        <v>0</v>
      </c>
      <c r="P54" s="4">
        <v>0</v>
      </c>
      <c r="Q54" s="14" t="s">
        <v>168</v>
      </c>
      <c r="R54" s="14"/>
      <c r="S54" s="14"/>
      <c r="T54" s="14"/>
      <c r="U54" s="5"/>
      <c r="X54" s="33" t="s">
        <v>170</v>
      </c>
    </row>
    <row r="55" spans="1:24" x14ac:dyDescent="0.25">
      <c r="A55" s="29" t="s">
        <v>128</v>
      </c>
      <c r="B55" s="1"/>
      <c r="C55" s="1" t="s">
        <v>130</v>
      </c>
      <c r="D55" s="1" t="s">
        <v>129</v>
      </c>
      <c r="E55" s="30">
        <v>43384.581053240698</v>
      </c>
      <c r="F55" s="1" t="s">
        <v>167</v>
      </c>
      <c r="G55" s="2">
        <v>120195.05408801101</v>
      </c>
      <c r="H55" s="2">
        <v>150781.46775529199</v>
      </c>
      <c r="I55" s="2">
        <v>662124.40088119905</v>
      </c>
      <c r="J55" s="2">
        <v>2917784.9020454101</v>
      </c>
      <c r="K55" s="2">
        <v>3553213.57963769</v>
      </c>
      <c r="L55" s="2">
        <v>2040164.8674021401</v>
      </c>
      <c r="M55" s="2">
        <v>1960981.96100305</v>
      </c>
      <c r="N55" s="2">
        <v>865876.46249959501</v>
      </c>
      <c r="O55" s="2">
        <v>5806.29679856249</v>
      </c>
      <c r="P55" s="2">
        <v>0</v>
      </c>
      <c r="Q55" t="s">
        <v>168</v>
      </c>
      <c r="U55" s="6">
        <v>3.3198725312943718</v>
      </c>
    </row>
    <row r="56" spans="1:24" x14ac:dyDescent="0.25">
      <c r="A56" s="29" t="s">
        <v>131</v>
      </c>
      <c r="B56" s="1"/>
      <c r="C56" s="1" t="s">
        <v>133</v>
      </c>
      <c r="D56" s="1" t="s">
        <v>132</v>
      </c>
      <c r="E56" s="30">
        <v>43384.626863425903</v>
      </c>
      <c r="F56" s="1" t="s">
        <v>167</v>
      </c>
      <c r="G56" s="2">
        <v>157881.82780260601</v>
      </c>
      <c r="H56" s="2">
        <v>172646.08815475399</v>
      </c>
      <c r="I56" s="2">
        <v>750071.33879660105</v>
      </c>
      <c r="J56" s="2">
        <v>3381807.8062636498</v>
      </c>
      <c r="K56" s="2">
        <v>3922956.36255365</v>
      </c>
      <c r="L56" s="2">
        <v>3144769.0446238001</v>
      </c>
      <c r="M56" s="2">
        <v>2115320.0864872001</v>
      </c>
      <c r="N56" s="2">
        <v>886325.886467751</v>
      </c>
      <c r="O56" s="2">
        <v>5167.5444108824604</v>
      </c>
      <c r="P56" s="2">
        <v>0</v>
      </c>
      <c r="Q56" t="s">
        <v>168</v>
      </c>
      <c r="U56" s="6">
        <v>3.323746264377863</v>
      </c>
    </row>
    <row r="57" spans="1:24" x14ac:dyDescent="0.25">
      <c r="A57" s="29" t="s">
        <v>134</v>
      </c>
      <c r="B57" s="1"/>
      <c r="C57" s="1" t="s">
        <v>136</v>
      </c>
      <c r="D57" s="1" t="s">
        <v>135</v>
      </c>
      <c r="E57" s="30">
        <v>43384.672662037003</v>
      </c>
      <c r="F57" s="1" t="s">
        <v>167</v>
      </c>
      <c r="G57" s="2">
        <v>198679.44724100101</v>
      </c>
      <c r="H57" s="2">
        <v>273572.07370760199</v>
      </c>
      <c r="I57" s="2">
        <v>1139970.40905666</v>
      </c>
      <c r="J57" s="2">
        <v>4492237.8784376802</v>
      </c>
      <c r="K57" s="2">
        <v>4897249.9268267704</v>
      </c>
      <c r="L57" s="2">
        <v>4203093.5838200701</v>
      </c>
      <c r="M57" s="2">
        <v>2808867.9388872399</v>
      </c>
      <c r="N57" s="2">
        <v>1196914.42426221</v>
      </c>
      <c r="O57" s="2">
        <v>7685.3380845532301</v>
      </c>
      <c r="P57" s="2">
        <v>0</v>
      </c>
      <c r="Q57" t="s">
        <v>168</v>
      </c>
      <c r="U57" s="6">
        <v>3.3075470441396799</v>
      </c>
    </row>
    <row r="58" spans="1:24" x14ac:dyDescent="0.25">
      <c r="A58" s="29" t="s">
        <v>137</v>
      </c>
      <c r="B58" s="1"/>
      <c r="C58" s="1" t="s">
        <v>139</v>
      </c>
      <c r="D58" s="1" t="s">
        <v>138</v>
      </c>
      <c r="E58" s="30">
        <v>43384.718449074098</v>
      </c>
      <c r="F58" s="1" t="s">
        <v>167</v>
      </c>
      <c r="G58" s="2">
        <v>179743.464462517</v>
      </c>
      <c r="H58" s="2">
        <v>186127.22087216299</v>
      </c>
      <c r="I58" s="2">
        <v>790974.77023434499</v>
      </c>
      <c r="J58" s="2">
        <v>3501714.8288396099</v>
      </c>
      <c r="K58" s="2">
        <v>4493403.0447129402</v>
      </c>
      <c r="L58" s="2">
        <v>3929575.9713384798</v>
      </c>
      <c r="M58" s="2">
        <v>2917296.2196010798</v>
      </c>
      <c r="N58" s="2">
        <v>1273597.4271764299</v>
      </c>
      <c r="O58" s="2">
        <v>9012.7180540939407</v>
      </c>
      <c r="P58" s="2">
        <v>0</v>
      </c>
      <c r="Q58" t="s">
        <v>168</v>
      </c>
      <c r="U58" s="6">
        <v>3.4665597283043947</v>
      </c>
    </row>
    <row r="59" spans="1:24" x14ac:dyDescent="0.25">
      <c r="A59" s="29" t="s">
        <v>140</v>
      </c>
      <c r="B59" s="1"/>
      <c r="C59" s="1" t="s">
        <v>142</v>
      </c>
      <c r="D59" s="1" t="s">
        <v>141</v>
      </c>
      <c r="E59" s="30">
        <v>43384.764236111099</v>
      </c>
      <c r="F59" s="1" t="s">
        <v>167</v>
      </c>
      <c r="G59" s="2">
        <v>1592.93853740905</v>
      </c>
      <c r="H59" s="2">
        <v>21778.562011737598</v>
      </c>
      <c r="I59" s="2">
        <v>97821.082715307406</v>
      </c>
      <c r="J59" s="2">
        <v>471746.727159734</v>
      </c>
      <c r="K59" s="2">
        <v>570341.593412644</v>
      </c>
      <c r="L59" s="2">
        <v>436284.96078260202</v>
      </c>
      <c r="M59" s="2">
        <v>310530.132739686</v>
      </c>
      <c r="N59" s="2">
        <v>125443.230660848</v>
      </c>
      <c r="O59" s="2">
        <v>769.24034692881196</v>
      </c>
      <c r="P59" s="2">
        <v>0</v>
      </c>
      <c r="Q59" t="s">
        <v>168</v>
      </c>
      <c r="U59" s="6">
        <v>3.3460077296729884</v>
      </c>
    </row>
    <row r="60" spans="1:24" x14ac:dyDescent="0.25">
      <c r="A60" s="29" t="s">
        <v>143</v>
      </c>
      <c r="B60" s="1"/>
      <c r="C60" s="1" t="s">
        <v>145</v>
      </c>
      <c r="D60" s="1" t="s">
        <v>144</v>
      </c>
      <c r="E60" s="30">
        <v>43384.810011574104</v>
      </c>
      <c r="F60" s="1" t="s">
        <v>167</v>
      </c>
      <c r="G60" s="2">
        <v>5142.3021381615599</v>
      </c>
      <c r="H60" s="2">
        <v>60.725342740598201</v>
      </c>
      <c r="I60" s="2">
        <v>397.15314181748101</v>
      </c>
      <c r="J60" s="2">
        <v>1911.80422094747</v>
      </c>
      <c r="K60" s="2">
        <v>2142.7026073294701</v>
      </c>
      <c r="L60" s="2">
        <v>1128.06633888446</v>
      </c>
      <c r="M60" s="2">
        <v>876.10896477521396</v>
      </c>
      <c r="N60" s="2">
        <v>550.62990427621105</v>
      </c>
      <c r="O60" s="2">
        <v>0</v>
      </c>
      <c r="P60" s="2">
        <v>0</v>
      </c>
      <c r="Q60" t="s">
        <v>168</v>
      </c>
      <c r="U60" s="6"/>
    </row>
    <row r="61" spans="1:24" x14ac:dyDescent="0.25">
      <c r="A61" s="29" t="s">
        <v>146</v>
      </c>
      <c r="B61" s="1"/>
      <c r="C61" s="1" t="s">
        <v>148</v>
      </c>
      <c r="D61" s="1" t="s">
        <v>147</v>
      </c>
      <c r="E61" s="30">
        <v>43384.855787036999</v>
      </c>
      <c r="F61" s="1" t="s">
        <v>167</v>
      </c>
      <c r="G61" s="2">
        <v>53617.747618950198</v>
      </c>
      <c r="H61" s="2">
        <v>14071.9742413406</v>
      </c>
      <c r="I61" s="2">
        <v>60484.278381047799</v>
      </c>
      <c r="J61" s="2">
        <v>388824.00677085598</v>
      </c>
      <c r="K61" s="2">
        <v>518451.52673591097</v>
      </c>
      <c r="L61" s="2">
        <v>611098.51158401801</v>
      </c>
      <c r="M61" s="2">
        <v>31535.1372693265</v>
      </c>
      <c r="N61" s="2">
        <v>845.15565718510095</v>
      </c>
      <c r="O61" s="2">
        <v>0</v>
      </c>
      <c r="P61" s="2">
        <v>0</v>
      </c>
      <c r="Q61" t="s">
        <v>168</v>
      </c>
      <c r="U61" s="6">
        <v>3.0767211925864428</v>
      </c>
    </row>
    <row r="62" spans="1:24" x14ac:dyDescent="0.25">
      <c r="A62" s="29" t="s">
        <v>149</v>
      </c>
      <c r="B62" s="1"/>
      <c r="C62" s="1" t="s">
        <v>151</v>
      </c>
      <c r="D62" s="1" t="s">
        <v>150</v>
      </c>
      <c r="E62" s="30">
        <v>43384.901562500003</v>
      </c>
      <c r="F62" s="1" t="s">
        <v>167</v>
      </c>
      <c r="G62" s="2">
        <v>423824.62573203299</v>
      </c>
      <c r="H62" s="2">
        <v>150158.23039478401</v>
      </c>
      <c r="I62" s="2">
        <v>671830.04704235902</v>
      </c>
      <c r="J62" s="2">
        <v>3825724.29234843</v>
      </c>
      <c r="K62" s="2">
        <v>4643261.2750548404</v>
      </c>
      <c r="L62" s="2">
        <v>4779593.7178357001</v>
      </c>
      <c r="M62" s="2">
        <v>286795.76007753599</v>
      </c>
      <c r="N62" s="2">
        <v>5919.96622797074</v>
      </c>
      <c r="O62" s="2">
        <v>0</v>
      </c>
      <c r="P62" s="2">
        <v>0</v>
      </c>
      <c r="Q62" t="s">
        <v>168</v>
      </c>
      <c r="U62" s="6">
        <v>2.9826701224271082</v>
      </c>
    </row>
    <row r="63" spans="1:24" x14ac:dyDescent="0.25">
      <c r="A63" s="29" t="s">
        <v>152</v>
      </c>
      <c r="B63" s="1"/>
      <c r="C63" s="1" t="s">
        <v>154</v>
      </c>
      <c r="D63" s="1" t="s">
        <v>153</v>
      </c>
      <c r="E63" s="30">
        <v>43384.947349536997</v>
      </c>
      <c r="F63" s="1" t="s">
        <v>167</v>
      </c>
      <c r="G63" s="2">
        <v>369490.75578126498</v>
      </c>
      <c r="H63" s="2">
        <v>122032.505606526</v>
      </c>
      <c r="I63" s="2">
        <v>556092.38751385501</v>
      </c>
      <c r="J63" s="2">
        <v>3378996.6156546702</v>
      </c>
      <c r="K63" s="2">
        <v>4648533.7233779198</v>
      </c>
      <c r="L63" s="2">
        <v>5321110.1215586904</v>
      </c>
      <c r="M63" s="2">
        <v>325556.10293685202</v>
      </c>
      <c r="N63" s="2">
        <v>5882.4987894217202</v>
      </c>
      <c r="O63" s="2">
        <v>0</v>
      </c>
      <c r="P63" s="2">
        <v>0</v>
      </c>
      <c r="Q63" t="s">
        <v>168</v>
      </c>
      <c r="U63" s="6">
        <v>3.0788810996008835</v>
      </c>
    </row>
    <row r="64" spans="1:24" x14ac:dyDescent="0.25">
      <c r="A64" s="29" t="s">
        <v>155</v>
      </c>
      <c r="B64" s="1"/>
      <c r="C64" s="1" t="s">
        <v>157</v>
      </c>
      <c r="D64" s="1" t="s">
        <v>156</v>
      </c>
      <c r="E64" s="30">
        <v>43384.993136574099</v>
      </c>
      <c r="F64" s="1" t="s">
        <v>167</v>
      </c>
      <c r="G64" s="2">
        <v>413689.22348520998</v>
      </c>
      <c r="H64" s="2">
        <v>144496.50443858799</v>
      </c>
      <c r="I64" s="2">
        <v>624883.18518451997</v>
      </c>
      <c r="J64" s="2">
        <v>3632742.32551528</v>
      </c>
      <c r="K64" s="2">
        <v>4755629.4523590701</v>
      </c>
      <c r="L64" s="2">
        <v>5284935.0507790502</v>
      </c>
      <c r="M64" s="2">
        <v>337254.94244879403</v>
      </c>
      <c r="N64" s="2">
        <v>6838.7849920051103</v>
      </c>
      <c r="O64" s="2">
        <v>0</v>
      </c>
      <c r="P64" s="2">
        <v>0</v>
      </c>
      <c r="Q64" t="s">
        <v>168</v>
      </c>
      <c r="U64" s="6">
        <v>3.0449024784584102</v>
      </c>
    </row>
    <row r="65" spans="1:21" x14ac:dyDescent="0.25">
      <c r="A65" s="29" t="s">
        <v>158</v>
      </c>
      <c r="B65" s="1"/>
      <c r="C65" s="1" t="s">
        <v>160</v>
      </c>
      <c r="D65" s="1" t="s">
        <v>159</v>
      </c>
      <c r="E65" s="30">
        <v>43385.0389236111</v>
      </c>
      <c r="F65" s="1" t="s">
        <v>167</v>
      </c>
      <c r="G65" s="2">
        <v>114728.28988279701</v>
      </c>
      <c r="H65" s="2">
        <v>43405.3152831802</v>
      </c>
      <c r="I65" s="2">
        <v>189063.66688860601</v>
      </c>
      <c r="J65" s="2">
        <v>1095022.5121349799</v>
      </c>
      <c r="K65" s="2">
        <v>1324403.10060175</v>
      </c>
      <c r="L65" s="2">
        <v>1341588.2357107999</v>
      </c>
      <c r="M65" s="2">
        <v>69467.665432980706</v>
      </c>
      <c r="N65" s="2">
        <v>1594.29040129809</v>
      </c>
      <c r="O65" s="2">
        <v>0</v>
      </c>
      <c r="P65" s="2">
        <v>0</v>
      </c>
      <c r="Q65" t="s">
        <v>168</v>
      </c>
      <c r="U65" s="6">
        <v>2.9709538557984287</v>
      </c>
    </row>
    <row r="66" spans="1:21" x14ac:dyDescent="0.25">
      <c r="A66" s="29" t="s">
        <v>161</v>
      </c>
      <c r="B66" s="1"/>
      <c r="C66" s="1" t="s">
        <v>163</v>
      </c>
      <c r="D66" s="1" t="s">
        <v>162</v>
      </c>
      <c r="E66" s="30">
        <v>43385.084699074097</v>
      </c>
      <c r="F66" s="1" t="s">
        <v>167</v>
      </c>
      <c r="G66" s="2">
        <v>113.715887029309</v>
      </c>
      <c r="H66" s="2">
        <v>88.039758515506904</v>
      </c>
      <c r="I66" s="2">
        <v>380.90581807059601</v>
      </c>
      <c r="J66" s="2">
        <v>2170.2227346334598</v>
      </c>
      <c r="K66" s="2">
        <v>3027.9099896182902</v>
      </c>
      <c r="L66" s="2">
        <v>2496.7862260001202</v>
      </c>
      <c r="M66" s="2">
        <v>442.42771430204499</v>
      </c>
      <c r="N66" s="2">
        <v>117.495500490737</v>
      </c>
      <c r="O66" s="2">
        <v>0</v>
      </c>
      <c r="P66" s="2">
        <v>0</v>
      </c>
      <c r="Q66" t="s">
        <v>168</v>
      </c>
      <c r="U66" s="6"/>
    </row>
    <row r="67" spans="1:21" ht="15.75" thickBot="1" x14ac:dyDescent="0.3">
      <c r="A67" s="31" t="s">
        <v>164</v>
      </c>
      <c r="B67" s="7"/>
      <c r="C67" s="7" t="s">
        <v>166</v>
      </c>
      <c r="D67" s="7" t="s">
        <v>165</v>
      </c>
      <c r="E67" s="32">
        <v>43385.130474537</v>
      </c>
      <c r="F67" s="7" t="s">
        <v>167</v>
      </c>
      <c r="G67" s="8">
        <v>9596.9079447732802</v>
      </c>
      <c r="H67" s="8">
        <v>78.322893067654206</v>
      </c>
      <c r="I67" s="8">
        <v>277.73237240754497</v>
      </c>
      <c r="J67" s="8">
        <v>1535.1855333710901</v>
      </c>
      <c r="K67" s="8">
        <v>2133.09066227426</v>
      </c>
      <c r="L67" s="8">
        <v>1678.95957278584</v>
      </c>
      <c r="M67" s="8">
        <v>419.73374273870002</v>
      </c>
      <c r="N67" s="8">
        <v>132.31536708459399</v>
      </c>
      <c r="O67" s="8">
        <v>0</v>
      </c>
      <c r="P67" s="8">
        <v>0</v>
      </c>
      <c r="Q67" s="24" t="s">
        <v>168</v>
      </c>
      <c r="R67" s="24"/>
      <c r="S67" s="24"/>
      <c r="T67" s="24"/>
      <c r="U6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4FF6-7235-4E40-87DD-3207094316C2}">
  <dimension ref="A1:U62"/>
  <sheetViews>
    <sheetView topLeftCell="A4" workbookViewId="0">
      <selection activeCell="W44" sqref="W44"/>
    </sheetView>
    <sheetView workbookViewId="1"/>
  </sheetViews>
  <sheetFormatPr defaultColWidth="8.85546875" defaultRowHeight="15" outlineLevelCol="2" x14ac:dyDescent="0.25"/>
  <cols>
    <col min="1" max="1" width="18" customWidth="1"/>
    <col min="2" max="2" width="13.85546875" bestFit="1" customWidth="1"/>
    <col min="3" max="3" width="14.42578125" bestFit="1" customWidth="1"/>
    <col min="4" max="4" width="27" customWidth="1"/>
    <col min="5" max="5" width="13.7109375" bestFit="1" customWidth="1"/>
    <col min="6" max="7" width="13.7109375" customWidth="1"/>
    <col min="8" max="8" width="16.42578125" bestFit="1" customWidth="1"/>
    <col min="9" max="18" width="8.85546875" hidden="1" customWidth="1" outlineLevel="2"/>
    <col min="19" max="19" width="18.7109375" hidden="1" customWidth="1" outlineLevel="1"/>
    <col min="20" max="20" width="13.42578125" customWidth="1" collapsed="1"/>
  </cols>
  <sheetData>
    <row r="1" spans="1:21" x14ac:dyDescent="0.25">
      <c r="B1" s="11"/>
      <c r="C1" s="11"/>
      <c r="D1" s="11"/>
      <c r="E1" s="12"/>
      <c r="F1" s="12"/>
      <c r="G1" s="12"/>
      <c r="H1" s="11"/>
      <c r="I1" s="11" t="s">
        <v>124</v>
      </c>
      <c r="J1" s="11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0</v>
      </c>
      <c r="T1" s="11" t="s">
        <v>123</v>
      </c>
    </row>
    <row r="2" spans="1:21" ht="15.75" thickBot="1" x14ac:dyDescent="0.3">
      <c r="B2" s="11" t="s">
        <v>2</v>
      </c>
      <c r="C2" s="11" t="s">
        <v>3</v>
      </c>
      <c r="D2" s="11" t="s">
        <v>4</v>
      </c>
      <c r="E2" s="12" t="s">
        <v>5</v>
      </c>
      <c r="F2" s="12" t="s">
        <v>219</v>
      </c>
      <c r="G2" s="12" t="s">
        <v>218</v>
      </c>
      <c r="H2" s="11" t="s">
        <v>6</v>
      </c>
      <c r="I2" s="11" t="s">
        <v>8</v>
      </c>
      <c r="J2" s="11" t="s">
        <v>8</v>
      </c>
      <c r="K2" s="11" t="s">
        <v>8</v>
      </c>
      <c r="L2" s="11" t="s">
        <v>8</v>
      </c>
      <c r="M2" s="11" t="s">
        <v>8</v>
      </c>
      <c r="N2" s="11" t="s">
        <v>8</v>
      </c>
      <c r="O2" s="11" t="s">
        <v>8</v>
      </c>
      <c r="P2" s="11" t="s">
        <v>8</v>
      </c>
      <c r="Q2" s="11" t="s">
        <v>8</v>
      </c>
      <c r="R2" s="11" t="s">
        <v>8</v>
      </c>
      <c r="S2" s="11" t="s">
        <v>8</v>
      </c>
    </row>
    <row r="3" spans="1:21" x14ac:dyDescent="0.25">
      <c r="A3" s="40" t="s">
        <v>171</v>
      </c>
      <c r="B3" s="13" t="s">
        <v>16</v>
      </c>
      <c r="C3" s="14" t="s">
        <v>17</v>
      </c>
      <c r="D3" s="14" t="s">
        <v>12</v>
      </c>
      <c r="E3" s="15">
        <v>43176.459027777775</v>
      </c>
      <c r="F3" s="42">
        <v>65</v>
      </c>
      <c r="G3" s="42">
        <v>200</v>
      </c>
      <c r="H3" s="14" t="s">
        <v>18</v>
      </c>
      <c r="I3" s="14">
        <v>555454</v>
      </c>
      <c r="J3" s="14">
        <v>94546</v>
      </c>
      <c r="K3" s="14">
        <v>552573</v>
      </c>
      <c r="L3" s="14">
        <v>3065605</v>
      </c>
      <c r="M3" s="14">
        <v>7677807</v>
      </c>
      <c r="N3" s="14">
        <v>15523196</v>
      </c>
      <c r="O3" s="14">
        <v>2664666</v>
      </c>
      <c r="P3" s="14">
        <v>0</v>
      </c>
      <c r="Q3" s="14">
        <v>0</v>
      </c>
      <c r="R3" s="14">
        <v>85</v>
      </c>
      <c r="S3" s="14">
        <v>4238</v>
      </c>
      <c r="T3" s="34">
        <f>(K3+L3*2+M3*3+N3*4+O3*5+P3*6+Q3*7+R3*8)/(SUM(J3:R3))</f>
        <v>3.5544086480717501</v>
      </c>
    </row>
    <row r="4" spans="1:21" x14ac:dyDescent="0.25">
      <c r="A4" s="40" t="s">
        <v>172</v>
      </c>
      <c r="B4" s="17" t="s">
        <v>19</v>
      </c>
      <c r="C4" t="s">
        <v>20</v>
      </c>
      <c r="D4" t="s">
        <v>12</v>
      </c>
      <c r="E4" s="10">
        <v>43176.504861111112</v>
      </c>
      <c r="F4" s="42">
        <v>80</v>
      </c>
      <c r="G4" s="42">
        <v>200</v>
      </c>
      <c r="H4" t="s">
        <v>18</v>
      </c>
      <c r="I4">
        <v>842546</v>
      </c>
      <c r="J4">
        <v>127926</v>
      </c>
      <c r="K4">
        <v>342581</v>
      </c>
      <c r="L4">
        <v>1800599</v>
      </c>
      <c r="M4">
        <v>2852335</v>
      </c>
      <c r="N4">
        <v>3891228</v>
      </c>
      <c r="O4">
        <v>7923142</v>
      </c>
      <c r="P4">
        <v>5217018</v>
      </c>
      <c r="Q4">
        <v>0</v>
      </c>
      <c r="R4">
        <v>0</v>
      </c>
      <c r="S4">
        <v>62664</v>
      </c>
      <c r="T4" s="35">
        <f t="shared" ref="T4:T49" si="0">(K4+L4*2+M4*3+N4*4+O4*5+P4*6+Q4*7+R4*8)/(SUM(J4:R4))</f>
        <v>4.4678076278539542</v>
      </c>
    </row>
    <row r="5" spans="1:21" x14ac:dyDescent="0.25">
      <c r="A5" s="40" t="s">
        <v>173</v>
      </c>
      <c r="B5" s="17" t="s">
        <v>21</v>
      </c>
      <c r="C5" t="s">
        <v>22</v>
      </c>
      <c r="D5" t="s">
        <v>12</v>
      </c>
      <c r="E5" s="10">
        <v>43176.550694444442</v>
      </c>
      <c r="F5" s="42">
        <v>70</v>
      </c>
      <c r="G5" s="42">
        <v>200</v>
      </c>
      <c r="H5" t="s">
        <v>23</v>
      </c>
      <c r="I5">
        <v>155905</v>
      </c>
      <c r="J5">
        <v>15363</v>
      </c>
      <c r="K5">
        <v>46249</v>
      </c>
      <c r="L5">
        <v>307978</v>
      </c>
      <c r="M5">
        <v>898206</v>
      </c>
      <c r="N5">
        <v>2891564</v>
      </c>
      <c r="O5">
        <v>873285</v>
      </c>
      <c r="P5">
        <v>59901</v>
      </c>
      <c r="Q5">
        <v>315</v>
      </c>
      <c r="R5">
        <v>36</v>
      </c>
      <c r="S5">
        <v>108571</v>
      </c>
      <c r="T5" s="35">
        <f t="shared" si="0"/>
        <v>3.8585903072455618</v>
      </c>
    </row>
    <row r="6" spans="1:21" x14ac:dyDescent="0.25">
      <c r="A6" s="40" t="s">
        <v>174</v>
      </c>
      <c r="B6" s="17" t="s">
        <v>24</v>
      </c>
      <c r="C6" t="s">
        <v>25</v>
      </c>
      <c r="D6" t="s">
        <v>12</v>
      </c>
      <c r="E6" s="10">
        <v>43176.59652777778</v>
      </c>
      <c r="F6" s="42">
        <v>65</v>
      </c>
      <c r="G6" s="42">
        <v>200</v>
      </c>
      <c r="H6" t="s">
        <v>18</v>
      </c>
      <c r="I6">
        <v>112464</v>
      </c>
      <c r="J6">
        <v>51838</v>
      </c>
      <c r="K6">
        <v>306848</v>
      </c>
      <c r="L6">
        <v>1802606</v>
      </c>
      <c r="M6">
        <v>4446578</v>
      </c>
      <c r="N6">
        <v>9938202</v>
      </c>
      <c r="O6">
        <v>1225530</v>
      </c>
      <c r="P6">
        <v>0</v>
      </c>
      <c r="Q6">
        <v>120</v>
      </c>
      <c r="R6">
        <v>58</v>
      </c>
      <c r="S6">
        <v>2196</v>
      </c>
      <c r="T6" s="35">
        <f t="shared" si="0"/>
        <v>3.5524610365422036</v>
      </c>
    </row>
    <row r="7" spans="1:21" x14ac:dyDescent="0.25">
      <c r="A7" s="40" t="s">
        <v>175</v>
      </c>
      <c r="B7" s="17" t="s">
        <v>26</v>
      </c>
      <c r="C7" t="s">
        <v>27</v>
      </c>
      <c r="D7" t="s">
        <v>12</v>
      </c>
      <c r="E7" s="10">
        <v>43176.642361111109</v>
      </c>
      <c r="F7" s="42">
        <v>70</v>
      </c>
      <c r="G7" s="42">
        <v>200</v>
      </c>
      <c r="H7" t="s">
        <v>18</v>
      </c>
      <c r="I7">
        <v>389532</v>
      </c>
      <c r="J7">
        <v>73430</v>
      </c>
      <c r="K7">
        <v>329163</v>
      </c>
      <c r="L7">
        <v>2189922</v>
      </c>
      <c r="M7">
        <v>4706823</v>
      </c>
      <c r="N7">
        <v>11331008</v>
      </c>
      <c r="O7">
        <v>3500075</v>
      </c>
      <c r="P7">
        <v>0</v>
      </c>
      <c r="Q7">
        <v>10897</v>
      </c>
      <c r="R7">
        <v>88</v>
      </c>
      <c r="S7">
        <v>3197</v>
      </c>
      <c r="T7" s="35">
        <f t="shared" si="0"/>
        <v>3.6913132797438428</v>
      </c>
    </row>
    <row r="8" spans="1:21" x14ac:dyDescent="0.25">
      <c r="A8" s="40" t="s">
        <v>176</v>
      </c>
      <c r="B8" s="19" t="s">
        <v>28</v>
      </c>
      <c r="C8" s="20" t="s">
        <v>29</v>
      </c>
      <c r="D8" s="20" t="s">
        <v>12</v>
      </c>
      <c r="E8" s="21">
        <v>43176.688194444447</v>
      </c>
      <c r="F8" s="42">
        <v>70</v>
      </c>
      <c r="G8" s="42">
        <v>200</v>
      </c>
      <c r="H8" s="20" t="s">
        <v>18</v>
      </c>
      <c r="I8" s="20">
        <v>104</v>
      </c>
      <c r="J8" s="20">
        <v>0</v>
      </c>
      <c r="K8" s="20">
        <v>0</v>
      </c>
      <c r="L8" s="20">
        <v>2084</v>
      </c>
      <c r="M8" s="20">
        <v>7256</v>
      </c>
      <c r="N8" s="20">
        <v>15167</v>
      </c>
      <c r="O8" s="20">
        <v>248</v>
      </c>
      <c r="P8" s="20">
        <v>37</v>
      </c>
      <c r="Q8" s="20">
        <v>10</v>
      </c>
      <c r="R8" s="20">
        <v>15</v>
      </c>
      <c r="S8" s="20">
        <v>55236</v>
      </c>
      <c r="T8" s="36">
        <f t="shared" si="0"/>
        <v>3.556271910384011</v>
      </c>
      <c r="U8" t="s">
        <v>122</v>
      </c>
    </row>
    <row r="9" spans="1:21" x14ac:dyDescent="0.25">
      <c r="A9" s="40" t="s">
        <v>177</v>
      </c>
      <c r="B9" s="17" t="s">
        <v>30</v>
      </c>
      <c r="C9" t="s">
        <v>31</v>
      </c>
      <c r="D9" t="s">
        <v>12</v>
      </c>
      <c r="E9" s="10">
        <v>43176.73333333333</v>
      </c>
      <c r="F9" s="42">
        <v>80</v>
      </c>
      <c r="G9" s="42">
        <v>200</v>
      </c>
      <c r="H9" t="s">
        <v>18</v>
      </c>
      <c r="I9">
        <v>400265</v>
      </c>
      <c r="J9">
        <v>65971</v>
      </c>
      <c r="K9">
        <v>376533</v>
      </c>
      <c r="L9">
        <v>55876</v>
      </c>
      <c r="M9">
        <v>222090</v>
      </c>
      <c r="N9">
        <v>2839200</v>
      </c>
      <c r="O9">
        <v>4439032</v>
      </c>
      <c r="P9">
        <v>1992684</v>
      </c>
      <c r="Q9">
        <v>11452</v>
      </c>
      <c r="R9">
        <v>1717</v>
      </c>
      <c r="S9">
        <v>35322</v>
      </c>
      <c r="T9" s="35">
        <f t="shared" si="0"/>
        <v>4.673523110223293</v>
      </c>
    </row>
    <row r="10" spans="1:21" x14ac:dyDescent="0.25">
      <c r="A10" s="40" t="s">
        <v>178</v>
      </c>
      <c r="B10" s="17" t="s">
        <v>32</v>
      </c>
      <c r="C10" t="s">
        <v>33</v>
      </c>
      <c r="D10" t="s">
        <v>12</v>
      </c>
      <c r="E10" s="10">
        <v>43176.779166666667</v>
      </c>
      <c r="F10" s="42">
        <v>70</v>
      </c>
      <c r="G10" s="42">
        <v>200</v>
      </c>
      <c r="H10" t="s">
        <v>18</v>
      </c>
      <c r="I10">
        <v>996057</v>
      </c>
      <c r="J10">
        <v>135507</v>
      </c>
      <c r="K10">
        <v>573069</v>
      </c>
      <c r="L10">
        <v>3650464</v>
      </c>
      <c r="M10">
        <v>7632784</v>
      </c>
      <c r="N10">
        <v>15359162</v>
      </c>
      <c r="O10">
        <v>5229909</v>
      </c>
      <c r="P10">
        <v>421701</v>
      </c>
      <c r="Q10">
        <v>2121</v>
      </c>
      <c r="R10">
        <v>1584</v>
      </c>
      <c r="S10">
        <v>3891</v>
      </c>
      <c r="T10" s="35">
        <f t="shared" si="0"/>
        <v>3.6634298099626492</v>
      </c>
    </row>
    <row r="11" spans="1:21" x14ac:dyDescent="0.25">
      <c r="A11" s="40" t="s">
        <v>179</v>
      </c>
      <c r="B11" s="17" t="s">
        <v>34</v>
      </c>
      <c r="C11" t="s">
        <v>35</v>
      </c>
      <c r="D11" t="s">
        <v>12</v>
      </c>
      <c r="E11" s="10">
        <v>43176.824999999997</v>
      </c>
      <c r="F11" s="42">
        <v>75</v>
      </c>
      <c r="G11" s="42">
        <v>200</v>
      </c>
      <c r="H11" t="s">
        <v>18</v>
      </c>
      <c r="I11">
        <v>389906</v>
      </c>
      <c r="J11">
        <v>266386</v>
      </c>
      <c r="K11">
        <v>1190945</v>
      </c>
      <c r="L11">
        <v>8688426</v>
      </c>
      <c r="M11">
        <v>12406069</v>
      </c>
      <c r="N11">
        <v>10883641</v>
      </c>
      <c r="O11">
        <v>8951970</v>
      </c>
      <c r="P11">
        <v>1867008</v>
      </c>
      <c r="Q11">
        <v>1872</v>
      </c>
      <c r="R11">
        <v>1441</v>
      </c>
      <c r="S11">
        <v>78688</v>
      </c>
      <c r="T11" s="35">
        <f t="shared" si="0"/>
        <v>3.50914969529184</v>
      </c>
    </row>
    <row r="12" spans="1:21" x14ac:dyDescent="0.25">
      <c r="A12" s="40" t="s">
        <v>180</v>
      </c>
      <c r="B12" s="17" t="s">
        <v>36</v>
      </c>
      <c r="C12" t="s">
        <v>37</v>
      </c>
      <c r="D12" t="s">
        <v>12</v>
      </c>
      <c r="E12" s="10">
        <v>43176.870833333334</v>
      </c>
      <c r="F12" s="42">
        <v>65</v>
      </c>
      <c r="G12" s="42">
        <v>200</v>
      </c>
      <c r="H12" t="s">
        <v>18</v>
      </c>
      <c r="I12">
        <v>157074</v>
      </c>
      <c r="J12">
        <v>43618</v>
      </c>
      <c r="K12">
        <v>282270</v>
      </c>
      <c r="L12">
        <v>1879358</v>
      </c>
      <c r="M12">
        <v>4980007</v>
      </c>
      <c r="N12">
        <v>8925987</v>
      </c>
      <c r="O12">
        <v>778640</v>
      </c>
      <c r="P12">
        <v>0</v>
      </c>
      <c r="Q12">
        <v>48</v>
      </c>
      <c r="R12">
        <v>59</v>
      </c>
      <c r="S12">
        <v>64627</v>
      </c>
      <c r="T12" s="35">
        <f t="shared" si="0"/>
        <v>3.4682657245384498</v>
      </c>
    </row>
    <row r="13" spans="1:21" x14ac:dyDescent="0.25">
      <c r="A13" s="40" t="s">
        <v>181</v>
      </c>
      <c r="B13" s="17" t="s">
        <v>38</v>
      </c>
      <c r="C13" t="s">
        <v>39</v>
      </c>
      <c r="D13" t="s">
        <v>12</v>
      </c>
      <c r="E13" s="10">
        <v>43176.916666666664</v>
      </c>
      <c r="F13" s="42">
        <v>65</v>
      </c>
      <c r="G13" s="42">
        <v>200</v>
      </c>
      <c r="H13" t="s">
        <v>18</v>
      </c>
      <c r="I13">
        <v>6588</v>
      </c>
      <c r="J13">
        <v>0</v>
      </c>
      <c r="K13">
        <v>0</v>
      </c>
      <c r="L13">
        <v>0</v>
      </c>
      <c r="M13">
        <v>367</v>
      </c>
      <c r="N13">
        <v>9584</v>
      </c>
      <c r="O13">
        <v>209</v>
      </c>
      <c r="P13">
        <v>623</v>
      </c>
      <c r="Q13">
        <v>11</v>
      </c>
      <c r="S13">
        <v>37688</v>
      </c>
      <c r="T13" s="35">
        <f t="shared" si="0"/>
        <v>4.103853992959051</v>
      </c>
      <c r="U13" t="s">
        <v>122</v>
      </c>
    </row>
    <row r="14" spans="1:21" x14ac:dyDescent="0.25">
      <c r="A14" s="40" t="s">
        <v>182</v>
      </c>
      <c r="B14" s="17" t="s">
        <v>40</v>
      </c>
      <c r="C14" t="s">
        <v>41</v>
      </c>
      <c r="D14" t="s">
        <v>12</v>
      </c>
      <c r="E14" s="10">
        <v>43176.962500000001</v>
      </c>
      <c r="F14" s="42">
        <v>70</v>
      </c>
      <c r="G14" s="42">
        <v>200</v>
      </c>
      <c r="H14" t="s">
        <v>18</v>
      </c>
      <c r="I14">
        <v>98508</v>
      </c>
      <c r="J14">
        <v>10579</v>
      </c>
      <c r="K14">
        <v>43699</v>
      </c>
      <c r="L14">
        <v>318089</v>
      </c>
      <c r="M14">
        <v>765185</v>
      </c>
      <c r="N14">
        <v>1807020</v>
      </c>
      <c r="O14">
        <v>480407</v>
      </c>
      <c r="P14">
        <v>4048</v>
      </c>
      <c r="Q14">
        <v>0</v>
      </c>
      <c r="R14">
        <v>35</v>
      </c>
      <c r="S14">
        <v>954</v>
      </c>
      <c r="T14" s="35">
        <f t="shared" si="0"/>
        <v>3.6832565290449693</v>
      </c>
    </row>
    <row r="15" spans="1:21" x14ac:dyDescent="0.25">
      <c r="A15" s="40" t="s">
        <v>183</v>
      </c>
      <c r="B15" s="17" t="s">
        <v>42</v>
      </c>
      <c r="C15" t="s">
        <v>43</v>
      </c>
      <c r="D15" t="s">
        <v>12</v>
      </c>
      <c r="E15" s="10">
        <v>43177.008333333331</v>
      </c>
      <c r="F15" s="42">
        <v>65</v>
      </c>
      <c r="G15" s="42">
        <v>200</v>
      </c>
      <c r="H15" t="s">
        <v>18</v>
      </c>
      <c r="I15">
        <v>82390</v>
      </c>
      <c r="J15">
        <v>20872</v>
      </c>
      <c r="K15">
        <v>114780</v>
      </c>
      <c r="L15">
        <v>644362</v>
      </c>
      <c r="M15">
        <v>1954728</v>
      </c>
      <c r="N15">
        <v>4331000</v>
      </c>
      <c r="O15">
        <v>655682</v>
      </c>
      <c r="P15">
        <v>22395</v>
      </c>
      <c r="Q15">
        <v>3679</v>
      </c>
      <c r="R15">
        <v>65</v>
      </c>
      <c r="S15">
        <v>2716</v>
      </c>
      <c r="T15" s="35">
        <f t="shared" si="0"/>
        <v>3.6180074947438312</v>
      </c>
    </row>
    <row r="16" spans="1:21" x14ac:dyDescent="0.25">
      <c r="A16" s="40" t="s">
        <v>184</v>
      </c>
      <c r="B16" s="17" t="s">
        <v>44</v>
      </c>
      <c r="C16" t="s">
        <v>45</v>
      </c>
      <c r="D16" t="s">
        <v>12</v>
      </c>
      <c r="E16" s="10">
        <v>43177.054166666669</v>
      </c>
      <c r="F16" s="42">
        <v>75</v>
      </c>
      <c r="G16" s="42">
        <v>200</v>
      </c>
      <c r="H16" t="s">
        <v>18</v>
      </c>
      <c r="I16">
        <v>243863</v>
      </c>
      <c r="J16">
        <v>23530</v>
      </c>
      <c r="K16">
        <v>88320</v>
      </c>
      <c r="L16">
        <v>546741</v>
      </c>
      <c r="M16">
        <v>773101</v>
      </c>
      <c r="N16">
        <v>2284711</v>
      </c>
      <c r="O16">
        <v>2107240</v>
      </c>
      <c r="P16">
        <v>472596</v>
      </c>
      <c r="Q16">
        <v>24127</v>
      </c>
      <c r="R16">
        <v>3573</v>
      </c>
      <c r="S16">
        <v>1392</v>
      </c>
      <c r="T16" s="35">
        <f t="shared" si="0"/>
        <v>4.1444419372166621</v>
      </c>
    </row>
    <row r="17" spans="1:21" x14ac:dyDescent="0.25">
      <c r="A17" s="40" t="s">
        <v>185</v>
      </c>
      <c r="B17" s="17" t="s">
        <v>46</v>
      </c>
      <c r="C17" t="s">
        <v>47</v>
      </c>
      <c r="D17" t="s">
        <v>12</v>
      </c>
      <c r="E17" s="10">
        <v>43177.1</v>
      </c>
      <c r="F17" s="42">
        <v>75</v>
      </c>
      <c r="G17" s="42">
        <v>200</v>
      </c>
      <c r="H17" t="s">
        <v>18</v>
      </c>
      <c r="I17">
        <v>82093</v>
      </c>
      <c r="J17">
        <v>7898</v>
      </c>
      <c r="K17">
        <v>29461</v>
      </c>
      <c r="L17">
        <v>190501</v>
      </c>
      <c r="M17">
        <v>326785</v>
      </c>
      <c r="N17">
        <v>933181</v>
      </c>
      <c r="O17">
        <v>874784</v>
      </c>
      <c r="P17">
        <v>236340</v>
      </c>
      <c r="Q17">
        <v>11233</v>
      </c>
      <c r="R17">
        <v>1777</v>
      </c>
      <c r="S17">
        <v>20216</v>
      </c>
      <c r="T17" s="35">
        <f t="shared" si="0"/>
        <v>4.2145932556394428</v>
      </c>
    </row>
    <row r="18" spans="1:21" x14ac:dyDescent="0.25">
      <c r="A18" s="40" t="s">
        <v>186</v>
      </c>
      <c r="B18" s="17" t="s">
        <v>48</v>
      </c>
      <c r="C18" t="s">
        <v>49</v>
      </c>
      <c r="D18" t="s">
        <v>12</v>
      </c>
      <c r="E18" s="10">
        <v>43177.145833333336</v>
      </c>
      <c r="F18" s="42">
        <v>80</v>
      </c>
      <c r="G18" s="42">
        <v>200</v>
      </c>
      <c r="H18" t="s">
        <v>18</v>
      </c>
      <c r="I18">
        <v>155748</v>
      </c>
      <c r="J18">
        <v>12618</v>
      </c>
      <c r="K18">
        <v>33779</v>
      </c>
      <c r="L18">
        <v>184794</v>
      </c>
      <c r="M18">
        <v>283531</v>
      </c>
      <c r="N18">
        <v>464545</v>
      </c>
      <c r="O18">
        <v>1162982</v>
      </c>
      <c r="P18">
        <v>668129</v>
      </c>
      <c r="Q18">
        <v>8048</v>
      </c>
      <c r="R18">
        <v>1549</v>
      </c>
      <c r="S18">
        <v>23978</v>
      </c>
      <c r="T18" s="35">
        <f t="shared" si="0"/>
        <v>4.6115841452495143</v>
      </c>
    </row>
    <row r="19" spans="1:21" x14ac:dyDescent="0.25">
      <c r="A19" s="40" t="s">
        <v>187</v>
      </c>
      <c r="B19" s="17" t="s">
        <v>50</v>
      </c>
      <c r="C19" t="s">
        <v>51</v>
      </c>
      <c r="D19" t="s">
        <v>12</v>
      </c>
      <c r="E19" s="10">
        <v>43177.191666666666</v>
      </c>
      <c r="F19" s="42">
        <v>75</v>
      </c>
      <c r="G19" s="42">
        <v>200</v>
      </c>
      <c r="H19" t="s">
        <v>18</v>
      </c>
      <c r="I19">
        <v>106219</v>
      </c>
      <c r="J19">
        <v>12677</v>
      </c>
      <c r="K19">
        <v>50482</v>
      </c>
      <c r="L19">
        <v>287184</v>
      </c>
      <c r="M19">
        <v>486718</v>
      </c>
      <c r="N19">
        <v>1289589</v>
      </c>
      <c r="O19">
        <v>1292177</v>
      </c>
      <c r="P19">
        <v>303858</v>
      </c>
      <c r="Q19">
        <v>15128</v>
      </c>
      <c r="R19">
        <v>2261</v>
      </c>
      <c r="S19">
        <v>948</v>
      </c>
      <c r="T19" s="35">
        <f t="shared" si="0"/>
        <v>4.1847773600201492</v>
      </c>
    </row>
    <row r="20" spans="1:21" x14ac:dyDescent="0.25">
      <c r="A20" s="40" t="s">
        <v>188</v>
      </c>
      <c r="B20" s="17" t="s">
        <v>52</v>
      </c>
      <c r="C20" t="s">
        <v>53</v>
      </c>
      <c r="D20" t="s">
        <v>12</v>
      </c>
      <c r="E20" s="10">
        <v>43177.237500000003</v>
      </c>
      <c r="F20" s="42">
        <v>70</v>
      </c>
      <c r="G20" s="42">
        <v>200</v>
      </c>
      <c r="H20" t="s">
        <v>18</v>
      </c>
      <c r="I20">
        <v>168707</v>
      </c>
      <c r="J20">
        <v>10568</v>
      </c>
      <c r="K20">
        <v>46870</v>
      </c>
      <c r="L20">
        <v>315664</v>
      </c>
      <c r="M20">
        <v>659648</v>
      </c>
      <c r="N20">
        <v>2050243</v>
      </c>
      <c r="O20">
        <v>579010</v>
      </c>
      <c r="P20">
        <v>0</v>
      </c>
      <c r="Q20">
        <v>4285</v>
      </c>
      <c r="R20">
        <v>42</v>
      </c>
      <c r="S20">
        <v>1388</v>
      </c>
      <c r="T20" s="35">
        <f t="shared" si="0"/>
        <v>3.7594801886355018</v>
      </c>
    </row>
    <row r="21" spans="1:21" x14ac:dyDescent="0.25">
      <c r="A21" s="40" t="s">
        <v>189</v>
      </c>
      <c r="B21" s="17" t="s">
        <v>54</v>
      </c>
      <c r="C21" t="s">
        <v>55</v>
      </c>
      <c r="D21" t="s">
        <v>12</v>
      </c>
      <c r="E21" s="10">
        <v>43177.283333333333</v>
      </c>
      <c r="F21" s="42">
        <v>80</v>
      </c>
      <c r="G21" s="42">
        <v>200</v>
      </c>
      <c r="H21" t="s">
        <v>18</v>
      </c>
      <c r="I21">
        <v>133730</v>
      </c>
      <c r="J21">
        <v>5181</v>
      </c>
      <c r="K21">
        <v>13529</v>
      </c>
      <c r="L21">
        <v>80871</v>
      </c>
      <c r="M21">
        <v>106999</v>
      </c>
      <c r="N21">
        <v>218012</v>
      </c>
      <c r="O21">
        <v>509836</v>
      </c>
      <c r="P21">
        <v>267808</v>
      </c>
      <c r="Q21">
        <v>196</v>
      </c>
      <c r="R21">
        <v>399</v>
      </c>
      <c r="S21">
        <v>15442</v>
      </c>
      <c r="T21" s="35">
        <f t="shared" si="0"/>
        <v>4.5965792368171421</v>
      </c>
    </row>
    <row r="22" spans="1:21" x14ac:dyDescent="0.25">
      <c r="A22" s="40" t="s">
        <v>190</v>
      </c>
      <c r="B22" s="17" t="s">
        <v>56</v>
      </c>
      <c r="C22" t="s">
        <v>57</v>
      </c>
      <c r="D22" t="s">
        <v>12</v>
      </c>
      <c r="E22" s="10">
        <v>43177.32916666667</v>
      </c>
      <c r="F22" s="42">
        <v>80</v>
      </c>
      <c r="G22" s="42">
        <v>200</v>
      </c>
      <c r="H22" t="s">
        <v>18</v>
      </c>
      <c r="I22">
        <v>101288</v>
      </c>
      <c r="J22">
        <v>21121</v>
      </c>
      <c r="K22">
        <v>65631</v>
      </c>
      <c r="L22">
        <v>378547</v>
      </c>
      <c r="M22">
        <v>524705</v>
      </c>
      <c r="N22">
        <v>884698</v>
      </c>
      <c r="O22">
        <v>2040505</v>
      </c>
      <c r="P22">
        <v>957954</v>
      </c>
      <c r="Q22">
        <v>13741</v>
      </c>
      <c r="R22">
        <v>2396</v>
      </c>
      <c r="S22">
        <v>1370</v>
      </c>
      <c r="T22" s="35">
        <f t="shared" si="0"/>
        <v>4.4998762603547586</v>
      </c>
    </row>
    <row r="23" spans="1:21" x14ac:dyDescent="0.25">
      <c r="A23" s="40" t="s">
        <v>191</v>
      </c>
      <c r="B23" s="17" t="s">
        <v>58</v>
      </c>
      <c r="C23" t="s">
        <v>59</v>
      </c>
      <c r="D23" t="s">
        <v>12</v>
      </c>
      <c r="E23" s="10">
        <v>43177.375</v>
      </c>
      <c r="F23" s="42">
        <v>75</v>
      </c>
      <c r="G23" s="42">
        <v>200</v>
      </c>
      <c r="H23" t="s">
        <v>18</v>
      </c>
      <c r="I23">
        <v>118212</v>
      </c>
      <c r="J23">
        <v>12214</v>
      </c>
      <c r="K23">
        <v>45024</v>
      </c>
      <c r="L23">
        <v>270903</v>
      </c>
      <c r="M23">
        <v>510700</v>
      </c>
      <c r="N23">
        <v>1362048</v>
      </c>
      <c r="O23">
        <v>1245583</v>
      </c>
      <c r="P23">
        <v>263208</v>
      </c>
      <c r="Q23">
        <v>17212</v>
      </c>
      <c r="R23">
        <v>2258</v>
      </c>
      <c r="S23">
        <v>965</v>
      </c>
      <c r="T23" s="35">
        <f t="shared" si="0"/>
        <v>4.1598844240644652</v>
      </c>
    </row>
    <row r="24" spans="1:21" x14ac:dyDescent="0.25">
      <c r="A24" s="40" t="s">
        <v>192</v>
      </c>
      <c r="B24" s="19" t="s">
        <v>60</v>
      </c>
      <c r="C24" s="20" t="s">
        <v>61</v>
      </c>
      <c r="D24" s="20" t="s">
        <v>12</v>
      </c>
      <c r="E24" s="21">
        <v>43177.420138888891</v>
      </c>
      <c r="F24" s="42">
        <v>80</v>
      </c>
      <c r="G24" s="42">
        <v>200</v>
      </c>
      <c r="H24" s="20" t="s">
        <v>18</v>
      </c>
      <c r="I24" s="20">
        <v>81</v>
      </c>
      <c r="J24" s="20">
        <v>0</v>
      </c>
      <c r="K24" s="20">
        <v>0</v>
      </c>
      <c r="L24" s="20">
        <v>0</v>
      </c>
      <c r="M24" s="20">
        <v>1781</v>
      </c>
      <c r="N24" s="20">
        <v>4114</v>
      </c>
      <c r="O24" s="20">
        <v>0</v>
      </c>
      <c r="P24" s="20">
        <v>41</v>
      </c>
      <c r="Q24" s="20">
        <v>13</v>
      </c>
      <c r="R24" s="20"/>
      <c r="S24" s="20">
        <v>67956</v>
      </c>
      <c r="T24" s="36">
        <f t="shared" si="0"/>
        <v>3.720961506135485</v>
      </c>
      <c r="U24" t="s">
        <v>122</v>
      </c>
    </row>
    <row r="25" spans="1:21" x14ac:dyDescent="0.25">
      <c r="A25" s="40" t="s">
        <v>193</v>
      </c>
      <c r="B25" s="19" t="s">
        <v>62</v>
      </c>
      <c r="C25" s="20" t="s">
        <v>63</v>
      </c>
      <c r="D25" s="20" t="s">
        <v>12</v>
      </c>
      <c r="E25" s="21">
        <v>43177.46597222222</v>
      </c>
      <c r="F25" s="42">
        <v>75</v>
      </c>
      <c r="G25" s="42">
        <v>200</v>
      </c>
      <c r="H25" s="20" t="s">
        <v>18</v>
      </c>
      <c r="I25" s="20">
        <v>108</v>
      </c>
      <c r="J25" s="20">
        <v>13</v>
      </c>
      <c r="K25" s="20">
        <v>100</v>
      </c>
      <c r="L25" s="20">
        <v>0</v>
      </c>
      <c r="M25" s="20">
        <v>191</v>
      </c>
      <c r="N25" s="20">
        <v>120</v>
      </c>
      <c r="O25" s="20">
        <v>51</v>
      </c>
      <c r="P25" s="20">
        <v>288</v>
      </c>
      <c r="Q25" s="20"/>
      <c r="R25" s="20"/>
      <c r="S25" s="20">
        <v>27157</v>
      </c>
      <c r="T25" s="36">
        <f t="shared" si="0"/>
        <v>4.1100917431192663</v>
      </c>
      <c r="U25" t="s">
        <v>122</v>
      </c>
    </row>
    <row r="26" spans="1:21" x14ac:dyDescent="0.25">
      <c r="A26" s="40" t="s">
        <v>194</v>
      </c>
      <c r="B26" s="17" t="s">
        <v>64</v>
      </c>
      <c r="C26" t="s">
        <v>65</v>
      </c>
      <c r="D26" t="s">
        <v>12</v>
      </c>
      <c r="E26" s="10">
        <v>43177.511805555558</v>
      </c>
      <c r="F26" s="42">
        <v>70</v>
      </c>
      <c r="G26" s="42">
        <v>300</v>
      </c>
      <c r="H26" t="s">
        <v>23</v>
      </c>
      <c r="I26">
        <v>90804</v>
      </c>
      <c r="J26">
        <v>4770</v>
      </c>
      <c r="K26">
        <v>19853</v>
      </c>
      <c r="L26">
        <v>110131</v>
      </c>
      <c r="M26">
        <v>252581</v>
      </c>
      <c r="N26">
        <v>1069667</v>
      </c>
      <c r="O26">
        <v>328582</v>
      </c>
      <c r="P26">
        <v>20836</v>
      </c>
      <c r="Q26">
        <v>96</v>
      </c>
      <c r="R26">
        <v>351</v>
      </c>
      <c r="S26">
        <v>32534</v>
      </c>
      <c r="T26" s="35">
        <f t="shared" si="0"/>
        <v>3.9006368482018874</v>
      </c>
    </row>
    <row r="27" spans="1:21" x14ac:dyDescent="0.25">
      <c r="A27" s="40" t="s">
        <v>195</v>
      </c>
      <c r="B27" s="17" t="s">
        <v>66</v>
      </c>
      <c r="C27" t="s">
        <v>67</v>
      </c>
      <c r="D27" t="s">
        <v>12</v>
      </c>
      <c r="E27" s="10">
        <v>43177.557638888888</v>
      </c>
      <c r="F27" s="42">
        <v>70</v>
      </c>
      <c r="G27" s="42">
        <v>300</v>
      </c>
      <c r="H27" t="s">
        <v>18</v>
      </c>
      <c r="I27">
        <v>255178</v>
      </c>
      <c r="J27">
        <v>34747</v>
      </c>
      <c r="K27">
        <v>167376</v>
      </c>
      <c r="L27">
        <v>1166690</v>
      </c>
      <c r="M27">
        <v>2181669</v>
      </c>
      <c r="N27">
        <v>5116374</v>
      </c>
      <c r="O27">
        <v>1630885</v>
      </c>
      <c r="P27">
        <v>94419</v>
      </c>
      <c r="Q27">
        <v>445</v>
      </c>
      <c r="R27">
        <v>508</v>
      </c>
      <c r="S27">
        <v>3398</v>
      </c>
      <c r="T27" s="35">
        <f t="shared" si="0"/>
        <v>3.6792996477571251</v>
      </c>
    </row>
    <row r="28" spans="1:21" x14ac:dyDescent="0.25">
      <c r="A28" s="40" t="s">
        <v>196</v>
      </c>
      <c r="B28" s="17" t="s">
        <v>68</v>
      </c>
      <c r="C28" t="s">
        <v>69</v>
      </c>
      <c r="D28" t="s">
        <v>12</v>
      </c>
      <c r="E28" s="10">
        <v>43177.603472222225</v>
      </c>
      <c r="F28" s="42">
        <v>70</v>
      </c>
      <c r="G28" s="42">
        <v>300</v>
      </c>
      <c r="H28" t="s">
        <v>18</v>
      </c>
      <c r="I28">
        <v>95920</v>
      </c>
      <c r="J28">
        <v>21308</v>
      </c>
      <c r="K28">
        <v>83866</v>
      </c>
      <c r="L28">
        <v>688124</v>
      </c>
      <c r="M28">
        <v>1144997</v>
      </c>
      <c r="N28">
        <v>2429201</v>
      </c>
      <c r="O28">
        <v>538448</v>
      </c>
      <c r="P28">
        <v>30502</v>
      </c>
      <c r="Q28">
        <v>2472</v>
      </c>
      <c r="R28">
        <v>50</v>
      </c>
      <c r="S28">
        <v>1504</v>
      </c>
      <c r="T28" s="35">
        <f t="shared" si="0"/>
        <v>3.5442353544303185</v>
      </c>
    </row>
    <row r="29" spans="1:21" x14ac:dyDescent="0.25">
      <c r="A29" s="40" t="s">
        <v>197</v>
      </c>
      <c r="B29" s="17" t="s">
        <v>70</v>
      </c>
      <c r="C29" t="s">
        <v>71</v>
      </c>
      <c r="D29" t="s">
        <v>12</v>
      </c>
      <c r="E29" s="10">
        <v>43177.649305555555</v>
      </c>
      <c r="F29" s="42">
        <v>70</v>
      </c>
      <c r="G29" s="42">
        <v>300</v>
      </c>
      <c r="H29" t="s">
        <v>18</v>
      </c>
      <c r="I29">
        <v>58220</v>
      </c>
      <c r="J29">
        <v>15413</v>
      </c>
      <c r="K29">
        <v>74755</v>
      </c>
      <c r="L29">
        <v>619938</v>
      </c>
      <c r="M29">
        <v>1121792</v>
      </c>
      <c r="N29">
        <v>1741982</v>
      </c>
      <c r="O29">
        <v>359154</v>
      </c>
      <c r="P29">
        <v>23121</v>
      </c>
      <c r="Q29">
        <v>1581</v>
      </c>
      <c r="R29">
        <v>88</v>
      </c>
      <c r="S29">
        <v>1127</v>
      </c>
      <c r="T29" s="35">
        <f t="shared" si="0"/>
        <v>3.4347666798725767</v>
      </c>
    </row>
    <row r="30" spans="1:21" x14ac:dyDescent="0.25">
      <c r="A30" s="40" t="s">
        <v>198</v>
      </c>
      <c r="B30" s="17" t="s">
        <v>72</v>
      </c>
      <c r="C30" t="s">
        <v>73</v>
      </c>
      <c r="D30" t="s">
        <v>12</v>
      </c>
      <c r="E30" s="10">
        <v>43177.695138888892</v>
      </c>
      <c r="F30" s="42">
        <v>70</v>
      </c>
      <c r="G30" s="42">
        <v>300</v>
      </c>
      <c r="H30" t="s">
        <v>18</v>
      </c>
      <c r="I30">
        <v>147474</v>
      </c>
      <c r="J30">
        <v>27144</v>
      </c>
      <c r="K30">
        <v>133936</v>
      </c>
      <c r="L30">
        <v>930129</v>
      </c>
      <c r="M30">
        <v>1679581</v>
      </c>
      <c r="N30">
        <v>2710875</v>
      </c>
      <c r="O30">
        <v>463504</v>
      </c>
      <c r="P30">
        <v>31226</v>
      </c>
      <c r="Q30">
        <v>176</v>
      </c>
      <c r="R30">
        <v>62</v>
      </c>
      <c r="S30">
        <v>1625</v>
      </c>
      <c r="T30" s="35">
        <f t="shared" si="0"/>
        <v>3.4104555190188188</v>
      </c>
    </row>
    <row r="31" spans="1:21" x14ac:dyDescent="0.25">
      <c r="A31" s="40" t="s">
        <v>199</v>
      </c>
      <c r="B31" s="19" t="s">
        <v>74</v>
      </c>
      <c r="C31" s="20" t="s">
        <v>75</v>
      </c>
      <c r="D31" s="20" t="s">
        <v>12</v>
      </c>
      <c r="E31" s="21">
        <v>43177.740972222222</v>
      </c>
      <c r="F31" s="42">
        <v>70</v>
      </c>
      <c r="G31" s="42">
        <v>300</v>
      </c>
      <c r="H31" s="20" t="s">
        <v>18</v>
      </c>
      <c r="I31" s="20">
        <v>675</v>
      </c>
      <c r="J31" s="20">
        <v>15</v>
      </c>
      <c r="K31" s="20">
        <v>451</v>
      </c>
      <c r="L31" s="20">
        <v>1650</v>
      </c>
      <c r="M31" s="20">
        <v>2321</v>
      </c>
      <c r="N31" s="20">
        <v>6555</v>
      </c>
      <c r="O31" s="20">
        <v>159</v>
      </c>
      <c r="P31" s="20">
        <v>329</v>
      </c>
      <c r="Q31" s="20">
        <v>11</v>
      </c>
      <c r="R31" s="20"/>
      <c r="S31" s="20">
        <v>184046</v>
      </c>
      <c r="T31" s="36">
        <f t="shared" si="0"/>
        <v>3.4618397006352799</v>
      </c>
      <c r="U31" t="s">
        <v>122</v>
      </c>
    </row>
    <row r="32" spans="1:21" x14ac:dyDescent="0.25">
      <c r="A32" s="40" t="s">
        <v>200</v>
      </c>
      <c r="B32" s="17" t="s">
        <v>76</v>
      </c>
      <c r="C32" t="s">
        <v>77</v>
      </c>
      <c r="D32" t="s">
        <v>12</v>
      </c>
      <c r="E32" s="10">
        <v>43177.786805555559</v>
      </c>
      <c r="F32" s="42">
        <v>70</v>
      </c>
      <c r="G32" s="42">
        <v>50</v>
      </c>
      <c r="H32" t="s">
        <v>18</v>
      </c>
      <c r="I32">
        <v>155026</v>
      </c>
      <c r="J32">
        <v>266713</v>
      </c>
      <c r="K32">
        <v>1113715</v>
      </c>
      <c r="L32">
        <v>3599537</v>
      </c>
      <c r="M32">
        <v>2984412</v>
      </c>
      <c r="N32">
        <v>2117016</v>
      </c>
      <c r="O32">
        <v>259665</v>
      </c>
      <c r="P32">
        <v>13908</v>
      </c>
      <c r="Q32">
        <v>821</v>
      </c>
      <c r="R32">
        <v>213</v>
      </c>
      <c r="S32">
        <v>48267</v>
      </c>
      <c r="T32" s="35">
        <f t="shared" si="0"/>
        <v>2.6190916376979527</v>
      </c>
    </row>
    <row r="33" spans="1:21" x14ac:dyDescent="0.25">
      <c r="A33" s="40" t="s">
        <v>201</v>
      </c>
      <c r="B33" s="17" t="s">
        <v>78</v>
      </c>
      <c r="C33" t="s">
        <v>79</v>
      </c>
      <c r="D33" t="s">
        <v>12</v>
      </c>
      <c r="E33" s="10">
        <v>43177.832638888889</v>
      </c>
      <c r="F33" s="42">
        <v>70</v>
      </c>
      <c r="G33" s="42">
        <v>50</v>
      </c>
      <c r="H33" t="s">
        <v>18</v>
      </c>
      <c r="I33">
        <v>116991</v>
      </c>
      <c r="J33">
        <v>408141</v>
      </c>
      <c r="K33">
        <v>1577082</v>
      </c>
      <c r="L33">
        <v>4294189</v>
      </c>
      <c r="M33">
        <v>2813542</v>
      </c>
      <c r="N33">
        <v>1922655</v>
      </c>
      <c r="O33">
        <v>223378</v>
      </c>
      <c r="P33">
        <v>10755</v>
      </c>
      <c r="Q33">
        <v>521</v>
      </c>
      <c r="R33">
        <v>1899</v>
      </c>
      <c r="S33">
        <v>42642</v>
      </c>
      <c r="T33" s="35">
        <f t="shared" si="0"/>
        <v>2.4437050408623695</v>
      </c>
    </row>
    <row r="34" spans="1:21" x14ac:dyDescent="0.25">
      <c r="A34" s="40" t="s">
        <v>202</v>
      </c>
      <c r="B34" s="17" t="s">
        <v>80</v>
      </c>
      <c r="C34" t="s">
        <v>81</v>
      </c>
      <c r="D34" t="s">
        <v>12</v>
      </c>
      <c r="E34" s="10">
        <v>43177.878472222219</v>
      </c>
      <c r="F34" s="42">
        <v>70</v>
      </c>
      <c r="G34" s="42">
        <v>50</v>
      </c>
      <c r="H34" t="s">
        <v>18</v>
      </c>
      <c r="I34">
        <v>68306</v>
      </c>
      <c r="J34">
        <v>224602</v>
      </c>
      <c r="K34">
        <v>853091</v>
      </c>
      <c r="L34">
        <v>2137036</v>
      </c>
      <c r="M34">
        <v>1504624</v>
      </c>
      <c r="N34">
        <v>837657</v>
      </c>
      <c r="O34">
        <v>116548</v>
      </c>
      <c r="P34">
        <v>603</v>
      </c>
      <c r="Q34">
        <v>42</v>
      </c>
      <c r="R34">
        <v>1047</v>
      </c>
      <c r="S34">
        <v>25356</v>
      </c>
      <c r="T34" s="35">
        <f t="shared" si="0"/>
        <v>2.394025109026034</v>
      </c>
    </row>
    <row r="35" spans="1:21" x14ac:dyDescent="0.25">
      <c r="A35" s="40" t="s">
        <v>203</v>
      </c>
      <c r="B35" s="17" t="s">
        <v>82</v>
      </c>
      <c r="C35" t="s">
        <v>83</v>
      </c>
      <c r="D35" t="s">
        <v>12</v>
      </c>
      <c r="E35" s="10">
        <v>43177.924305555556</v>
      </c>
      <c r="F35" s="42">
        <v>70</v>
      </c>
      <c r="G35" s="42">
        <v>50</v>
      </c>
      <c r="H35" t="s">
        <v>18</v>
      </c>
      <c r="I35">
        <v>35822</v>
      </c>
      <c r="J35">
        <v>89825</v>
      </c>
      <c r="K35">
        <v>401659</v>
      </c>
      <c r="L35">
        <v>1381943</v>
      </c>
      <c r="M35">
        <v>1209850</v>
      </c>
      <c r="N35">
        <v>1284819</v>
      </c>
      <c r="O35">
        <v>173966</v>
      </c>
      <c r="P35">
        <v>893</v>
      </c>
      <c r="Q35">
        <v>44</v>
      </c>
      <c r="R35">
        <v>94</v>
      </c>
      <c r="S35">
        <v>16698</v>
      </c>
      <c r="T35" s="35">
        <f t="shared" si="0"/>
        <v>2.8198011795047999</v>
      </c>
    </row>
    <row r="36" spans="1:21" x14ac:dyDescent="0.25">
      <c r="A36" s="40" t="s">
        <v>204</v>
      </c>
      <c r="B36" s="17" t="s">
        <v>84</v>
      </c>
      <c r="C36" t="s">
        <v>85</v>
      </c>
      <c r="D36" t="s">
        <v>12</v>
      </c>
      <c r="E36" s="10">
        <v>43177.970138888886</v>
      </c>
      <c r="F36" s="42">
        <v>70</v>
      </c>
      <c r="G36" s="42">
        <v>50</v>
      </c>
      <c r="H36" t="s">
        <v>23</v>
      </c>
      <c r="I36">
        <v>30636</v>
      </c>
      <c r="J36">
        <v>50049</v>
      </c>
      <c r="K36">
        <v>179126</v>
      </c>
      <c r="L36">
        <v>519053</v>
      </c>
      <c r="M36">
        <v>364754</v>
      </c>
      <c r="N36">
        <v>208841</v>
      </c>
      <c r="O36">
        <v>20013</v>
      </c>
      <c r="P36">
        <v>0</v>
      </c>
      <c r="Q36">
        <v>53</v>
      </c>
      <c r="R36">
        <v>191</v>
      </c>
      <c r="S36">
        <v>39617</v>
      </c>
      <c r="T36" s="35">
        <f t="shared" si="0"/>
        <v>2.4207364687649022</v>
      </c>
    </row>
    <row r="37" spans="1:21" x14ac:dyDescent="0.25">
      <c r="A37" s="40" t="s">
        <v>205</v>
      </c>
      <c r="B37" s="17" t="s">
        <v>86</v>
      </c>
      <c r="C37" t="s">
        <v>87</v>
      </c>
      <c r="D37" t="s">
        <v>12</v>
      </c>
      <c r="E37" s="10">
        <v>43178.015972222223</v>
      </c>
      <c r="F37" s="42">
        <v>70</v>
      </c>
      <c r="G37" s="42">
        <v>50</v>
      </c>
      <c r="H37" t="s">
        <v>18</v>
      </c>
      <c r="I37">
        <v>344</v>
      </c>
      <c r="J37">
        <v>8720</v>
      </c>
      <c r="K37">
        <v>30815</v>
      </c>
      <c r="L37">
        <v>82226</v>
      </c>
      <c r="M37">
        <v>52598</v>
      </c>
      <c r="N37">
        <v>28970</v>
      </c>
      <c r="O37">
        <v>6046</v>
      </c>
      <c r="P37">
        <v>0</v>
      </c>
      <c r="Q37">
        <v>13</v>
      </c>
      <c r="R37">
        <v>40</v>
      </c>
      <c r="S37">
        <v>97559</v>
      </c>
      <c r="T37" s="35">
        <f t="shared" si="0"/>
        <v>2.3854594419084365</v>
      </c>
      <c r="U37" t="s">
        <v>122</v>
      </c>
    </row>
    <row r="38" spans="1:21" x14ac:dyDescent="0.25">
      <c r="A38" s="40" t="s">
        <v>206</v>
      </c>
      <c r="B38" s="19" t="s">
        <v>88</v>
      </c>
      <c r="C38" s="20" t="s">
        <v>89</v>
      </c>
      <c r="D38" s="20" t="s">
        <v>12</v>
      </c>
      <c r="E38" s="21">
        <v>43178.061805555553</v>
      </c>
      <c r="F38" s="42">
        <v>65</v>
      </c>
      <c r="G38" s="42">
        <v>200</v>
      </c>
      <c r="H38" s="20" t="s">
        <v>18</v>
      </c>
      <c r="I38" s="20">
        <v>603</v>
      </c>
      <c r="J38" s="20">
        <v>90</v>
      </c>
      <c r="K38" s="20">
        <v>482</v>
      </c>
      <c r="L38" s="20">
        <v>1129</v>
      </c>
      <c r="M38" s="20">
        <v>169</v>
      </c>
      <c r="N38" s="20">
        <v>4130</v>
      </c>
      <c r="O38" s="20">
        <v>1339</v>
      </c>
      <c r="P38" s="20">
        <v>18</v>
      </c>
      <c r="Q38" s="20">
        <v>9</v>
      </c>
      <c r="R38" s="20"/>
      <c r="S38" s="20">
        <v>105523</v>
      </c>
      <c r="T38" s="36">
        <f t="shared" si="0"/>
        <v>3.6156665761607387</v>
      </c>
      <c r="U38" t="s">
        <v>122</v>
      </c>
    </row>
    <row r="39" spans="1:21" x14ac:dyDescent="0.25">
      <c r="A39" s="40" t="s">
        <v>207</v>
      </c>
      <c r="B39" s="17" t="s">
        <v>90</v>
      </c>
      <c r="C39" t="s">
        <v>91</v>
      </c>
      <c r="D39" t="s">
        <v>12</v>
      </c>
      <c r="E39" s="10">
        <v>43178.106944444444</v>
      </c>
      <c r="F39" s="42">
        <v>65</v>
      </c>
      <c r="G39" s="42">
        <v>200</v>
      </c>
      <c r="H39" t="s">
        <v>23</v>
      </c>
      <c r="I39">
        <v>57803</v>
      </c>
      <c r="J39">
        <v>5001</v>
      </c>
      <c r="K39">
        <v>20476</v>
      </c>
      <c r="L39">
        <v>136170</v>
      </c>
      <c r="M39">
        <v>312113</v>
      </c>
      <c r="N39">
        <v>898780</v>
      </c>
      <c r="O39">
        <v>68975</v>
      </c>
      <c r="P39">
        <v>2183</v>
      </c>
      <c r="Q39">
        <v>188</v>
      </c>
      <c r="R39">
        <v>11</v>
      </c>
      <c r="S39">
        <v>51436</v>
      </c>
      <c r="T39" s="35">
        <f t="shared" si="0"/>
        <v>3.5900427800597967</v>
      </c>
    </row>
    <row r="40" spans="1:21" x14ac:dyDescent="0.25">
      <c r="A40" s="40" t="s">
        <v>208</v>
      </c>
      <c r="B40" s="17" t="s">
        <v>92</v>
      </c>
      <c r="C40" t="s">
        <v>93</v>
      </c>
      <c r="D40" t="s">
        <v>12</v>
      </c>
      <c r="E40" s="10">
        <v>43178.152777777781</v>
      </c>
      <c r="F40" s="42">
        <v>65</v>
      </c>
      <c r="G40" s="42">
        <v>200</v>
      </c>
      <c r="H40" t="s">
        <v>18</v>
      </c>
      <c r="I40">
        <v>504278</v>
      </c>
      <c r="J40">
        <v>30833</v>
      </c>
      <c r="K40">
        <v>157489</v>
      </c>
      <c r="L40">
        <v>993809</v>
      </c>
      <c r="M40">
        <v>2249076</v>
      </c>
      <c r="N40">
        <v>7569097</v>
      </c>
      <c r="O40">
        <v>1096321</v>
      </c>
      <c r="P40">
        <v>37317</v>
      </c>
      <c r="Q40">
        <v>239</v>
      </c>
      <c r="R40">
        <v>51</v>
      </c>
      <c r="S40">
        <v>40134</v>
      </c>
      <c r="T40" s="35">
        <f t="shared" si="0"/>
        <v>3.6983231406816683</v>
      </c>
    </row>
    <row r="41" spans="1:21" x14ac:dyDescent="0.25">
      <c r="A41" s="40" t="s">
        <v>209</v>
      </c>
      <c r="B41" s="17" t="s">
        <v>94</v>
      </c>
      <c r="C41" t="s">
        <v>95</v>
      </c>
      <c r="D41" t="s">
        <v>12</v>
      </c>
      <c r="E41" s="10">
        <v>43178.198611111111</v>
      </c>
      <c r="F41" s="42">
        <v>65</v>
      </c>
      <c r="G41" s="42">
        <v>200</v>
      </c>
      <c r="H41" t="s">
        <v>18</v>
      </c>
      <c r="I41">
        <v>301014</v>
      </c>
      <c r="J41">
        <v>27128</v>
      </c>
      <c r="K41">
        <v>134956</v>
      </c>
      <c r="L41">
        <v>934290</v>
      </c>
      <c r="M41">
        <v>1964159</v>
      </c>
      <c r="N41">
        <v>4709480</v>
      </c>
      <c r="O41">
        <v>557824</v>
      </c>
      <c r="P41">
        <v>19373</v>
      </c>
      <c r="Q41">
        <v>209</v>
      </c>
      <c r="R41">
        <v>28</v>
      </c>
      <c r="S41">
        <v>1463</v>
      </c>
      <c r="T41" s="35">
        <f t="shared" si="0"/>
        <v>3.550903407952156</v>
      </c>
    </row>
    <row r="42" spans="1:21" x14ac:dyDescent="0.25">
      <c r="A42" s="40" t="s">
        <v>210</v>
      </c>
      <c r="B42" s="17" t="s">
        <v>96</v>
      </c>
      <c r="C42" t="s">
        <v>97</v>
      </c>
      <c r="D42" t="s">
        <v>12</v>
      </c>
      <c r="E42" s="10">
        <v>43178.244444444441</v>
      </c>
      <c r="F42" s="42">
        <v>65</v>
      </c>
      <c r="G42" s="42">
        <v>200</v>
      </c>
      <c r="H42" t="s">
        <v>18</v>
      </c>
      <c r="I42">
        <v>365318</v>
      </c>
      <c r="J42">
        <v>34479</v>
      </c>
      <c r="K42">
        <v>172612</v>
      </c>
      <c r="L42">
        <v>1214481</v>
      </c>
      <c r="M42">
        <v>2666781</v>
      </c>
      <c r="N42">
        <v>7020725</v>
      </c>
      <c r="O42">
        <v>910327</v>
      </c>
      <c r="P42">
        <v>30689</v>
      </c>
      <c r="Q42">
        <v>171</v>
      </c>
      <c r="R42">
        <v>46</v>
      </c>
      <c r="S42">
        <v>35596</v>
      </c>
      <c r="T42" s="35">
        <f t="shared" si="0"/>
        <v>3.6034050075554065</v>
      </c>
    </row>
    <row r="43" spans="1:21" x14ac:dyDescent="0.25">
      <c r="A43" s="40" t="s">
        <v>211</v>
      </c>
      <c r="B43" s="17" t="s">
        <v>98</v>
      </c>
      <c r="C43" t="s">
        <v>99</v>
      </c>
      <c r="D43" t="s">
        <v>12</v>
      </c>
      <c r="E43" s="10">
        <v>43178.290277777778</v>
      </c>
      <c r="F43" s="42">
        <v>65</v>
      </c>
      <c r="G43" s="42">
        <v>200</v>
      </c>
      <c r="H43" t="s">
        <v>18</v>
      </c>
      <c r="I43">
        <v>501126</v>
      </c>
      <c r="J43">
        <v>33739</v>
      </c>
      <c r="K43">
        <v>184389</v>
      </c>
      <c r="L43">
        <v>1325276</v>
      </c>
      <c r="M43">
        <v>2823354</v>
      </c>
      <c r="N43">
        <v>7211353</v>
      </c>
      <c r="O43">
        <v>1003741</v>
      </c>
      <c r="P43">
        <v>34180</v>
      </c>
      <c r="Q43">
        <v>376</v>
      </c>
      <c r="R43">
        <v>47</v>
      </c>
      <c r="S43">
        <v>42055</v>
      </c>
      <c r="T43" s="35">
        <f t="shared" si="0"/>
        <v>3.59666863631662</v>
      </c>
    </row>
    <row r="44" spans="1:21" x14ac:dyDescent="0.25">
      <c r="A44" s="40" t="s">
        <v>212</v>
      </c>
      <c r="B44" s="19" t="s">
        <v>100</v>
      </c>
      <c r="C44" s="20" t="s">
        <v>101</v>
      </c>
      <c r="D44" s="20" t="s">
        <v>12</v>
      </c>
      <c r="E44" s="21">
        <v>43178.336111111108</v>
      </c>
      <c r="F44" s="42">
        <v>70</v>
      </c>
      <c r="G44" s="42">
        <v>125</v>
      </c>
      <c r="H44" s="20" t="s">
        <v>18</v>
      </c>
      <c r="I44" s="20">
        <v>689</v>
      </c>
      <c r="J44" s="20">
        <v>96</v>
      </c>
      <c r="K44" s="20">
        <v>27</v>
      </c>
      <c r="L44" s="20">
        <v>68</v>
      </c>
      <c r="M44" s="20">
        <v>3808</v>
      </c>
      <c r="N44" s="20">
        <v>6808</v>
      </c>
      <c r="O44" s="20">
        <v>1791</v>
      </c>
      <c r="P44" s="20">
        <v>18</v>
      </c>
      <c r="Q44" s="20"/>
      <c r="R44" s="20">
        <v>10</v>
      </c>
      <c r="S44" s="20">
        <v>156883</v>
      </c>
      <c r="T44" s="36">
        <f t="shared" si="0"/>
        <v>3.7986694123237763</v>
      </c>
      <c r="U44" t="s">
        <v>122</v>
      </c>
    </row>
    <row r="45" spans="1:21" x14ac:dyDescent="0.25">
      <c r="A45" s="40" t="s">
        <v>213</v>
      </c>
      <c r="B45" s="17" t="s">
        <v>102</v>
      </c>
      <c r="C45" t="s">
        <v>103</v>
      </c>
      <c r="D45" t="s">
        <v>12</v>
      </c>
      <c r="E45" s="10">
        <v>43178.381944444445</v>
      </c>
      <c r="F45" s="42">
        <v>70</v>
      </c>
      <c r="G45" s="42">
        <v>125</v>
      </c>
      <c r="H45" t="s">
        <v>18</v>
      </c>
      <c r="I45">
        <v>260632</v>
      </c>
      <c r="J45">
        <v>60411</v>
      </c>
      <c r="K45">
        <v>231204</v>
      </c>
      <c r="L45">
        <v>1628475</v>
      </c>
      <c r="M45">
        <v>3158359</v>
      </c>
      <c r="N45">
        <v>6666578</v>
      </c>
      <c r="O45">
        <v>1428107</v>
      </c>
      <c r="P45">
        <v>86803</v>
      </c>
      <c r="Q45">
        <v>613</v>
      </c>
      <c r="R45">
        <v>561</v>
      </c>
      <c r="S45">
        <v>1794</v>
      </c>
      <c r="T45" s="35">
        <f t="shared" si="0"/>
        <v>3.5667957986325578</v>
      </c>
    </row>
    <row r="46" spans="1:21" x14ac:dyDescent="0.25">
      <c r="A46" s="40" t="s">
        <v>214</v>
      </c>
      <c r="B46" s="17" t="s">
        <v>104</v>
      </c>
      <c r="C46" t="s">
        <v>105</v>
      </c>
      <c r="D46" t="s">
        <v>12</v>
      </c>
      <c r="E46" s="10">
        <v>43178.427777777775</v>
      </c>
      <c r="F46" s="42">
        <v>70</v>
      </c>
      <c r="G46" s="42">
        <v>125</v>
      </c>
      <c r="H46" t="s">
        <v>18</v>
      </c>
      <c r="I46">
        <v>207852</v>
      </c>
      <c r="J46">
        <v>76860</v>
      </c>
      <c r="K46">
        <v>317709</v>
      </c>
      <c r="L46">
        <v>2268554</v>
      </c>
      <c r="M46">
        <v>4027040</v>
      </c>
      <c r="N46">
        <v>8449098</v>
      </c>
      <c r="O46">
        <v>2620573</v>
      </c>
      <c r="P46">
        <v>194418</v>
      </c>
      <c r="Q46">
        <v>719</v>
      </c>
      <c r="R46">
        <v>104</v>
      </c>
      <c r="S46">
        <v>2436</v>
      </c>
      <c r="T46" s="35">
        <f t="shared" si="0"/>
        <v>3.6205678338854055</v>
      </c>
    </row>
    <row r="47" spans="1:21" x14ac:dyDescent="0.25">
      <c r="A47" s="40" t="s">
        <v>215</v>
      </c>
      <c r="B47" s="17" t="s">
        <v>106</v>
      </c>
      <c r="C47" t="s">
        <v>107</v>
      </c>
      <c r="D47" t="s">
        <v>12</v>
      </c>
      <c r="E47" s="10">
        <v>43178.473611111112</v>
      </c>
      <c r="F47" s="42">
        <v>70</v>
      </c>
      <c r="G47" s="42">
        <v>125</v>
      </c>
      <c r="H47" t="s">
        <v>18</v>
      </c>
      <c r="I47">
        <v>326197</v>
      </c>
      <c r="J47">
        <v>75203</v>
      </c>
      <c r="K47">
        <v>302650</v>
      </c>
      <c r="L47">
        <v>2143991</v>
      </c>
      <c r="M47">
        <v>4236851</v>
      </c>
      <c r="N47">
        <v>6725053</v>
      </c>
      <c r="O47">
        <v>1369127</v>
      </c>
      <c r="P47">
        <v>83669</v>
      </c>
      <c r="Q47">
        <v>6333</v>
      </c>
      <c r="R47">
        <v>81</v>
      </c>
      <c r="S47">
        <v>1836</v>
      </c>
      <c r="T47" s="35">
        <f t="shared" si="0"/>
        <v>3.4527317148318293</v>
      </c>
    </row>
    <row r="48" spans="1:21" x14ac:dyDescent="0.25">
      <c r="A48" s="40" t="s">
        <v>216</v>
      </c>
      <c r="B48" s="17" t="s">
        <v>108</v>
      </c>
      <c r="C48" t="s">
        <v>109</v>
      </c>
      <c r="D48" t="s">
        <v>12</v>
      </c>
      <c r="E48" s="10">
        <v>43178.519444444442</v>
      </c>
      <c r="F48" s="42">
        <v>70</v>
      </c>
      <c r="G48" s="42">
        <v>125</v>
      </c>
      <c r="H48" t="s">
        <v>18</v>
      </c>
      <c r="I48">
        <v>165689</v>
      </c>
      <c r="J48">
        <v>56329</v>
      </c>
      <c r="K48">
        <v>233600</v>
      </c>
      <c r="L48">
        <v>1869359</v>
      </c>
      <c r="M48">
        <v>3320435</v>
      </c>
      <c r="N48">
        <v>6939792</v>
      </c>
      <c r="O48">
        <v>1720491</v>
      </c>
      <c r="P48">
        <v>114341</v>
      </c>
      <c r="Q48">
        <v>6161</v>
      </c>
      <c r="R48">
        <v>155</v>
      </c>
      <c r="S48">
        <v>2244</v>
      </c>
      <c r="T48" s="35">
        <f t="shared" si="0"/>
        <v>3.578070598821387</v>
      </c>
    </row>
    <row r="49" spans="1:20" ht="15.75" thickBot="1" x14ac:dyDescent="0.3">
      <c r="A49" s="41" t="s">
        <v>217</v>
      </c>
      <c r="B49" s="23" t="s">
        <v>110</v>
      </c>
      <c r="C49" s="24" t="s">
        <v>111</v>
      </c>
      <c r="D49" s="24" t="s">
        <v>12</v>
      </c>
      <c r="E49" s="25">
        <v>43178.56527777778</v>
      </c>
      <c r="F49" s="43">
        <v>70</v>
      </c>
      <c r="G49" s="43">
        <v>125</v>
      </c>
      <c r="H49" s="24" t="s">
        <v>18</v>
      </c>
      <c r="I49" s="24">
        <v>222387</v>
      </c>
      <c r="J49" s="24">
        <v>51005</v>
      </c>
      <c r="K49" s="24">
        <v>233665</v>
      </c>
      <c r="L49" s="24">
        <v>1735793</v>
      </c>
      <c r="M49" s="24">
        <v>2856509</v>
      </c>
      <c r="N49" s="24">
        <v>5522457</v>
      </c>
      <c r="O49" s="24">
        <v>972347</v>
      </c>
      <c r="P49" s="24">
        <v>51797</v>
      </c>
      <c r="Q49" s="24">
        <v>256</v>
      </c>
      <c r="R49" s="24">
        <v>53</v>
      </c>
      <c r="S49" s="24">
        <v>26477</v>
      </c>
      <c r="T49" s="37">
        <f t="shared" si="0"/>
        <v>3.4611123434223146</v>
      </c>
    </row>
    <row r="50" spans="1:20" x14ac:dyDescent="0.25">
      <c r="A50" s="29" t="s">
        <v>128</v>
      </c>
      <c r="B50" s="29" t="s">
        <v>128</v>
      </c>
      <c r="C50" s="1" t="s">
        <v>130</v>
      </c>
      <c r="D50" s="1" t="s">
        <v>129</v>
      </c>
      <c r="E50" s="30">
        <v>43384.581053240698</v>
      </c>
      <c r="F50" s="44" t="s">
        <v>220</v>
      </c>
      <c r="G50" s="30"/>
      <c r="H50" s="1" t="s">
        <v>167</v>
      </c>
      <c r="I50" s="2">
        <v>120195.05408801101</v>
      </c>
      <c r="J50" s="2">
        <v>150781.46775529199</v>
      </c>
      <c r="K50" s="2">
        <v>662124.40088119905</v>
      </c>
      <c r="L50" s="2">
        <v>2917784.9020454101</v>
      </c>
      <c r="M50" s="2">
        <v>3553213.57963769</v>
      </c>
      <c r="N50" s="2">
        <v>2040164.8674021401</v>
      </c>
      <c r="O50" s="2">
        <v>1960981.96100305</v>
      </c>
      <c r="P50" s="2">
        <v>865876.46249959501</v>
      </c>
      <c r="Q50" s="2">
        <v>5806.29679856249</v>
      </c>
      <c r="R50" s="2">
        <v>0</v>
      </c>
      <c r="S50" t="s">
        <v>168</v>
      </c>
      <c r="T50" s="38">
        <v>3.3198725312943718</v>
      </c>
    </row>
    <row r="51" spans="1:20" x14ac:dyDescent="0.25">
      <c r="A51" s="29" t="s">
        <v>131</v>
      </c>
      <c r="B51" s="29" t="s">
        <v>131</v>
      </c>
      <c r="C51" s="1" t="s">
        <v>133</v>
      </c>
      <c r="D51" s="1" t="s">
        <v>132</v>
      </c>
      <c r="E51" s="30">
        <v>43384.626863425903</v>
      </c>
      <c r="F51" s="44" t="s">
        <v>220</v>
      </c>
      <c r="G51" s="30"/>
      <c r="H51" s="1" t="s">
        <v>167</v>
      </c>
      <c r="I51" s="2">
        <v>157881.82780260601</v>
      </c>
      <c r="J51" s="2">
        <v>172646.08815475399</v>
      </c>
      <c r="K51" s="2">
        <v>750071.33879660105</v>
      </c>
      <c r="L51" s="2">
        <v>3381807.8062636498</v>
      </c>
      <c r="M51" s="2">
        <v>3922956.36255365</v>
      </c>
      <c r="N51" s="2">
        <v>3144769.0446238001</v>
      </c>
      <c r="O51" s="2">
        <v>2115320.0864872001</v>
      </c>
      <c r="P51" s="2">
        <v>886325.886467751</v>
      </c>
      <c r="Q51" s="2">
        <v>5167.5444108824604</v>
      </c>
      <c r="R51" s="2">
        <v>0</v>
      </c>
      <c r="S51" t="s">
        <v>168</v>
      </c>
      <c r="T51" s="38">
        <v>3.323746264377863</v>
      </c>
    </row>
    <row r="52" spans="1:20" x14ac:dyDescent="0.25">
      <c r="A52" s="29" t="s">
        <v>134</v>
      </c>
      <c r="B52" s="29" t="s">
        <v>134</v>
      </c>
      <c r="C52" s="1" t="s">
        <v>136</v>
      </c>
      <c r="D52" s="1" t="s">
        <v>135</v>
      </c>
      <c r="E52" s="30">
        <v>43384.672662037003</v>
      </c>
      <c r="F52" s="44" t="s">
        <v>220</v>
      </c>
      <c r="G52" s="30"/>
      <c r="H52" s="1" t="s">
        <v>167</v>
      </c>
      <c r="I52" s="2">
        <v>198679.44724100101</v>
      </c>
      <c r="J52" s="2">
        <v>273572.07370760199</v>
      </c>
      <c r="K52" s="2">
        <v>1139970.40905666</v>
      </c>
      <c r="L52" s="2">
        <v>4492237.8784376802</v>
      </c>
      <c r="M52" s="2">
        <v>4897249.9268267704</v>
      </c>
      <c r="N52" s="2">
        <v>4203093.5838200701</v>
      </c>
      <c r="O52" s="2">
        <v>2808867.9388872399</v>
      </c>
      <c r="P52" s="2">
        <v>1196914.42426221</v>
      </c>
      <c r="Q52" s="2">
        <v>7685.3380845532301</v>
      </c>
      <c r="R52" s="2">
        <v>0</v>
      </c>
      <c r="S52" t="s">
        <v>168</v>
      </c>
      <c r="T52" s="38">
        <v>3.3075470441396799</v>
      </c>
    </row>
    <row r="53" spans="1:20" x14ac:dyDescent="0.25">
      <c r="A53" s="29" t="s">
        <v>137</v>
      </c>
      <c r="B53" s="29" t="s">
        <v>137</v>
      </c>
      <c r="C53" s="1" t="s">
        <v>139</v>
      </c>
      <c r="D53" s="1" t="s">
        <v>138</v>
      </c>
      <c r="E53" s="30">
        <v>43384.718449074098</v>
      </c>
      <c r="F53" s="44" t="s">
        <v>220</v>
      </c>
      <c r="G53" s="30"/>
      <c r="H53" s="1" t="s">
        <v>167</v>
      </c>
      <c r="I53" s="2">
        <v>179743.464462517</v>
      </c>
      <c r="J53" s="2">
        <v>186127.22087216299</v>
      </c>
      <c r="K53" s="2">
        <v>790974.77023434499</v>
      </c>
      <c r="L53" s="2">
        <v>3501714.8288396099</v>
      </c>
      <c r="M53" s="2">
        <v>4493403.0447129402</v>
      </c>
      <c r="N53" s="2">
        <v>3929575.9713384798</v>
      </c>
      <c r="O53" s="2">
        <v>2917296.2196010798</v>
      </c>
      <c r="P53" s="2">
        <v>1273597.4271764299</v>
      </c>
      <c r="Q53" s="2">
        <v>9012.7180540939407</v>
      </c>
      <c r="R53" s="2">
        <v>0</v>
      </c>
      <c r="S53" t="s">
        <v>168</v>
      </c>
      <c r="T53" s="38">
        <v>3.4665597283043947</v>
      </c>
    </row>
    <row r="54" spans="1:20" x14ac:dyDescent="0.25">
      <c r="A54" s="29" t="s">
        <v>140</v>
      </c>
      <c r="B54" s="29" t="s">
        <v>140</v>
      </c>
      <c r="C54" s="1" t="s">
        <v>142</v>
      </c>
      <c r="D54" s="1" t="s">
        <v>141</v>
      </c>
      <c r="E54" s="30">
        <v>43384.764236111099</v>
      </c>
      <c r="F54" s="44" t="s">
        <v>220</v>
      </c>
      <c r="G54" s="30"/>
      <c r="H54" s="1" t="s">
        <v>167</v>
      </c>
      <c r="I54" s="2">
        <v>1592.93853740905</v>
      </c>
      <c r="J54" s="2">
        <v>21778.562011737598</v>
      </c>
      <c r="K54" s="2">
        <v>97821.082715307406</v>
      </c>
      <c r="L54" s="2">
        <v>471746.727159734</v>
      </c>
      <c r="M54" s="2">
        <v>570341.593412644</v>
      </c>
      <c r="N54" s="2">
        <v>436284.96078260202</v>
      </c>
      <c r="O54" s="2">
        <v>310530.132739686</v>
      </c>
      <c r="P54" s="2">
        <v>125443.230660848</v>
      </c>
      <c r="Q54" s="2">
        <v>769.24034692881196</v>
      </c>
      <c r="R54" s="2">
        <v>0</v>
      </c>
      <c r="S54" t="s">
        <v>168</v>
      </c>
      <c r="T54" s="38">
        <v>3.3460077296729884</v>
      </c>
    </row>
    <row r="55" spans="1:20" x14ac:dyDescent="0.25">
      <c r="A55" s="29" t="s">
        <v>143</v>
      </c>
      <c r="B55" s="29" t="s">
        <v>143</v>
      </c>
      <c r="C55" s="1" t="s">
        <v>145</v>
      </c>
      <c r="D55" s="1" t="s">
        <v>144</v>
      </c>
      <c r="E55" s="30">
        <v>43384.810011574104</v>
      </c>
      <c r="F55" s="44"/>
      <c r="G55" s="30"/>
      <c r="H55" s="1" t="s">
        <v>167</v>
      </c>
      <c r="I55" s="2">
        <v>5142.3021381615599</v>
      </c>
      <c r="J55" s="2">
        <v>60.725342740598201</v>
      </c>
      <c r="K55" s="2">
        <v>397.15314181748101</v>
      </c>
      <c r="L55" s="2">
        <v>1911.80422094747</v>
      </c>
      <c r="M55" s="2">
        <v>2142.7026073294701</v>
      </c>
      <c r="N55" s="2">
        <v>1128.06633888446</v>
      </c>
      <c r="O55" s="2">
        <v>876.10896477521396</v>
      </c>
      <c r="P55" s="2">
        <v>550.62990427621105</v>
      </c>
      <c r="Q55" s="2">
        <v>0</v>
      </c>
      <c r="R55" s="2">
        <v>0</v>
      </c>
      <c r="S55" t="s">
        <v>168</v>
      </c>
      <c r="T55" s="38"/>
    </row>
    <row r="56" spans="1:20" x14ac:dyDescent="0.25">
      <c r="A56" s="29" t="s">
        <v>146</v>
      </c>
      <c r="B56" s="29" t="s">
        <v>146</v>
      </c>
      <c r="C56" s="1" t="s">
        <v>148</v>
      </c>
      <c r="D56" s="1" t="s">
        <v>147</v>
      </c>
      <c r="E56" s="30">
        <v>43384.855787036999</v>
      </c>
      <c r="F56" s="44" t="s">
        <v>221</v>
      </c>
      <c r="G56" s="30"/>
      <c r="H56" s="1" t="s">
        <v>167</v>
      </c>
      <c r="I56" s="2">
        <v>53617.747618950198</v>
      </c>
      <c r="J56" s="2">
        <v>14071.9742413406</v>
      </c>
      <c r="K56" s="2">
        <v>60484.278381047799</v>
      </c>
      <c r="L56" s="2">
        <v>388824.00677085598</v>
      </c>
      <c r="M56" s="2">
        <v>518451.52673591097</v>
      </c>
      <c r="N56" s="2">
        <v>611098.51158401801</v>
      </c>
      <c r="O56" s="2">
        <v>31535.1372693265</v>
      </c>
      <c r="P56" s="2">
        <v>845.15565718510095</v>
      </c>
      <c r="Q56" s="2">
        <v>0</v>
      </c>
      <c r="R56" s="2">
        <v>0</v>
      </c>
      <c r="S56" t="s">
        <v>168</v>
      </c>
      <c r="T56" s="38">
        <v>3.0767211925864428</v>
      </c>
    </row>
    <row r="57" spans="1:20" x14ac:dyDescent="0.25">
      <c r="A57" s="29" t="s">
        <v>149</v>
      </c>
      <c r="B57" s="29" t="s">
        <v>149</v>
      </c>
      <c r="C57" s="1" t="s">
        <v>151</v>
      </c>
      <c r="D57" s="1" t="s">
        <v>150</v>
      </c>
      <c r="E57" s="30">
        <v>43384.901562500003</v>
      </c>
      <c r="F57" s="44" t="s">
        <v>221</v>
      </c>
      <c r="G57" s="30"/>
      <c r="H57" s="1" t="s">
        <v>167</v>
      </c>
      <c r="I57" s="2">
        <v>423824.62573203299</v>
      </c>
      <c r="J57" s="2">
        <v>150158.23039478401</v>
      </c>
      <c r="K57" s="2">
        <v>671830.04704235902</v>
      </c>
      <c r="L57" s="2">
        <v>3825724.29234843</v>
      </c>
      <c r="M57" s="2">
        <v>4643261.2750548404</v>
      </c>
      <c r="N57" s="2">
        <v>4779593.7178357001</v>
      </c>
      <c r="O57" s="2">
        <v>286795.76007753599</v>
      </c>
      <c r="P57" s="2">
        <v>5919.96622797074</v>
      </c>
      <c r="Q57" s="2">
        <v>0</v>
      </c>
      <c r="R57" s="2">
        <v>0</v>
      </c>
      <c r="S57" t="s">
        <v>168</v>
      </c>
      <c r="T57" s="38">
        <v>2.9826701224271082</v>
      </c>
    </row>
    <row r="58" spans="1:20" x14ac:dyDescent="0.25">
      <c r="A58" s="29" t="s">
        <v>152</v>
      </c>
      <c r="B58" s="29" t="s">
        <v>152</v>
      </c>
      <c r="C58" s="1" t="s">
        <v>154</v>
      </c>
      <c r="D58" s="1" t="s">
        <v>153</v>
      </c>
      <c r="E58" s="30">
        <v>43384.947349536997</v>
      </c>
      <c r="F58" s="44" t="s">
        <v>221</v>
      </c>
      <c r="G58" s="30"/>
      <c r="H58" s="1" t="s">
        <v>167</v>
      </c>
      <c r="I58" s="2">
        <v>369490.75578126498</v>
      </c>
      <c r="J58" s="2">
        <v>122032.505606526</v>
      </c>
      <c r="K58" s="2">
        <v>556092.38751385501</v>
      </c>
      <c r="L58" s="2">
        <v>3378996.6156546702</v>
      </c>
      <c r="M58" s="2">
        <v>4648533.7233779198</v>
      </c>
      <c r="N58" s="2">
        <v>5321110.1215586904</v>
      </c>
      <c r="O58" s="2">
        <v>325556.10293685202</v>
      </c>
      <c r="P58" s="2">
        <v>5882.4987894217202</v>
      </c>
      <c r="Q58" s="2">
        <v>0</v>
      </c>
      <c r="R58" s="2">
        <v>0</v>
      </c>
      <c r="S58" t="s">
        <v>168</v>
      </c>
      <c r="T58" s="38">
        <v>3.0788810996008835</v>
      </c>
    </row>
    <row r="59" spans="1:20" x14ac:dyDescent="0.25">
      <c r="A59" s="29" t="s">
        <v>155</v>
      </c>
      <c r="B59" s="29" t="s">
        <v>155</v>
      </c>
      <c r="C59" s="1" t="s">
        <v>157</v>
      </c>
      <c r="D59" s="1" t="s">
        <v>156</v>
      </c>
      <c r="E59" s="30">
        <v>43384.993136574099</v>
      </c>
      <c r="F59" s="44" t="s">
        <v>221</v>
      </c>
      <c r="G59" s="30"/>
      <c r="H59" s="1" t="s">
        <v>167</v>
      </c>
      <c r="I59" s="2">
        <v>413689.22348520998</v>
      </c>
      <c r="J59" s="2">
        <v>144496.50443858799</v>
      </c>
      <c r="K59" s="2">
        <v>624883.18518451997</v>
      </c>
      <c r="L59" s="2">
        <v>3632742.32551528</v>
      </c>
      <c r="M59" s="2">
        <v>4755629.4523590701</v>
      </c>
      <c r="N59" s="2">
        <v>5284935.0507790502</v>
      </c>
      <c r="O59" s="2">
        <v>337254.94244879403</v>
      </c>
      <c r="P59" s="2">
        <v>6838.7849920051103</v>
      </c>
      <c r="Q59" s="2">
        <v>0</v>
      </c>
      <c r="R59" s="2">
        <v>0</v>
      </c>
      <c r="S59" t="s">
        <v>168</v>
      </c>
      <c r="T59" s="38">
        <v>3.0449024784584102</v>
      </c>
    </row>
    <row r="60" spans="1:20" x14ac:dyDescent="0.25">
      <c r="A60" s="29" t="s">
        <v>158</v>
      </c>
      <c r="B60" s="29" t="s">
        <v>158</v>
      </c>
      <c r="C60" s="1" t="s">
        <v>160</v>
      </c>
      <c r="D60" s="1" t="s">
        <v>159</v>
      </c>
      <c r="E60" s="30">
        <v>43385.0389236111</v>
      </c>
      <c r="F60" s="44" t="s">
        <v>221</v>
      </c>
      <c r="G60" s="30"/>
      <c r="H60" s="1" t="s">
        <v>167</v>
      </c>
      <c r="I60" s="2">
        <v>114728.28988279701</v>
      </c>
      <c r="J60" s="2">
        <v>43405.3152831802</v>
      </c>
      <c r="K60" s="2">
        <v>189063.66688860601</v>
      </c>
      <c r="L60" s="2">
        <v>1095022.5121349799</v>
      </c>
      <c r="M60" s="2">
        <v>1324403.10060175</v>
      </c>
      <c r="N60" s="2">
        <v>1341588.2357107999</v>
      </c>
      <c r="O60" s="2">
        <v>69467.665432980706</v>
      </c>
      <c r="P60" s="2">
        <v>1594.29040129809</v>
      </c>
      <c r="Q60" s="2">
        <v>0</v>
      </c>
      <c r="R60" s="2">
        <v>0</v>
      </c>
      <c r="S60" t="s">
        <v>168</v>
      </c>
      <c r="T60" s="38">
        <v>2.9709538557984287</v>
      </c>
    </row>
    <row r="61" spans="1:20" x14ac:dyDescent="0.25">
      <c r="A61" s="29" t="s">
        <v>161</v>
      </c>
      <c r="B61" s="29" t="s">
        <v>161</v>
      </c>
      <c r="C61" s="1" t="s">
        <v>163</v>
      </c>
      <c r="D61" s="1" t="s">
        <v>162</v>
      </c>
      <c r="E61" s="30">
        <v>43385.084699074097</v>
      </c>
      <c r="F61" s="44"/>
      <c r="G61" s="30"/>
      <c r="H61" s="1" t="s">
        <v>167</v>
      </c>
      <c r="I61" s="2">
        <v>113.715887029309</v>
      </c>
      <c r="J61" s="2">
        <v>88.039758515506904</v>
      </c>
      <c r="K61" s="2">
        <v>380.90581807059601</v>
      </c>
      <c r="L61" s="2">
        <v>2170.2227346334598</v>
      </c>
      <c r="M61" s="2">
        <v>3027.9099896182902</v>
      </c>
      <c r="N61" s="2">
        <v>2496.7862260001202</v>
      </c>
      <c r="O61" s="2">
        <v>442.42771430204499</v>
      </c>
      <c r="P61" s="2">
        <v>117.495500490737</v>
      </c>
      <c r="Q61" s="2">
        <v>0</v>
      </c>
      <c r="R61" s="2">
        <v>0</v>
      </c>
      <c r="S61" t="s">
        <v>168</v>
      </c>
      <c r="T61" s="38"/>
    </row>
    <row r="62" spans="1:20" ht="15.75" thickBot="1" x14ac:dyDescent="0.3">
      <c r="A62" s="31" t="s">
        <v>164</v>
      </c>
      <c r="B62" s="31" t="s">
        <v>164</v>
      </c>
      <c r="C62" s="7" t="s">
        <v>166</v>
      </c>
      <c r="D62" s="7" t="s">
        <v>165</v>
      </c>
      <c r="E62" s="32">
        <v>43385.130474537</v>
      </c>
      <c r="F62" s="32"/>
      <c r="G62" s="32"/>
      <c r="H62" s="7" t="s">
        <v>167</v>
      </c>
      <c r="I62" s="8">
        <v>9596.9079447732802</v>
      </c>
      <c r="J62" s="8">
        <v>78.322893067654206</v>
      </c>
      <c r="K62" s="8">
        <v>277.73237240754497</v>
      </c>
      <c r="L62" s="8">
        <v>1535.1855333710901</v>
      </c>
      <c r="M62" s="8">
        <v>2133.09066227426</v>
      </c>
      <c r="N62" s="8">
        <v>1678.95957278584</v>
      </c>
      <c r="O62" s="8">
        <v>419.73374273870002</v>
      </c>
      <c r="P62" s="8">
        <v>132.31536708459399</v>
      </c>
      <c r="Q62" s="8">
        <v>0</v>
      </c>
      <c r="R62" s="8">
        <v>0</v>
      </c>
      <c r="S62" s="24" t="s">
        <v>168</v>
      </c>
      <c r="T62" s="39"/>
    </row>
  </sheetData>
  <conditionalFormatting sqref="G3:G49">
    <cfRule type="colorScale" priority="1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49"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rpm</vt:lpstr>
      <vt:lpstr>summary-ph</vt:lpstr>
      <vt:lpstr>Compiled GDGT Data</vt:lpstr>
      <vt:lpstr>Compiled GDGT data for 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Zhou</dc:creator>
  <cp:lastModifiedBy>Alec Cobban</cp:lastModifiedBy>
  <dcterms:created xsi:type="dcterms:W3CDTF">2019-01-10T00:05:48Z</dcterms:created>
  <dcterms:modified xsi:type="dcterms:W3CDTF">2019-03-25T16:30:41Z</dcterms:modified>
</cp:coreProperties>
</file>