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\Documents\GitHub\informegenero\"/>
    </mc:Choice>
  </mc:AlternateContent>
  <xr:revisionPtr revIDLastSave="0" documentId="13_ncr:1_{8B1AA306-769E-4CB1-B0B7-6C4FAA9F4DDD}" xr6:coauthVersionLast="46" xr6:coauthVersionMax="46" xr10:uidLastSave="{00000000-0000-0000-0000-000000000000}"/>
  <bookViews>
    <workbookView xWindow="-120" yWindow="-120" windowWidth="20730" windowHeight="11160" xr2:uid="{0BF11F38-1BFA-403C-839C-5942CEB2D9ED}"/>
  </bookViews>
  <sheets>
    <sheet name="2do trimest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1" i="1"/>
  <c r="B28" i="1"/>
  <c r="B25" i="1"/>
  <c r="B114" i="1"/>
  <c r="C114" i="1"/>
  <c r="C19" i="1"/>
  <c r="C18" i="1"/>
  <c r="C17" i="1"/>
  <c r="C16" i="1"/>
  <c r="C15" i="1"/>
  <c r="C14" i="1"/>
  <c r="C13" i="1"/>
  <c r="C12" i="1"/>
  <c r="C11" i="1"/>
  <c r="C8" i="1"/>
  <c r="C7" i="1"/>
  <c r="C6" i="1"/>
  <c r="B9" i="1"/>
  <c r="C9" i="1" s="1"/>
  <c r="C10" i="1"/>
  <c r="C5" i="1"/>
  <c r="C4" i="1"/>
  <c r="B24" i="1" l="1"/>
</calcChain>
</file>

<file path=xl/sharedStrings.xml><?xml version="1.0" encoding="utf-8"?>
<sst xmlns="http://schemas.openxmlformats.org/spreadsheetml/2006/main" count="268" uniqueCount="171">
  <si>
    <t>Estructura socio ocupacional de las mujeres en la Ciudad de Corrientes</t>
  </si>
  <si>
    <t>Total de mujeres</t>
  </si>
  <si>
    <t>Activas</t>
  </si>
  <si>
    <t>Inactivas</t>
  </si>
  <si>
    <t>Jubiladas</t>
  </si>
  <si>
    <t>Estudiantes</t>
  </si>
  <si>
    <t>N°</t>
  </si>
  <si>
    <t>%</t>
  </si>
  <si>
    <t>A cargo de las tareas del hogar</t>
  </si>
  <si>
    <t>Resto</t>
  </si>
  <si>
    <t>Desocupadas</t>
  </si>
  <si>
    <t xml:space="preserve">Ocupadas </t>
  </si>
  <si>
    <t xml:space="preserve">Trabajadoras en casas particulares </t>
  </si>
  <si>
    <t xml:space="preserve">No asalariadas </t>
  </si>
  <si>
    <t>Asalariadas</t>
  </si>
  <si>
    <t>Registradas</t>
  </si>
  <si>
    <t>No registradas</t>
  </si>
  <si>
    <t xml:space="preserve">CARACTERIZACION DEL MERCADO LABORAL </t>
  </si>
  <si>
    <t>18 a 28 años</t>
  </si>
  <si>
    <t>29 a 39 años</t>
  </si>
  <si>
    <t>40 a 50 años</t>
  </si>
  <si>
    <t>51 a 61 años</t>
  </si>
  <si>
    <t>"+"61 años</t>
  </si>
  <si>
    <t>Edad</t>
  </si>
  <si>
    <t>Hombres</t>
  </si>
  <si>
    <t>Mujeres</t>
  </si>
  <si>
    <t>40,21%</t>
  </si>
  <si>
    <t>59,79%</t>
  </si>
  <si>
    <t>43,51%</t>
  </si>
  <si>
    <t>56,49%</t>
  </si>
  <si>
    <t>36,14%</t>
  </si>
  <si>
    <t>63,86%</t>
  </si>
  <si>
    <t>38,29%</t>
  </si>
  <si>
    <t>61,71%</t>
  </si>
  <si>
    <t>42,03%</t>
  </si>
  <si>
    <t>Distribución del trabajo no remunerado según edad</t>
  </si>
  <si>
    <t>Horas semanales de trabajo remunerado y no remunerado</t>
  </si>
  <si>
    <t xml:space="preserve">Mujeres </t>
  </si>
  <si>
    <t>Horas semanales trabajo remunerado</t>
  </si>
  <si>
    <t xml:space="preserve">Horas semanales trabajo no remunerado </t>
  </si>
  <si>
    <t>Horas semanales totales</t>
  </si>
  <si>
    <t>Horas promedio dedicadas al trabajo domestico no remunerado segun condicion de ocupacion</t>
  </si>
  <si>
    <t xml:space="preserve">Hombres </t>
  </si>
  <si>
    <t>Ocupado</t>
  </si>
  <si>
    <t>Desocupado</t>
  </si>
  <si>
    <t xml:space="preserve">Inactivo </t>
  </si>
  <si>
    <t>ORGANIZACIÓN FAMILIAR</t>
  </si>
  <si>
    <t>Brecha de genero en años de educacion por franja etaria</t>
  </si>
  <si>
    <t>NIVEL EDUCATIVO</t>
  </si>
  <si>
    <t>Cantidad de denuncias por violencia de genero durante los meses del 2020</t>
  </si>
  <si>
    <t>Mes</t>
  </si>
  <si>
    <t>Cantidad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</si>
  <si>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</si>
  <si>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</si>
  <si>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</si>
  <si>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</si>
  <si>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</si>
  <si>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</si>
  <si>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</si>
  <si>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</si>
  <si>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</si>
  <si>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 xml:space="preserve">Procedencia de la denuncia </t>
  </si>
  <si>
    <t>Departamento</t>
  </si>
  <si>
    <t>Beron De Astrada</t>
  </si>
  <si>
    <t>Caá Catí</t>
  </si>
  <si>
    <t>Concepción</t>
  </si>
  <si>
    <t xml:space="preserve">Corrientes </t>
  </si>
  <si>
    <t>Curuzú Cuatía</t>
  </si>
  <si>
    <t>Empedrado</t>
  </si>
  <si>
    <t>Esquina</t>
  </si>
  <si>
    <t>Gobernador Martinez</t>
  </si>
  <si>
    <t>Goya</t>
  </si>
  <si>
    <t>Ita Ibaté</t>
  </si>
  <si>
    <t>Itatí</t>
  </si>
  <si>
    <t>Ituzaingó</t>
  </si>
  <si>
    <t>La Cruz</t>
  </si>
  <si>
    <t>Loreto</t>
  </si>
  <si>
    <t>Mburucuyá</t>
  </si>
  <si>
    <t>Mercedes</t>
  </si>
  <si>
    <t>Mocoretá</t>
  </si>
  <si>
    <t>Monte Caseros</t>
  </si>
  <si>
    <t>Paso de la Patria</t>
  </si>
  <si>
    <t>Paso de los Libres</t>
  </si>
  <si>
    <t>Perugorria</t>
  </si>
  <si>
    <t>Saladas</t>
  </si>
  <si>
    <t>San Carlos</t>
  </si>
  <si>
    <t>San Cosme</t>
  </si>
  <si>
    <t>San Luis Del Palmar</t>
  </si>
  <si>
    <t>San Miguel</t>
  </si>
  <si>
    <t>San Roque</t>
  </si>
  <si>
    <t>Santa Lucía</t>
  </si>
  <si>
    <t>Santa Rosa</t>
  </si>
  <si>
    <t>Santo Tomé</t>
  </si>
  <si>
    <t>Sauce</t>
  </si>
  <si>
    <t>Virasoro</t>
  </si>
  <si>
    <t>Yapeyú</t>
  </si>
  <si>
    <t>VIOLENCIA DE GENERO</t>
  </si>
  <si>
    <t xml:space="preserve">Relacion de parentesco entre la victima y el denunciado </t>
  </si>
  <si>
    <t xml:space="preserve">Relacion </t>
  </si>
  <si>
    <t>Concubino</t>
  </si>
  <si>
    <t>Conyuge</t>
  </si>
  <si>
    <t xml:space="preserve">Expareja </t>
  </si>
  <si>
    <t>Filial</t>
  </si>
  <si>
    <t>Fraternal</t>
  </si>
  <si>
    <t>Otros</t>
  </si>
  <si>
    <t>Ocupados s/jerarquia</t>
  </si>
  <si>
    <t>Total</t>
  </si>
  <si>
    <t>Jefes</t>
  </si>
  <si>
    <t>Mujer</t>
  </si>
  <si>
    <t xml:space="preserve">Hombre </t>
  </si>
  <si>
    <t>Dirección</t>
  </si>
  <si>
    <t>Cuenta propia</t>
  </si>
  <si>
    <t>Trabajadores asalariados</t>
  </si>
  <si>
    <t>Brecha de ingreso según jerarquia</t>
  </si>
  <si>
    <t>Ingreso promedio</t>
  </si>
  <si>
    <t>Brecha</t>
  </si>
  <si>
    <t>Brecha de ingreso según calificación</t>
  </si>
  <si>
    <t>No Calificados</t>
  </si>
  <si>
    <t>Operativos</t>
  </si>
  <si>
    <t>Técnicos</t>
  </si>
  <si>
    <t>Profesionales</t>
  </si>
  <si>
    <t>Ocupados según calificación</t>
  </si>
  <si>
    <t>Tasa de Actividad</t>
  </si>
  <si>
    <t>Sin incluir Amas/os de casa</t>
  </si>
  <si>
    <t xml:space="preserve">Incluyendo Amas/os de casa </t>
  </si>
  <si>
    <t>Jefatura de Hogar según tipo de hogar</t>
  </si>
  <si>
    <t xml:space="preserve">Hogar Biparental con Hijos </t>
  </si>
  <si>
    <t>Hogar Biparental sin Hijos</t>
  </si>
  <si>
    <t>Hogar Monoparental</t>
  </si>
  <si>
    <t>Hogar Unipersonal</t>
  </si>
  <si>
    <t>Jefatura de hogar y económica</t>
  </si>
  <si>
    <t>Hombre</t>
  </si>
  <si>
    <t>Jefe de hogar y jefe económico</t>
  </si>
  <si>
    <t>Jefe de hogar y NO económico</t>
  </si>
  <si>
    <t>No jefe de hogar y jefe económico</t>
  </si>
  <si>
    <t>NO jefe de hogar y NO jefe económico</t>
  </si>
  <si>
    <t>Composición por quintiles</t>
  </si>
  <si>
    <t>Primero</t>
  </si>
  <si>
    <t>Segundo</t>
  </si>
  <si>
    <t>Tercero</t>
  </si>
  <si>
    <t>Cuarto</t>
  </si>
  <si>
    <t>Quinto</t>
  </si>
  <si>
    <t>Localidad</t>
  </si>
  <si>
    <t xml:space="preserve">Vinculo </t>
  </si>
  <si>
    <t>Tipo de femicidio</t>
  </si>
  <si>
    <t xml:space="preserve">Lugar del Hecho </t>
  </si>
  <si>
    <t xml:space="preserve">Medio empleado </t>
  </si>
  <si>
    <t>Denuncias previas</t>
  </si>
  <si>
    <t>Capital</t>
  </si>
  <si>
    <t>Bella Vista</t>
  </si>
  <si>
    <t xml:space="preserve">Capital </t>
  </si>
  <si>
    <t>Sobrino</t>
  </si>
  <si>
    <t>Abuela, Madre, Padrastro, Vecino</t>
  </si>
  <si>
    <t xml:space="preserve">Sereno de un predio vecino </t>
  </si>
  <si>
    <t>Pareja</t>
  </si>
  <si>
    <t>Directo</t>
  </si>
  <si>
    <t>Vivienda familiar</t>
  </si>
  <si>
    <t>Vivienda de la victima</t>
  </si>
  <si>
    <t>Escopeta</t>
  </si>
  <si>
    <t>Martillo</t>
  </si>
  <si>
    <t>Objeto Contundente</t>
  </si>
  <si>
    <t>Ahorcamiento-soga</t>
  </si>
  <si>
    <t>Arma blanca</t>
  </si>
  <si>
    <t>NO</t>
  </si>
  <si>
    <t>Fue encontrada en un pastizal incendiado</t>
  </si>
  <si>
    <t xml:space="preserve">Cónyuge </t>
  </si>
  <si>
    <t>Octubre</t>
  </si>
  <si>
    <t>Diciembre</t>
  </si>
  <si>
    <t xml:space="preserve">Pareja </t>
  </si>
  <si>
    <t>Incendio</t>
  </si>
  <si>
    <t>Casos de femicidios- Periodo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</si>
</sst>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Sans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9AEE4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10" fontId="0" fillId="0" borderId="0" xfId="1" applyNumberFormat="1" applyFon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0" fontId="0" fillId="2" borderId="0" xfId="1" applyNumberFormat="1" applyFont="1" applyFill="1"/>
    <xf numFmtId="164" fontId="0" fillId="0" borderId="0" xfId="0" applyNumberFormat="1"/>
    <xf numFmtId="0" fontId="0" fillId="0" borderId="0" xfId="0" applyFill="1"/>
    <xf numFmtId="10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0" fontId="3" fillId="0" borderId="0" xfId="0" applyFont="1"/>
    <xf numFmtId="9" fontId="0" fillId="0" borderId="0" xfId="1" applyFont="1" applyFill="1"/>
    <xf numFmtId="10" fontId="0" fillId="0" borderId="0" xfId="1" applyNumberFormat="1" applyFont="1" applyFill="1"/>
    <xf numFmtId="0" fontId="4" fillId="3" borderId="0" xfId="0" applyFont="1" applyFill="1" applyAlignment="1">
      <alignment horizontal="left" vertical="center"/>
    </xf>
    <xf numFmtId="9" fontId="0" fillId="0" borderId="0" xfId="1" applyFont="1"/>
    <xf numFmtId="9" fontId="0" fillId="0" borderId="0" xfId="0" applyNumberFormat="1" applyFill="1"/>
    <xf numFmtId="9" fontId="0" fillId="2" borderId="0" xfId="1" applyFont="1" applyFill="1"/>
    <xf numFmtId="10" fontId="0" fillId="2" borderId="0" xfId="0" applyNumberFormat="1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9AE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'2do trimestre'!$B$111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'2do trimestre'!$A$112:$A$114</c:f>
              <c:strCache>
                <c:ptCount val="3"/>
                <c:pt idx="0">
                  <c:v>Horas semanales trabajo remunerado</c:v>
                </c:pt>
                <c:pt idx="1">
                  <c:v>Horas semanales trabajo no remunerado </c:v>
                </c:pt>
                <c:pt idx="2">
                  <c:v>Horas semanales totales</c:v>
                </c:pt>
              </c:strCache>
            </c:strRef>
          </c:cat>
          <c:val>
            <c:numRef>
              <c:f>'2do trimestre'!$B$112:$B$114</c:f>
              <c:numCache>
                <c:formatCode>0.0</c:formatCode>
                <c:ptCount val="3"/>
                <c:pt idx="0">
                  <c:v>43.215380000000003</c:v>
                </c:pt>
                <c:pt idx="1">
                  <c:v>21.313680000000002</c:v>
                </c:pt>
                <c:pt idx="2">
                  <c:v>64.529060000000001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1-458B-9FCB-201FD064117F}"/>
            </c:ext>
          </c:extLst>
        </c:ser>
        <c:ser>
          <c:idx val="1"/>
          <c:order val="1"/>
          <c:tx>
            <c:strRef>
              <c:f>'2do trimestre'!$C$111</c:f>
              <c:strCache>
                <c:ptCount val="1"/>
                <c:pt idx="0">
                  <c:v>Mujeres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'2do trimestre'!$A$112:$A$114</c:f>
              <c:strCache>
                <c:ptCount val="3"/>
                <c:pt idx="0">
                  <c:v>Horas semanales trabajo remunerado</c:v>
                </c:pt>
                <c:pt idx="1">
                  <c:v>Horas semanales trabajo no remunerado </c:v>
                </c:pt>
                <c:pt idx="2">
                  <c:v>Horas semanales totales</c:v>
                </c:pt>
              </c:strCache>
            </c:strRef>
          </c:cat>
          <c:val>
            <c:numRef>
              <c:f>'2do trimestre'!$C$112:$C$114</c:f>
              <c:numCache>
                <c:formatCode>0.0</c:formatCode>
                <c:ptCount val="3"/>
                <c:pt idx="0">
                  <c:v>30.74662</c:v>
                </c:pt>
                <c:pt idx="1">
                  <c:v>38.69755</c:v>
                </c:pt>
                <c:pt idx="2">
                  <c:v>69.44417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1-458B-9FCB-201FD0641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532592"/>
        <c:axId val="530532920"/>
      </c:barChart>
      <c:catAx>
        <c:axId val="5305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532920"/>
        <c:crosses val="autoZero"/>
        <c:auto val="1"/>
        <c:lblAlgn val="ctr"/>
        <c:lblOffset val="100"/>
        <c:noMultiLvlLbl val="0"/>
      </c:catAx>
      <c:valAx>
        <c:axId val="5305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5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'2do trimestre'!$B$148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'2do trimestre'!$A$149:$A$153</c:f>
              <c:strCache>
                <c:ptCount val="5"/>
                <c:pt idx="0">
                  <c:v>18 a 28 años</c:v>
                </c:pt>
                <c:pt idx="1">
                  <c:v>29 a 39 años</c:v>
                </c:pt>
                <c:pt idx="2">
                  <c:v>40 a 50 años</c:v>
                </c:pt>
                <c:pt idx="3">
                  <c:v>51 a 61 años</c:v>
                </c:pt>
                <c:pt idx="4">
                  <c:v>"+"61 años</c:v>
                </c:pt>
              </c:strCache>
            </c:strRef>
          </c:cat>
          <c:val>
            <c:numRef>
              <c:f>'2do trimestre'!$B$149:$B$153</c:f>
              <c:numCache>
                <c:formatCode>General</c:formatCode>
                <c:ptCount val="5"/>
                <c:pt idx="0">
                  <c:v>11.759397999999999</c:v>
                </c:pt>
                <c:pt idx="1">
                  <c:v>12.043478</c:v>
                </c:pt>
                <c:pt idx="2">
                  <c:v>11.05814</c:v>
                </c:pt>
                <c:pt idx="3">
                  <c:v>11.016667</c:v>
                </c:pt>
                <c:pt idx="4">
                  <c:v>9.3676469999999998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8-4164-9073-FC8AC6ED0565}"/>
            </c:ext>
          </c:extLst>
        </c:ser>
        <c:ser>
          <c:idx val="1"/>
          <c:order val="1"/>
          <c:tx>
            <c:strRef>
              <c:f>'2do trimestre'!$C$148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'2do trimestre'!$A$149:$A$153</c:f>
              <c:strCache>
                <c:ptCount val="5"/>
                <c:pt idx="0">
                  <c:v>18 a 28 años</c:v>
                </c:pt>
                <c:pt idx="1">
                  <c:v>29 a 39 años</c:v>
                </c:pt>
                <c:pt idx="2">
                  <c:v>40 a 50 años</c:v>
                </c:pt>
                <c:pt idx="3">
                  <c:v>51 a 61 años</c:v>
                </c:pt>
                <c:pt idx="4">
                  <c:v>"+"61 años</c:v>
                </c:pt>
              </c:strCache>
            </c:strRef>
          </c:cat>
          <c:val>
            <c:numRef>
              <c:f>'2do trimestre'!$C$149:$C$153</c:f>
              <c:numCache>
                <c:formatCode>General</c:formatCode>
                <c:ptCount val="5"/>
                <c:pt idx="0">
                  <c:v>12.75</c:v>
                </c:pt>
                <c:pt idx="1">
                  <c:v>13.171720000000001</c:v>
                </c:pt>
                <c:pt idx="2">
                  <c:v>12.142860000000001</c:v>
                </c:pt>
                <c:pt idx="3">
                  <c:v>10.974679999999999</c:v>
                </c:pt>
                <c:pt idx="4">
                  <c:v>10.29787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8-4164-9073-FC8AC6E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70512"/>
        <c:axId val="592070840"/>
      </c:barChart>
      <c:catAx>
        <c:axId val="5920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070840"/>
        <c:crosses val="autoZero"/>
        <c:auto val="1"/>
        <c:lblAlgn val="ctr"/>
        <c:lblOffset val="100"/>
        <c:noMultiLvlLbl val="0"/>
      </c:catAx>
      <c:valAx>
        <c:axId val="5920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0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denuncias por violencia de genero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'2do trimestre'!$B$158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'2do trimestre'!$A$159:$A$167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'2do trimestre'!$B$159:$B$167</c:f>
              <c:numCache>
                <c:formatCode>General</c:formatCode>
                <c:ptCount val="9"/>
                <c:pt idx="0">
                  <c:v>114</c:v>
                </c:pt>
                <c:pt idx="1">
                  <c:v>257</c:v>
                </c:pt>
                <c:pt idx="2">
                  <c:v>353</c:v>
                </c:pt>
                <c:pt idx="3">
                  <c:v>372</c:v>
                </c:pt>
                <c:pt idx="4">
                  <c:v>137</c:v>
                </c:pt>
                <c:pt idx="5">
                  <c:v>208</c:v>
                </c:pt>
                <c:pt idx="6">
                  <c:v>190</c:v>
                </c:pt>
                <c:pt idx="7">
                  <c:v>313</c:v>
                </c:pt>
                <c:pt idx="8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F-4403-AC56-D2338C91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58280"/>
        <c:axId val="592458608"/>
      </c:barChart>
      <c:catAx>
        <c:axId val="5924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458608"/>
        <c:crosses val="autoZero"/>
        <c:auto val="1"/>
        <c:lblAlgn val="ctr"/>
        <c:lblOffset val="100"/>
        <c:noMultiLvlLbl val="0"/>
      </c:catAx>
      <c:valAx>
        <c:axId val="5924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45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'2do trimestre'!$A$172:$A$204</c:f>
              <c:strCache>
                <c:ptCount val="33"/>
                <c:pt idx="0">
                  <c:v>San Carlos</c:v>
                </c:pt>
                <c:pt idx="1">
                  <c:v>Yapeyú</c:v>
                </c:pt>
                <c:pt idx="2">
                  <c:v>Beron De Astrada</c:v>
                </c:pt>
                <c:pt idx="3">
                  <c:v>Caá Catí</c:v>
                </c:pt>
                <c:pt idx="4">
                  <c:v>Concepción</c:v>
                </c:pt>
                <c:pt idx="5">
                  <c:v>San Cosme</c:v>
                </c:pt>
                <c:pt idx="6">
                  <c:v>Perugorria</c:v>
                </c:pt>
                <c:pt idx="7">
                  <c:v>Gobernador Martinez</c:v>
                </c:pt>
                <c:pt idx="8">
                  <c:v>Sauce</c:v>
                </c:pt>
                <c:pt idx="9">
                  <c:v>Loreto</c:v>
                </c:pt>
                <c:pt idx="10">
                  <c:v>San Luis Del Palmar</c:v>
                </c:pt>
                <c:pt idx="11">
                  <c:v>Itatí</c:v>
                </c:pt>
                <c:pt idx="12">
                  <c:v>La Cruz</c:v>
                </c:pt>
                <c:pt idx="13">
                  <c:v>Santa Lucía</c:v>
                </c:pt>
                <c:pt idx="14">
                  <c:v>Santa Rosa</c:v>
                </c:pt>
                <c:pt idx="15">
                  <c:v>San Miguel</c:v>
                </c:pt>
                <c:pt idx="16">
                  <c:v>Ita Ibaté</c:v>
                </c:pt>
                <c:pt idx="17">
                  <c:v>Paso de la Patria</c:v>
                </c:pt>
                <c:pt idx="18">
                  <c:v>Saladas</c:v>
                </c:pt>
                <c:pt idx="19">
                  <c:v>Esquina</c:v>
                </c:pt>
                <c:pt idx="20">
                  <c:v>Mburucuyá</c:v>
                </c:pt>
                <c:pt idx="21">
                  <c:v>Empedrado</c:v>
                </c:pt>
                <c:pt idx="22">
                  <c:v>Mocoretá</c:v>
                </c:pt>
                <c:pt idx="23">
                  <c:v>San Roque</c:v>
                </c:pt>
                <c:pt idx="24">
                  <c:v>Mercedes</c:v>
                </c:pt>
                <c:pt idx="25">
                  <c:v>Ituzaingó</c:v>
                </c:pt>
                <c:pt idx="26">
                  <c:v>Virasoro</c:v>
                </c:pt>
                <c:pt idx="27">
                  <c:v>Monte Caseros</c:v>
                </c:pt>
                <c:pt idx="28">
                  <c:v>Santo Tomé</c:v>
                </c:pt>
                <c:pt idx="29">
                  <c:v>Curuzú Cuatía</c:v>
                </c:pt>
                <c:pt idx="30">
                  <c:v>Goya</c:v>
                </c:pt>
                <c:pt idx="31">
                  <c:v>Paso de los Libres</c:v>
                </c:pt>
                <c:pt idx="32">
                  <c:v>Corrientes </c:v>
                </c:pt>
              </c:strCache>
            </c:strRef>
          </c:cat>
          <c:val>
            <c:numRef>
              <c:f>'2do trimestre'!$B$172:$B$204</c:f>
              <c:numCache>
                <c:formatCode>0.00%</c:formatCode>
                <c:ptCount val="33"/>
                <c:pt idx="0">
                  <c:v>4.0000000000000002E-4</c:v>
                </c:pt>
                <c:pt idx="1">
                  <c:v>4.0000000000000002E-4</c:v>
                </c:pt>
                <c:pt idx="2">
                  <c:v>8.9999999999999998E-4</c:v>
                </c:pt>
                <c:pt idx="3">
                  <c:v>8.9999999999999998E-4</c:v>
                </c:pt>
                <c:pt idx="4">
                  <c:v>8.9999999999999998E-4</c:v>
                </c:pt>
                <c:pt idx="5">
                  <c:v>8.9999999999999998E-4</c:v>
                </c:pt>
                <c:pt idx="6">
                  <c:v>1.2999999999999999E-3</c:v>
                </c:pt>
                <c:pt idx="7">
                  <c:v>1.8E-3</c:v>
                </c:pt>
                <c:pt idx="8">
                  <c:v>1.8E-3</c:v>
                </c:pt>
                <c:pt idx="9">
                  <c:v>2.2000000000000001E-3</c:v>
                </c:pt>
                <c:pt idx="10">
                  <c:v>2.2000000000000001E-3</c:v>
                </c:pt>
                <c:pt idx="11">
                  <c:v>3.0999999999999999E-3</c:v>
                </c:pt>
                <c:pt idx="12">
                  <c:v>3.5999999999999999E-3</c:v>
                </c:pt>
                <c:pt idx="13">
                  <c:v>3.5999999999999999E-3</c:v>
                </c:pt>
                <c:pt idx="14">
                  <c:v>5.7999999999999996E-3</c:v>
                </c:pt>
                <c:pt idx="15">
                  <c:v>6.7000000000000002E-3</c:v>
                </c:pt>
                <c:pt idx="16">
                  <c:v>8.0000000000000002E-3</c:v>
                </c:pt>
                <c:pt idx="17">
                  <c:v>8.8999999999999999E-3</c:v>
                </c:pt>
                <c:pt idx="18">
                  <c:v>8.8999999999999999E-3</c:v>
                </c:pt>
                <c:pt idx="19">
                  <c:v>1.24E-2</c:v>
                </c:pt>
                <c:pt idx="20">
                  <c:v>1.24E-2</c:v>
                </c:pt>
                <c:pt idx="21">
                  <c:v>1.3299999999999999E-2</c:v>
                </c:pt>
                <c:pt idx="22">
                  <c:v>1.3299999999999999E-2</c:v>
                </c:pt>
                <c:pt idx="23">
                  <c:v>1.8700000000000001E-2</c:v>
                </c:pt>
                <c:pt idx="24">
                  <c:v>3.6900000000000002E-2</c:v>
                </c:pt>
                <c:pt idx="25">
                  <c:v>0.04</c:v>
                </c:pt>
                <c:pt idx="26">
                  <c:v>4.2200000000000001E-2</c:v>
                </c:pt>
                <c:pt idx="27">
                  <c:v>4.2700000000000002E-2</c:v>
                </c:pt>
                <c:pt idx="28">
                  <c:v>6.5299999999999997E-2</c:v>
                </c:pt>
                <c:pt idx="29">
                  <c:v>6.9800000000000001E-2</c:v>
                </c:pt>
                <c:pt idx="30">
                  <c:v>9.8199999999999996E-2</c:v>
                </c:pt>
                <c:pt idx="31">
                  <c:v>0.11509999999999999</c:v>
                </c:pt>
                <c:pt idx="32">
                  <c:v>0.35730000000000001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A-4341-8851-7AF19149FD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4503800"/>
        <c:axId val="534504128"/>
      </c:barChart>
      <c:catAx>
        <c:axId val="534503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504128"/>
        <c:crosses val="autoZero"/>
        <c:auto val="1"/>
        <c:lblAlgn val="ctr"/>
        <c:lblOffset val="100"/>
        <c:noMultiLvlLbl val="0"/>
      </c:catAx>
      <c:valAx>
        <c:axId val="5345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50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23</xdr:row>
      <xdr:rowOff>147637</xdr:rowOff>
    </xdr:from>
    <xdr:to>
      <xdr:col>19</xdr:col>
      <xdr:colOff>685800</xdr:colOff>
      <xdr:row>38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DA3D2-9546-4340-9C47-47261C024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685800</xdr:colOff>
      <xdr:row>39</xdr:row>
      <xdr:rowOff>71437</xdr:rowOff>
    </xdr:from>
    <xdr:to>
      <xdr:col>19</xdr:col>
      <xdr:colOff>685800</xdr:colOff>
      <xdr:row>53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3CFF21-64CB-4C85-8A4B-CC3CF358F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107</xdr:row>
      <xdr:rowOff>14287</xdr:rowOff>
    </xdr:from>
    <xdr:to>
      <xdr:col>13</xdr:col>
      <xdr:colOff>609600</xdr:colOff>
      <xdr:row>120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FB3A54-A16D-46FE-9052-CD990FF19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95249</xdr:colOff>
      <xdr:row>135</xdr:row>
      <xdr:rowOff>42861</xdr:rowOff>
    </xdr:from>
    <xdr:to>
      <xdr:col>13</xdr:col>
      <xdr:colOff>447675</xdr:colOff>
      <xdr:row>154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50D607-8DF7-4E55-AD01-015D2F95C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9763-3DC1-4E76-908D-30A09B80E5C9}">
  <dimension ref="A1:G290"/>
  <sheetViews>
    <sheetView tabSelected="1" topLeftCell="A142" zoomScaleNormal="100" workbookViewId="0">
      <selection activeCell="D120" sqref="D120"/>
    </sheetView>
  </sheetViews>
  <sheetFormatPr baseColWidth="10" defaultRowHeight="15" x14ac:dyDescent="0.25"/>
  <cols>
    <col min="1" max="1" width="20" customWidth="1"/>
    <col min="2" max="2" width="31" bestFit="1" customWidth="1"/>
    <col min="4" max="4" width="36" bestFit="1" customWidth="1"/>
    <col min="5" max="5" width="19.42578125" bestFit="1" customWidth="1"/>
    <col min="6" max="7" width="17.140625" bestFit="1" customWidth="1"/>
  </cols>
  <sheetData>
    <row r="1" spans="1:3" x14ac:dyDescent="0.25">
      <c r="A1" t="s">
        <v>17</v>
      </c>
    </row>
    <row r="2" spans="1:3" x14ac:dyDescent="0.25">
      <c r="A2" t="s">
        <v>0</v>
      </c>
    </row>
    <row r="3" spans="1:3" x14ac:dyDescent="0.25">
      <c r="A3" s="3"/>
      <c r="B3" s="3" t="s">
        <v>6</v>
      </c>
      <c r="C3" s="3" t="s">
        <v>7</v>
      </c>
    </row>
    <row r="4" spans="1:3" x14ac:dyDescent="0.25">
      <c r="A4" s="3" t="s">
        <v>1</v>
      </c>
      <c r="B4" s="3">
        <v>161175</v>
      </c>
      <c r="C4" s="4">
        <f>B4/B4</f>
        <v>1</v>
      </c>
    </row>
    <row r="5" spans="1:3" x14ac:dyDescent="0.25">
      <c r="A5" s="3" t="s">
        <v>3</v>
      </c>
      <c r="B5" s="3">
        <v>101049</v>
      </c>
      <c r="C5" s="4">
        <f>B5/B4</f>
        <v>0.62695207073057235</v>
      </c>
    </row>
    <row r="6" spans="1:3" x14ac:dyDescent="0.25">
      <c r="A6" s="1" t="s">
        <v>4</v>
      </c>
      <c r="B6" s="1">
        <v>31551</v>
      </c>
      <c r="C6" s="2">
        <f>B6/B5</f>
        <v>0.31223465843303744</v>
      </c>
    </row>
    <row r="7" spans="1:3" x14ac:dyDescent="0.25">
      <c r="A7" s="1" t="s">
        <v>5</v>
      </c>
      <c r="B7" s="1">
        <v>35202</v>
      </c>
      <c r="C7" s="2">
        <f>B7/B5</f>
        <v>0.34836564439034529</v>
      </c>
    </row>
    <row r="8" spans="1:3" x14ac:dyDescent="0.25">
      <c r="A8" s="1" t="s">
        <v>8</v>
      </c>
      <c r="B8" s="1">
        <v>33209</v>
      </c>
      <c r="C8" s="2">
        <f>B8/B5</f>
        <v>0.32864253975793922</v>
      </c>
    </row>
    <row r="9" spans="1:3" x14ac:dyDescent="0.25">
      <c r="A9" s="1" t="s">
        <v>9</v>
      </c>
      <c r="B9" s="1">
        <f>B5-B6-B7-B8</f>
        <v>1087</v>
      </c>
      <c r="C9" s="2">
        <f>B9/B5</f>
        <v>1.0757157418678068E-2</v>
      </c>
    </row>
    <row r="10" spans="1:3" x14ac:dyDescent="0.25">
      <c r="A10" s="3" t="s">
        <v>2</v>
      </c>
      <c r="B10" s="3">
        <v>60126</v>
      </c>
      <c r="C10" s="4">
        <f>B10/B4</f>
        <v>0.37304792926942765</v>
      </c>
    </row>
    <row r="11" spans="1:3" x14ac:dyDescent="0.25">
      <c r="A11" s="1" t="s">
        <v>10</v>
      </c>
      <c r="B11" s="1">
        <v>5196</v>
      </c>
      <c r="C11" s="2">
        <f>B11/B10</f>
        <v>8.6418521105678076E-2</v>
      </c>
    </row>
    <row r="12" spans="1:3" x14ac:dyDescent="0.25">
      <c r="A12" s="1" t="s">
        <v>11</v>
      </c>
      <c r="B12" s="1">
        <v>54930</v>
      </c>
      <c r="C12" s="2">
        <f>B12/B10</f>
        <v>0.91358147889432195</v>
      </c>
    </row>
    <row r="13" spans="1:3" x14ac:dyDescent="0.25">
      <c r="A13" s="3" t="s">
        <v>12</v>
      </c>
      <c r="B13" s="3">
        <v>5446</v>
      </c>
      <c r="C13" s="4">
        <f>B13/B12</f>
        <v>9.9144365556162392E-2</v>
      </c>
    </row>
    <row r="14" spans="1:3" x14ac:dyDescent="0.25">
      <c r="A14" s="1" t="s">
        <v>15</v>
      </c>
      <c r="B14" s="1">
        <v>1789</v>
      </c>
      <c r="C14" s="2">
        <f>B14/B13</f>
        <v>0.32849798016893134</v>
      </c>
    </row>
    <row r="15" spans="1:3" x14ac:dyDescent="0.25">
      <c r="A15" s="1" t="s">
        <v>16</v>
      </c>
      <c r="B15" s="1">
        <v>3657</v>
      </c>
      <c r="C15" s="2">
        <f>B15/B13</f>
        <v>0.67150201983106872</v>
      </c>
    </row>
    <row r="16" spans="1:3" x14ac:dyDescent="0.25">
      <c r="A16" s="1" t="s">
        <v>13</v>
      </c>
      <c r="B16" s="1">
        <v>13170</v>
      </c>
      <c r="C16" s="2">
        <f>B16/B12</f>
        <v>0.2397596941561988</v>
      </c>
    </row>
    <row r="17" spans="1:3" x14ac:dyDescent="0.25">
      <c r="A17" s="3" t="s">
        <v>14</v>
      </c>
      <c r="B17" s="3">
        <v>36314</v>
      </c>
      <c r="C17" s="4">
        <f>B17/B12</f>
        <v>0.66109594028763885</v>
      </c>
    </row>
    <row r="18" spans="1:3" x14ac:dyDescent="0.25">
      <c r="A18" s="1" t="s">
        <v>15</v>
      </c>
      <c r="B18" s="1">
        <v>24642</v>
      </c>
      <c r="C18" s="2">
        <f>B18/B17</f>
        <v>0.67858126342457459</v>
      </c>
    </row>
    <row r="19" spans="1:3" x14ac:dyDescent="0.25">
      <c r="A19" s="1" t="s">
        <v>16</v>
      </c>
      <c r="B19" s="1">
        <v>11672</v>
      </c>
      <c r="C19" s="2">
        <f>B19/B17</f>
        <v>0.32141873657542547</v>
      </c>
    </row>
    <row r="20" spans="1:3" x14ac:dyDescent="0.25">
      <c r="A20" s="1"/>
      <c r="B20" s="1"/>
      <c r="C20" s="2"/>
    </row>
    <row r="22" spans="1:3" x14ac:dyDescent="0.25">
      <c r="B22" s="14" t="s">
        <v>105</v>
      </c>
      <c r="C22" s="14"/>
    </row>
    <row r="23" spans="1:3" x14ac:dyDescent="0.25">
      <c r="B23" t="s">
        <v>6</v>
      </c>
    </row>
    <row r="24" spans="1:3" x14ac:dyDescent="0.25">
      <c r="A24" t="s">
        <v>106</v>
      </c>
      <c r="B24">
        <f>B25+B28+B31+B34</f>
        <v>122465</v>
      </c>
      <c r="C24" s="15" t="s">
        <v>7</v>
      </c>
    </row>
    <row r="25" spans="1:3" x14ac:dyDescent="0.25">
      <c r="A25" s="6" t="s">
        <v>107</v>
      </c>
      <c r="B25" s="6">
        <f>B26+B27</f>
        <v>637</v>
      </c>
      <c r="C25" s="22"/>
    </row>
    <row r="26" spans="1:3" x14ac:dyDescent="0.25">
      <c r="A26" t="s">
        <v>108</v>
      </c>
      <c r="B26">
        <v>200</v>
      </c>
      <c r="C26" s="5">
        <v>0.31397170000000002</v>
      </c>
    </row>
    <row r="27" spans="1:3" x14ac:dyDescent="0.25">
      <c r="A27" t="s">
        <v>109</v>
      </c>
      <c r="B27">
        <v>437</v>
      </c>
      <c r="C27" s="5">
        <v>0.68602830000000004</v>
      </c>
    </row>
    <row r="28" spans="1:3" x14ac:dyDescent="0.25">
      <c r="A28" s="6" t="s">
        <v>110</v>
      </c>
      <c r="B28" s="6">
        <f>B29+B30</f>
        <v>6254</v>
      </c>
      <c r="C28" s="22"/>
    </row>
    <row r="29" spans="1:3" x14ac:dyDescent="0.25">
      <c r="A29" t="s">
        <v>108</v>
      </c>
      <c r="B29">
        <v>2890</v>
      </c>
      <c r="C29" s="5">
        <v>0.462104253277902</v>
      </c>
    </row>
    <row r="30" spans="1:3" x14ac:dyDescent="0.25">
      <c r="A30" t="s">
        <v>109</v>
      </c>
      <c r="B30">
        <v>3364</v>
      </c>
      <c r="C30" s="5">
        <v>0.53789574672209783</v>
      </c>
    </row>
    <row r="31" spans="1:3" x14ac:dyDescent="0.25">
      <c r="A31" s="6" t="s">
        <v>111</v>
      </c>
      <c r="B31" s="6">
        <f>B32+B33</f>
        <v>24991</v>
      </c>
      <c r="C31" s="22"/>
    </row>
    <row r="32" spans="1:3" x14ac:dyDescent="0.25">
      <c r="A32" t="s">
        <v>108</v>
      </c>
      <c r="B32">
        <v>9993</v>
      </c>
      <c r="C32" s="5">
        <v>0.399864</v>
      </c>
    </row>
    <row r="33" spans="1:3" x14ac:dyDescent="0.25">
      <c r="A33" t="s">
        <v>109</v>
      </c>
      <c r="B33">
        <v>14998</v>
      </c>
      <c r="C33" s="5">
        <v>0.600136</v>
      </c>
    </row>
    <row r="34" spans="1:3" x14ac:dyDescent="0.25">
      <c r="A34" s="6" t="s">
        <v>112</v>
      </c>
      <c r="B34" s="6">
        <f>B35+B36</f>
        <v>90583</v>
      </c>
      <c r="C34" s="22"/>
    </row>
    <row r="35" spans="1:3" x14ac:dyDescent="0.25">
      <c r="A35" t="s">
        <v>108</v>
      </c>
      <c r="B35">
        <v>41628</v>
      </c>
      <c r="C35" s="5">
        <v>0.45955639999999998</v>
      </c>
    </row>
    <row r="36" spans="1:3" x14ac:dyDescent="0.25">
      <c r="A36" t="s">
        <v>109</v>
      </c>
      <c r="B36">
        <v>48955</v>
      </c>
      <c r="C36" s="5">
        <v>0.54044360000000002</v>
      </c>
    </row>
    <row r="38" spans="1:3" x14ac:dyDescent="0.25">
      <c r="A38" s="27" t="s">
        <v>113</v>
      </c>
    </row>
    <row r="39" spans="1:3" x14ac:dyDescent="0.25">
      <c r="B39" t="s">
        <v>114</v>
      </c>
      <c r="C39" t="s">
        <v>115</v>
      </c>
    </row>
    <row r="40" spans="1:3" x14ac:dyDescent="0.25">
      <c r="A40" s="6" t="s">
        <v>107</v>
      </c>
      <c r="B40" s="6"/>
      <c r="C40" s="22">
        <v>0.38</v>
      </c>
    </row>
    <row r="41" spans="1:3" x14ac:dyDescent="0.25">
      <c r="A41" t="s">
        <v>108</v>
      </c>
      <c r="B41">
        <v>35000</v>
      </c>
    </row>
    <row r="42" spans="1:3" x14ac:dyDescent="0.25">
      <c r="A42" t="s">
        <v>109</v>
      </c>
      <c r="B42">
        <v>56451.61</v>
      </c>
    </row>
    <row r="43" spans="1:3" x14ac:dyDescent="0.25">
      <c r="A43" s="6" t="s">
        <v>110</v>
      </c>
      <c r="B43" s="6"/>
      <c r="C43" s="9">
        <v>-1.10855E-2</v>
      </c>
    </row>
    <row r="44" spans="1:3" x14ac:dyDescent="0.25">
      <c r="A44" t="s">
        <v>108</v>
      </c>
      <c r="B44">
        <v>30450.47</v>
      </c>
      <c r="C44" s="17"/>
    </row>
    <row r="45" spans="1:3" x14ac:dyDescent="0.25">
      <c r="A45" t="s">
        <v>109</v>
      </c>
      <c r="B45">
        <v>30116.62</v>
      </c>
    </row>
    <row r="46" spans="1:3" x14ac:dyDescent="0.25">
      <c r="A46" s="6" t="s">
        <v>111</v>
      </c>
      <c r="B46" s="6"/>
      <c r="C46" s="9">
        <v>0.13389999999999999</v>
      </c>
    </row>
    <row r="47" spans="1:3" x14ac:dyDescent="0.25">
      <c r="A47" t="s">
        <v>108</v>
      </c>
      <c r="B47">
        <v>12730.73</v>
      </c>
    </row>
    <row r="48" spans="1:3" x14ac:dyDescent="0.25">
      <c r="A48" t="s">
        <v>109</v>
      </c>
      <c r="B48">
        <v>14698.7</v>
      </c>
    </row>
    <row r="49" spans="1:3" x14ac:dyDescent="0.25">
      <c r="A49" s="6" t="s">
        <v>112</v>
      </c>
      <c r="B49" s="6"/>
      <c r="C49" s="9">
        <v>8.6232799999999998E-2</v>
      </c>
    </row>
    <row r="50" spans="1:3" x14ac:dyDescent="0.25">
      <c r="A50" t="s">
        <v>108</v>
      </c>
      <c r="B50">
        <v>22861.18</v>
      </c>
    </row>
    <row r="51" spans="1:3" x14ac:dyDescent="0.25">
      <c r="A51" t="s">
        <v>109</v>
      </c>
      <c r="B51">
        <v>25018.61</v>
      </c>
    </row>
    <row r="53" spans="1:3" x14ac:dyDescent="0.25">
      <c r="A53" s="16"/>
    </row>
    <row r="54" spans="1:3" x14ac:dyDescent="0.25">
      <c r="A54" s="27" t="s">
        <v>116</v>
      </c>
    </row>
    <row r="55" spans="1:3" x14ac:dyDescent="0.25">
      <c r="B55" t="s">
        <v>114</v>
      </c>
      <c r="C55" t="s">
        <v>115</v>
      </c>
    </row>
    <row r="56" spans="1:3" x14ac:dyDescent="0.25">
      <c r="A56" s="6" t="s">
        <v>117</v>
      </c>
      <c r="B56" s="6"/>
      <c r="C56" s="9">
        <v>0.33850000000000002</v>
      </c>
    </row>
    <row r="57" spans="1:3" x14ac:dyDescent="0.25">
      <c r="A57" t="s">
        <v>108</v>
      </c>
      <c r="B57">
        <v>10465.780000000001</v>
      </c>
    </row>
    <row r="58" spans="1:3" x14ac:dyDescent="0.25">
      <c r="A58" t="s">
        <v>109</v>
      </c>
      <c r="B58">
        <v>15821.86</v>
      </c>
    </row>
    <row r="59" spans="1:3" x14ac:dyDescent="0.25">
      <c r="A59" s="6" t="s">
        <v>118</v>
      </c>
      <c r="B59" s="6"/>
      <c r="C59" s="9">
        <v>0.1777</v>
      </c>
    </row>
    <row r="60" spans="1:3" x14ac:dyDescent="0.25">
      <c r="A60" t="s">
        <v>108</v>
      </c>
      <c r="B60">
        <v>16784.63</v>
      </c>
      <c r="C60" s="17"/>
    </row>
    <row r="61" spans="1:3" x14ac:dyDescent="0.25">
      <c r="A61" t="s">
        <v>109</v>
      </c>
      <c r="B61">
        <v>20410.669999999998</v>
      </c>
    </row>
    <row r="62" spans="1:3" x14ac:dyDescent="0.25">
      <c r="A62" s="6" t="s">
        <v>119</v>
      </c>
      <c r="B62" s="6"/>
      <c r="C62" s="23">
        <v>0.16339999999999999</v>
      </c>
    </row>
    <row r="63" spans="1:3" x14ac:dyDescent="0.25">
      <c r="A63" t="s">
        <v>108</v>
      </c>
      <c r="B63">
        <v>26114.62</v>
      </c>
    </row>
    <row r="64" spans="1:3" x14ac:dyDescent="0.25">
      <c r="A64" t="s">
        <v>109</v>
      </c>
      <c r="B64">
        <v>31216.959999999999</v>
      </c>
    </row>
    <row r="65" spans="1:3" x14ac:dyDescent="0.25">
      <c r="A65" s="6" t="s">
        <v>120</v>
      </c>
      <c r="B65" s="6"/>
      <c r="C65" s="9">
        <v>-0.1169</v>
      </c>
    </row>
    <row r="66" spans="1:3" x14ac:dyDescent="0.25">
      <c r="A66" t="s">
        <v>108</v>
      </c>
      <c r="B66">
        <v>43723.09</v>
      </c>
    </row>
    <row r="67" spans="1:3" x14ac:dyDescent="0.25">
      <c r="A67" t="s">
        <v>109</v>
      </c>
      <c r="B67">
        <v>39147.42</v>
      </c>
    </row>
    <row r="69" spans="1:3" x14ac:dyDescent="0.25">
      <c r="A69" s="27" t="s">
        <v>121</v>
      </c>
    </row>
    <row r="70" spans="1:3" x14ac:dyDescent="0.25">
      <c r="A70" s="6" t="s">
        <v>117</v>
      </c>
      <c r="B70" s="6"/>
    </row>
    <row r="71" spans="1:3" x14ac:dyDescent="0.25">
      <c r="A71" t="s">
        <v>108</v>
      </c>
      <c r="B71" s="12">
        <v>0.50880000000000003</v>
      </c>
    </row>
    <row r="72" spans="1:3" x14ac:dyDescent="0.25">
      <c r="A72" t="s">
        <v>109</v>
      </c>
      <c r="B72" s="12">
        <v>0.49120000000000003</v>
      </c>
    </row>
    <row r="73" spans="1:3" x14ac:dyDescent="0.25">
      <c r="A73" s="6" t="s">
        <v>118</v>
      </c>
      <c r="B73" s="6"/>
    </row>
    <row r="74" spans="1:3" x14ac:dyDescent="0.25">
      <c r="A74" t="s">
        <v>108</v>
      </c>
      <c r="B74" s="12">
        <v>0.37319999999999998</v>
      </c>
    </row>
    <row r="75" spans="1:3" x14ac:dyDescent="0.25">
      <c r="A75" t="s">
        <v>109</v>
      </c>
      <c r="B75" s="12">
        <v>0.62680000000000002</v>
      </c>
    </row>
    <row r="76" spans="1:3" x14ac:dyDescent="0.25">
      <c r="A76" s="6" t="s">
        <v>119</v>
      </c>
      <c r="B76" s="6"/>
    </row>
    <row r="77" spans="1:3" x14ac:dyDescent="0.25">
      <c r="A77" t="s">
        <v>108</v>
      </c>
      <c r="B77" s="12">
        <v>0.5091</v>
      </c>
    </row>
    <row r="78" spans="1:3" x14ac:dyDescent="0.25">
      <c r="A78" t="s">
        <v>109</v>
      </c>
      <c r="B78" s="12">
        <v>0.4909</v>
      </c>
    </row>
    <row r="79" spans="1:3" x14ac:dyDescent="0.25">
      <c r="A79" s="6" t="s">
        <v>120</v>
      </c>
      <c r="B79" s="6"/>
    </row>
    <row r="80" spans="1:3" x14ac:dyDescent="0.25">
      <c r="A80" t="s">
        <v>108</v>
      </c>
      <c r="B80" s="12">
        <v>0.6109</v>
      </c>
    </row>
    <row r="81" spans="1:3" x14ac:dyDescent="0.25">
      <c r="A81" t="s">
        <v>109</v>
      </c>
      <c r="B81" s="12">
        <v>0.3891</v>
      </c>
    </row>
    <row r="83" spans="1:3" x14ac:dyDescent="0.25">
      <c r="A83" s="27" t="s">
        <v>122</v>
      </c>
    </row>
    <row r="84" spans="1:3" x14ac:dyDescent="0.25">
      <c r="A84" s="6" t="s">
        <v>123</v>
      </c>
      <c r="B84" s="6"/>
    </row>
    <row r="85" spans="1:3" x14ac:dyDescent="0.25">
      <c r="A85" t="s">
        <v>25</v>
      </c>
      <c r="B85" s="5">
        <v>0.30214370000000002</v>
      </c>
    </row>
    <row r="86" spans="1:3" x14ac:dyDescent="0.25">
      <c r="A86" t="s">
        <v>24</v>
      </c>
      <c r="B86" s="5">
        <v>0.41199999999999998</v>
      </c>
    </row>
    <row r="87" spans="1:3" x14ac:dyDescent="0.25">
      <c r="A87" s="6" t="s">
        <v>124</v>
      </c>
      <c r="B87" s="9"/>
    </row>
    <row r="88" spans="1:3" x14ac:dyDescent="0.25">
      <c r="A88" t="s">
        <v>25</v>
      </c>
      <c r="B88" s="5">
        <v>0.46902480000000002</v>
      </c>
    </row>
    <row r="89" spans="1:3" x14ac:dyDescent="0.25">
      <c r="A89" t="s">
        <v>24</v>
      </c>
      <c r="B89" s="5">
        <v>0.49325210000000003</v>
      </c>
    </row>
    <row r="90" spans="1:3" x14ac:dyDescent="0.25">
      <c r="A90" s="24"/>
    </row>
    <row r="91" spans="1:3" x14ac:dyDescent="0.25">
      <c r="A91" s="24"/>
    </row>
    <row r="92" spans="1:3" x14ac:dyDescent="0.25">
      <c r="A92" s="27" t="s">
        <v>136</v>
      </c>
    </row>
    <row r="93" spans="1:3" x14ac:dyDescent="0.25">
      <c r="A93" s="6"/>
      <c r="B93" s="6" t="s">
        <v>131</v>
      </c>
      <c r="C93" s="6" t="s">
        <v>108</v>
      </c>
    </row>
    <row r="94" spans="1:3" x14ac:dyDescent="0.25">
      <c r="A94" t="s">
        <v>137</v>
      </c>
      <c r="B94" s="20">
        <v>0.53190999999999999</v>
      </c>
      <c r="C94" s="20">
        <v>0.46800000000000003</v>
      </c>
    </row>
    <row r="95" spans="1:3" x14ac:dyDescent="0.25">
      <c r="A95" t="s">
        <v>138</v>
      </c>
      <c r="B95" s="20">
        <v>0.37990000000000002</v>
      </c>
      <c r="C95" s="20">
        <v>0.62</v>
      </c>
    </row>
    <row r="96" spans="1:3" x14ac:dyDescent="0.25">
      <c r="A96" t="s">
        <v>139</v>
      </c>
      <c r="B96" s="20">
        <v>0.5423</v>
      </c>
      <c r="C96" s="20">
        <v>0.45760000000000001</v>
      </c>
    </row>
    <row r="97" spans="1:3" x14ac:dyDescent="0.25">
      <c r="A97" t="s">
        <v>140</v>
      </c>
      <c r="B97" s="20">
        <v>0.50749999999999995</v>
      </c>
      <c r="C97" s="20">
        <v>0.4924</v>
      </c>
    </row>
    <row r="98" spans="1:3" x14ac:dyDescent="0.25">
      <c r="A98" t="s">
        <v>141</v>
      </c>
      <c r="B98" s="20">
        <v>0.52910000000000001</v>
      </c>
      <c r="C98" s="20">
        <v>0.4708</v>
      </c>
    </row>
    <row r="101" spans="1:3" x14ac:dyDescent="0.25">
      <c r="A101" s="28" t="s">
        <v>46</v>
      </c>
      <c r="B101" s="1"/>
      <c r="C101" s="2"/>
    </row>
    <row r="102" spans="1:3" x14ac:dyDescent="0.25">
      <c r="A102" s="7" t="s">
        <v>35</v>
      </c>
    </row>
    <row r="103" spans="1:3" x14ac:dyDescent="0.25">
      <c r="A103" s="3" t="s">
        <v>23</v>
      </c>
      <c r="B103" s="6" t="s">
        <v>24</v>
      </c>
      <c r="C103" s="6" t="s">
        <v>25</v>
      </c>
    </row>
    <row r="104" spans="1:3" x14ac:dyDescent="0.25">
      <c r="A104" s="3" t="s">
        <v>18</v>
      </c>
      <c r="B104" s="5" t="s">
        <v>26</v>
      </c>
      <c r="C104" s="5" t="s">
        <v>27</v>
      </c>
    </row>
    <row r="105" spans="1:3" x14ac:dyDescent="0.25">
      <c r="A105" s="3" t="s">
        <v>19</v>
      </c>
      <c r="B105" s="5" t="s">
        <v>28</v>
      </c>
      <c r="C105" s="5" t="s">
        <v>29</v>
      </c>
    </row>
    <row r="106" spans="1:3" x14ac:dyDescent="0.25">
      <c r="A106" s="3" t="s">
        <v>20</v>
      </c>
      <c r="B106" s="5" t="s">
        <v>30</v>
      </c>
      <c r="C106" s="5" t="s">
        <v>31</v>
      </c>
    </row>
    <row r="107" spans="1:3" x14ac:dyDescent="0.25">
      <c r="A107" s="3" t="s">
        <v>21</v>
      </c>
      <c r="B107" s="5" t="s">
        <v>32</v>
      </c>
      <c r="C107" s="5" t="s">
        <v>33</v>
      </c>
    </row>
    <row r="108" spans="1:3" x14ac:dyDescent="0.25">
      <c r="A108" s="3" t="s">
        <v>22</v>
      </c>
      <c r="B108" s="5" t="s">
        <v>34</v>
      </c>
      <c r="C108" s="5">
        <v>0.57869999999999999</v>
      </c>
    </row>
    <row r="110" spans="1:3" x14ac:dyDescent="0.25">
      <c r="A110" s="8" t="s">
        <v>36</v>
      </c>
    </row>
    <row r="111" spans="1:3" x14ac:dyDescent="0.25">
      <c r="A111" s="6"/>
      <c r="B111" s="9" t="s">
        <v>24</v>
      </c>
      <c r="C111" s="6" t="s">
        <v>37</v>
      </c>
    </row>
    <row r="112" spans="1:3" x14ac:dyDescent="0.25">
      <c r="A112" s="6" t="s">
        <v>38</v>
      </c>
      <c r="B112" s="10">
        <v>43.215380000000003</v>
      </c>
      <c r="C112" s="10">
        <v>30.74662</v>
      </c>
    </row>
    <row r="113" spans="1:3" x14ac:dyDescent="0.25">
      <c r="A113" s="6" t="s">
        <v>39</v>
      </c>
      <c r="B113" s="10">
        <v>21.313680000000002</v>
      </c>
      <c r="C113" s="10">
        <v>38.69755</v>
      </c>
    </row>
    <row r="114" spans="1:3" x14ac:dyDescent="0.25">
      <c r="A114" s="6" t="s">
        <v>40</v>
      </c>
      <c r="B114" s="10">
        <f>SUM(B112:B113)</f>
        <v>64.529060000000001</v>
      </c>
      <c r="C114" s="10">
        <f>SUM(C112:C113)</f>
        <v>69.44417</v>
      </c>
    </row>
    <row r="117" spans="1:3" x14ac:dyDescent="0.25">
      <c r="A117" t="s">
        <v>41</v>
      </c>
    </row>
    <row r="118" spans="1:3" x14ac:dyDescent="0.25">
      <c r="A118" s="6"/>
      <c r="B118" s="6" t="s">
        <v>42</v>
      </c>
      <c r="C118" s="6" t="s">
        <v>25</v>
      </c>
    </row>
    <row r="119" spans="1:3" x14ac:dyDescent="0.25">
      <c r="A119" s="6" t="s">
        <v>43</v>
      </c>
      <c r="B119">
        <v>3.0448119999999999</v>
      </c>
      <c r="C119">
        <v>5.4370649999999996</v>
      </c>
    </row>
    <row r="120" spans="1:3" x14ac:dyDescent="0.25">
      <c r="A120" s="6" t="s">
        <v>44</v>
      </c>
      <c r="B120">
        <v>5.625</v>
      </c>
      <c r="C120">
        <v>9</v>
      </c>
    </row>
    <row r="121" spans="1:3" x14ac:dyDescent="0.25">
      <c r="A121" s="6" t="s">
        <v>45</v>
      </c>
      <c r="B121">
        <v>1.9494899999999999</v>
      </c>
      <c r="C121">
        <v>5.378279</v>
      </c>
    </row>
    <row r="124" spans="1:3" x14ac:dyDescent="0.25">
      <c r="A124" s="27" t="s">
        <v>125</v>
      </c>
    </row>
    <row r="125" spans="1:3" x14ac:dyDescent="0.25">
      <c r="A125" s="6" t="s">
        <v>126</v>
      </c>
      <c r="B125" s="9"/>
    </row>
    <row r="126" spans="1:3" x14ac:dyDescent="0.25">
      <c r="A126" t="s">
        <v>25</v>
      </c>
      <c r="B126" s="12">
        <v>0.25829999999999997</v>
      </c>
    </row>
    <row r="127" spans="1:3" x14ac:dyDescent="0.25">
      <c r="A127" t="s">
        <v>24</v>
      </c>
      <c r="B127" s="5">
        <v>0.74172079999999996</v>
      </c>
    </row>
    <row r="128" spans="1:3" x14ac:dyDescent="0.25">
      <c r="A128" s="6" t="s">
        <v>127</v>
      </c>
      <c r="B128" s="9"/>
    </row>
    <row r="129" spans="1:3" x14ac:dyDescent="0.25">
      <c r="A129" t="s">
        <v>25</v>
      </c>
      <c r="B129" s="12">
        <v>0.12139999999999999</v>
      </c>
    </row>
    <row r="130" spans="1:3" x14ac:dyDescent="0.25">
      <c r="A130" t="s">
        <v>24</v>
      </c>
      <c r="B130" s="12">
        <v>0.87860000000000005</v>
      </c>
    </row>
    <row r="131" spans="1:3" x14ac:dyDescent="0.25">
      <c r="A131" s="6" t="s">
        <v>128</v>
      </c>
      <c r="B131" s="9"/>
    </row>
    <row r="132" spans="1:3" x14ac:dyDescent="0.25">
      <c r="A132" t="s">
        <v>25</v>
      </c>
      <c r="B132" s="12">
        <v>0.86409999999999998</v>
      </c>
    </row>
    <row r="133" spans="1:3" x14ac:dyDescent="0.25">
      <c r="A133" t="s">
        <v>24</v>
      </c>
      <c r="B133" s="12">
        <v>0.13589999999999999</v>
      </c>
    </row>
    <row r="134" spans="1:3" x14ac:dyDescent="0.25">
      <c r="A134" s="6" t="s">
        <v>129</v>
      </c>
      <c r="B134" s="9"/>
    </row>
    <row r="135" spans="1:3" x14ac:dyDescent="0.25">
      <c r="A135" t="s">
        <v>25</v>
      </c>
      <c r="B135" s="12">
        <v>0.59440000000000004</v>
      </c>
    </row>
    <row r="136" spans="1:3" x14ac:dyDescent="0.25">
      <c r="A136" t="s">
        <v>24</v>
      </c>
      <c r="B136" s="12">
        <v>0.40560000000000002</v>
      </c>
    </row>
    <row r="138" spans="1:3" x14ac:dyDescent="0.25">
      <c r="A138" s="27" t="s">
        <v>130</v>
      </c>
    </row>
    <row r="139" spans="1:3" x14ac:dyDescent="0.25">
      <c r="A139" s="6"/>
      <c r="B139" s="6" t="s">
        <v>131</v>
      </c>
      <c r="C139" s="6" t="s">
        <v>108</v>
      </c>
    </row>
    <row r="140" spans="1:3" x14ac:dyDescent="0.25">
      <c r="A140" t="s">
        <v>132</v>
      </c>
      <c r="B140" s="12">
        <v>0.63190000000000002</v>
      </c>
      <c r="C140" s="12">
        <v>9.8199999999999996E-2</v>
      </c>
    </row>
    <row r="141" spans="1:3" x14ac:dyDescent="0.25">
      <c r="A141" t="s">
        <v>133</v>
      </c>
      <c r="B141" s="12">
        <v>0.1898</v>
      </c>
      <c r="C141" s="12">
        <v>8.1900000000000001E-2</v>
      </c>
    </row>
    <row r="142" spans="1:3" x14ac:dyDescent="0.25">
      <c r="A142" t="s">
        <v>134</v>
      </c>
      <c r="B142" s="12">
        <v>0.10580000000000001</v>
      </c>
      <c r="C142" s="12">
        <v>0.28489999999999999</v>
      </c>
    </row>
    <row r="143" spans="1:3" x14ac:dyDescent="0.25">
      <c r="A143" t="s">
        <v>135</v>
      </c>
      <c r="B143" s="12">
        <v>7.2499999999999995E-2</v>
      </c>
      <c r="C143" s="12">
        <v>0.53500000000000003</v>
      </c>
    </row>
    <row r="146" spans="1:5" x14ac:dyDescent="0.25">
      <c r="A146" s="25" t="s">
        <v>48</v>
      </c>
    </row>
    <row r="147" spans="1:5" x14ac:dyDescent="0.25">
      <c r="A147" s="11" t="s">
        <v>47</v>
      </c>
      <c r="B147" s="11"/>
      <c r="C147" s="11"/>
    </row>
    <row r="148" spans="1:5" x14ac:dyDescent="0.25">
      <c r="A148" s="6"/>
      <c r="B148" s="6" t="s">
        <v>24</v>
      </c>
      <c r="C148" s="6" t="s">
        <v>25</v>
      </c>
    </row>
    <row r="149" spans="1:5" x14ac:dyDescent="0.25">
      <c r="A149" s="3" t="s">
        <v>18</v>
      </c>
      <c r="B149">
        <v>11.759397999999999</v>
      </c>
      <c r="C149">
        <v>12.75</v>
      </c>
    </row>
    <row r="150" spans="1:5" x14ac:dyDescent="0.25">
      <c r="A150" s="3" t="s">
        <v>19</v>
      </c>
      <c r="B150">
        <v>12.043478</v>
      </c>
      <c r="C150">
        <v>13.171720000000001</v>
      </c>
    </row>
    <row r="151" spans="1:5" x14ac:dyDescent="0.25">
      <c r="A151" s="3" t="s">
        <v>20</v>
      </c>
      <c r="B151">
        <v>11.05814</v>
      </c>
      <c r="C151">
        <v>12.142860000000001</v>
      </c>
      <c r="E151" s="1"/>
    </row>
    <row r="152" spans="1:5" x14ac:dyDescent="0.25">
      <c r="A152" s="3" t="s">
        <v>21</v>
      </c>
      <c r="B152">
        <v>11.016667</v>
      </c>
      <c r="C152">
        <v>10.974679999999999</v>
      </c>
      <c r="E152" s="1"/>
    </row>
    <row r="153" spans="1:5" x14ac:dyDescent="0.25">
      <c r="A153" s="3" t="s">
        <v>22</v>
      </c>
      <c r="B153">
        <v>9.3676469999999998</v>
      </c>
      <c r="C153">
        <v>10.29787</v>
      </c>
      <c r="E153" s="11"/>
    </row>
    <row r="154" spans="1:5" x14ac:dyDescent="0.25">
      <c r="A154" s="24"/>
      <c r="E154" s="11"/>
    </row>
    <row r="155" spans="1:5" x14ac:dyDescent="0.25">
      <c r="E155" s="11"/>
    </row>
    <row r="156" spans="1:5" x14ac:dyDescent="0.25">
      <c r="A156" s="26" t="s">
        <v>96</v>
      </c>
      <c r="E156" s="11"/>
    </row>
    <row r="157" spans="1:5" x14ac:dyDescent="0.25">
      <c r="A157" t="s">
        <v>49</v>
      </c>
      <c r="E157" s="11"/>
    </row>
    <row r="158" spans="1:5" x14ac:dyDescent="0.25">
      <c r="A158" s="6" t="s">
        <v>50</v>
      </c>
      <c r="B158" s="6" t="s">
        <v>51</v>
      </c>
      <c r="D158" s="1"/>
      <c r="E158" s="11"/>
    </row>
    <row r="159" spans="1:5" x14ac:dyDescent="0.25">
      <c r="A159" s="6" t="s">
        <v>52</v>
      </c>
      <c r="B159">
        <v>114</v>
      </c>
      <c r="D159" s="1"/>
      <c r="E159" s="11"/>
    </row>
    <row r="160" spans="1:5" x14ac:dyDescent="0.25">
      <c r="A160" s="6" t="s">
        <v>53</v>
      </c>
      <c r="B160">
        <v>257</v>
      </c>
      <c r="D160" s="21"/>
      <c r="E160" s="11"/>
    </row>
    <row r="161" spans="1:5" x14ac:dyDescent="0.25">
      <c r="A161" s="6" t="s">
        <v>54</v>
      </c>
      <c r="B161">
        <v>353</v>
      </c>
      <c r="D161" s="18"/>
      <c r="E161" s="11"/>
    </row>
    <row r="162" spans="1:5" x14ac:dyDescent="0.25">
      <c r="A162" s="6" t="s">
        <v>55</v>
      </c>
      <c r="B162">
        <v>372</v>
      </c>
      <c r="D162" s="18"/>
      <c r="E162" s="11"/>
    </row>
    <row r="163" spans="1:5" x14ac:dyDescent="0.25">
      <c r="A163" s="6" t="s">
        <v>56</v>
      </c>
      <c r="B163">
        <v>137</v>
      </c>
      <c r="D163" s="18"/>
      <c r="E163" s="11"/>
    </row>
    <row r="164" spans="1:5" x14ac:dyDescent="0.25">
      <c r="A164" s="6" t="s">
        <v>57</v>
      </c>
      <c r="B164">
        <v>208</v>
      </c>
      <c r="D164" s="18"/>
      <c r="E164" s="11"/>
    </row>
    <row r="165" spans="1:5" x14ac:dyDescent="0.25">
      <c r="A165" s="6" t="s">
        <v>58</v>
      </c>
      <c r="B165">
        <v>190</v>
      </c>
      <c r="D165" s="18"/>
      <c r="E165" s="11"/>
    </row>
    <row r="166" spans="1:5" x14ac:dyDescent="0.25">
      <c r="A166" s="6" t="s">
        <v>59</v>
      </c>
      <c r="B166">
        <v>313</v>
      </c>
      <c r="D166" s="18"/>
      <c r="E166" s="11"/>
    </row>
    <row r="167" spans="1:5" x14ac:dyDescent="0.25">
      <c r="A167" s="6" t="s">
        <v>60</v>
      </c>
      <c r="B167">
        <v>306</v>
      </c>
      <c r="D167" s="18"/>
      <c r="E167" s="11"/>
    </row>
    <row r="168" spans="1:5" s="11" customFormat="1" x14ac:dyDescent="0.25">
      <c r="D168" s="18"/>
    </row>
    <row r="169" spans="1:5" x14ac:dyDescent="0.25">
      <c r="D169" s="18"/>
      <c r="E169" s="11"/>
    </row>
    <row r="170" spans="1:5" x14ac:dyDescent="0.25">
      <c r="A170" t="s">
        <v>61</v>
      </c>
      <c r="D170" s="11"/>
    </row>
    <row r="171" spans="1:5" x14ac:dyDescent="0.25">
      <c r="A171" s="6" t="s">
        <v>62</v>
      </c>
      <c r="B171" s="13" t="s">
        <v>7</v>
      </c>
      <c r="D171" s="11"/>
    </row>
    <row r="172" spans="1:5" x14ac:dyDescent="0.25">
      <c r="A172" s="7" t="s">
        <v>85</v>
      </c>
      <c r="B172" s="5">
        <v>4.0000000000000002E-4</v>
      </c>
      <c r="D172" s="11"/>
    </row>
    <row r="173" spans="1:5" x14ac:dyDescent="0.25">
      <c r="A173" s="7" t="s">
        <v>95</v>
      </c>
      <c r="B173" s="5">
        <v>4.0000000000000002E-4</v>
      </c>
      <c r="D173" s="18"/>
    </row>
    <row r="174" spans="1:5" x14ac:dyDescent="0.25">
      <c r="A174" s="7" t="s">
        <v>63</v>
      </c>
      <c r="B174" s="5">
        <v>8.9999999999999998E-4</v>
      </c>
    </row>
    <row r="175" spans="1:5" x14ac:dyDescent="0.25">
      <c r="A175" s="7" t="s">
        <v>64</v>
      </c>
      <c r="B175" s="5">
        <v>8.9999999999999998E-4</v>
      </c>
    </row>
    <row r="176" spans="1:5" x14ac:dyDescent="0.25">
      <c r="A176" s="7" t="s">
        <v>65</v>
      </c>
      <c r="B176" s="5">
        <v>8.9999999999999998E-4</v>
      </c>
      <c r="D176" s="18"/>
    </row>
    <row r="177" spans="1:7" x14ac:dyDescent="0.25">
      <c r="A177" s="7" t="s">
        <v>86</v>
      </c>
      <c r="B177" s="5">
        <v>8.9999999999999998E-4</v>
      </c>
    </row>
    <row r="178" spans="1:7" x14ac:dyDescent="0.25">
      <c r="A178" s="7" t="s">
        <v>83</v>
      </c>
      <c r="B178" s="5">
        <v>1.2999999999999999E-3</v>
      </c>
    </row>
    <row r="179" spans="1:7" x14ac:dyDescent="0.25">
      <c r="A179" s="7" t="s">
        <v>70</v>
      </c>
      <c r="B179" s="5">
        <v>1.8E-3</v>
      </c>
      <c r="D179" s="18"/>
    </row>
    <row r="180" spans="1:7" x14ac:dyDescent="0.25">
      <c r="A180" s="7" t="s">
        <v>93</v>
      </c>
      <c r="B180" s="5">
        <v>1.8E-3</v>
      </c>
    </row>
    <row r="181" spans="1:7" x14ac:dyDescent="0.25">
      <c r="A181" s="7" t="s">
        <v>76</v>
      </c>
      <c r="B181" s="5">
        <v>2.2000000000000001E-3</v>
      </c>
    </row>
    <row r="182" spans="1:7" x14ac:dyDescent="0.25">
      <c r="A182" s="7" t="s">
        <v>87</v>
      </c>
      <c r="B182" s="5">
        <v>2.2000000000000001E-3</v>
      </c>
      <c r="D182" s="18"/>
    </row>
    <row r="183" spans="1:7" x14ac:dyDescent="0.25">
      <c r="A183" s="7" t="s">
        <v>73</v>
      </c>
      <c r="B183" s="5">
        <v>3.0999999999999999E-3</v>
      </c>
    </row>
    <row r="184" spans="1:7" x14ac:dyDescent="0.25">
      <c r="A184" s="7" t="s">
        <v>75</v>
      </c>
      <c r="B184" s="5">
        <v>3.5999999999999999E-3</v>
      </c>
      <c r="F184" s="1"/>
    </row>
    <row r="185" spans="1:7" x14ac:dyDescent="0.25">
      <c r="A185" s="7" t="s">
        <v>90</v>
      </c>
      <c r="B185" s="5">
        <v>3.5999999999999999E-3</v>
      </c>
    </row>
    <row r="186" spans="1:7" x14ac:dyDescent="0.25">
      <c r="A186" s="7" t="s">
        <v>91</v>
      </c>
      <c r="B186" s="5">
        <v>5.7999999999999996E-3</v>
      </c>
      <c r="F186" s="11"/>
      <c r="G186" s="11"/>
    </row>
    <row r="187" spans="1:7" x14ac:dyDescent="0.25">
      <c r="A187" s="7" t="s">
        <v>88</v>
      </c>
      <c r="B187" s="5">
        <v>6.7000000000000002E-3</v>
      </c>
      <c r="F187" s="11"/>
      <c r="G187" s="11"/>
    </row>
    <row r="188" spans="1:7" x14ac:dyDescent="0.25">
      <c r="A188" s="7" t="s">
        <v>72</v>
      </c>
      <c r="B188" s="5">
        <v>8.0000000000000002E-3</v>
      </c>
      <c r="F188" s="11"/>
      <c r="G188" s="11"/>
    </row>
    <row r="189" spans="1:7" x14ac:dyDescent="0.25">
      <c r="A189" s="7" t="s">
        <v>81</v>
      </c>
      <c r="B189" s="5">
        <v>8.8999999999999999E-3</v>
      </c>
      <c r="F189" s="11"/>
      <c r="G189" s="11"/>
    </row>
    <row r="190" spans="1:7" x14ac:dyDescent="0.25">
      <c r="A190" s="7" t="s">
        <v>84</v>
      </c>
      <c r="B190" s="5">
        <v>8.8999999999999999E-3</v>
      </c>
      <c r="F190" s="11"/>
      <c r="G190" s="11"/>
    </row>
    <row r="191" spans="1:7" x14ac:dyDescent="0.25">
      <c r="A191" s="7" t="s">
        <v>69</v>
      </c>
      <c r="B191" s="5">
        <v>1.24E-2</v>
      </c>
      <c r="F191" s="11"/>
      <c r="G191" s="11"/>
    </row>
    <row r="192" spans="1:7" x14ac:dyDescent="0.25">
      <c r="A192" s="7" t="s">
        <v>77</v>
      </c>
      <c r="B192" s="5">
        <v>1.24E-2</v>
      </c>
      <c r="F192" s="11"/>
      <c r="G192" s="11"/>
    </row>
    <row r="193" spans="1:7" x14ac:dyDescent="0.25">
      <c r="A193" s="7" t="s">
        <v>68</v>
      </c>
      <c r="B193" s="5">
        <v>1.3299999999999999E-2</v>
      </c>
      <c r="F193" s="11"/>
      <c r="G193" s="11"/>
    </row>
    <row r="194" spans="1:7" x14ac:dyDescent="0.25">
      <c r="A194" s="7" t="s">
        <v>79</v>
      </c>
      <c r="B194" s="5">
        <v>1.3299999999999999E-2</v>
      </c>
      <c r="F194" s="11"/>
      <c r="G194" s="11"/>
    </row>
    <row r="195" spans="1:7" x14ac:dyDescent="0.25">
      <c r="A195" s="7" t="s">
        <v>89</v>
      </c>
      <c r="B195" s="5">
        <v>1.8700000000000001E-2</v>
      </c>
      <c r="F195" s="11"/>
      <c r="G195" s="11"/>
    </row>
    <row r="196" spans="1:7" x14ac:dyDescent="0.25">
      <c r="A196" s="7" t="s">
        <v>78</v>
      </c>
      <c r="B196" s="5">
        <v>3.6900000000000002E-2</v>
      </c>
      <c r="F196" s="11"/>
      <c r="G196" s="11"/>
    </row>
    <row r="197" spans="1:7" x14ac:dyDescent="0.25">
      <c r="A197" s="7" t="s">
        <v>74</v>
      </c>
      <c r="B197" s="5">
        <v>0.04</v>
      </c>
      <c r="F197" s="11"/>
      <c r="G197" s="11"/>
    </row>
    <row r="198" spans="1:7" x14ac:dyDescent="0.25">
      <c r="A198" s="7" t="s">
        <v>94</v>
      </c>
      <c r="B198" s="5">
        <v>4.2200000000000001E-2</v>
      </c>
      <c r="F198" s="11"/>
      <c r="G198" s="11"/>
    </row>
    <row r="199" spans="1:7" x14ac:dyDescent="0.25">
      <c r="A199" s="7" t="s">
        <v>80</v>
      </c>
      <c r="B199" s="5">
        <v>4.2700000000000002E-2</v>
      </c>
      <c r="F199" s="11"/>
      <c r="G199" s="11"/>
    </row>
    <row r="200" spans="1:7" x14ac:dyDescent="0.25">
      <c r="A200" s="7" t="s">
        <v>92</v>
      </c>
      <c r="B200" s="5">
        <v>6.5299999999999997E-2</v>
      </c>
      <c r="F200" s="11"/>
      <c r="G200" s="11"/>
    </row>
    <row r="201" spans="1:7" x14ac:dyDescent="0.25">
      <c r="A201" s="7" t="s">
        <v>67</v>
      </c>
      <c r="B201" s="5">
        <v>6.9800000000000001E-2</v>
      </c>
      <c r="F201" s="11"/>
      <c r="G201" s="11"/>
    </row>
    <row r="202" spans="1:7" x14ac:dyDescent="0.25">
      <c r="A202" s="7" t="s">
        <v>71</v>
      </c>
      <c r="B202" s="5">
        <v>9.8199999999999996E-2</v>
      </c>
      <c r="E202" s="19"/>
    </row>
    <row r="203" spans="1:7" x14ac:dyDescent="0.25">
      <c r="A203" s="7" t="s">
        <v>82</v>
      </c>
      <c r="B203" s="5">
        <v>0.11509999999999999</v>
      </c>
    </row>
    <row r="204" spans="1:7" x14ac:dyDescent="0.25">
      <c r="A204" s="7" t="s">
        <v>66</v>
      </c>
      <c r="B204" s="5">
        <v>0.35730000000000001</v>
      </c>
    </row>
    <row r="207" spans="1:7" x14ac:dyDescent="0.25">
      <c r="A207" t="s">
        <v>97</v>
      </c>
    </row>
    <row r="208" spans="1:7" x14ac:dyDescent="0.25">
      <c r="A208" s="6" t="s">
        <v>98</v>
      </c>
      <c r="B208" s="13" t="s">
        <v>7</v>
      </c>
    </row>
    <row r="209" spans="1:7" x14ac:dyDescent="0.25">
      <c r="A209" s="6" t="s">
        <v>99</v>
      </c>
      <c r="B209" s="12">
        <v>0.29780000000000001</v>
      </c>
    </row>
    <row r="210" spans="1:7" x14ac:dyDescent="0.25">
      <c r="A210" s="6" t="s">
        <v>100</v>
      </c>
      <c r="B210" s="12">
        <v>0.1116</v>
      </c>
    </row>
    <row r="211" spans="1:7" x14ac:dyDescent="0.25">
      <c r="A211" s="6" t="s">
        <v>101</v>
      </c>
      <c r="B211" s="12">
        <v>0.40839999999999999</v>
      </c>
    </row>
    <row r="212" spans="1:7" x14ac:dyDescent="0.25">
      <c r="A212" s="6" t="s">
        <v>102</v>
      </c>
      <c r="B212" s="12">
        <v>9.7799999999999998E-2</v>
      </c>
    </row>
    <row r="213" spans="1:7" x14ac:dyDescent="0.25">
      <c r="A213" s="6" t="s">
        <v>103</v>
      </c>
      <c r="B213" s="12">
        <v>1.5599999999999999E-2</v>
      </c>
    </row>
    <row r="214" spans="1:7" x14ac:dyDescent="0.25">
      <c r="A214" s="6" t="s">
        <v>104</v>
      </c>
      <c r="B214" s="12">
        <v>6.8900000000000003E-2</v>
      </c>
    </row>
    <row r="217" spans="1:7" x14ac:dyDescent="0.25">
      <c r="A217" s="11" t="s">
        <v>170</v>
      </c>
    </row>
    <row r="219" spans="1:7" x14ac:dyDescent="0.25">
      <c r="A219" s="6" t="s">
        <v>50</v>
      </c>
      <c r="B219" s="6" t="s">
        <v>142</v>
      </c>
      <c r="C219" s="6" t="s">
        <v>143</v>
      </c>
      <c r="D219" s="6" t="s">
        <v>144</v>
      </c>
      <c r="E219" s="6" t="s">
        <v>145</v>
      </c>
      <c r="F219" s="6" t="s">
        <v>146</v>
      </c>
      <c r="G219" s="6" t="s">
        <v>147</v>
      </c>
    </row>
    <row r="220" spans="1:7" x14ac:dyDescent="0.25">
      <c r="A220" s="29" t="s">
        <v>52</v>
      </c>
      <c r="B220" t="s">
        <v>80</v>
      </c>
      <c r="C220" t="s">
        <v>154</v>
      </c>
      <c r="D220" t="s">
        <v>155</v>
      </c>
      <c r="E220" t="s">
        <v>156</v>
      </c>
      <c r="F220" t="s">
        <v>158</v>
      </c>
      <c r="G220" t="s">
        <v>163</v>
      </c>
    </row>
    <row r="221" spans="1:7" x14ac:dyDescent="0.25">
      <c r="A221" s="29" t="s">
        <v>55</v>
      </c>
      <c r="B221" t="s">
        <v>148</v>
      </c>
      <c r="C221" t="s">
        <v>151</v>
      </c>
      <c r="D221" t="s">
        <v>155</v>
      </c>
      <c r="E221" t="s">
        <v>157</v>
      </c>
      <c r="F221" t="s">
        <v>159</v>
      </c>
      <c r="G221" t="s">
        <v>163</v>
      </c>
    </row>
    <row r="222" spans="1:7" x14ac:dyDescent="0.25">
      <c r="A222" t="s">
        <v>57</v>
      </c>
      <c r="B222" t="s">
        <v>149</v>
      </c>
      <c r="C222" t="s">
        <v>165</v>
      </c>
      <c r="D222" t="s">
        <v>155</v>
      </c>
      <c r="E222" t="s">
        <v>156</v>
      </c>
      <c r="F222" t="s">
        <v>160</v>
      </c>
      <c r="G222" t="s">
        <v>163</v>
      </c>
    </row>
    <row r="223" spans="1:7" x14ac:dyDescent="0.25">
      <c r="A223" t="s">
        <v>57</v>
      </c>
      <c r="B223" t="s">
        <v>148</v>
      </c>
      <c r="C223" t="s">
        <v>152</v>
      </c>
      <c r="D223" t="s">
        <v>155</v>
      </c>
      <c r="E223" t="s">
        <v>156</v>
      </c>
      <c r="F223" t="s">
        <v>161</v>
      </c>
      <c r="G223" t="s">
        <v>163</v>
      </c>
    </row>
    <row r="224" spans="1:7" x14ac:dyDescent="0.25">
      <c r="A224" t="s">
        <v>60</v>
      </c>
      <c r="B224" t="s">
        <v>86</v>
      </c>
      <c r="C224" t="s">
        <v>153</v>
      </c>
      <c r="D224" t="s">
        <v>155</v>
      </c>
      <c r="E224" t="s">
        <v>164</v>
      </c>
      <c r="F224" t="s">
        <v>162</v>
      </c>
      <c r="G224" t="s">
        <v>163</v>
      </c>
    </row>
    <row r="225" spans="1:7" x14ac:dyDescent="0.25">
      <c r="A225" t="s">
        <v>166</v>
      </c>
      <c r="B225" t="s">
        <v>150</v>
      </c>
      <c r="C225" t="s">
        <v>154</v>
      </c>
      <c r="D225" t="s">
        <v>155</v>
      </c>
      <c r="E225" t="s">
        <v>156</v>
      </c>
      <c r="F225" t="s">
        <v>162</v>
      </c>
      <c r="G225" t="s">
        <v>163</v>
      </c>
    </row>
    <row r="226" spans="1:7" x14ac:dyDescent="0.25">
      <c r="A226" t="s">
        <v>167</v>
      </c>
      <c r="B226" t="s">
        <v>148</v>
      </c>
      <c r="C226" t="s">
        <v>168</v>
      </c>
      <c r="D226" t="s">
        <v>155</v>
      </c>
      <c r="E226" t="s">
        <v>156</v>
      </c>
      <c r="F226" t="s">
        <v>169</v>
      </c>
    </row>
    <row r="229" spans="1:7" x14ac:dyDescent="0.25">
      <c r="A229" s="11"/>
      <c r="B229" s="11"/>
    </row>
    <row r="230" spans="1:7" x14ac:dyDescent="0.25">
      <c r="A230" s="29"/>
    </row>
    <row r="231" spans="1:7" x14ac:dyDescent="0.25">
      <c r="A231" s="29"/>
      <c r="D231" s="30"/>
    </row>
    <row r="290" spans="2:3" x14ac:dyDescent="0.25">
      <c r="B290" s="20"/>
      <c r="C290" s="20"/>
    </row>
  </sheetData>
  <sortState xmlns:xlrd2="http://schemas.microsoft.com/office/spreadsheetml/2017/richdata2" ref="A172:B204">
    <sortCondition ref="B172:B204"/>
  </sortState>
  <phoneticPr fontId="2" type="noConversion"/>
  <conditionalFormatting sqref="B172:B204">
    <cfRule type="cellIs" dxfId="0" priority="1" operator="greaterThan">
      <formula>0.02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2do trimestre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</cp:lastModifiedBy>
  <dcterms:created xsi:type="dcterms:W3CDTF">2021-01-26T14:25:04Z</dcterms:created>
  <dcterms:modified xsi:type="dcterms:W3CDTF">2021-02-09T15:53:17Z</dcterms:modified>
</cp:coreProperties>
</file>