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mh/data/"/>
    </mc:Choice>
  </mc:AlternateContent>
  <xr:revisionPtr revIDLastSave="0" documentId="13_ncr:1_{988FB733-8DC5-404E-9AEC-4A36971DB1E5}" xr6:coauthVersionLast="46" xr6:coauthVersionMax="46" xr10:uidLastSave="{00000000-0000-0000-0000-000000000000}"/>
  <bookViews>
    <workbookView xWindow="1060" yWindow="1100" windowWidth="32580" windowHeight="16740" tabRatio="603" activeTab="5" xr2:uid="{00000000-000D-0000-FFFF-FFFF00000000}"/>
  </bookViews>
  <sheets>
    <sheet name="Grand River Hospital" sheetId="1" r:id="rId1"/>
    <sheet name="grh" sheetId="5" r:id="rId2"/>
    <sheet name="St. Mary's Hospital" sheetId="2" r:id="rId3"/>
    <sheet name="smh" sheetId="6" r:id="rId4"/>
    <sheet name="Cambridge Memorial Hospital" sheetId="3" r:id="rId5"/>
    <sheet name="cmh" sheetId="7" r:id="rId6"/>
    <sheet name="Police" sheetId="4" r:id="rId7"/>
    <sheet name="po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5" i="3"/>
  <c r="AC15" i="8"/>
  <c r="V15" i="8"/>
  <c r="G15" i="8"/>
  <c r="D15" i="8"/>
  <c r="AC13" i="8"/>
  <c r="V13" i="8"/>
  <c r="F13" i="8"/>
  <c r="D13" i="8"/>
  <c r="AC9" i="8"/>
  <c r="V9" i="8"/>
  <c r="F9" i="8"/>
  <c r="D9" i="8"/>
  <c r="AC7" i="8"/>
  <c r="V7" i="8"/>
  <c r="F7" i="8"/>
  <c r="D7" i="8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O29" i="4"/>
  <c r="M29" i="4"/>
  <c r="I29" i="4"/>
  <c r="G29" i="4"/>
  <c r="O22" i="4"/>
  <c r="M22" i="4"/>
  <c r="I22" i="4"/>
  <c r="G22" i="4"/>
  <c r="O7" i="4"/>
  <c r="M6" i="4"/>
  <c r="I6" i="4"/>
  <c r="G6" i="4"/>
  <c r="O4" i="4"/>
  <c r="M4" i="4"/>
  <c r="I4" i="4"/>
  <c r="G4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</calcChain>
</file>

<file path=xl/sharedStrings.xml><?xml version="1.0" encoding="utf-8"?>
<sst xmlns="http://schemas.openxmlformats.org/spreadsheetml/2006/main" count="782" uniqueCount="92">
  <si>
    <t>Here 24/7 data</t>
  </si>
  <si>
    <t>EMS data</t>
  </si>
  <si>
    <t>Substance related</t>
  </si>
  <si>
    <t>Mood related</t>
  </si>
  <si>
    <t>Psychosis related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</si>
  <si>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</si>
  <si>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</si>
  <si>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</si>
  <si>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</si>
  <si>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</si>
  <si>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</si>
  <si>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Suicide attempt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</si>
  <si>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</si>
  <si>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</si>
  <si>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</si>
  <si>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</si>
  <si>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</si>
  <si>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</si>
  <si>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</si>
  <si>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</si>
  <si>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</si>
  <si>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</si>
  <si>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</si>
  <si>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</si>
  <si>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</si>
  <si>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</si>
  <si>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</si>
  <si>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</si>
  <si>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</si>
  <si>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</si>
  <si>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</si>
  <si>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</si>
  <si>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</si>
  <si>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</si>
  <si>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</si>
  <si>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</si>
  <si>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</si>
  <si>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</si>
  <si>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</si>
  <si>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</si>
  <si>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</si>
  <si>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</si>
  <si>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</si>
  <si>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83 (total for June 2020)
Emergency Service OVerdose Report for the month of June reported 82 overdoses, the report for July of 2020 states 83 overdoses occured in June.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</si>
  <si>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</si>
  <si>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</si>
  <si>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</si>
  <si>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</si>
  <si>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</si>
  <si>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</si>
  <si>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</si>
  <si>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</si>
  <si>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</si>
  <si>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</si>
  <si>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</si>
  <si>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</si>
  <si>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</si>
  <si>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</si>
  <si>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</si>
  <si>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</si>
  <si>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</si>
  <si>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</si>
  <si>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</si>
  <si>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</si>
  <si>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</si>
  <si>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</si>
  <si>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</si>
  <si>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Drug overdose (monthly totals)</t>
  </si>
  <si>
    <t>Waterloo Regional Police data</t>
  </si>
  <si>
    <t xml:space="preserve">Intoxicated </t>
  </si>
  <si>
    <t>Other emotional state (situational crisis)</t>
  </si>
  <si>
    <t>Self harm</t>
  </si>
  <si>
    <t>Situational crisis</t>
  </si>
  <si>
    <t>Alcohol (separate)</t>
  </si>
  <si>
    <t>Type</t>
  </si>
  <si>
    <t>Subtype</t>
  </si>
  <si>
    <t>Year</t>
  </si>
  <si>
    <t>Other</t>
  </si>
  <si>
    <t>Mar 15 - Mar 21</t>
  </si>
  <si>
    <t>Mar 1 - Mar 7</t>
  </si>
  <si>
    <t>Mar 8 - Mar 14</t>
  </si>
  <si>
    <t>Apr 26 - May 2</t>
  </si>
  <si>
    <t>July 26 -  Aug 1</t>
  </si>
  <si>
    <t>July 19 - July 25</t>
  </si>
  <si>
    <t>Aug 2 - Aug 8</t>
  </si>
  <si>
    <t>Aug 9 - Aug 15</t>
  </si>
  <si>
    <t>Aug 16 - Aug 22</t>
  </si>
  <si>
    <t>Aug 23 - Aug 29</t>
  </si>
  <si>
    <t>Aug 30 - Sep 5</t>
  </si>
  <si>
    <t>Apr 5 - Apr 11</t>
  </si>
  <si>
    <t>Apr 12 - Apr 18</t>
  </si>
  <si>
    <t>Apr 19 - Apr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</si>
</sst>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5"/>
        <bgColor rgb="FFF4B083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4" fillId="0" borderId="5" xfId="0" applyFont="1" applyFill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7" borderId="9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vertical="center" wrapText="1"/>
    </xf>
    <xf numFmtId="0" fontId="7" fillId="6" borderId="9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4" fillId="15" borderId="11" xfId="0" applyFont="1" applyFill="1" applyBorder="1" applyAlignment="1"/>
    <xf numFmtId="0" fontId="4" fillId="16" borderId="10" xfId="0" applyFont="1" applyFill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5" fillId="14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0" fontId="3" fillId="9" borderId="13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vertical="center" wrapText="1"/>
    </xf>
    <xf numFmtId="0" fontId="4" fillId="15" borderId="5" xfId="0" applyFont="1" applyFill="1" applyBorder="1" applyAlignment="1"/>
    <xf numFmtId="0" fontId="2" fillId="16" borderId="5" xfId="0" applyFont="1" applyFill="1" applyBorder="1" applyAlignment="1">
      <alignment vertical="center" wrapText="1"/>
    </xf>
    <xf numFmtId="0" fontId="2" fillId="10" borderId="4" xfId="0" applyFont="1" applyFill="1" applyBorder="1" applyAlignment="1">
      <alignment vertical="center" wrapText="1"/>
    </xf>
    <xf numFmtId="0" fontId="2" fillId="17" borderId="5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2" fillId="16" borderId="4" xfId="0" applyFont="1" applyFill="1" applyBorder="1" applyAlignment="1">
      <alignment vertical="center" wrapText="1"/>
    </xf>
    <xf numFmtId="0" fontId="4" fillId="16" borderId="4" xfId="0" applyFont="1" applyFill="1" applyBorder="1" applyAlignment="1"/>
    <xf numFmtId="0" fontId="7" fillId="6" borderId="4" xfId="0" applyFont="1" applyFill="1" applyBorder="1" applyAlignment="1">
      <alignment vertical="center" wrapText="1"/>
    </xf>
    <xf numFmtId="0" fontId="4" fillId="0" borderId="5" xfId="0" applyFont="1" applyBorder="1" applyAlignment="1"/>
    <xf numFmtId="0" fontId="3" fillId="8" borderId="4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14" borderId="4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5" fillId="12" borderId="5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4" fillId="0" borderId="8" xfId="0" applyFont="1" applyBorder="1"/>
    <xf numFmtId="0" fontId="4" fillId="0" borderId="5" xfId="0" applyFont="1" applyBorder="1"/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zoomScaleNormal="100" workbookViewId="0">
      <pane xSplit="1" topLeftCell="B1" activePane="topRight" state="frozen"/>
      <selection pane="topRight" activeCell="S21" sqref="S21"/>
    </sheetView>
  </sheetViews>
  <sheetFormatPr baseColWidth="10" defaultColWidth="12.6640625" defaultRowHeight="15" customHeight="1" x14ac:dyDescent="0.15"/>
  <cols>
    <col min="1" max="1" width="29.83203125" customWidth="1"/>
    <col min="2" max="3" width="14" customWidth="1"/>
    <col min="4" max="40" width="13.83203125" customWidth="1"/>
    <col min="41" max="41" width="16.1640625" customWidth="1"/>
    <col min="42" max="46" width="13.83203125" customWidth="1"/>
    <col min="56" max="56" width="13.83203125" customWidth="1"/>
  </cols>
  <sheetData>
    <row r="1" spans="1:41" ht="14.25" customHeight="1" thickBot="1" x14ac:dyDescent="0.25">
      <c r="A1" s="1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</row>
    <row r="2" spans="1:41" ht="14.25" customHeight="1" thickBot="1" x14ac:dyDescent="0.25">
      <c r="A2" s="1" t="s">
        <v>74</v>
      </c>
      <c r="B2" s="19" t="s">
        <v>12</v>
      </c>
      <c r="C2" s="20" t="s">
        <v>12</v>
      </c>
      <c r="D2" s="18" t="s">
        <v>77</v>
      </c>
      <c r="E2" s="18" t="s">
        <v>77</v>
      </c>
      <c r="F2" s="17" t="s">
        <v>71</v>
      </c>
      <c r="G2" s="17" t="s">
        <v>71</v>
      </c>
      <c r="H2" s="17" t="s">
        <v>71</v>
      </c>
      <c r="I2" s="17" t="s">
        <v>71</v>
      </c>
      <c r="J2" s="24" t="s">
        <v>2</v>
      </c>
      <c r="K2" s="24" t="s">
        <v>2</v>
      </c>
      <c r="L2" s="24" t="s">
        <v>2</v>
      </c>
      <c r="M2" s="24" t="s">
        <v>2</v>
      </c>
      <c r="N2" s="24" t="s">
        <v>2</v>
      </c>
      <c r="O2" s="24" t="s">
        <v>2</v>
      </c>
      <c r="P2" s="24" t="s">
        <v>2</v>
      </c>
      <c r="Q2" s="24" t="s">
        <v>2</v>
      </c>
      <c r="R2" s="24" t="s">
        <v>2</v>
      </c>
      <c r="S2" s="24" t="s">
        <v>2</v>
      </c>
      <c r="T2" s="24" t="s">
        <v>2</v>
      </c>
      <c r="U2" s="24" t="s">
        <v>2</v>
      </c>
      <c r="V2" s="24" t="s">
        <v>2</v>
      </c>
      <c r="W2" s="24" t="s">
        <v>2</v>
      </c>
      <c r="X2" s="24" t="s">
        <v>2</v>
      </c>
      <c r="Y2" s="24" t="s">
        <v>2</v>
      </c>
      <c r="Z2" s="24" t="s">
        <v>2</v>
      </c>
      <c r="AA2" s="24" t="s">
        <v>2</v>
      </c>
      <c r="AB2" s="24" t="s">
        <v>2</v>
      </c>
      <c r="AC2" s="24" t="s">
        <v>2</v>
      </c>
      <c r="AD2" s="23" t="s">
        <v>3</v>
      </c>
      <c r="AE2" s="23" t="s">
        <v>3</v>
      </c>
      <c r="AF2" s="23" t="s">
        <v>3</v>
      </c>
      <c r="AG2" s="23" t="s">
        <v>3</v>
      </c>
      <c r="AH2" s="28" t="s">
        <v>4</v>
      </c>
      <c r="AI2" s="28" t="s">
        <v>4</v>
      </c>
      <c r="AJ2" s="28" t="s">
        <v>4</v>
      </c>
      <c r="AK2" s="28" t="s">
        <v>4</v>
      </c>
      <c r="AL2" s="38" t="s">
        <v>72</v>
      </c>
      <c r="AM2" s="38" t="s">
        <v>72</v>
      </c>
      <c r="AN2" s="38" t="s">
        <v>72</v>
      </c>
      <c r="AO2" s="38" t="s">
        <v>72</v>
      </c>
    </row>
    <row r="3" spans="1:41" ht="102" customHeight="1" x14ac:dyDescent="0.2">
      <c r="A3" s="1" t="s">
        <v>75</v>
      </c>
      <c r="B3" s="36" t="s">
        <v>12</v>
      </c>
      <c r="C3" s="36" t="s">
        <v>12</v>
      </c>
      <c r="D3" s="37" t="s">
        <v>70</v>
      </c>
      <c r="E3" s="37" t="s">
        <v>70</v>
      </c>
      <c r="F3" s="32" t="s">
        <v>44</v>
      </c>
      <c r="G3" s="32" t="s">
        <v>44</v>
      </c>
      <c r="H3" s="33" t="s">
        <v>46</v>
      </c>
      <c r="I3" s="33" t="s">
        <v>46</v>
      </c>
      <c r="J3" s="65" t="s">
        <v>13</v>
      </c>
      <c r="K3" s="30" t="s">
        <v>13</v>
      </c>
      <c r="L3" s="34" t="s">
        <v>73</v>
      </c>
      <c r="M3" s="34" t="s">
        <v>73</v>
      </c>
      <c r="N3" s="31" t="s">
        <v>53</v>
      </c>
      <c r="O3" s="31" t="s">
        <v>53</v>
      </c>
      <c r="P3" s="31" t="s">
        <v>47</v>
      </c>
      <c r="Q3" s="31" t="s">
        <v>47</v>
      </c>
      <c r="R3" s="31" t="s">
        <v>48</v>
      </c>
      <c r="S3" s="31" t="s">
        <v>48</v>
      </c>
      <c r="T3" s="31" t="s">
        <v>49</v>
      </c>
      <c r="U3" s="31" t="s">
        <v>49</v>
      </c>
      <c r="V3" s="31" t="s">
        <v>55</v>
      </c>
      <c r="W3" s="31" t="s">
        <v>55</v>
      </c>
      <c r="X3" s="31" t="s">
        <v>50</v>
      </c>
      <c r="Y3" s="31" t="s">
        <v>50</v>
      </c>
      <c r="Z3" s="31" t="s">
        <v>51</v>
      </c>
      <c r="AA3" s="31" t="s">
        <v>51</v>
      </c>
      <c r="AB3" s="31" t="s">
        <v>52</v>
      </c>
      <c r="AC3" s="31" t="s">
        <v>52</v>
      </c>
      <c r="AD3" s="35" t="s">
        <v>61</v>
      </c>
      <c r="AE3" s="35" t="s">
        <v>61</v>
      </c>
      <c r="AF3" s="35" t="s">
        <v>63</v>
      </c>
      <c r="AG3" s="35" t="s">
        <v>63</v>
      </c>
      <c r="AH3" s="29" t="s">
        <v>14</v>
      </c>
      <c r="AI3" s="29" t="s">
        <v>14</v>
      </c>
      <c r="AJ3" s="29" t="s">
        <v>15</v>
      </c>
      <c r="AK3" s="29" t="s">
        <v>15</v>
      </c>
      <c r="AL3" s="37" t="s">
        <v>45</v>
      </c>
      <c r="AM3" s="37" t="s">
        <v>45</v>
      </c>
      <c r="AN3" s="37" t="s">
        <v>62</v>
      </c>
      <c r="AO3" s="37" t="s">
        <v>62</v>
      </c>
    </row>
    <row r="4" spans="1:41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16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</row>
    <row r="6" spans="1:41" ht="14.25" customHeight="1" x14ac:dyDescent="0.2">
      <c r="A6" s="2" t="s">
        <v>17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</row>
    <row r="7" spans="1:41" ht="14.25" customHeight="1" x14ac:dyDescent="0.2">
      <c r="A7" s="2" t="s">
        <v>18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</row>
    <row r="8" spans="1:41" ht="14.25" customHeight="1" x14ac:dyDescent="0.2">
      <c r="A8" s="7" t="s">
        <v>33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</row>
    <row r="9" spans="1:41" ht="14.25" customHeight="1" x14ac:dyDescent="0.2">
      <c r="A9" s="1" t="s">
        <v>19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</row>
    <row r="10" spans="1:41" ht="14.25" customHeight="1" x14ac:dyDescent="0.2">
      <c r="A10" s="1" t="s">
        <v>20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</row>
    <row r="11" spans="1:41" ht="14.25" customHeight="1" x14ac:dyDescent="0.2">
      <c r="A11" s="1" t="s">
        <v>21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</row>
    <row r="12" spans="1:41" ht="14.25" customHeight="1" x14ac:dyDescent="0.2">
      <c r="A12" s="1" t="s">
        <v>22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</row>
    <row r="13" spans="1:41" ht="14.25" customHeight="1" x14ac:dyDescent="0.2">
      <c r="A13" s="1" t="s">
        <v>23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</row>
    <row r="14" spans="1:41" ht="14.25" customHeight="1" x14ac:dyDescent="0.2">
      <c r="A14" s="1" t="s">
        <v>24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</row>
    <row r="15" spans="1:41" ht="14.25" customHeight="1" x14ac:dyDescent="0.2">
      <c r="A15" s="1" t="s">
        <v>25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</row>
    <row r="16" spans="1:41" ht="14.25" customHeight="1" x14ac:dyDescent="0.2">
      <c r="A16" s="1" t="s">
        <v>26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</row>
    <row r="17" spans="1:56" ht="14.25" customHeight="1" x14ac:dyDescent="0.2">
      <c r="A17" s="1" t="s">
        <v>27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</row>
    <row r="18" spans="1:56" ht="14.25" customHeight="1" x14ac:dyDescent="0.2">
      <c r="A18" s="1" t="s">
        <v>28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</row>
    <row r="19" spans="1:56" ht="14.25" customHeight="1" x14ac:dyDescent="0.2">
      <c r="A19" s="1" t="s">
        <v>29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</row>
    <row r="20" spans="1:56" ht="14.25" customHeight="1" x14ac:dyDescent="0.2">
      <c r="A20" s="1" t="s">
        <v>30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</row>
    <row r="21" spans="1:56" ht="14.25" customHeight="1" x14ac:dyDescent="0.2">
      <c r="A21" s="1" t="s">
        <v>31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</row>
    <row r="22" spans="1:56" ht="14.25" customHeight="1" x14ac:dyDescent="0.2">
      <c r="A22" s="1" t="s">
        <v>32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</row>
    <row r="23" spans="1:56" ht="14.25" customHeight="1" x14ac:dyDescent="0.2">
      <c r="A23" s="1" t="s">
        <v>34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1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</row>
    <row r="24" spans="1:56" ht="14.25" customHeight="1" x14ac:dyDescent="0.2">
      <c r="A24" s="1" t="s">
        <v>35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</row>
    <row r="25" spans="1:56" ht="14.25" customHeight="1" x14ac:dyDescent="0.2">
      <c r="A25" s="4" t="s">
        <v>36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</row>
    <row r="26" spans="1:56" ht="14.25" customHeight="1" x14ac:dyDescent="0.2">
      <c r="A26" s="4" t="s">
        <v>37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</row>
    <row r="27" spans="1:56" ht="14.25" customHeight="1" x14ac:dyDescent="0.2">
      <c r="A27" s="4" t="s">
        <v>38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</row>
    <row r="28" spans="1:56" ht="14.25" customHeight="1" x14ac:dyDescent="0.2">
      <c r="A28" s="4" t="s">
        <v>39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</row>
    <row r="29" spans="1:56" ht="14.25" customHeight="1" x14ac:dyDescent="0.2">
      <c r="A29" s="4" t="s">
        <v>40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</row>
    <row r="30" spans="1:56" ht="14.25" customHeight="1" x14ac:dyDescent="0.2">
      <c r="A30" s="4" t="s">
        <v>41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</row>
    <row r="31" spans="1:56" ht="14.25" customHeight="1" x14ac:dyDescent="0.2">
      <c r="A31" s="4" t="s">
        <v>42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</row>
    <row r="32" spans="1:56" ht="14.25" customHeight="1" x14ac:dyDescent="0.2">
      <c r="A32" s="4"/>
      <c r="B32" s="1"/>
      <c r="C32" s="4"/>
      <c r="D32" s="1"/>
      <c r="E32" s="4"/>
      <c r="F32" s="4"/>
      <c r="G32" s="4"/>
      <c r="H32" s="4"/>
      <c r="I32" s="4"/>
      <c r="J32" s="4"/>
      <c r="K32" s="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/>
      <c r="AB32" s="4"/>
      <c r="AC32" s="4"/>
      <c r="AD32" s="4"/>
      <c r="AE32" s="1"/>
      <c r="AF32" s="4"/>
      <c r="AG32" s="1"/>
      <c r="AH32" s="4"/>
      <c r="AI32" s="4"/>
      <c r="AJ32" s="4"/>
      <c r="AK32" s="4"/>
      <c r="AL32" s="4"/>
      <c r="AM32" s="1"/>
      <c r="AN32" s="4"/>
      <c r="AO32" s="1"/>
      <c r="AP32" s="4"/>
      <c r="AQ32" s="4"/>
      <c r="AR32" s="1"/>
      <c r="AS32" s="1"/>
      <c r="AT32" s="1"/>
      <c r="AU32" s="12"/>
      <c r="AV32" s="12"/>
      <c r="AW32" s="4"/>
      <c r="AX32" s="4"/>
      <c r="AY32" s="4"/>
      <c r="AZ32" s="4"/>
      <c r="BA32" s="12"/>
      <c r="BB32" s="4"/>
      <c r="BC32" s="12"/>
      <c r="BD32" s="1"/>
    </row>
    <row r="33" spans="1:56" ht="14.25" customHeight="1" x14ac:dyDescent="0.2">
      <c r="A33" s="4"/>
      <c r="B33" s="1"/>
      <c r="C33" s="4"/>
      <c r="D33" s="1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  <c r="AB33" s="4"/>
      <c r="AC33" s="4"/>
      <c r="AD33" s="4"/>
      <c r="AE33" s="1"/>
      <c r="AF33" s="4"/>
      <c r="AG33" s="1"/>
      <c r="AH33" s="4"/>
      <c r="AI33" s="4"/>
      <c r="AJ33" s="4"/>
      <c r="AK33" s="4"/>
      <c r="AL33" s="4"/>
      <c r="AM33" s="1"/>
      <c r="AN33" s="4"/>
      <c r="AO33" s="1"/>
      <c r="AP33" s="4"/>
      <c r="AQ33" s="4"/>
      <c r="AR33" s="1"/>
      <c r="AS33" s="1"/>
      <c r="AT33" s="1"/>
      <c r="AU33" s="12"/>
      <c r="AV33" s="12"/>
      <c r="AW33" s="4"/>
      <c r="AX33" s="4"/>
      <c r="AY33" s="4"/>
      <c r="AZ33" s="4"/>
      <c r="BA33" s="12"/>
      <c r="BB33" s="4"/>
      <c r="BC33" s="12"/>
      <c r="BD33" s="1"/>
    </row>
    <row r="34" spans="1:56" ht="14.25" customHeight="1" x14ac:dyDescent="0.2">
      <c r="A34" s="4"/>
      <c r="B34" s="1"/>
      <c r="C34" s="4"/>
      <c r="D34" s="1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/>
      <c r="AB34" s="4"/>
      <c r="AC34" s="4"/>
      <c r="AD34" s="4"/>
      <c r="AE34" s="1"/>
      <c r="AF34" s="4"/>
      <c r="AG34" s="1"/>
      <c r="AH34" s="4"/>
      <c r="AI34" s="4"/>
      <c r="AJ34" s="4"/>
      <c r="AK34" s="4"/>
      <c r="AL34" s="4"/>
      <c r="AM34" s="1"/>
      <c r="AN34" s="4"/>
      <c r="AO34" s="1"/>
      <c r="AP34" s="4"/>
      <c r="AQ34" s="4"/>
      <c r="AR34" s="1"/>
      <c r="AS34" s="1"/>
      <c r="AT34" s="1"/>
      <c r="AU34" s="12"/>
      <c r="AV34" s="12"/>
      <c r="AW34" s="4"/>
      <c r="AX34" s="4"/>
      <c r="AY34" s="4"/>
      <c r="AZ34" s="4"/>
      <c r="BA34" s="12"/>
      <c r="BB34" s="12"/>
      <c r="BC34" s="12"/>
      <c r="BD34" s="1"/>
    </row>
    <row r="35" spans="1:56" ht="14.25" customHeight="1" x14ac:dyDescent="0.2">
      <c r="A35" s="4"/>
      <c r="B35" s="1"/>
      <c r="C35" s="4"/>
      <c r="D35" s="1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/>
      <c r="AB35" s="4"/>
      <c r="AC35" s="4"/>
      <c r="AD35" s="4"/>
      <c r="AE35" s="1"/>
      <c r="AF35" s="4"/>
      <c r="AG35" s="1"/>
      <c r="AH35" s="4"/>
      <c r="AI35" s="4"/>
      <c r="AJ35" s="4"/>
      <c r="AK35" s="4"/>
      <c r="AL35" s="4"/>
      <c r="AM35" s="1"/>
      <c r="AN35" s="4"/>
      <c r="AO35" s="1"/>
      <c r="AP35" s="4"/>
      <c r="AQ35" s="4"/>
      <c r="AR35" s="1"/>
      <c r="AS35" s="1"/>
      <c r="AT35" s="1"/>
      <c r="AZ35" s="4"/>
      <c r="BA35" s="12"/>
      <c r="BB35" s="12"/>
      <c r="BC35" s="12"/>
      <c r="BD35" s="1"/>
    </row>
    <row r="36" spans="1:56" ht="14.25" customHeight="1" x14ac:dyDescent="0.2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2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2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2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2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2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2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2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2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2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2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2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2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2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2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2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2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2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2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2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2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2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2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2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2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2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2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2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2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2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2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2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2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2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2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2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2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2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2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2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2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2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2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2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2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2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2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2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2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2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2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2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2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2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2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2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2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2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2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2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2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2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2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2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2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2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2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2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2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2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2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2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2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2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2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2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2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2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2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2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2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2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2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2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2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2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2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2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2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2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2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2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2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2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2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2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2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2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2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2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2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2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2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2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2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2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2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2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2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2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2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2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2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2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2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2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2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2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2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2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2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2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2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2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2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2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2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2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2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2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2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2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2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2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2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2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2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2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2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2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2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2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2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2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2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2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2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2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2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2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2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2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2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2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2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2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2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2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2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2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2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2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2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2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2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2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2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2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2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2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2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2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2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2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2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2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2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2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2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2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2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2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2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2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2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2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2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2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2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2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15"/>
    <row r="227" spans="1:56" ht="15.75" customHeight="1" x14ac:dyDescent="0.15"/>
    <row r="228" spans="1:56" ht="15.75" customHeight="1" x14ac:dyDescent="0.15"/>
    <row r="229" spans="1:56" ht="15.75" customHeight="1" x14ac:dyDescent="0.15"/>
    <row r="230" spans="1:56" ht="15.75" customHeight="1" x14ac:dyDescent="0.15"/>
    <row r="231" spans="1:56" ht="15.75" customHeight="1" x14ac:dyDescent="0.15"/>
    <row r="232" spans="1:56" ht="15.75" customHeight="1" x14ac:dyDescent="0.15"/>
    <row r="233" spans="1:56" ht="15.75" customHeight="1" x14ac:dyDescent="0.15"/>
    <row r="234" spans="1:56" ht="15.75" customHeight="1" x14ac:dyDescent="0.15"/>
    <row r="235" spans="1:56" ht="15.75" customHeight="1" x14ac:dyDescent="0.15"/>
    <row r="236" spans="1:56" ht="15.75" customHeight="1" x14ac:dyDescent="0.15"/>
    <row r="237" spans="1:56" ht="15.75" customHeight="1" x14ac:dyDescent="0.15"/>
    <row r="238" spans="1:56" ht="15.75" customHeight="1" x14ac:dyDescent="0.15"/>
    <row r="239" spans="1:56" ht="15.75" customHeight="1" x14ac:dyDescent="0.15"/>
    <row r="240" spans="1:5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7BF2-345E-1C49-B8DF-64454A386D0C}">
  <dimension ref="A1:AD41"/>
  <sheetViews>
    <sheetView topLeftCell="H1" workbookViewId="0">
      <selection activeCell="K1" sqref="K1"/>
    </sheetView>
  </sheetViews>
  <sheetFormatPr baseColWidth="10" defaultRowHeight="14" x14ac:dyDescent="0.15"/>
  <sheetData>
    <row r="1" spans="1:30" ht="33" thickBot="1" x14ac:dyDescent="0.25">
      <c r="A1" s="4" t="s">
        <v>74</v>
      </c>
      <c r="B1" s="4" t="s">
        <v>75</v>
      </c>
      <c r="C1" s="2" t="s">
        <v>76</v>
      </c>
      <c r="D1" s="2" t="s">
        <v>79</v>
      </c>
      <c r="E1" s="2" t="s">
        <v>80</v>
      </c>
      <c r="F1" s="2" t="s">
        <v>78</v>
      </c>
      <c r="G1" s="7" t="s">
        <v>33</v>
      </c>
      <c r="H1" s="4" t="s">
        <v>19</v>
      </c>
      <c r="I1" s="4" t="s">
        <v>89</v>
      </c>
      <c r="J1" s="4" t="s">
        <v>90</v>
      </c>
      <c r="K1" s="4" t="s">
        <v>91</v>
      </c>
      <c r="L1" s="4" t="s">
        <v>81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83</v>
      </c>
      <c r="Y1" s="4" t="s">
        <v>82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</row>
    <row r="2" spans="1:30" ht="17" thickBot="1" x14ac:dyDescent="0.25">
      <c r="A2" s="19" t="s">
        <v>12</v>
      </c>
      <c r="B2" s="36" t="s">
        <v>12</v>
      </c>
      <c r="C2" s="3">
        <v>2019</v>
      </c>
      <c r="D2" s="4">
        <v>158</v>
      </c>
      <c r="E2" s="4">
        <v>155</v>
      </c>
      <c r="F2" s="4">
        <v>200</v>
      </c>
      <c r="G2" s="4">
        <v>133</v>
      </c>
      <c r="H2" s="4">
        <v>147</v>
      </c>
      <c r="I2" s="4">
        <v>156</v>
      </c>
      <c r="J2" s="4">
        <v>134</v>
      </c>
      <c r="K2" s="4">
        <v>136</v>
      </c>
      <c r="L2" s="4">
        <v>156</v>
      </c>
      <c r="M2" s="4">
        <v>189</v>
      </c>
      <c r="N2" s="4">
        <v>166</v>
      </c>
      <c r="O2" s="4">
        <v>134</v>
      </c>
      <c r="P2" s="4">
        <v>144</v>
      </c>
      <c r="Q2" s="4">
        <v>173</v>
      </c>
      <c r="R2" s="4">
        <v>156</v>
      </c>
      <c r="S2" s="4">
        <v>151</v>
      </c>
      <c r="T2" s="4">
        <v>137</v>
      </c>
      <c r="U2" s="4">
        <v>131</v>
      </c>
      <c r="V2" s="4">
        <v>153</v>
      </c>
      <c r="W2" s="4">
        <v>126</v>
      </c>
      <c r="X2" s="4">
        <v>134</v>
      </c>
      <c r="Y2" s="4">
        <v>137</v>
      </c>
      <c r="Z2" s="4">
        <v>127</v>
      </c>
      <c r="AA2" s="4">
        <v>121</v>
      </c>
      <c r="AB2" s="4">
        <v>119</v>
      </c>
      <c r="AC2" s="4">
        <v>125</v>
      </c>
      <c r="AD2" s="4">
        <v>123</v>
      </c>
    </row>
    <row r="3" spans="1:30" ht="17" thickBot="1" x14ac:dyDescent="0.25">
      <c r="A3" s="20" t="s">
        <v>12</v>
      </c>
      <c r="B3" s="36" t="s">
        <v>12</v>
      </c>
      <c r="C3" s="4">
        <v>2020</v>
      </c>
      <c r="D3" s="4">
        <v>155</v>
      </c>
      <c r="E3" s="4">
        <v>151</v>
      </c>
      <c r="F3" s="4">
        <v>93</v>
      </c>
      <c r="G3" s="4">
        <v>80</v>
      </c>
      <c r="H3" s="4">
        <v>83</v>
      </c>
      <c r="I3" s="4">
        <v>82</v>
      </c>
      <c r="J3" s="4">
        <v>99</v>
      </c>
      <c r="K3" s="4">
        <v>95</v>
      </c>
      <c r="L3" s="4">
        <v>83</v>
      </c>
      <c r="M3" s="4">
        <v>111</v>
      </c>
      <c r="N3" s="4">
        <v>117</v>
      </c>
      <c r="O3" s="4">
        <v>106</v>
      </c>
      <c r="P3" s="4">
        <v>113</v>
      </c>
      <c r="Q3" s="4">
        <v>120</v>
      </c>
      <c r="R3" s="4">
        <v>136</v>
      </c>
      <c r="S3" s="4">
        <v>102</v>
      </c>
      <c r="T3" s="4">
        <v>139</v>
      </c>
      <c r="U3" s="4">
        <v>64</v>
      </c>
      <c r="V3" s="4">
        <v>122</v>
      </c>
      <c r="W3" s="4">
        <v>139</v>
      </c>
      <c r="X3" s="4">
        <v>136</v>
      </c>
      <c r="Y3" s="4">
        <v>132</v>
      </c>
      <c r="Z3" s="4">
        <v>134</v>
      </c>
      <c r="AA3" s="4">
        <v>109</v>
      </c>
      <c r="AB3" s="4">
        <v>125</v>
      </c>
      <c r="AC3" s="4">
        <v>127</v>
      </c>
      <c r="AD3" s="4">
        <v>133</v>
      </c>
    </row>
    <row r="4" spans="1:30" ht="81" thickBot="1" x14ac:dyDescent="0.25">
      <c r="A4" s="18" t="s">
        <v>77</v>
      </c>
      <c r="B4" s="37" t="s">
        <v>70</v>
      </c>
      <c r="C4" s="5">
        <v>2019</v>
      </c>
      <c r="D4" s="4">
        <v>16</v>
      </c>
      <c r="E4" s="4">
        <v>11</v>
      </c>
      <c r="F4" s="4">
        <v>17</v>
      </c>
      <c r="G4" s="6">
        <v>17</v>
      </c>
      <c r="H4" s="6">
        <v>18</v>
      </c>
      <c r="I4" s="6">
        <v>16</v>
      </c>
      <c r="J4" s="6">
        <v>9</v>
      </c>
      <c r="K4" s="6">
        <v>10</v>
      </c>
      <c r="L4" s="6">
        <v>17</v>
      </c>
      <c r="M4" s="6">
        <v>19</v>
      </c>
      <c r="N4" s="6">
        <v>11</v>
      </c>
      <c r="O4" s="4">
        <v>19</v>
      </c>
      <c r="P4" s="4">
        <v>16</v>
      </c>
      <c r="Q4" s="4">
        <v>19</v>
      </c>
      <c r="R4" s="4">
        <v>16</v>
      </c>
      <c r="S4" s="4">
        <v>24</v>
      </c>
      <c r="T4" s="4">
        <v>13</v>
      </c>
      <c r="U4" s="4">
        <v>18</v>
      </c>
      <c r="V4" s="4">
        <v>19</v>
      </c>
      <c r="W4" s="4">
        <v>13</v>
      </c>
      <c r="X4" s="4">
        <v>13</v>
      </c>
      <c r="Y4" s="4">
        <v>17</v>
      </c>
      <c r="Z4" s="4">
        <v>18</v>
      </c>
      <c r="AA4" s="4">
        <v>13</v>
      </c>
      <c r="AB4" s="4">
        <v>23</v>
      </c>
      <c r="AC4" s="4">
        <v>17</v>
      </c>
      <c r="AD4" s="4">
        <v>26</v>
      </c>
    </row>
    <row r="5" spans="1:30" ht="81" thickBot="1" x14ac:dyDescent="0.25">
      <c r="A5" s="18" t="s">
        <v>77</v>
      </c>
      <c r="B5" s="37" t="s">
        <v>70</v>
      </c>
      <c r="C5" s="4">
        <v>2020</v>
      </c>
      <c r="D5" s="4">
        <v>39</v>
      </c>
      <c r="E5" s="4">
        <v>29</v>
      </c>
      <c r="F5" s="4">
        <v>24</v>
      </c>
      <c r="G5" s="4">
        <v>20</v>
      </c>
      <c r="H5" s="4">
        <v>8</v>
      </c>
      <c r="I5" s="4">
        <v>15</v>
      </c>
      <c r="J5" s="4">
        <v>16</v>
      </c>
      <c r="K5" s="4">
        <v>14</v>
      </c>
      <c r="L5" s="4">
        <v>16</v>
      </c>
      <c r="M5" s="4">
        <v>14</v>
      </c>
      <c r="N5" s="4">
        <v>24</v>
      </c>
      <c r="O5" s="4">
        <v>18</v>
      </c>
      <c r="P5" s="4">
        <v>18</v>
      </c>
      <c r="Q5" s="4">
        <v>25</v>
      </c>
      <c r="R5" s="4">
        <v>16</v>
      </c>
      <c r="S5" s="4">
        <v>19</v>
      </c>
      <c r="T5" s="4">
        <v>20</v>
      </c>
      <c r="U5" s="4">
        <v>19</v>
      </c>
      <c r="V5" s="4">
        <v>31</v>
      </c>
      <c r="W5" s="4">
        <v>25</v>
      </c>
      <c r="X5" s="4">
        <v>20</v>
      </c>
      <c r="Y5" s="4">
        <v>32</v>
      </c>
      <c r="Z5" s="4">
        <v>28</v>
      </c>
      <c r="AA5" s="4">
        <v>13</v>
      </c>
      <c r="AB5" s="4">
        <v>18</v>
      </c>
      <c r="AC5" s="4">
        <v>35</v>
      </c>
      <c r="AD5" s="4">
        <v>20</v>
      </c>
    </row>
    <row r="6" spans="1:30" ht="33" thickBot="1" x14ac:dyDescent="0.25">
      <c r="A6" s="17" t="s">
        <v>71</v>
      </c>
      <c r="B6" s="32" t="s">
        <v>44</v>
      </c>
      <c r="C6" s="3">
        <v>2019</v>
      </c>
      <c r="D6" s="4">
        <v>2</v>
      </c>
      <c r="E6" s="4">
        <v>1</v>
      </c>
      <c r="F6" s="4">
        <v>0</v>
      </c>
      <c r="G6" s="4">
        <v>1</v>
      </c>
      <c r="H6" s="4">
        <v>0</v>
      </c>
      <c r="I6" s="4">
        <v>4</v>
      </c>
      <c r="J6" s="4">
        <v>2</v>
      </c>
      <c r="K6" s="4">
        <v>1</v>
      </c>
      <c r="L6" s="4">
        <v>0</v>
      </c>
      <c r="M6" s="4">
        <v>3</v>
      </c>
      <c r="N6" s="4">
        <v>4</v>
      </c>
      <c r="O6" s="4">
        <v>1</v>
      </c>
      <c r="P6" s="4">
        <v>1</v>
      </c>
      <c r="Q6" s="4">
        <v>5</v>
      </c>
      <c r="R6" s="4">
        <v>3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4</v>
      </c>
      <c r="Z6" s="4">
        <v>1</v>
      </c>
      <c r="AA6" s="4">
        <v>3</v>
      </c>
      <c r="AB6" s="4">
        <v>4</v>
      </c>
      <c r="AC6" s="4">
        <v>2</v>
      </c>
      <c r="AD6" s="4">
        <v>5</v>
      </c>
    </row>
    <row r="7" spans="1:30" ht="33" thickBot="1" x14ac:dyDescent="0.25">
      <c r="A7" s="17" t="s">
        <v>71</v>
      </c>
      <c r="B7" s="32" t="s">
        <v>44</v>
      </c>
      <c r="C7" s="4">
        <v>2020</v>
      </c>
      <c r="D7" s="4">
        <v>3</v>
      </c>
      <c r="E7" s="4">
        <v>2</v>
      </c>
      <c r="F7" s="4">
        <v>1</v>
      </c>
      <c r="G7" s="4">
        <v>2</v>
      </c>
      <c r="H7" s="4">
        <v>1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3</v>
      </c>
      <c r="Q7" s="4">
        <v>1</v>
      </c>
      <c r="R7" s="4">
        <v>6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2</v>
      </c>
      <c r="Y7" s="4">
        <v>0</v>
      </c>
      <c r="Z7" s="4">
        <v>0</v>
      </c>
      <c r="AA7" s="4">
        <v>1</v>
      </c>
      <c r="AB7" s="4">
        <v>0</v>
      </c>
      <c r="AC7" s="4">
        <v>1</v>
      </c>
      <c r="AD7" s="4">
        <v>1</v>
      </c>
    </row>
    <row r="8" spans="1:30" ht="33" thickBot="1" x14ac:dyDescent="0.25">
      <c r="A8" s="17" t="s">
        <v>71</v>
      </c>
      <c r="B8" s="33" t="s">
        <v>46</v>
      </c>
      <c r="C8" s="3">
        <v>2019</v>
      </c>
      <c r="D8" s="4">
        <v>8</v>
      </c>
      <c r="E8" s="4">
        <v>4</v>
      </c>
      <c r="F8" s="4">
        <v>8</v>
      </c>
      <c r="G8" s="4">
        <v>9</v>
      </c>
      <c r="H8" s="4">
        <v>9</v>
      </c>
      <c r="I8" s="4">
        <v>4</v>
      </c>
      <c r="J8" s="4">
        <v>8</v>
      </c>
      <c r="K8" s="4">
        <v>8</v>
      </c>
      <c r="L8" s="4">
        <v>7</v>
      </c>
      <c r="M8" s="4">
        <v>9</v>
      </c>
      <c r="N8" s="4">
        <v>7</v>
      </c>
      <c r="O8" s="4">
        <v>8</v>
      </c>
      <c r="P8" s="4">
        <v>6</v>
      </c>
      <c r="Q8" s="4">
        <v>11</v>
      </c>
      <c r="R8" s="4">
        <v>6</v>
      </c>
      <c r="S8" s="4">
        <v>7</v>
      </c>
      <c r="T8" s="4">
        <v>3</v>
      </c>
      <c r="U8" s="4">
        <v>3</v>
      </c>
      <c r="V8" s="4">
        <v>12</v>
      </c>
      <c r="W8" s="4">
        <v>9</v>
      </c>
      <c r="X8" s="4">
        <v>9</v>
      </c>
      <c r="Y8" s="4">
        <v>3</v>
      </c>
      <c r="Z8" s="4">
        <v>8</v>
      </c>
      <c r="AA8" s="4">
        <v>7</v>
      </c>
      <c r="AB8" s="4">
        <v>4</v>
      </c>
      <c r="AC8" s="4">
        <v>11</v>
      </c>
      <c r="AD8" s="4">
        <v>6</v>
      </c>
    </row>
    <row r="9" spans="1:30" ht="33" thickBot="1" x14ac:dyDescent="0.25">
      <c r="A9" s="17" t="s">
        <v>71</v>
      </c>
      <c r="B9" s="33" t="s">
        <v>46</v>
      </c>
      <c r="C9" s="4">
        <v>2020</v>
      </c>
      <c r="D9" s="4">
        <v>3</v>
      </c>
      <c r="E9" s="4">
        <v>3</v>
      </c>
      <c r="F9" s="4">
        <v>5</v>
      </c>
      <c r="G9" s="4">
        <v>3</v>
      </c>
      <c r="H9" s="4">
        <v>2</v>
      </c>
      <c r="I9" s="4">
        <v>2</v>
      </c>
      <c r="J9" s="4">
        <v>5</v>
      </c>
      <c r="K9" s="4">
        <v>9</v>
      </c>
      <c r="L9" s="4">
        <v>5</v>
      </c>
      <c r="M9" s="4">
        <v>0</v>
      </c>
      <c r="N9" s="4">
        <v>1</v>
      </c>
      <c r="O9" s="4">
        <v>3</v>
      </c>
      <c r="P9" s="4">
        <v>4</v>
      </c>
      <c r="Q9" s="4">
        <v>4</v>
      </c>
      <c r="R9" s="4">
        <v>5</v>
      </c>
      <c r="S9" s="4">
        <v>4</v>
      </c>
      <c r="T9" s="4">
        <v>6</v>
      </c>
      <c r="U9" s="4">
        <v>4</v>
      </c>
      <c r="V9" s="4">
        <v>6</v>
      </c>
      <c r="W9" s="4">
        <v>4</v>
      </c>
      <c r="X9" s="4">
        <v>2</v>
      </c>
      <c r="Y9" s="4">
        <v>3</v>
      </c>
      <c r="Z9" s="4">
        <v>4</v>
      </c>
      <c r="AA9" s="4">
        <v>1</v>
      </c>
      <c r="AB9" s="4">
        <v>0</v>
      </c>
      <c r="AC9" s="4">
        <v>3</v>
      </c>
      <c r="AD9" s="4">
        <v>9</v>
      </c>
    </row>
    <row r="10" spans="1:30" ht="49" thickBot="1" x14ac:dyDescent="0.25">
      <c r="A10" s="24" t="s">
        <v>2</v>
      </c>
      <c r="B10" s="30" t="s">
        <v>13</v>
      </c>
      <c r="C10" s="3">
        <v>2019</v>
      </c>
      <c r="D10" s="4">
        <f t="shared" ref="D10:AD10" si="0">D12+D14+D16+D18+D20+D22+D24+D26+D28</f>
        <v>38</v>
      </c>
      <c r="E10" s="4">
        <f t="shared" si="0"/>
        <v>38</v>
      </c>
      <c r="F10" s="4">
        <f t="shared" si="0"/>
        <v>81</v>
      </c>
      <c r="G10" s="4">
        <f t="shared" si="0"/>
        <v>28</v>
      </c>
      <c r="H10" s="4">
        <f t="shared" si="0"/>
        <v>34</v>
      </c>
      <c r="I10" s="4">
        <f t="shared" si="0"/>
        <v>37</v>
      </c>
      <c r="J10" s="4">
        <f t="shared" si="0"/>
        <v>31</v>
      </c>
      <c r="K10" s="4">
        <f t="shared" si="0"/>
        <v>25</v>
      </c>
      <c r="L10" s="4">
        <f t="shared" si="0"/>
        <v>50</v>
      </c>
      <c r="M10" s="4">
        <f t="shared" si="0"/>
        <v>47</v>
      </c>
      <c r="N10" s="4">
        <f t="shared" si="0"/>
        <v>45</v>
      </c>
      <c r="O10" s="4">
        <f t="shared" si="0"/>
        <v>37</v>
      </c>
      <c r="P10" s="4">
        <f t="shared" si="0"/>
        <v>42</v>
      </c>
      <c r="Q10" s="4">
        <f t="shared" si="0"/>
        <v>42</v>
      </c>
      <c r="R10" s="4">
        <f t="shared" si="0"/>
        <v>39</v>
      </c>
      <c r="S10" s="4">
        <f t="shared" si="0"/>
        <v>29</v>
      </c>
      <c r="T10" s="4">
        <f t="shared" si="0"/>
        <v>39</v>
      </c>
      <c r="U10" s="4">
        <f t="shared" si="0"/>
        <v>35</v>
      </c>
      <c r="V10" s="4">
        <f t="shared" si="0"/>
        <v>39</v>
      </c>
      <c r="W10" s="4">
        <f t="shared" si="0"/>
        <v>26</v>
      </c>
      <c r="X10" s="4">
        <f t="shared" si="0"/>
        <v>29</v>
      </c>
      <c r="Y10" s="4">
        <f t="shared" si="0"/>
        <v>37</v>
      </c>
      <c r="Z10" s="4">
        <f t="shared" si="0"/>
        <v>26</v>
      </c>
      <c r="AA10" s="4">
        <f t="shared" si="0"/>
        <v>26</v>
      </c>
      <c r="AB10" s="4">
        <f t="shared" si="0"/>
        <v>30</v>
      </c>
      <c r="AC10" s="4">
        <f t="shared" si="0"/>
        <v>27</v>
      </c>
      <c r="AD10" s="4">
        <f t="shared" si="0"/>
        <v>38</v>
      </c>
    </row>
    <row r="11" spans="1:30" ht="49" thickBot="1" x14ac:dyDescent="0.25">
      <c r="A11" s="24" t="s">
        <v>2</v>
      </c>
      <c r="B11" s="30" t="s">
        <v>13</v>
      </c>
      <c r="C11" s="4">
        <v>2020</v>
      </c>
      <c r="D11" s="4">
        <f t="shared" ref="D11:U11" si="1">D13+D15+D17+D19+D21+D23+D25+D27+D29</f>
        <v>26</v>
      </c>
      <c r="E11" s="4">
        <f t="shared" si="1"/>
        <v>35</v>
      </c>
      <c r="F11" s="4">
        <f t="shared" si="1"/>
        <v>16</v>
      </c>
      <c r="G11" s="4">
        <f t="shared" si="1"/>
        <v>15</v>
      </c>
      <c r="H11" s="4">
        <f t="shared" si="1"/>
        <v>24</v>
      </c>
      <c r="I11" s="4">
        <f t="shared" si="1"/>
        <v>13</v>
      </c>
      <c r="J11" s="4">
        <f t="shared" si="1"/>
        <v>24</v>
      </c>
      <c r="K11" s="4">
        <f t="shared" si="1"/>
        <v>21</v>
      </c>
      <c r="L11" s="4">
        <f t="shared" si="1"/>
        <v>11</v>
      </c>
      <c r="M11" s="4">
        <f t="shared" si="1"/>
        <v>25</v>
      </c>
      <c r="N11" s="4">
        <f t="shared" si="1"/>
        <v>27</v>
      </c>
      <c r="O11" s="4">
        <f t="shared" si="1"/>
        <v>33</v>
      </c>
      <c r="P11" s="4">
        <f t="shared" si="1"/>
        <v>29</v>
      </c>
      <c r="Q11" s="4">
        <f t="shared" si="1"/>
        <v>19</v>
      </c>
      <c r="R11" s="4">
        <f t="shared" si="1"/>
        <v>34</v>
      </c>
      <c r="S11" s="4">
        <f t="shared" si="1"/>
        <v>26</v>
      </c>
      <c r="T11" s="4">
        <f t="shared" si="1"/>
        <v>28</v>
      </c>
      <c r="U11" s="4">
        <f t="shared" si="1"/>
        <v>15</v>
      </c>
      <c r="V11" s="4">
        <v>20</v>
      </c>
      <c r="W11" s="4">
        <v>35</v>
      </c>
      <c r="X11" s="4">
        <v>28</v>
      </c>
      <c r="Y11" s="4">
        <v>31</v>
      </c>
      <c r="Z11" s="4">
        <v>36</v>
      </c>
      <c r="AA11" s="4">
        <v>27</v>
      </c>
      <c r="AB11" s="4">
        <v>25</v>
      </c>
      <c r="AC11" s="4">
        <v>31</v>
      </c>
      <c r="AD11" s="4">
        <v>26</v>
      </c>
    </row>
    <row r="12" spans="1:30" ht="33" thickBot="1" x14ac:dyDescent="0.25">
      <c r="A12" s="24" t="s">
        <v>2</v>
      </c>
      <c r="B12" s="34" t="s">
        <v>73</v>
      </c>
      <c r="C12" s="3">
        <v>2019</v>
      </c>
      <c r="D12" s="4">
        <v>20</v>
      </c>
      <c r="E12" s="4">
        <v>27</v>
      </c>
      <c r="F12" s="4">
        <v>58</v>
      </c>
      <c r="G12" s="4">
        <v>12</v>
      </c>
      <c r="H12" s="4">
        <v>16</v>
      </c>
      <c r="I12" s="4">
        <v>22</v>
      </c>
      <c r="J12" s="4">
        <v>11</v>
      </c>
      <c r="K12" s="4">
        <v>9</v>
      </c>
      <c r="L12" s="4">
        <v>23</v>
      </c>
      <c r="M12" s="4">
        <v>25</v>
      </c>
      <c r="N12" s="4">
        <v>27</v>
      </c>
      <c r="O12" s="4">
        <v>21</v>
      </c>
      <c r="P12" s="4">
        <v>20</v>
      </c>
      <c r="Q12" s="4">
        <v>18</v>
      </c>
      <c r="R12" s="4">
        <v>23</v>
      </c>
      <c r="S12" s="4">
        <v>13</v>
      </c>
      <c r="T12" s="4">
        <v>19</v>
      </c>
      <c r="U12" s="4">
        <v>21</v>
      </c>
      <c r="V12" s="4">
        <v>22</v>
      </c>
      <c r="W12" s="4">
        <v>17</v>
      </c>
      <c r="X12" s="4">
        <v>15</v>
      </c>
      <c r="Y12" s="4">
        <v>20</v>
      </c>
      <c r="Z12" s="4">
        <v>9</v>
      </c>
      <c r="AA12" s="4">
        <v>18</v>
      </c>
      <c r="AB12" s="4">
        <v>18</v>
      </c>
      <c r="AC12" s="4">
        <v>16</v>
      </c>
      <c r="AD12" s="4">
        <v>20</v>
      </c>
    </row>
    <row r="13" spans="1:30" ht="33" thickBot="1" x14ac:dyDescent="0.25">
      <c r="A13" s="24" t="s">
        <v>2</v>
      </c>
      <c r="B13" s="34" t="s">
        <v>73</v>
      </c>
      <c r="C13" s="4">
        <v>2020</v>
      </c>
      <c r="D13" s="4">
        <v>16</v>
      </c>
      <c r="E13" s="4">
        <v>22</v>
      </c>
      <c r="F13" s="4">
        <v>10</v>
      </c>
      <c r="G13" s="4">
        <v>5</v>
      </c>
      <c r="H13" s="4">
        <v>11</v>
      </c>
      <c r="I13" s="4">
        <v>5</v>
      </c>
      <c r="J13" s="4">
        <v>17</v>
      </c>
      <c r="K13" s="4">
        <v>13</v>
      </c>
      <c r="L13" s="4">
        <v>5</v>
      </c>
      <c r="M13" s="4">
        <v>11</v>
      </c>
      <c r="N13" s="4">
        <v>17</v>
      </c>
      <c r="O13" s="4">
        <v>22</v>
      </c>
      <c r="P13" s="4">
        <v>13</v>
      </c>
      <c r="Q13" s="4">
        <v>8</v>
      </c>
      <c r="R13" s="4">
        <v>5</v>
      </c>
      <c r="S13" s="4">
        <v>10</v>
      </c>
      <c r="T13" s="4">
        <v>19</v>
      </c>
      <c r="U13" s="4">
        <v>11</v>
      </c>
      <c r="V13" s="4">
        <v>8</v>
      </c>
      <c r="W13" s="4">
        <v>22</v>
      </c>
      <c r="X13" s="4">
        <v>8</v>
      </c>
      <c r="Y13" s="4">
        <v>15</v>
      </c>
      <c r="Z13" s="4">
        <v>15</v>
      </c>
      <c r="AA13" s="4">
        <v>16</v>
      </c>
      <c r="AB13" s="4">
        <v>5</v>
      </c>
      <c r="AC13" s="4">
        <v>15</v>
      </c>
      <c r="AD13" s="4">
        <v>12</v>
      </c>
    </row>
    <row r="14" spans="1:30" ht="33" thickBot="1" x14ac:dyDescent="0.25">
      <c r="A14" s="24" t="s">
        <v>2</v>
      </c>
      <c r="B14" s="31" t="s">
        <v>53</v>
      </c>
      <c r="C14" s="3">
        <v>2019</v>
      </c>
      <c r="D14" s="4">
        <v>2</v>
      </c>
      <c r="E14" s="4">
        <v>2</v>
      </c>
      <c r="F14" s="4">
        <v>5</v>
      </c>
      <c r="G14" s="4">
        <v>6</v>
      </c>
      <c r="H14" s="4">
        <v>9</v>
      </c>
      <c r="I14" s="4">
        <v>4</v>
      </c>
      <c r="J14" s="4">
        <v>6</v>
      </c>
      <c r="K14" s="4">
        <v>5</v>
      </c>
      <c r="L14" s="4">
        <v>13</v>
      </c>
      <c r="M14" s="4">
        <v>12</v>
      </c>
      <c r="N14" s="4">
        <v>9</v>
      </c>
      <c r="O14" s="4">
        <v>3</v>
      </c>
      <c r="P14" s="4">
        <v>6</v>
      </c>
      <c r="Q14" s="4">
        <v>7</v>
      </c>
      <c r="R14" s="4">
        <v>4</v>
      </c>
      <c r="S14" s="4">
        <v>5</v>
      </c>
      <c r="T14" s="4">
        <v>4</v>
      </c>
      <c r="U14" s="4">
        <v>2</v>
      </c>
      <c r="V14" s="4">
        <v>3</v>
      </c>
      <c r="W14" s="4">
        <v>4</v>
      </c>
      <c r="X14" s="4">
        <v>5</v>
      </c>
      <c r="Y14" s="4">
        <v>2</v>
      </c>
      <c r="Z14" s="4">
        <v>6</v>
      </c>
      <c r="AA14" s="4">
        <v>1</v>
      </c>
      <c r="AB14" s="4">
        <v>1</v>
      </c>
      <c r="AC14" s="4">
        <v>2</v>
      </c>
      <c r="AD14" s="4">
        <v>3</v>
      </c>
    </row>
    <row r="15" spans="1:30" ht="33" thickBot="1" x14ac:dyDescent="0.25">
      <c r="A15" s="24" t="s">
        <v>2</v>
      </c>
      <c r="B15" s="31" t="s">
        <v>53</v>
      </c>
      <c r="C15" s="4">
        <v>2020</v>
      </c>
      <c r="D15" s="4">
        <v>5</v>
      </c>
      <c r="E15" s="4">
        <v>2</v>
      </c>
      <c r="F15" s="4">
        <v>3</v>
      </c>
      <c r="G15" s="4">
        <v>1</v>
      </c>
      <c r="H15" s="4">
        <v>2</v>
      </c>
      <c r="I15" s="4">
        <v>3</v>
      </c>
      <c r="J15" s="4">
        <v>2</v>
      </c>
      <c r="K15" s="4">
        <v>0</v>
      </c>
      <c r="L15" s="4">
        <v>2</v>
      </c>
      <c r="M15" s="4">
        <v>2</v>
      </c>
      <c r="N15" s="4">
        <v>1</v>
      </c>
      <c r="O15" s="4">
        <v>0</v>
      </c>
      <c r="P15" s="4">
        <v>0</v>
      </c>
      <c r="Q15" s="4">
        <v>0</v>
      </c>
      <c r="R15" s="4">
        <v>9</v>
      </c>
      <c r="S15" s="4">
        <v>3</v>
      </c>
      <c r="T15" s="4">
        <v>1</v>
      </c>
      <c r="U15" s="4">
        <v>2</v>
      </c>
      <c r="V15" s="4">
        <v>4</v>
      </c>
      <c r="W15" s="4">
        <v>3</v>
      </c>
      <c r="X15" s="4">
        <v>7</v>
      </c>
      <c r="Y15" s="4">
        <v>4</v>
      </c>
      <c r="Z15" s="4">
        <v>4</v>
      </c>
      <c r="AA15" s="4">
        <v>2</v>
      </c>
      <c r="AB15" s="4">
        <v>3</v>
      </c>
      <c r="AC15" s="4">
        <v>8</v>
      </c>
      <c r="AD15" s="4">
        <v>5</v>
      </c>
    </row>
    <row r="16" spans="1:30" ht="33" thickBot="1" x14ac:dyDescent="0.25">
      <c r="A16" s="24" t="s">
        <v>2</v>
      </c>
      <c r="B16" s="31" t="s">
        <v>47</v>
      </c>
      <c r="C16" s="3">
        <v>2019</v>
      </c>
      <c r="D16" s="4">
        <v>3</v>
      </c>
      <c r="E16" s="4">
        <v>2</v>
      </c>
      <c r="F16" s="4">
        <v>6</v>
      </c>
      <c r="G16" s="4">
        <v>0</v>
      </c>
      <c r="H16" s="4">
        <v>1</v>
      </c>
      <c r="I16" s="4">
        <v>1</v>
      </c>
      <c r="J16" s="4">
        <v>5</v>
      </c>
      <c r="K16" s="4">
        <v>2</v>
      </c>
      <c r="L16" s="4">
        <v>3</v>
      </c>
      <c r="M16" s="4">
        <v>6</v>
      </c>
      <c r="N16" s="4">
        <v>0</v>
      </c>
      <c r="O16" s="4">
        <v>0</v>
      </c>
      <c r="P16" s="4">
        <v>4</v>
      </c>
      <c r="Q16" s="4">
        <v>4</v>
      </c>
      <c r="R16" s="4">
        <v>2</v>
      </c>
      <c r="S16" s="4">
        <v>0</v>
      </c>
      <c r="T16" s="4">
        <v>3</v>
      </c>
      <c r="U16" s="4">
        <v>1</v>
      </c>
      <c r="V16" s="4">
        <v>2</v>
      </c>
      <c r="W16" s="4">
        <v>0</v>
      </c>
      <c r="X16" s="4">
        <v>0</v>
      </c>
      <c r="Y16" s="4">
        <v>3</v>
      </c>
      <c r="Z16" s="4">
        <v>4</v>
      </c>
      <c r="AA16" s="4">
        <v>0</v>
      </c>
      <c r="AB16" s="4">
        <v>2</v>
      </c>
      <c r="AC16" s="4">
        <v>0</v>
      </c>
      <c r="AD16" s="4">
        <v>1</v>
      </c>
    </row>
    <row r="17" spans="1:30" ht="33" thickBot="1" x14ac:dyDescent="0.25">
      <c r="A17" s="24" t="s">
        <v>2</v>
      </c>
      <c r="B17" s="31" t="s">
        <v>47</v>
      </c>
      <c r="C17" s="4">
        <v>2020</v>
      </c>
      <c r="D17" s="4">
        <v>1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  <c r="J17" s="4">
        <v>2</v>
      </c>
      <c r="K17" s="4">
        <v>2</v>
      </c>
      <c r="L17" s="4">
        <v>0</v>
      </c>
      <c r="M17" s="4">
        <v>3</v>
      </c>
      <c r="N17" s="4">
        <v>0</v>
      </c>
      <c r="O17" s="4">
        <v>0</v>
      </c>
      <c r="P17" s="4">
        <v>6</v>
      </c>
      <c r="Q17" s="4">
        <v>1</v>
      </c>
      <c r="R17" s="4">
        <v>1</v>
      </c>
      <c r="S17" s="4">
        <v>2</v>
      </c>
      <c r="T17" s="4">
        <v>1</v>
      </c>
      <c r="U17" s="4">
        <v>0</v>
      </c>
      <c r="V17" s="4">
        <v>1</v>
      </c>
      <c r="W17" s="4">
        <v>5</v>
      </c>
      <c r="X17" s="4">
        <v>0</v>
      </c>
      <c r="Y17" s="4">
        <v>3</v>
      </c>
      <c r="Z17" s="4">
        <v>1</v>
      </c>
      <c r="AA17" s="4">
        <v>2</v>
      </c>
      <c r="AB17" s="4">
        <v>3</v>
      </c>
      <c r="AC17" s="4">
        <v>1</v>
      </c>
      <c r="AD17" s="4">
        <v>3</v>
      </c>
    </row>
    <row r="18" spans="1:30" ht="33" thickBot="1" x14ac:dyDescent="0.25">
      <c r="A18" s="24" t="s">
        <v>2</v>
      </c>
      <c r="B18" s="31" t="s">
        <v>48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33" thickBot="1" x14ac:dyDescent="0.25">
      <c r="A19" s="24" t="s">
        <v>2</v>
      </c>
      <c r="B19" s="31" t="s">
        <v>48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2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</row>
    <row r="20" spans="1:30" ht="33" thickBot="1" x14ac:dyDescent="0.25">
      <c r="A20" s="24" t="s">
        <v>2</v>
      </c>
      <c r="B20" s="31" t="s">
        <v>49</v>
      </c>
      <c r="C20" s="3">
        <v>2019</v>
      </c>
      <c r="D20" s="4">
        <v>1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2</v>
      </c>
      <c r="P20" s="4">
        <v>2</v>
      </c>
      <c r="Q20" s="4">
        <v>1</v>
      </c>
      <c r="R20" s="4">
        <v>0</v>
      </c>
      <c r="S20" s="4">
        <v>3</v>
      </c>
      <c r="T20" s="4">
        <v>1</v>
      </c>
      <c r="U20" s="4">
        <v>1</v>
      </c>
      <c r="V20" s="4">
        <v>2</v>
      </c>
      <c r="W20" s="4">
        <v>1</v>
      </c>
      <c r="X20" s="4">
        <v>1</v>
      </c>
      <c r="Y20" s="4">
        <v>3</v>
      </c>
      <c r="Z20" s="4">
        <v>1</v>
      </c>
      <c r="AA20" s="4">
        <v>1</v>
      </c>
      <c r="AB20" s="4">
        <v>2</v>
      </c>
      <c r="AC20" s="4">
        <v>2</v>
      </c>
      <c r="AD20" s="4">
        <v>2</v>
      </c>
    </row>
    <row r="21" spans="1:30" ht="33" thickBot="1" x14ac:dyDescent="0.25">
      <c r="A21" s="24" t="s">
        <v>2</v>
      </c>
      <c r="B21" s="31" t="s">
        <v>49</v>
      </c>
      <c r="C21" s="4">
        <v>2020</v>
      </c>
      <c r="D21" s="4">
        <v>0</v>
      </c>
      <c r="E21" s="4">
        <v>4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2</v>
      </c>
      <c r="O21" s="4">
        <v>2</v>
      </c>
      <c r="P21" s="4">
        <v>1</v>
      </c>
      <c r="Q21" s="4">
        <v>0</v>
      </c>
      <c r="R21" s="4">
        <v>0</v>
      </c>
      <c r="S21" s="4">
        <v>1</v>
      </c>
      <c r="T21" s="4">
        <v>2</v>
      </c>
      <c r="U21" s="4">
        <v>0</v>
      </c>
      <c r="V21" s="4">
        <v>0</v>
      </c>
      <c r="W21" s="4">
        <v>2</v>
      </c>
      <c r="X21" s="4">
        <v>0</v>
      </c>
      <c r="Y21" s="4">
        <v>0</v>
      </c>
      <c r="Z21" s="4">
        <v>2</v>
      </c>
      <c r="AA21" s="4">
        <v>0</v>
      </c>
      <c r="AB21" s="4">
        <v>1</v>
      </c>
      <c r="AC21" s="4">
        <v>0</v>
      </c>
      <c r="AD21" s="4">
        <v>0</v>
      </c>
    </row>
    <row r="22" spans="1:30" ht="49" thickBot="1" x14ac:dyDescent="0.25">
      <c r="A22" s="24" t="s">
        <v>2</v>
      </c>
      <c r="B22" s="31" t="s">
        <v>55</v>
      </c>
      <c r="C22" s="3">
        <v>2019</v>
      </c>
      <c r="D22" s="4">
        <v>8</v>
      </c>
      <c r="E22" s="4">
        <v>5</v>
      </c>
      <c r="F22" s="4">
        <v>9</v>
      </c>
      <c r="G22" s="4">
        <v>5</v>
      </c>
      <c r="H22" s="4">
        <v>7</v>
      </c>
      <c r="I22" s="4">
        <v>2</v>
      </c>
      <c r="J22" s="4">
        <v>7</v>
      </c>
      <c r="K22" s="4">
        <v>4</v>
      </c>
      <c r="L22" s="4">
        <v>5</v>
      </c>
      <c r="M22" s="4">
        <v>3</v>
      </c>
      <c r="N22" s="4">
        <v>4</v>
      </c>
      <c r="O22" s="4">
        <v>4</v>
      </c>
      <c r="P22" s="4">
        <v>6</v>
      </c>
      <c r="Q22" s="4">
        <v>7</v>
      </c>
      <c r="R22" s="4">
        <v>5</v>
      </c>
      <c r="S22" s="4">
        <v>4</v>
      </c>
      <c r="T22" s="4">
        <v>9</v>
      </c>
      <c r="U22" s="4">
        <v>5</v>
      </c>
      <c r="V22" s="4">
        <v>3</v>
      </c>
      <c r="W22" s="4">
        <v>1</v>
      </c>
      <c r="X22" s="4">
        <v>3</v>
      </c>
      <c r="Y22" s="4">
        <v>4</v>
      </c>
      <c r="Z22" s="4">
        <v>4</v>
      </c>
      <c r="AA22" s="4">
        <v>5</v>
      </c>
      <c r="AB22" s="4">
        <v>2</v>
      </c>
      <c r="AC22" s="4">
        <v>3</v>
      </c>
      <c r="AD22" s="4">
        <v>8</v>
      </c>
    </row>
    <row r="23" spans="1:30" ht="49" thickBot="1" x14ac:dyDescent="0.25">
      <c r="A23" s="24" t="s">
        <v>2</v>
      </c>
      <c r="B23" s="31" t="s">
        <v>55</v>
      </c>
      <c r="C23" s="4">
        <v>2020</v>
      </c>
      <c r="D23" s="4">
        <v>3</v>
      </c>
      <c r="E23" s="4">
        <v>6</v>
      </c>
      <c r="F23" s="4">
        <v>1</v>
      </c>
      <c r="G23" s="4">
        <v>6</v>
      </c>
      <c r="H23" s="4">
        <v>7</v>
      </c>
      <c r="I23" s="4">
        <v>4</v>
      </c>
      <c r="J23" s="4">
        <v>3</v>
      </c>
      <c r="K23" s="4">
        <v>2</v>
      </c>
      <c r="L23" s="4">
        <v>4</v>
      </c>
      <c r="M23" s="4">
        <v>8</v>
      </c>
      <c r="N23" s="4">
        <v>4</v>
      </c>
      <c r="O23" s="4">
        <v>4</v>
      </c>
      <c r="P23" s="4">
        <v>6</v>
      </c>
      <c r="Q23" s="4">
        <v>5</v>
      </c>
      <c r="R23" s="4">
        <v>7</v>
      </c>
      <c r="S23" s="4">
        <v>6</v>
      </c>
      <c r="T23" s="4">
        <v>1</v>
      </c>
      <c r="U23" s="4">
        <v>0</v>
      </c>
      <c r="V23" s="4">
        <v>6</v>
      </c>
      <c r="W23" s="4">
        <v>2</v>
      </c>
      <c r="X23" s="4">
        <v>5</v>
      </c>
      <c r="Y23" s="4">
        <v>5</v>
      </c>
      <c r="Z23" s="4">
        <v>7</v>
      </c>
      <c r="AA23" s="4">
        <v>3</v>
      </c>
      <c r="AB23" s="4">
        <v>7</v>
      </c>
      <c r="AC23" s="4">
        <v>2</v>
      </c>
      <c r="AD23" s="4">
        <v>6</v>
      </c>
    </row>
    <row r="24" spans="1:30" ht="33" thickBot="1" x14ac:dyDescent="0.25">
      <c r="A24" s="24" t="s">
        <v>2</v>
      </c>
      <c r="B24" s="31" t="s">
        <v>50</v>
      </c>
      <c r="C24" s="3">
        <v>2019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3" thickBot="1" x14ac:dyDescent="0.25">
      <c r="A25" s="24" t="s">
        <v>2</v>
      </c>
      <c r="B25" s="31" t="s">
        <v>50</v>
      </c>
      <c r="C25" s="4">
        <v>2020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</row>
    <row r="26" spans="1:30" ht="33" thickBot="1" x14ac:dyDescent="0.25">
      <c r="A26" s="24" t="s">
        <v>2</v>
      </c>
      <c r="B26" s="31" t="s">
        <v>51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3</v>
      </c>
      <c r="AC26" s="4">
        <v>0</v>
      </c>
      <c r="AD26" s="4">
        <v>0</v>
      </c>
    </row>
    <row r="27" spans="1:30" ht="33" thickBot="1" x14ac:dyDescent="0.25">
      <c r="A27" s="24" t="s">
        <v>2</v>
      </c>
      <c r="B27" s="31" t="s">
        <v>51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  <c r="W27" s="4"/>
      <c r="X27" s="4"/>
      <c r="Y27" s="4"/>
      <c r="Z27" s="4"/>
      <c r="AA27" s="4"/>
      <c r="AB27" s="4"/>
      <c r="AC27" s="4"/>
      <c r="AD27" s="4"/>
    </row>
    <row r="28" spans="1:30" ht="33" thickBot="1" x14ac:dyDescent="0.25">
      <c r="A28" s="24" t="s">
        <v>2</v>
      </c>
      <c r="B28" s="31" t="s">
        <v>52</v>
      </c>
      <c r="C28" s="3">
        <v>2019</v>
      </c>
      <c r="D28" s="4">
        <v>4</v>
      </c>
      <c r="E28" s="4">
        <v>1</v>
      </c>
      <c r="F28" s="4">
        <v>1</v>
      </c>
      <c r="G28" s="4">
        <v>3</v>
      </c>
      <c r="H28" s="4">
        <v>1</v>
      </c>
      <c r="I28" s="4">
        <v>5</v>
      </c>
      <c r="J28" s="4">
        <v>1</v>
      </c>
      <c r="K28" s="4">
        <v>3</v>
      </c>
      <c r="L28" s="4">
        <v>5</v>
      </c>
      <c r="M28" s="4">
        <v>1</v>
      </c>
      <c r="N28" s="4">
        <v>4</v>
      </c>
      <c r="O28" s="4">
        <v>7</v>
      </c>
      <c r="P28" s="4">
        <v>3</v>
      </c>
      <c r="Q28" s="4">
        <v>4</v>
      </c>
      <c r="R28" s="4">
        <v>5</v>
      </c>
      <c r="S28" s="4">
        <v>4</v>
      </c>
      <c r="T28" s="4">
        <v>3</v>
      </c>
      <c r="U28" s="4">
        <v>5</v>
      </c>
      <c r="V28" s="4">
        <v>7</v>
      </c>
      <c r="W28" s="4">
        <v>3</v>
      </c>
      <c r="X28" s="4">
        <v>4</v>
      </c>
      <c r="Y28" s="4">
        <v>5</v>
      </c>
      <c r="Z28" s="4">
        <v>2</v>
      </c>
      <c r="AA28" s="4">
        <v>0</v>
      </c>
      <c r="AB28" s="4">
        <v>2</v>
      </c>
      <c r="AC28" s="4">
        <v>4</v>
      </c>
      <c r="AD28" s="4">
        <v>4</v>
      </c>
    </row>
    <row r="29" spans="1:30" ht="33" thickBot="1" x14ac:dyDescent="0.25">
      <c r="A29" s="24" t="s">
        <v>2</v>
      </c>
      <c r="B29" s="31" t="s">
        <v>52</v>
      </c>
      <c r="C29" s="4">
        <v>2020</v>
      </c>
      <c r="D29" s="4">
        <v>1</v>
      </c>
      <c r="E29" s="4">
        <v>1</v>
      </c>
      <c r="F29" s="4">
        <v>1</v>
      </c>
      <c r="G29" s="4">
        <v>1</v>
      </c>
      <c r="H29" s="4">
        <v>3</v>
      </c>
      <c r="I29" s="4">
        <v>0</v>
      </c>
      <c r="J29" s="4">
        <v>0</v>
      </c>
      <c r="K29" s="4">
        <v>2</v>
      </c>
      <c r="L29" s="4">
        <v>0</v>
      </c>
      <c r="M29" s="4">
        <v>1</v>
      </c>
      <c r="N29" s="4">
        <v>2</v>
      </c>
      <c r="O29" s="4">
        <v>5</v>
      </c>
      <c r="P29" s="4">
        <v>3</v>
      </c>
      <c r="Q29" s="4">
        <v>5</v>
      </c>
      <c r="R29" s="4">
        <v>8</v>
      </c>
      <c r="S29" s="4">
        <v>3</v>
      </c>
      <c r="T29" s="4">
        <v>4</v>
      </c>
      <c r="U29" s="4">
        <v>2</v>
      </c>
      <c r="V29" s="4">
        <v>1</v>
      </c>
      <c r="W29" s="4">
        <v>1</v>
      </c>
      <c r="X29" s="4">
        <v>8</v>
      </c>
      <c r="Y29" s="4">
        <v>4</v>
      </c>
      <c r="Z29" s="4">
        <v>6</v>
      </c>
      <c r="AA29" s="4">
        <v>4</v>
      </c>
      <c r="AB29" s="4">
        <v>5</v>
      </c>
      <c r="AC29" s="4">
        <v>4</v>
      </c>
      <c r="AD29" s="4">
        <v>0</v>
      </c>
    </row>
    <row r="30" spans="1:30" ht="49" thickBot="1" x14ac:dyDescent="0.25">
      <c r="A30" s="23" t="s">
        <v>3</v>
      </c>
      <c r="B30" s="35" t="s">
        <v>61</v>
      </c>
      <c r="C30" s="3">
        <v>2019</v>
      </c>
      <c r="D30" s="4">
        <v>24</v>
      </c>
      <c r="E30" s="4">
        <v>34</v>
      </c>
      <c r="F30" s="4">
        <v>23</v>
      </c>
      <c r="G30" s="4">
        <v>23</v>
      </c>
      <c r="H30" s="4">
        <v>22</v>
      </c>
      <c r="I30" s="4">
        <v>22</v>
      </c>
      <c r="J30" s="4">
        <v>22</v>
      </c>
      <c r="K30" s="4">
        <v>19</v>
      </c>
      <c r="L30" s="4">
        <v>18</v>
      </c>
      <c r="M30" s="4">
        <v>24</v>
      </c>
      <c r="N30" s="4">
        <v>21</v>
      </c>
      <c r="O30" s="4">
        <v>15</v>
      </c>
      <c r="P30" s="4">
        <v>19</v>
      </c>
      <c r="Q30" s="4">
        <v>19</v>
      </c>
      <c r="R30" s="4">
        <v>21</v>
      </c>
      <c r="S30" s="4">
        <v>25</v>
      </c>
      <c r="T30" s="4">
        <v>22</v>
      </c>
      <c r="U30" s="4">
        <v>21</v>
      </c>
      <c r="V30" s="4">
        <v>15</v>
      </c>
      <c r="W30" s="4">
        <v>17</v>
      </c>
      <c r="X30" s="4">
        <v>17</v>
      </c>
      <c r="Y30" s="4">
        <v>18</v>
      </c>
      <c r="Z30" s="4">
        <v>14</v>
      </c>
      <c r="AA30" s="4">
        <v>14</v>
      </c>
      <c r="AB30" s="4">
        <v>15</v>
      </c>
      <c r="AC30" s="4">
        <v>14</v>
      </c>
      <c r="AD30" s="4">
        <v>12</v>
      </c>
    </row>
    <row r="31" spans="1:30" ht="49" thickBot="1" x14ac:dyDescent="0.25">
      <c r="A31" s="23" t="s">
        <v>3</v>
      </c>
      <c r="B31" s="35" t="s">
        <v>61</v>
      </c>
      <c r="C31" s="4">
        <v>2020</v>
      </c>
      <c r="D31" s="4">
        <v>21</v>
      </c>
      <c r="E31" s="4">
        <v>29</v>
      </c>
      <c r="F31" s="4">
        <v>12</v>
      </c>
      <c r="G31" s="4">
        <v>11</v>
      </c>
      <c r="H31" s="4">
        <v>10</v>
      </c>
      <c r="I31" s="4">
        <v>14</v>
      </c>
      <c r="J31" s="4">
        <v>14</v>
      </c>
      <c r="K31" s="4">
        <v>17</v>
      </c>
      <c r="L31" s="4">
        <v>11</v>
      </c>
      <c r="M31" s="4">
        <v>19</v>
      </c>
      <c r="N31" s="4">
        <v>17</v>
      </c>
      <c r="O31" s="4">
        <v>11</v>
      </c>
      <c r="P31" s="4">
        <v>15</v>
      </c>
      <c r="Q31" s="4">
        <v>22</v>
      </c>
      <c r="R31" s="4">
        <v>25</v>
      </c>
      <c r="S31" s="4">
        <v>8</v>
      </c>
      <c r="T31" s="4">
        <v>29</v>
      </c>
      <c r="U31" s="4">
        <v>19</v>
      </c>
      <c r="V31" s="4">
        <v>22</v>
      </c>
      <c r="W31" s="4">
        <v>23</v>
      </c>
      <c r="X31" s="4">
        <v>26</v>
      </c>
      <c r="Y31" s="4">
        <v>19</v>
      </c>
      <c r="Z31" s="4">
        <v>16</v>
      </c>
      <c r="AA31" s="4">
        <v>20</v>
      </c>
      <c r="AB31" s="4">
        <v>27</v>
      </c>
      <c r="AC31" s="4">
        <v>18</v>
      </c>
      <c r="AD31" s="4">
        <v>17</v>
      </c>
    </row>
    <row r="32" spans="1:30" ht="33" thickBot="1" x14ac:dyDescent="0.25">
      <c r="A32" s="23" t="s">
        <v>3</v>
      </c>
      <c r="B32" s="35" t="s">
        <v>63</v>
      </c>
      <c r="C32" s="3">
        <v>2019</v>
      </c>
      <c r="D32" s="4">
        <v>32</v>
      </c>
      <c r="E32" s="4">
        <v>29</v>
      </c>
      <c r="F32" s="4">
        <v>28</v>
      </c>
      <c r="G32" s="4">
        <v>30</v>
      </c>
      <c r="H32" s="4">
        <v>32</v>
      </c>
      <c r="I32" s="4">
        <v>28</v>
      </c>
      <c r="J32" s="4">
        <v>21</v>
      </c>
      <c r="K32" s="4">
        <v>28</v>
      </c>
      <c r="L32" s="4">
        <v>25</v>
      </c>
      <c r="M32" s="4">
        <v>31</v>
      </c>
      <c r="N32" s="4">
        <v>34</v>
      </c>
      <c r="O32" s="4">
        <v>21</v>
      </c>
      <c r="P32" s="4">
        <v>19</v>
      </c>
      <c r="Q32" s="4">
        <v>33</v>
      </c>
      <c r="R32" s="4">
        <v>31</v>
      </c>
      <c r="S32" s="4">
        <v>23</v>
      </c>
      <c r="T32" s="4">
        <v>19</v>
      </c>
      <c r="U32" s="4">
        <v>12</v>
      </c>
      <c r="V32" s="4">
        <v>17</v>
      </c>
      <c r="W32" s="4">
        <v>14</v>
      </c>
      <c r="X32" s="4">
        <v>22</v>
      </c>
      <c r="Y32" s="4">
        <v>23</v>
      </c>
      <c r="Z32" s="4">
        <v>18</v>
      </c>
      <c r="AA32" s="4">
        <v>22</v>
      </c>
      <c r="AB32" s="4">
        <v>16</v>
      </c>
      <c r="AC32" s="4">
        <v>20</v>
      </c>
      <c r="AD32" s="4">
        <v>9</v>
      </c>
    </row>
    <row r="33" spans="1:30" ht="33" thickBot="1" x14ac:dyDescent="0.25">
      <c r="A33" s="23" t="s">
        <v>3</v>
      </c>
      <c r="B33" s="35" t="s">
        <v>63</v>
      </c>
      <c r="C33" s="4">
        <v>2020</v>
      </c>
      <c r="D33" s="4">
        <v>22</v>
      </c>
      <c r="E33" s="4">
        <v>15</v>
      </c>
      <c r="F33" s="4">
        <v>5</v>
      </c>
      <c r="G33" s="4">
        <v>5</v>
      </c>
      <c r="H33" s="4">
        <v>5</v>
      </c>
      <c r="I33" s="4">
        <v>4</v>
      </c>
      <c r="J33" s="4">
        <v>11</v>
      </c>
      <c r="K33" s="4">
        <v>12</v>
      </c>
      <c r="L33" s="4">
        <v>10</v>
      </c>
      <c r="M33" s="4">
        <v>15</v>
      </c>
      <c r="N33" s="4">
        <v>13</v>
      </c>
      <c r="O33" s="4">
        <v>14</v>
      </c>
      <c r="P33" s="4">
        <v>12</v>
      </c>
      <c r="Q33" s="4">
        <v>12</v>
      </c>
      <c r="R33" s="4">
        <v>15</v>
      </c>
      <c r="S33" s="4">
        <v>8</v>
      </c>
      <c r="T33" s="4">
        <v>20</v>
      </c>
      <c r="U33" s="4">
        <v>10</v>
      </c>
      <c r="V33" s="4">
        <v>10</v>
      </c>
      <c r="W33" s="4">
        <v>12</v>
      </c>
      <c r="X33" s="4">
        <v>17</v>
      </c>
      <c r="Y33" s="4">
        <v>11</v>
      </c>
      <c r="Z33" s="4">
        <v>16</v>
      </c>
      <c r="AA33" s="4">
        <v>15</v>
      </c>
      <c r="AB33" s="4">
        <v>14</v>
      </c>
      <c r="AC33" s="4">
        <v>13</v>
      </c>
      <c r="AD33" s="4">
        <v>19</v>
      </c>
    </row>
    <row r="34" spans="1:30" ht="33" thickBot="1" x14ac:dyDescent="0.25">
      <c r="A34" s="28" t="s">
        <v>4</v>
      </c>
      <c r="B34" s="29" t="s">
        <v>14</v>
      </c>
      <c r="C34" s="3">
        <v>2019</v>
      </c>
      <c r="D34" s="4">
        <v>20</v>
      </c>
      <c r="E34" s="4">
        <v>16</v>
      </c>
      <c r="F34" s="4">
        <v>22</v>
      </c>
      <c r="G34" s="4">
        <v>10</v>
      </c>
      <c r="H34" s="4">
        <v>9</v>
      </c>
      <c r="I34" s="4">
        <v>18</v>
      </c>
      <c r="J34" s="4">
        <v>13</v>
      </c>
      <c r="K34" s="4">
        <v>18</v>
      </c>
      <c r="L34" s="4">
        <v>17</v>
      </c>
      <c r="M34" s="4">
        <v>20</v>
      </c>
      <c r="N34" s="4">
        <v>16</v>
      </c>
      <c r="O34" s="4">
        <v>18</v>
      </c>
      <c r="P34" s="4">
        <v>15</v>
      </c>
      <c r="Q34" s="4">
        <v>20</v>
      </c>
      <c r="R34" s="4">
        <v>21</v>
      </c>
      <c r="S34" s="4">
        <v>14</v>
      </c>
      <c r="T34" s="4">
        <v>13</v>
      </c>
      <c r="U34" s="4">
        <v>25</v>
      </c>
      <c r="V34" s="4">
        <v>25</v>
      </c>
      <c r="W34" s="4">
        <v>20</v>
      </c>
      <c r="X34" s="4">
        <v>19</v>
      </c>
      <c r="Y34" s="4">
        <v>15</v>
      </c>
      <c r="Z34" s="4">
        <v>11</v>
      </c>
      <c r="AA34" s="4">
        <v>13</v>
      </c>
      <c r="AB34" s="4">
        <v>14</v>
      </c>
      <c r="AC34" s="4">
        <v>13</v>
      </c>
      <c r="AD34" s="4">
        <v>11</v>
      </c>
    </row>
    <row r="35" spans="1:30" ht="33" thickBot="1" x14ac:dyDescent="0.25">
      <c r="A35" s="28" t="s">
        <v>4</v>
      </c>
      <c r="B35" s="29" t="s">
        <v>14</v>
      </c>
      <c r="C35" s="4">
        <v>2020</v>
      </c>
      <c r="D35" s="4">
        <v>26</v>
      </c>
      <c r="E35" s="4">
        <v>20</v>
      </c>
      <c r="F35" s="4">
        <v>19</v>
      </c>
      <c r="G35" s="4">
        <v>16</v>
      </c>
      <c r="H35" s="4">
        <v>19</v>
      </c>
      <c r="I35" s="4">
        <v>20</v>
      </c>
      <c r="J35" s="4">
        <v>15</v>
      </c>
      <c r="K35" s="4">
        <v>15</v>
      </c>
      <c r="L35" s="4">
        <v>12</v>
      </c>
      <c r="M35" s="4">
        <v>18</v>
      </c>
      <c r="N35" s="4">
        <v>17</v>
      </c>
      <c r="O35" s="4">
        <v>14</v>
      </c>
      <c r="P35" s="4">
        <v>20</v>
      </c>
      <c r="Q35" s="4">
        <v>20</v>
      </c>
      <c r="R35" s="4">
        <v>21</v>
      </c>
      <c r="S35" s="4">
        <v>20</v>
      </c>
      <c r="T35" s="4">
        <v>14</v>
      </c>
      <c r="U35" s="4">
        <v>7</v>
      </c>
      <c r="V35" s="4">
        <v>22</v>
      </c>
      <c r="W35" s="4">
        <v>25</v>
      </c>
      <c r="X35" s="4">
        <v>24</v>
      </c>
      <c r="Y35" s="4">
        <v>20</v>
      </c>
      <c r="Z35" s="4">
        <v>17</v>
      </c>
      <c r="AA35" s="4">
        <v>15</v>
      </c>
      <c r="AB35" s="4">
        <v>26</v>
      </c>
      <c r="AC35" s="4">
        <v>11</v>
      </c>
      <c r="AD35" s="4">
        <v>21</v>
      </c>
    </row>
    <row r="36" spans="1:30" ht="33" thickBot="1" x14ac:dyDescent="0.25">
      <c r="A36" s="28" t="s">
        <v>4</v>
      </c>
      <c r="B36" s="29" t="s">
        <v>15</v>
      </c>
      <c r="C36" s="3">
        <v>2019</v>
      </c>
      <c r="D36" s="4">
        <v>3</v>
      </c>
      <c r="E36" s="4">
        <v>4</v>
      </c>
      <c r="F36" s="4">
        <v>0</v>
      </c>
      <c r="G36" s="4">
        <v>3</v>
      </c>
      <c r="H36" s="4">
        <v>0</v>
      </c>
      <c r="I36" s="4">
        <v>1</v>
      </c>
      <c r="J36" s="4">
        <v>4</v>
      </c>
      <c r="K36" s="4">
        <v>0</v>
      </c>
      <c r="L36" s="4">
        <v>2</v>
      </c>
      <c r="M36" s="4">
        <v>5</v>
      </c>
      <c r="N36" s="4">
        <v>3</v>
      </c>
      <c r="O36" s="4">
        <v>1</v>
      </c>
      <c r="P36" s="4">
        <v>3</v>
      </c>
      <c r="Q36" s="4">
        <v>4</v>
      </c>
      <c r="R36" s="4">
        <v>2</v>
      </c>
      <c r="S36" s="4">
        <v>1</v>
      </c>
      <c r="T36" s="4">
        <v>2</v>
      </c>
      <c r="U36" s="4">
        <v>6</v>
      </c>
      <c r="V36" s="4">
        <v>4</v>
      </c>
      <c r="W36" s="4">
        <v>3</v>
      </c>
      <c r="X36" s="4">
        <v>2</v>
      </c>
      <c r="Y36" s="4">
        <v>2</v>
      </c>
      <c r="Z36" s="4">
        <v>1</v>
      </c>
      <c r="AA36" s="4">
        <v>5</v>
      </c>
      <c r="AB36" s="4">
        <v>1</v>
      </c>
      <c r="AC36" s="4">
        <v>3</v>
      </c>
      <c r="AD36" s="4">
        <v>2</v>
      </c>
    </row>
    <row r="37" spans="1:30" ht="33" thickBot="1" x14ac:dyDescent="0.25">
      <c r="A37" s="28" t="s">
        <v>4</v>
      </c>
      <c r="B37" s="29" t="s">
        <v>15</v>
      </c>
      <c r="C37" s="4">
        <v>2020</v>
      </c>
      <c r="D37" s="4">
        <v>4</v>
      </c>
      <c r="E37" s="4">
        <v>6</v>
      </c>
      <c r="F37" s="4">
        <v>4</v>
      </c>
      <c r="G37" s="4">
        <v>2</v>
      </c>
      <c r="H37" s="4">
        <v>3</v>
      </c>
      <c r="I37" s="4">
        <v>2</v>
      </c>
      <c r="J37" s="4">
        <v>3</v>
      </c>
      <c r="K37" s="4">
        <v>2</v>
      </c>
      <c r="L37" s="4">
        <v>2</v>
      </c>
      <c r="M37" s="4">
        <v>0</v>
      </c>
      <c r="N37" s="4">
        <v>3</v>
      </c>
      <c r="O37" s="4">
        <v>1</v>
      </c>
      <c r="P37" s="4">
        <v>0</v>
      </c>
      <c r="Q37" s="4">
        <v>3</v>
      </c>
      <c r="R37" s="4">
        <v>1</v>
      </c>
      <c r="S37" s="4">
        <v>2</v>
      </c>
      <c r="T37" s="4">
        <v>1</v>
      </c>
      <c r="U37" s="4">
        <v>3</v>
      </c>
      <c r="V37" s="4">
        <v>0</v>
      </c>
      <c r="W37" s="4">
        <v>5</v>
      </c>
      <c r="X37" s="4">
        <v>2</v>
      </c>
      <c r="Y37" s="4">
        <v>3</v>
      </c>
      <c r="Z37" s="4">
        <v>3</v>
      </c>
      <c r="AA37" s="4">
        <v>1</v>
      </c>
      <c r="AB37" s="4">
        <v>7</v>
      </c>
      <c r="AC37" s="4">
        <v>2</v>
      </c>
      <c r="AD37" s="4">
        <v>1</v>
      </c>
    </row>
    <row r="38" spans="1:30" ht="65" thickBot="1" x14ac:dyDescent="0.25">
      <c r="A38" s="38" t="s">
        <v>72</v>
      </c>
      <c r="B38" s="37" t="s">
        <v>45</v>
      </c>
      <c r="C38" s="3">
        <v>2019</v>
      </c>
      <c r="D38" s="4">
        <v>11</v>
      </c>
      <c r="E38" s="4">
        <v>13</v>
      </c>
      <c r="F38" s="4">
        <v>15</v>
      </c>
      <c r="G38" s="4">
        <v>5</v>
      </c>
      <c r="H38" s="4">
        <v>16</v>
      </c>
      <c r="I38" s="4">
        <v>16</v>
      </c>
      <c r="J38" s="4">
        <v>12</v>
      </c>
      <c r="K38" s="4">
        <v>22</v>
      </c>
      <c r="L38" s="4">
        <v>16</v>
      </c>
      <c r="M38" s="4">
        <v>15</v>
      </c>
      <c r="N38" s="4">
        <v>17</v>
      </c>
      <c r="O38" s="4">
        <v>9</v>
      </c>
      <c r="P38" s="4">
        <v>12</v>
      </c>
      <c r="Q38" s="4">
        <v>8</v>
      </c>
      <c r="R38" s="4">
        <v>13</v>
      </c>
      <c r="S38" s="4">
        <v>15</v>
      </c>
      <c r="T38" s="4">
        <v>14</v>
      </c>
      <c r="U38" s="4">
        <v>12</v>
      </c>
      <c r="V38" s="4">
        <v>11</v>
      </c>
      <c r="W38" s="4">
        <v>12</v>
      </c>
      <c r="X38" s="4">
        <v>14</v>
      </c>
      <c r="Y38" s="4">
        <v>10</v>
      </c>
      <c r="Z38" s="4">
        <v>18</v>
      </c>
      <c r="AA38" s="4">
        <v>9</v>
      </c>
      <c r="AB38" s="4">
        <v>5</v>
      </c>
      <c r="AC38" s="4">
        <v>11</v>
      </c>
      <c r="AD38" s="4">
        <v>12</v>
      </c>
    </row>
    <row r="39" spans="1:30" ht="65" thickBot="1" x14ac:dyDescent="0.25">
      <c r="A39" s="38" t="s">
        <v>72</v>
      </c>
      <c r="B39" s="37" t="s">
        <v>45</v>
      </c>
      <c r="C39" s="4">
        <v>2020</v>
      </c>
      <c r="D39" s="4">
        <v>6</v>
      </c>
      <c r="E39" s="4">
        <v>4</v>
      </c>
      <c r="F39" s="4">
        <v>5</v>
      </c>
      <c r="G39" s="4">
        <v>2</v>
      </c>
      <c r="H39" s="4">
        <v>6</v>
      </c>
      <c r="I39" s="4">
        <v>7</v>
      </c>
      <c r="J39" s="4">
        <v>5</v>
      </c>
      <c r="K39" s="4">
        <v>2</v>
      </c>
      <c r="L39" s="4">
        <v>8</v>
      </c>
      <c r="M39" s="4">
        <v>11</v>
      </c>
      <c r="N39" s="4">
        <v>5</v>
      </c>
      <c r="O39" s="4">
        <v>4</v>
      </c>
      <c r="P39" s="4">
        <v>7</v>
      </c>
      <c r="Q39" s="4">
        <v>8</v>
      </c>
      <c r="R39" s="4">
        <v>5</v>
      </c>
      <c r="S39" s="4">
        <v>3</v>
      </c>
      <c r="T39" s="4">
        <v>9</v>
      </c>
      <c r="U39" s="4">
        <v>1</v>
      </c>
      <c r="V39" s="4">
        <v>7</v>
      </c>
      <c r="W39" s="4">
        <v>4</v>
      </c>
      <c r="X39" s="4">
        <v>5</v>
      </c>
      <c r="Y39" s="4">
        <v>6</v>
      </c>
      <c r="Z39" s="4">
        <v>7</v>
      </c>
      <c r="AA39" s="4">
        <v>8</v>
      </c>
      <c r="AB39" s="4">
        <v>5</v>
      </c>
      <c r="AC39" s="4">
        <v>5</v>
      </c>
      <c r="AD39" s="4">
        <v>7</v>
      </c>
    </row>
    <row r="40" spans="1:30" ht="49" thickBot="1" x14ac:dyDescent="0.25">
      <c r="A40" s="38" t="s">
        <v>72</v>
      </c>
      <c r="B40" s="37" t="s">
        <v>62</v>
      </c>
      <c r="C40" s="3">
        <v>2019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v>2</v>
      </c>
      <c r="Q40" s="4">
        <v>0</v>
      </c>
      <c r="R40" s="4">
        <v>0</v>
      </c>
      <c r="S40" s="4">
        <v>2</v>
      </c>
      <c r="T40" s="4">
        <v>1</v>
      </c>
      <c r="U40" s="4">
        <v>0</v>
      </c>
      <c r="V40" s="4">
        <v>0</v>
      </c>
      <c r="W40" s="4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ht="49" thickBot="1" x14ac:dyDescent="0.25">
      <c r="A41" s="38" t="s">
        <v>72</v>
      </c>
      <c r="B41" s="37" t="s">
        <v>62</v>
      </c>
      <c r="C41" s="4">
        <v>2020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1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F1" activePane="topRight" state="frozen"/>
      <selection pane="topRight" activeCell="K5" sqref="K5"/>
    </sheetView>
  </sheetViews>
  <sheetFormatPr baseColWidth="10" defaultColWidth="12.6640625" defaultRowHeight="15" customHeight="1" x14ac:dyDescent="0.15"/>
  <cols>
    <col min="1" max="1" width="27.1640625" customWidth="1"/>
  </cols>
  <sheetData>
    <row r="1" spans="1:55" ht="14.25" customHeight="1" x14ac:dyDescent="0.2">
      <c r="A1" s="4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8"/>
    </row>
    <row r="2" spans="1:55" ht="14.25" customHeight="1" x14ac:dyDescent="0.2">
      <c r="A2" s="4" t="s">
        <v>74</v>
      </c>
      <c r="B2" s="10" t="s">
        <v>12</v>
      </c>
      <c r="C2" s="10" t="s">
        <v>12</v>
      </c>
      <c r="D2" s="45" t="s">
        <v>77</v>
      </c>
      <c r="E2" s="45" t="s">
        <v>77</v>
      </c>
      <c r="F2" s="39" t="s">
        <v>71</v>
      </c>
      <c r="G2" s="39" t="s">
        <v>71</v>
      </c>
      <c r="H2" s="39" t="s">
        <v>71</v>
      </c>
      <c r="I2" s="39" t="s">
        <v>71</v>
      </c>
      <c r="J2" s="43" t="s">
        <v>2</v>
      </c>
      <c r="K2" s="43" t="s">
        <v>2</v>
      </c>
      <c r="L2" s="43" t="s">
        <v>2</v>
      </c>
      <c r="M2" s="43" t="s">
        <v>2</v>
      </c>
      <c r="N2" s="43" t="s">
        <v>2</v>
      </c>
      <c r="O2" s="43" t="s">
        <v>2</v>
      </c>
      <c r="P2" s="43" t="s">
        <v>2</v>
      </c>
      <c r="Q2" s="43" t="s">
        <v>2</v>
      </c>
      <c r="R2" s="43" t="s">
        <v>2</v>
      </c>
      <c r="S2" s="43" t="s">
        <v>2</v>
      </c>
      <c r="T2" s="43" t="s">
        <v>2</v>
      </c>
      <c r="U2" s="43" t="s">
        <v>2</v>
      </c>
      <c r="V2" s="43" t="s">
        <v>2</v>
      </c>
      <c r="W2" s="43" t="s">
        <v>2</v>
      </c>
      <c r="X2" s="43" t="s">
        <v>2</v>
      </c>
      <c r="Y2" s="43" t="s">
        <v>2</v>
      </c>
      <c r="Z2" s="43" t="s">
        <v>2</v>
      </c>
      <c r="AA2" s="43" t="s">
        <v>2</v>
      </c>
      <c r="AB2" s="43" t="s">
        <v>2</v>
      </c>
      <c r="AC2" s="43" t="s">
        <v>2</v>
      </c>
      <c r="AD2" s="41" t="s">
        <v>3</v>
      </c>
      <c r="AE2" s="41" t="s">
        <v>3</v>
      </c>
      <c r="AF2" s="41" t="s">
        <v>3</v>
      </c>
      <c r="AG2" s="41" t="s">
        <v>3</v>
      </c>
      <c r="AH2" s="42" t="s">
        <v>4</v>
      </c>
      <c r="AI2" s="42" t="s">
        <v>4</v>
      </c>
      <c r="AJ2" s="42" t="s">
        <v>4</v>
      </c>
      <c r="AK2" s="42" t="s">
        <v>4</v>
      </c>
      <c r="AL2" s="40" t="s">
        <v>72</v>
      </c>
      <c r="AM2" s="40" t="s">
        <v>72</v>
      </c>
      <c r="AN2" s="40" t="s">
        <v>72</v>
      </c>
      <c r="AO2" s="40" t="s">
        <v>72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2">
      <c r="A3" s="4" t="s">
        <v>75</v>
      </c>
      <c r="B3" s="26" t="s">
        <v>12</v>
      </c>
      <c r="C3" s="26" t="s">
        <v>12</v>
      </c>
      <c r="D3" s="27" t="s">
        <v>54</v>
      </c>
      <c r="E3" s="27" t="s">
        <v>54</v>
      </c>
      <c r="F3" s="15" t="s">
        <v>44</v>
      </c>
      <c r="G3" s="15" t="s">
        <v>44</v>
      </c>
      <c r="H3" s="16" t="s">
        <v>46</v>
      </c>
      <c r="I3" s="16" t="s">
        <v>46</v>
      </c>
      <c r="J3" s="13" t="s">
        <v>13</v>
      </c>
      <c r="K3" s="13" t="s">
        <v>13</v>
      </c>
      <c r="L3" s="21" t="s">
        <v>73</v>
      </c>
      <c r="M3" s="21" t="s">
        <v>73</v>
      </c>
      <c r="N3" s="14" t="s">
        <v>53</v>
      </c>
      <c r="O3" s="14" t="s">
        <v>53</v>
      </c>
      <c r="P3" s="14" t="s">
        <v>47</v>
      </c>
      <c r="Q3" s="14" t="s">
        <v>47</v>
      </c>
      <c r="R3" s="14" t="s">
        <v>48</v>
      </c>
      <c r="S3" s="14" t="s">
        <v>48</v>
      </c>
      <c r="T3" s="14" t="s">
        <v>49</v>
      </c>
      <c r="U3" s="14" t="s">
        <v>49</v>
      </c>
      <c r="V3" s="14" t="s">
        <v>55</v>
      </c>
      <c r="W3" s="14" t="s">
        <v>55</v>
      </c>
      <c r="X3" s="14" t="s">
        <v>50</v>
      </c>
      <c r="Y3" s="14" t="s">
        <v>50</v>
      </c>
      <c r="Z3" s="44" t="s">
        <v>51</v>
      </c>
      <c r="AA3" s="44" t="s">
        <v>51</v>
      </c>
      <c r="AB3" s="14" t="s">
        <v>52</v>
      </c>
      <c r="AC3" s="14" t="s">
        <v>52</v>
      </c>
      <c r="AD3" s="22" t="s">
        <v>61</v>
      </c>
      <c r="AE3" s="22" t="s">
        <v>61</v>
      </c>
      <c r="AF3" s="22" t="s">
        <v>63</v>
      </c>
      <c r="AG3" s="22" t="s">
        <v>63</v>
      </c>
      <c r="AH3" s="25" t="s">
        <v>14</v>
      </c>
      <c r="AI3" s="25" t="s">
        <v>14</v>
      </c>
      <c r="AJ3" s="25" t="s">
        <v>15</v>
      </c>
      <c r="AK3" s="25" t="s">
        <v>15</v>
      </c>
      <c r="AL3" s="27" t="s">
        <v>45</v>
      </c>
      <c r="AM3" s="27" t="s">
        <v>45</v>
      </c>
      <c r="AN3" s="27" t="s">
        <v>62</v>
      </c>
      <c r="AO3" s="27" t="s">
        <v>62</v>
      </c>
    </row>
    <row r="4" spans="1:55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2">
      <c r="A5" s="2" t="s">
        <v>16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1" si="0">L5+N5+P5+R5+T5+V5+X5+Z5+AB5</f>
        <v>10</v>
      </c>
      <c r="K5" s="4">
        <f t="shared" ref="K5:K31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2">
      <c r="A6" s="2" t="s">
        <v>17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2">
      <c r="A7" s="2" t="s">
        <v>18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2">
      <c r="A8" s="7" t="s">
        <v>33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2">
      <c r="A9" s="4" t="s">
        <v>19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2">
      <c r="A10" s="4" t="s">
        <v>20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2">
      <c r="A11" s="4" t="s">
        <v>21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2">
      <c r="A12" s="4" t="s">
        <v>22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2">
      <c r="A13" s="4" t="s">
        <v>23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2">
      <c r="A14" s="4" t="s">
        <v>24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2">
      <c r="A15" s="4" t="s">
        <v>25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2">
      <c r="A16" s="4" t="s">
        <v>26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2">
      <c r="A17" s="4" t="s">
        <v>27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2">
      <c r="A18" s="4" t="s">
        <v>28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2">
      <c r="A19" s="4" t="s">
        <v>29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2">
      <c r="A20" s="4" t="s">
        <v>30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2">
      <c r="A21" s="4" t="s">
        <v>31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2">
      <c r="A22" s="4" t="s">
        <v>32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2">
      <c r="A23" s="4" t="s">
        <v>34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2">
      <c r="A24" s="4" t="s">
        <v>35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2">
      <c r="A25" s="4" t="s">
        <v>36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2">
      <c r="A26" s="4" t="s">
        <v>37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2">
      <c r="A27" s="4" t="s">
        <v>38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2">
      <c r="A28" s="4" t="s">
        <v>39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2">
      <c r="A29" s="4" t="s">
        <v>40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2">
      <c r="A30" s="4" t="s">
        <v>41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2">
      <c r="A31" s="4" t="s">
        <v>42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15"/>
    <row r="37" spans="1:55" ht="14.25" customHeight="1" x14ac:dyDescent="0.15"/>
    <row r="38" spans="1:55" ht="14.25" customHeight="1" x14ac:dyDescent="0.15"/>
    <row r="39" spans="1:55" ht="14.25" customHeight="1" x14ac:dyDescent="0.15"/>
    <row r="40" spans="1:55" ht="14.25" customHeight="1" x14ac:dyDescent="0.15"/>
    <row r="41" spans="1:55" ht="14.25" customHeight="1" x14ac:dyDescent="0.15"/>
    <row r="42" spans="1:55" ht="14.25" customHeight="1" x14ac:dyDescent="0.15"/>
    <row r="43" spans="1:55" ht="14.25" customHeight="1" x14ac:dyDescent="0.15"/>
    <row r="44" spans="1:55" ht="14.25" customHeight="1" x14ac:dyDescent="0.15"/>
    <row r="45" spans="1:55" ht="14.25" customHeight="1" x14ac:dyDescent="0.15"/>
    <row r="46" spans="1:55" ht="14.25" customHeight="1" x14ac:dyDescent="0.15"/>
    <row r="47" spans="1:55" ht="14.25" customHeight="1" x14ac:dyDescent="0.15"/>
    <row r="48" spans="1:5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BC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3F92-538B-4145-B70F-E5D73031C7A4}">
  <dimension ref="A1:AD41"/>
  <sheetViews>
    <sheetView topLeftCell="H1" workbookViewId="0">
      <selection activeCell="K1" sqref="K1"/>
    </sheetView>
  </sheetViews>
  <sheetFormatPr baseColWidth="10" defaultRowHeight="14" x14ac:dyDescent="0.15"/>
  <sheetData>
    <row r="1" spans="1:30" ht="32" x14ac:dyDescent="0.2">
      <c r="A1" s="4" t="s">
        <v>74</v>
      </c>
      <c r="B1" s="4" t="s">
        <v>75</v>
      </c>
      <c r="C1" s="2" t="s">
        <v>76</v>
      </c>
      <c r="D1" s="2" t="s">
        <v>79</v>
      </c>
      <c r="E1" s="2" t="s">
        <v>80</v>
      </c>
      <c r="F1" s="2" t="s">
        <v>78</v>
      </c>
      <c r="G1" s="7" t="s">
        <v>33</v>
      </c>
      <c r="H1" s="4" t="s">
        <v>19</v>
      </c>
      <c r="I1" s="4" t="s">
        <v>89</v>
      </c>
      <c r="J1" s="4" t="s">
        <v>90</v>
      </c>
      <c r="K1" s="4" t="s">
        <v>91</v>
      </c>
      <c r="L1" s="4" t="s">
        <v>81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83</v>
      </c>
      <c r="Y1" s="4" t="s">
        <v>82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</row>
    <row r="2" spans="1:30" ht="16" x14ac:dyDescent="0.2">
      <c r="A2" s="10" t="s">
        <v>12</v>
      </c>
      <c r="B2" s="26" t="s">
        <v>12</v>
      </c>
      <c r="C2" s="3">
        <v>2019</v>
      </c>
      <c r="D2" s="4">
        <v>3</v>
      </c>
      <c r="E2" s="4">
        <v>3</v>
      </c>
      <c r="F2" s="4">
        <v>1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2</v>
      </c>
      <c r="M2" s="4">
        <v>2</v>
      </c>
      <c r="N2" s="4">
        <v>2</v>
      </c>
      <c r="O2" s="4">
        <v>3</v>
      </c>
      <c r="P2" s="4">
        <v>3</v>
      </c>
      <c r="Q2" s="4">
        <v>3</v>
      </c>
      <c r="R2" s="4">
        <v>5</v>
      </c>
      <c r="S2" s="4">
        <v>2</v>
      </c>
      <c r="T2" s="4">
        <v>3</v>
      </c>
      <c r="U2" s="4">
        <v>4</v>
      </c>
      <c r="V2" s="4">
        <v>1</v>
      </c>
      <c r="W2" s="4">
        <v>0</v>
      </c>
      <c r="X2" s="4">
        <v>4</v>
      </c>
      <c r="Y2" s="4">
        <v>1</v>
      </c>
      <c r="Z2" s="4">
        <v>1</v>
      </c>
      <c r="AA2" s="4">
        <v>2</v>
      </c>
      <c r="AB2" s="4">
        <v>3</v>
      </c>
      <c r="AC2" s="4">
        <v>1</v>
      </c>
      <c r="AD2" s="4">
        <v>6</v>
      </c>
    </row>
    <row r="3" spans="1:30" ht="16" x14ac:dyDescent="0.2">
      <c r="A3" s="10" t="s">
        <v>12</v>
      </c>
      <c r="B3" s="26" t="s">
        <v>12</v>
      </c>
      <c r="C3" s="4">
        <v>2020</v>
      </c>
      <c r="D3" s="4">
        <v>6</v>
      </c>
      <c r="E3" s="4">
        <v>3</v>
      </c>
      <c r="F3" s="4">
        <v>1</v>
      </c>
      <c r="G3" s="4">
        <v>2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4">
        <v>3</v>
      </c>
      <c r="O3" s="4">
        <v>3</v>
      </c>
      <c r="P3" s="4">
        <v>4</v>
      </c>
      <c r="Q3" s="4">
        <v>5</v>
      </c>
      <c r="R3" s="4">
        <v>3</v>
      </c>
      <c r="S3" s="4">
        <v>4</v>
      </c>
      <c r="T3" s="4">
        <v>3</v>
      </c>
      <c r="U3" s="4">
        <v>4</v>
      </c>
      <c r="V3" s="4">
        <v>5</v>
      </c>
      <c r="W3" s="4">
        <v>5</v>
      </c>
      <c r="X3" s="4">
        <v>5</v>
      </c>
      <c r="Y3" s="4">
        <v>5</v>
      </c>
      <c r="Z3" s="4">
        <v>1</v>
      </c>
      <c r="AA3" s="4">
        <v>4</v>
      </c>
      <c r="AB3" s="4">
        <v>4</v>
      </c>
      <c r="AC3" s="4">
        <v>4</v>
      </c>
      <c r="AD3" s="4">
        <v>4</v>
      </c>
    </row>
    <row r="4" spans="1:30" ht="48" x14ac:dyDescent="0.2">
      <c r="A4" s="45" t="s">
        <v>77</v>
      </c>
      <c r="B4" s="27" t="s">
        <v>54</v>
      </c>
      <c r="C4" s="5">
        <v>2019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3</v>
      </c>
      <c r="J4" s="4">
        <v>0</v>
      </c>
      <c r="K4" s="4">
        <v>1</v>
      </c>
      <c r="L4" s="4">
        <v>2</v>
      </c>
      <c r="M4" s="4">
        <v>1</v>
      </c>
      <c r="N4" s="4">
        <v>1</v>
      </c>
      <c r="O4" s="4">
        <v>0</v>
      </c>
      <c r="P4" s="4">
        <v>2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2</v>
      </c>
      <c r="W4" s="4">
        <v>1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1</v>
      </c>
      <c r="AD4" s="4">
        <v>1</v>
      </c>
    </row>
    <row r="5" spans="1:30" ht="48" x14ac:dyDescent="0.2">
      <c r="A5" s="45" t="s">
        <v>77</v>
      </c>
      <c r="B5" s="27" t="s">
        <v>54</v>
      </c>
      <c r="C5" s="4">
        <v>2020</v>
      </c>
      <c r="D5" s="4">
        <v>0</v>
      </c>
      <c r="E5" s="4">
        <v>1</v>
      </c>
      <c r="F5" s="4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4">
        <v>2</v>
      </c>
      <c r="R5" s="4">
        <v>0</v>
      </c>
      <c r="S5" s="4">
        <v>0</v>
      </c>
      <c r="T5" s="4">
        <v>1</v>
      </c>
      <c r="U5" s="4">
        <v>1</v>
      </c>
      <c r="V5" s="4">
        <v>0</v>
      </c>
      <c r="W5" s="4">
        <v>1</v>
      </c>
      <c r="X5" s="4">
        <v>3</v>
      </c>
      <c r="Y5" s="4">
        <v>0</v>
      </c>
      <c r="Z5" s="4">
        <v>1</v>
      </c>
      <c r="AA5" s="4">
        <v>1</v>
      </c>
      <c r="AB5" s="4">
        <v>0</v>
      </c>
      <c r="AC5" s="4">
        <v>0</v>
      </c>
      <c r="AD5" s="4">
        <v>0</v>
      </c>
    </row>
    <row r="6" spans="1:30" ht="32" x14ac:dyDescent="0.2">
      <c r="A6" s="39" t="s">
        <v>71</v>
      </c>
      <c r="B6" s="15" t="s">
        <v>44</v>
      </c>
      <c r="C6" s="3">
        <v>2019</v>
      </c>
      <c r="D6" s="4">
        <v>0</v>
      </c>
      <c r="E6" s="4">
        <v>0</v>
      </c>
      <c r="F6" s="4">
        <v>0</v>
      </c>
      <c r="G6" s="4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1</v>
      </c>
      <c r="O6" s="4">
        <v>0</v>
      </c>
      <c r="P6" s="4">
        <v>2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32" x14ac:dyDescent="0.2">
      <c r="A7" s="39" t="s">
        <v>71</v>
      </c>
      <c r="B7" s="15" t="s">
        <v>44</v>
      </c>
      <c r="C7" s="4">
        <v>2020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32" x14ac:dyDescent="0.2">
      <c r="A8" s="39" t="s">
        <v>71</v>
      </c>
      <c r="B8" s="16" t="s">
        <v>46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2</v>
      </c>
      <c r="S8" s="4">
        <v>0</v>
      </c>
      <c r="T8" s="4">
        <v>1</v>
      </c>
      <c r="U8" s="4">
        <v>1</v>
      </c>
      <c r="V8" s="4">
        <v>0</v>
      </c>
      <c r="W8" s="4">
        <v>2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</row>
    <row r="9" spans="1:30" ht="32" x14ac:dyDescent="0.2">
      <c r="A9" s="39" t="s">
        <v>71</v>
      </c>
      <c r="B9" s="16" t="s">
        <v>46</v>
      </c>
      <c r="C9" s="4">
        <v>2020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1</v>
      </c>
      <c r="AA9" s="4">
        <v>1</v>
      </c>
      <c r="AB9" s="4">
        <v>0</v>
      </c>
      <c r="AC9" s="4">
        <v>0</v>
      </c>
      <c r="AD9" s="4">
        <v>1</v>
      </c>
    </row>
    <row r="10" spans="1:30" ht="48" x14ac:dyDescent="0.2">
      <c r="A10" s="43" t="s">
        <v>2</v>
      </c>
      <c r="B10" s="13" t="s">
        <v>13</v>
      </c>
      <c r="C10" s="3">
        <v>2019</v>
      </c>
      <c r="D10" s="4">
        <f t="shared" ref="D10:AD10" si="0">D12+D14+D16+D18+D20+D22+D24+D26+D28</f>
        <v>10</v>
      </c>
      <c r="E10" s="4">
        <f t="shared" si="0"/>
        <v>14</v>
      </c>
      <c r="F10" s="4">
        <f t="shared" si="0"/>
        <v>33</v>
      </c>
      <c r="G10" s="4">
        <f t="shared" si="0"/>
        <v>4</v>
      </c>
      <c r="H10" s="4">
        <f t="shared" si="0"/>
        <v>18</v>
      </c>
      <c r="I10" s="4">
        <f t="shared" si="0"/>
        <v>13</v>
      </c>
      <c r="J10" s="4">
        <f t="shared" si="0"/>
        <v>11</v>
      </c>
      <c r="K10" s="4">
        <f t="shared" si="0"/>
        <v>6</v>
      </c>
      <c r="L10" s="4">
        <f t="shared" si="0"/>
        <v>11</v>
      </c>
      <c r="M10" s="4">
        <f t="shared" si="0"/>
        <v>15</v>
      </c>
      <c r="N10" s="4">
        <f t="shared" si="0"/>
        <v>15</v>
      </c>
      <c r="O10" s="4">
        <f t="shared" si="0"/>
        <v>13</v>
      </c>
      <c r="P10" s="4">
        <f t="shared" si="0"/>
        <v>6</v>
      </c>
      <c r="Q10" s="4">
        <f t="shared" si="0"/>
        <v>18</v>
      </c>
      <c r="R10" s="4">
        <f t="shared" si="0"/>
        <v>16</v>
      </c>
      <c r="S10" s="4">
        <f t="shared" si="0"/>
        <v>11</v>
      </c>
      <c r="T10" s="4">
        <f t="shared" si="0"/>
        <v>12</v>
      </c>
      <c r="U10" s="4">
        <f t="shared" si="0"/>
        <v>12</v>
      </c>
      <c r="V10" s="4">
        <f t="shared" si="0"/>
        <v>14</v>
      </c>
      <c r="W10" s="4">
        <f t="shared" si="0"/>
        <v>8</v>
      </c>
      <c r="X10" s="4">
        <f t="shared" si="0"/>
        <v>12</v>
      </c>
      <c r="Y10" s="4">
        <f t="shared" si="0"/>
        <v>9</v>
      </c>
      <c r="Z10" s="4">
        <f t="shared" si="0"/>
        <v>13</v>
      </c>
      <c r="AA10" s="4">
        <f t="shared" si="0"/>
        <v>5</v>
      </c>
      <c r="AB10" s="4">
        <f t="shared" si="0"/>
        <v>10</v>
      </c>
      <c r="AC10" s="4">
        <f t="shared" si="0"/>
        <v>7</v>
      </c>
      <c r="AD10" s="4">
        <f t="shared" si="0"/>
        <v>10</v>
      </c>
    </row>
    <row r="11" spans="1:30" ht="48" x14ac:dyDescent="0.2">
      <c r="A11" s="43" t="s">
        <v>2</v>
      </c>
      <c r="B11" s="13" t="s">
        <v>13</v>
      </c>
      <c r="C11" s="4">
        <v>2020</v>
      </c>
      <c r="D11" s="4">
        <f t="shared" ref="D11:AD11" si="1">D13+D15+D17+D19+D21+D23+D25+D27+D29</f>
        <v>20</v>
      </c>
      <c r="E11" s="4">
        <f t="shared" si="1"/>
        <v>5</v>
      </c>
      <c r="F11" s="4">
        <f t="shared" si="1"/>
        <v>8</v>
      </c>
      <c r="G11" s="4">
        <f t="shared" si="1"/>
        <v>7</v>
      </c>
      <c r="H11" s="4">
        <f t="shared" si="1"/>
        <v>7</v>
      </c>
      <c r="I11" s="4">
        <f t="shared" si="1"/>
        <v>6</v>
      </c>
      <c r="J11" s="4">
        <f t="shared" si="1"/>
        <v>5</v>
      </c>
      <c r="K11" s="4">
        <f t="shared" si="1"/>
        <v>7</v>
      </c>
      <c r="L11" s="4">
        <f t="shared" si="1"/>
        <v>9</v>
      </c>
      <c r="M11" s="4">
        <f t="shared" si="1"/>
        <v>6</v>
      </c>
      <c r="N11" s="4">
        <f t="shared" si="1"/>
        <v>8</v>
      </c>
      <c r="O11" s="4">
        <f t="shared" si="1"/>
        <v>8</v>
      </c>
      <c r="P11" s="4">
        <f t="shared" si="1"/>
        <v>5</v>
      </c>
      <c r="Q11" s="4">
        <f t="shared" si="1"/>
        <v>14</v>
      </c>
      <c r="R11" s="4">
        <f t="shared" si="1"/>
        <v>7</v>
      </c>
      <c r="S11" s="4">
        <f t="shared" si="1"/>
        <v>8</v>
      </c>
      <c r="T11" s="4">
        <f t="shared" si="1"/>
        <v>8</v>
      </c>
      <c r="U11" s="4">
        <f t="shared" si="1"/>
        <v>8</v>
      </c>
      <c r="V11" s="4">
        <f t="shared" si="1"/>
        <v>7</v>
      </c>
      <c r="W11" s="4">
        <f t="shared" si="1"/>
        <v>6</v>
      </c>
      <c r="X11" s="4">
        <f t="shared" si="1"/>
        <v>8</v>
      </c>
      <c r="Y11" s="4">
        <f t="shared" si="1"/>
        <v>6</v>
      </c>
      <c r="Z11" s="4">
        <f t="shared" si="1"/>
        <v>3</v>
      </c>
      <c r="AA11" s="4">
        <f t="shared" si="1"/>
        <v>3</v>
      </c>
      <c r="AB11" s="4">
        <f t="shared" si="1"/>
        <v>12</v>
      </c>
      <c r="AC11" s="4">
        <f t="shared" si="1"/>
        <v>9</v>
      </c>
      <c r="AD11" s="4">
        <f t="shared" si="1"/>
        <v>9</v>
      </c>
    </row>
    <row r="12" spans="1:30" ht="32" x14ac:dyDescent="0.2">
      <c r="A12" s="43" t="s">
        <v>2</v>
      </c>
      <c r="B12" s="21" t="s">
        <v>73</v>
      </c>
      <c r="C12" s="3">
        <v>2019</v>
      </c>
      <c r="D12" s="4">
        <v>7</v>
      </c>
      <c r="E12" s="4">
        <v>10</v>
      </c>
      <c r="F12" s="4">
        <v>29</v>
      </c>
      <c r="G12" s="4">
        <v>1</v>
      </c>
      <c r="H12" s="4">
        <v>8</v>
      </c>
      <c r="I12" s="4">
        <v>6</v>
      </c>
      <c r="J12" s="4">
        <v>5</v>
      </c>
      <c r="K12" s="4">
        <v>5</v>
      </c>
      <c r="L12" s="4">
        <v>6</v>
      </c>
      <c r="M12" s="4">
        <v>9</v>
      </c>
      <c r="N12" s="4">
        <v>9</v>
      </c>
      <c r="O12" s="4">
        <v>8</v>
      </c>
      <c r="P12" s="4">
        <v>5</v>
      </c>
      <c r="Q12" s="4">
        <v>12</v>
      </c>
      <c r="R12" s="4">
        <v>10</v>
      </c>
      <c r="S12" s="4">
        <v>8</v>
      </c>
      <c r="T12" s="4">
        <v>10</v>
      </c>
      <c r="U12" s="4">
        <v>7</v>
      </c>
      <c r="V12" s="4">
        <v>10</v>
      </c>
      <c r="W12" s="4">
        <v>6</v>
      </c>
      <c r="X12" s="4">
        <v>10</v>
      </c>
      <c r="Y12" s="4">
        <v>8</v>
      </c>
      <c r="Z12" s="4">
        <v>8</v>
      </c>
      <c r="AA12" s="4">
        <v>3</v>
      </c>
      <c r="AB12" s="4">
        <v>8</v>
      </c>
      <c r="AC12" s="4">
        <v>4</v>
      </c>
      <c r="AD12" s="4">
        <v>4</v>
      </c>
    </row>
    <row r="13" spans="1:30" ht="32" x14ac:dyDescent="0.2">
      <c r="A13" s="43" t="s">
        <v>2</v>
      </c>
      <c r="B13" s="21" t="s">
        <v>73</v>
      </c>
      <c r="C13" s="4">
        <v>2020</v>
      </c>
      <c r="D13" s="4">
        <v>8</v>
      </c>
      <c r="E13" s="4">
        <v>2</v>
      </c>
      <c r="F13" s="4">
        <v>7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6</v>
      </c>
      <c r="M13" s="4">
        <v>4</v>
      </c>
      <c r="N13" s="4">
        <v>5</v>
      </c>
      <c r="O13" s="4">
        <v>7</v>
      </c>
      <c r="P13" s="4">
        <v>3</v>
      </c>
      <c r="Q13" s="4">
        <v>8</v>
      </c>
      <c r="R13" s="4">
        <v>3</v>
      </c>
      <c r="S13" s="4">
        <v>5</v>
      </c>
      <c r="T13" s="4">
        <v>4</v>
      </c>
      <c r="U13" s="4">
        <v>5</v>
      </c>
      <c r="V13" s="4">
        <v>7</v>
      </c>
      <c r="W13" s="4">
        <v>4</v>
      </c>
      <c r="X13" s="4">
        <v>5</v>
      </c>
      <c r="Y13" s="4">
        <v>2</v>
      </c>
      <c r="Z13" s="4">
        <v>2</v>
      </c>
      <c r="AA13" s="4">
        <v>2</v>
      </c>
      <c r="AB13" s="4">
        <v>8</v>
      </c>
      <c r="AC13" s="4">
        <v>6</v>
      </c>
      <c r="AD13" s="4">
        <v>6</v>
      </c>
    </row>
    <row r="14" spans="1:30" ht="32" x14ac:dyDescent="0.2">
      <c r="A14" s="43" t="s">
        <v>2</v>
      </c>
      <c r="B14" s="14" t="s">
        <v>53</v>
      </c>
      <c r="C14" s="3">
        <v>2019</v>
      </c>
      <c r="D14" s="4">
        <v>2</v>
      </c>
      <c r="E14" s="4">
        <v>1</v>
      </c>
      <c r="F14" s="4">
        <v>2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0</v>
      </c>
      <c r="Q14" s="4">
        <v>3</v>
      </c>
      <c r="R14" s="4">
        <v>1</v>
      </c>
      <c r="S14" s="4">
        <v>0</v>
      </c>
      <c r="T14" s="4">
        <v>1</v>
      </c>
      <c r="U14" s="4">
        <v>1</v>
      </c>
      <c r="V14" s="4">
        <v>2</v>
      </c>
      <c r="W14" s="4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>
        <v>1</v>
      </c>
      <c r="AD14" s="4">
        <v>3</v>
      </c>
    </row>
    <row r="15" spans="1:30" ht="32" x14ac:dyDescent="0.2">
      <c r="A15" s="43" t="s">
        <v>2</v>
      </c>
      <c r="B15" s="14" t="s">
        <v>53</v>
      </c>
      <c r="C15" s="4">
        <v>2020</v>
      </c>
      <c r="D15" s="4">
        <v>2</v>
      </c>
      <c r="E15" s="4">
        <v>1</v>
      </c>
      <c r="F15" s="4">
        <v>1</v>
      </c>
      <c r="G15" s="4">
        <v>1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4">
        <v>3</v>
      </c>
      <c r="R15" s="4">
        <v>0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2</v>
      </c>
      <c r="AC15" s="4">
        <v>1</v>
      </c>
      <c r="AD15" s="4">
        <v>2</v>
      </c>
    </row>
    <row r="16" spans="1:30" ht="32" x14ac:dyDescent="0.2">
      <c r="A16" s="43" t="s">
        <v>2</v>
      </c>
      <c r="B16" s="14" t="s">
        <v>47</v>
      </c>
      <c r="C16" s="3">
        <v>2019</v>
      </c>
      <c r="D16" s="4">
        <v>0</v>
      </c>
      <c r="E16" s="4">
        <v>0</v>
      </c>
      <c r="F16" s="4">
        <v>0</v>
      </c>
      <c r="G16" s="4">
        <v>1</v>
      </c>
      <c r="H16" s="4">
        <v>4</v>
      </c>
      <c r="I16" s="4">
        <v>0</v>
      </c>
      <c r="J16" s="4">
        <v>3</v>
      </c>
      <c r="K16" s="4">
        <v>1</v>
      </c>
      <c r="L16" s="4">
        <v>0</v>
      </c>
      <c r="M16" s="4">
        <v>4</v>
      </c>
      <c r="N16" s="4">
        <v>2</v>
      </c>
      <c r="O16" s="4">
        <v>0</v>
      </c>
      <c r="P16" s="4">
        <v>1</v>
      </c>
      <c r="Q16" s="4">
        <v>0</v>
      </c>
      <c r="R16" s="4">
        <v>0</v>
      </c>
      <c r="S16" s="4">
        <v>2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ht="32" x14ac:dyDescent="0.2">
      <c r="A17" s="43" t="s">
        <v>2</v>
      </c>
      <c r="B17" s="14" t="s">
        <v>47</v>
      </c>
      <c r="C17" s="4">
        <v>2020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1</v>
      </c>
      <c r="Y17" s="4">
        <v>1</v>
      </c>
      <c r="Z17" s="4">
        <v>1</v>
      </c>
      <c r="AA17" s="4">
        <v>0</v>
      </c>
      <c r="AB17" s="4">
        <v>0</v>
      </c>
      <c r="AC17" s="4">
        <v>1</v>
      </c>
      <c r="AD17" s="4">
        <v>0</v>
      </c>
    </row>
    <row r="18" spans="1:30" ht="32" x14ac:dyDescent="0.2">
      <c r="A18" s="43" t="s">
        <v>2</v>
      </c>
      <c r="B18" s="14" t="s">
        <v>48</v>
      </c>
      <c r="C18" s="3">
        <v>2019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</row>
    <row r="19" spans="1:30" ht="32" x14ac:dyDescent="0.2">
      <c r="A19" s="43" t="s">
        <v>2</v>
      </c>
      <c r="B19" s="14" t="s">
        <v>48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43" t="s">
        <v>2</v>
      </c>
      <c r="B20" s="14" t="s">
        <v>49</v>
      </c>
      <c r="C20" s="3">
        <v>2019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</row>
    <row r="21" spans="1:30" ht="32" x14ac:dyDescent="0.2">
      <c r="A21" s="43" t="s">
        <v>2</v>
      </c>
      <c r="B21" s="14" t="s">
        <v>49</v>
      </c>
      <c r="C21" s="4">
        <v>2020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</row>
    <row r="22" spans="1:30" ht="48" x14ac:dyDescent="0.2">
      <c r="A22" s="43" t="s">
        <v>2</v>
      </c>
      <c r="B22" s="14" t="s">
        <v>55</v>
      </c>
      <c r="C22" s="3">
        <v>2019</v>
      </c>
      <c r="D22" s="4">
        <v>0</v>
      </c>
      <c r="E22" s="4">
        <v>1</v>
      </c>
      <c r="F22" s="4">
        <v>1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2</v>
      </c>
      <c r="P22" s="4">
        <v>0</v>
      </c>
      <c r="Q22" s="4">
        <v>0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</v>
      </c>
      <c r="AA22" s="4">
        <v>0</v>
      </c>
      <c r="AB22" s="4">
        <v>0</v>
      </c>
      <c r="AC22" s="4">
        <v>0</v>
      </c>
      <c r="AD22" s="4">
        <v>1</v>
      </c>
    </row>
    <row r="23" spans="1:30" ht="48" x14ac:dyDescent="0.2">
      <c r="A23" s="43" t="s">
        <v>2</v>
      </c>
      <c r="B23" s="14" t="s">
        <v>55</v>
      </c>
      <c r="C23" s="4">
        <v>2020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</row>
    <row r="24" spans="1:30" ht="32" x14ac:dyDescent="0.2">
      <c r="A24" s="43" t="s">
        <v>2</v>
      </c>
      <c r="B24" s="14" t="s">
        <v>50</v>
      </c>
      <c r="C24" s="3">
        <v>2019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2" x14ac:dyDescent="0.2">
      <c r="A25" s="43" t="s">
        <v>2</v>
      </c>
      <c r="B25" s="14" t="s">
        <v>50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43" t="s">
        <v>2</v>
      </c>
      <c r="B26" s="44" t="s">
        <v>51</v>
      </c>
      <c r="C26" s="3">
        <v>2019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2" x14ac:dyDescent="0.2">
      <c r="A27" s="43" t="s">
        <v>2</v>
      </c>
      <c r="B27" s="44" t="s">
        <v>51</v>
      </c>
      <c r="C27" s="4">
        <v>2020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2" x14ac:dyDescent="0.2">
      <c r="A28" s="43" t="s">
        <v>2</v>
      </c>
      <c r="B28" s="14" t="s">
        <v>52</v>
      </c>
      <c r="C28" s="3">
        <v>2019</v>
      </c>
      <c r="D28" s="4">
        <v>1</v>
      </c>
      <c r="E28" s="4">
        <v>2</v>
      </c>
      <c r="F28" s="4">
        <v>1</v>
      </c>
      <c r="G28" s="4">
        <v>0</v>
      </c>
      <c r="H28" s="4">
        <v>1</v>
      </c>
      <c r="I28" s="4">
        <v>3</v>
      </c>
      <c r="J28" s="4">
        <v>2</v>
      </c>
      <c r="K28" s="4">
        <v>0</v>
      </c>
      <c r="L28" s="4">
        <v>3</v>
      </c>
      <c r="M28" s="4">
        <v>0</v>
      </c>
      <c r="N28" s="4">
        <v>3</v>
      </c>
      <c r="O28" s="4">
        <v>2</v>
      </c>
      <c r="P28" s="4">
        <v>0</v>
      </c>
      <c r="Q28" s="4">
        <v>3</v>
      </c>
      <c r="R28" s="4">
        <v>1</v>
      </c>
      <c r="S28" s="4">
        <v>1</v>
      </c>
      <c r="T28" s="4">
        <v>1</v>
      </c>
      <c r="U28" s="4">
        <v>2</v>
      </c>
      <c r="V28" s="4">
        <v>1</v>
      </c>
      <c r="W28" s="4">
        <v>1</v>
      </c>
      <c r="X28" s="4">
        <v>2</v>
      </c>
      <c r="Y28" s="4">
        <v>0</v>
      </c>
      <c r="Z28" s="4">
        <v>1</v>
      </c>
      <c r="AA28" s="4">
        <v>0</v>
      </c>
      <c r="AB28" s="4">
        <v>2</v>
      </c>
      <c r="AC28" s="4">
        <v>0</v>
      </c>
      <c r="AD28" s="4">
        <v>1</v>
      </c>
    </row>
    <row r="29" spans="1:30" ht="32" x14ac:dyDescent="0.2">
      <c r="A29" s="43" t="s">
        <v>2</v>
      </c>
      <c r="B29" s="14" t="s">
        <v>52</v>
      </c>
      <c r="C29" s="4">
        <v>2020</v>
      </c>
      <c r="D29" s="4">
        <v>8</v>
      </c>
      <c r="E29" s="4">
        <v>0</v>
      </c>
      <c r="F29" s="4">
        <v>0</v>
      </c>
      <c r="G29" s="4">
        <v>2</v>
      </c>
      <c r="H29" s="4">
        <v>1</v>
      </c>
      <c r="I29" s="4">
        <v>2</v>
      </c>
      <c r="J29" s="4">
        <v>0</v>
      </c>
      <c r="K29" s="4">
        <v>1</v>
      </c>
      <c r="L29" s="4">
        <v>1</v>
      </c>
      <c r="M29" s="4">
        <v>2</v>
      </c>
      <c r="N29" s="4">
        <v>1</v>
      </c>
      <c r="O29" s="4">
        <v>0</v>
      </c>
      <c r="P29" s="4">
        <v>0</v>
      </c>
      <c r="Q29" s="4">
        <v>2</v>
      </c>
      <c r="R29" s="4">
        <v>1</v>
      </c>
      <c r="S29" s="4">
        <v>2</v>
      </c>
      <c r="T29" s="4">
        <v>1</v>
      </c>
      <c r="U29" s="4">
        <v>1</v>
      </c>
      <c r="V29" s="4">
        <v>0</v>
      </c>
      <c r="W29" s="4">
        <v>1</v>
      </c>
      <c r="X29" s="4">
        <v>2</v>
      </c>
      <c r="Y29" s="4">
        <v>2</v>
      </c>
      <c r="Z29" s="4">
        <v>0</v>
      </c>
      <c r="AA29" s="4">
        <v>0</v>
      </c>
      <c r="AB29" s="4">
        <v>2</v>
      </c>
      <c r="AC29" s="4">
        <v>1</v>
      </c>
      <c r="AD29" s="4">
        <v>0</v>
      </c>
    </row>
    <row r="30" spans="1:30" ht="48" x14ac:dyDescent="0.2">
      <c r="A30" s="41" t="s">
        <v>3</v>
      </c>
      <c r="B30" s="22" t="s">
        <v>61</v>
      </c>
      <c r="C30" s="3">
        <v>2019</v>
      </c>
      <c r="D30" s="4">
        <v>3</v>
      </c>
      <c r="E30" s="4">
        <v>7</v>
      </c>
      <c r="F30" s="4">
        <v>3</v>
      </c>
      <c r="G30" s="4">
        <v>8</v>
      </c>
      <c r="H30" s="4">
        <v>6</v>
      </c>
      <c r="I30" s="4">
        <v>8</v>
      </c>
      <c r="J30" s="4">
        <v>5</v>
      </c>
      <c r="K30" s="4">
        <v>7</v>
      </c>
      <c r="L30" s="4">
        <v>4</v>
      </c>
      <c r="M30" s="4">
        <v>2</v>
      </c>
      <c r="N30" s="4">
        <v>4</v>
      </c>
      <c r="O30" s="4">
        <v>5</v>
      </c>
      <c r="P30" s="4">
        <v>10</v>
      </c>
      <c r="Q30" s="4">
        <v>2</v>
      </c>
      <c r="R30" s="4">
        <v>5</v>
      </c>
      <c r="S30" s="4">
        <v>3</v>
      </c>
      <c r="T30" s="4">
        <v>6</v>
      </c>
      <c r="U30" s="4">
        <v>6</v>
      </c>
      <c r="V30" s="4">
        <v>4</v>
      </c>
      <c r="W30" s="4">
        <v>4</v>
      </c>
      <c r="X30" s="4">
        <v>5</v>
      </c>
      <c r="Y30" s="4">
        <v>1</v>
      </c>
      <c r="Z30" s="4">
        <v>7</v>
      </c>
      <c r="AA30" s="4">
        <v>8</v>
      </c>
      <c r="AB30" s="4">
        <v>3</v>
      </c>
      <c r="AC30" s="4">
        <v>3</v>
      </c>
      <c r="AD30" s="4">
        <v>4</v>
      </c>
    </row>
    <row r="31" spans="1:30" ht="48" x14ac:dyDescent="0.2">
      <c r="A31" s="41" t="s">
        <v>3</v>
      </c>
      <c r="B31" s="22" t="s">
        <v>61</v>
      </c>
      <c r="C31" s="4">
        <v>2020</v>
      </c>
      <c r="D31" s="4">
        <v>10</v>
      </c>
      <c r="E31" s="4">
        <v>6</v>
      </c>
      <c r="F31" s="4">
        <v>7</v>
      </c>
      <c r="G31" s="4">
        <v>3</v>
      </c>
      <c r="H31" s="4">
        <v>4</v>
      </c>
      <c r="I31" s="4">
        <v>6</v>
      </c>
      <c r="J31" s="4">
        <v>4</v>
      </c>
      <c r="K31" s="4">
        <v>3</v>
      </c>
      <c r="L31" s="4">
        <v>1</v>
      </c>
      <c r="M31" s="4">
        <v>5</v>
      </c>
      <c r="N31" s="4">
        <v>8</v>
      </c>
      <c r="O31" s="4">
        <v>3</v>
      </c>
      <c r="P31" s="4">
        <v>10</v>
      </c>
      <c r="Q31" s="4">
        <v>7</v>
      </c>
      <c r="R31" s="4">
        <v>8</v>
      </c>
      <c r="S31" s="4">
        <v>9</v>
      </c>
      <c r="T31" s="4">
        <v>3</v>
      </c>
      <c r="U31" s="4">
        <v>7</v>
      </c>
      <c r="V31" s="4">
        <v>3</v>
      </c>
      <c r="W31" s="4">
        <v>7</v>
      </c>
      <c r="X31" s="4">
        <v>2</v>
      </c>
      <c r="Y31" s="4">
        <v>7</v>
      </c>
      <c r="Z31" s="4">
        <v>7</v>
      </c>
      <c r="AA31" s="4">
        <v>7</v>
      </c>
      <c r="AB31" s="4">
        <v>9</v>
      </c>
      <c r="AC31" s="4">
        <v>9</v>
      </c>
      <c r="AD31" s="4">
        <v>8</v>
      </c>
    </row>
    <row r="32" spans="1:30" ht="32" x14ac:dyDescent="0.2">
      <c r="A32" s="41" t="s">
        <v>3</v>
      </c>
      <c r="B32" s="22" t="s">
        <v>63</v>
      </c>
      <c r="C32" s="3">
        <v>2019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2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1</v>
      </c>
      <c r="Q32" s="4">
        <v>3</v>
      </c>
      <c r="R32" s="4">
        <v>0</v>
      </c>
      <c r="S32" s="4">
        <v>2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2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</row>
    <row r="33" spans="1:30" ht="32" x14ac:dyDescent="0.2">
      <c r="A33" s="41" t="s">
        <v>3</v>
      </c>
      <c r="B33" s="22" t="s">
        <v>63</v>
      </c>
      <c r="C33" s="4">
        <v>2020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1</v>
      </c>
      <c r="T33" s="4">
        <v>1</v>
      </c>
      <c r="U33" s="4">
        <v>0</v>
      </c>
      <c r="V33" s="4">
        <v>0</v>
      </c>
      <c r="W33" s="4">
        <v>1</v>
      </c>
      <c r="X33" s="4">
        <v>1</v>
      </c>
      <c r="Y33" s="4">
        <v>1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</row>
    <row r="34" spans="1:30" ht="32" x14ac:dyDescent="0.2">
      <c r="A34" s="42" t="s">
        <v>4</v>
      </c>
      <c r="B34" s="25" t="s">
        <v>14</v>
      </c>
      <c r="C34" s="3">
        <v>2019</v>
      </c>
      <c r="D34" s="4">
        <v>0</v>
      </c>
      <c r="E34" s="4">
        <v>2</v>
      </c>
      <c r="F34" s="4">
        <v>0</v>
      </c>
      <c r="G34" s="4">
        <v>2</v>
      </c>
      <c r="H34" s="4">
        <v>0</v>
      </c>
      <c r="I34" s="4">
        <v>1</v>
      </c>
      <c r="J34" s="4">
        <v>2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3</v>
      </c>
      <c r="Q34" s="4">
        <v>1</v>
      </c>
      <c r="R34" s="4">
        <v>3</v>
      </c>
      <c r="S34" s="4">
        <v>1</v>
      </c>
      <c r="T34" s="4">
        <v>0</v>
      </c>
      <c r="U34" s="4">
        <v>2</v>
      </c>
      <c r="V34" s="4">
        <v>0</v>
      </c>
      <c r="W34" s="4">
        <v>2</v>
      </c>
      <c r="X34" s="4">
        <v>2</v>
      </c>
      <c r="Y34" s="4">
        <v>2</v>
      </c>
      <c r="Z34" s="4">
        <v>1</v>
      </c>
      <c r="AA34" s="4">
        <v>0</v>
      </c>
      <c r="AB34" s="4">
        <v>1</v>
      </c>
      <c r="AC34" s="4">
        <v>0</v>
      </c>
      <c r="AD34" s="4">
        <v>3</v>
      </c>
    </row>
    <row r="35" spans="1:30" ht="32" x14ac:dyDescent="0.2">
      <c r="A35" s="42" t="s">
        <v>4</v>
      </c>
      <c r="B35" s="25" t="s">
        <v>14</v>
      </c>
      <c r="C35" s="4">
        <v>2020</v>
      </c>
      <c r="D35" s="4">
        <v>3</v>
      </c>
      <c r="E35" s="4">
        <v>1</v>
      </c>
      <c r="F35" s="4">
        <v>0</v>
      </c>
      <c r="G35" s="4">
        <v>0</v>
      </c>
      <c r="H35" s="4">
        <v>0</v>
      </c>
      <c r="I35" s="4">
        <v>2</v>
      </c>
      <c r="J35" s="4">
        <v>2</v>
      </c>
      <c r="K35" s="4">
        <v>3</v>
      </c>
      <c r="L35" s="4">
        <v>1</v>
      </c>
      <c r="M35" s="4">
        <v>0</v>
      </c>
      <c r="N35" s="4">
        <v>0</v>
      </c>
      <c r="O35" s="4">
        <v>1</v>
      </c>
      <c r="P35" s="4">
        <v>2</v>
      </c>
      <c r="Q35" s="4">
        <v>1</v>
      </c>
      <c r="R35" s="4">
        <v>1</v>
      </c>
      <c r="S35" s="4">
        <v>0</v>
      </c>
      <c r="T35" s="4">
        <v>0</v>
      </c>
      <c r="U35" s="4">
        <v>2</v>
      </c>
      <c r="V35" s="4">
        <v>1</v>
      </c>
      <c r="W35" s="4">
        <v>5</v>
      </c>
      <c r="X35" s="4">
        <v>0</v>
      </c>
      <c r="Y35" s="4">
        <v>1</v>
      </c>
      <c r="Z35" s="4">
        <v>0</v>
      </c>
      <c r="AA35" s="4">
        <v>0</v>
      </c>
      <c r="AB35" s="4">
        <v>2</v>
      </c>
      <c r="AC35" s="4">
        <v>0</v>
      </c>
      <c r="AD35" s="4">
        <v>3</v>
      </c>
    </row>
    <row r="36" spans="1:30" ht="32" x14ac:dyDescent="0.2">
      <c r="A36" s="42" t="s">
        <v>4</v>
      </c>
      <c r="B36" s="25" t="s">
        <v>15</v>
      </c>
      <c r="C36" s="3">
        <v>2019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1</v>
      </c>
      <c r="V36" s="4">
        <v>0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ht="32" x14ac:dyDescent="0.2">
      <c r="A37" s="42" t="s">
        <v>4</v>
      </c>
      <c r="B37" s="25" t="s">
        <v>15</v>
      </c>
      <c r="C37" s="4">
        <v>2020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</row>
    <row r="38" spans="1:30" ht="64" x14ac:dyDescent="0.2">
      <c r="A38" s="40" t="s">
        <v>72</v>
      </c>
      <c r="B38" s="27" t="s">
        <v>45</v>
      </c>
      <c r="C38" s="3">
        <v>2019</v>
      </c>
      <c r="D38" s="4">
        <v>2</v>
      </c>
      <c r="E38" s="4">
        <v>1</v>
      </c>
      <c r="F38" s="4">
        <v>0</v>
      </c>
      <c r="G38" s="4">
        <v>2</v>
      </c>
      <c r="H38" s="4">
        <v>2</v>
      </c>
      <c r="I38" s="4">
        <v>1</v>
      </c>
      <c r="J38" s="4">
        <v>1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1</v>
      </c>
      <c r="U38" s="4">
        <v>1</v>
      </c>
      <c r="V38" s="4">
        <v>1</v>
      </c>
      <c r="W38" s="4">
        <v>0</v>
      </c>
      <c r="X38" s="4">
        <v>2</v>
      </c>
      <c r="Y38" s="4">
        <v>1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</row>
    <row r="39" spans="1:30" ht="64" x14ac:dyDescent="0.2">
      <c r="A39" s="40" t="s">
        <v>72</v>
      </c>
      <c r="B39" s="27" t="s">
        <v>45</v>
      </c>
      <c r="C39" s="4">
        <v>2020</v>
      </c>
      <c r="D39" s="4">
        <v>1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2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0</v>
      </c>
      <c r="AD39" s="4">
        <v>1</v>
      </c>
    </row>
    <row r="40" spans="1:30" ht="48" x14ac:dyDescent="0.2">
      <c r="A40" s="40" t="s">
        <v>72</v>
      </c>
      <c r="B40" s="27" t="s">
        <v>62</v>
      </c>
      <c r="C40" s="3">
        <v>2019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8" x14ac:dyDescent="0.2">
      <c r="A41" s="40" t="s">
        <v>72</v>
      </c>
      <c r="B41" s="27" t="s">
        <v>62</v>
      </c>
      <c r="C41" s="4">
        <v>2020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pane xSplit="1" topLeftCell="C1" activePane="topRight" state="frozen"/>
      <selection pane="topRight" activeCell="M12" sqref="M12"/>
    </sheetView>
  </sheetViews>
  <sheetFormatPr baseColWidth="10" defaultColWidth="12.6640625" defaultRowHeight="15" customHeight="1" x14ac:dyDescent="0.15"/>
  <cols>
    <col min="1" max="1" width="26.6640625" customWidth="1"/>
  </cols>
  <sheetData>
    <row r="1" spans="1:41" ht="14.25" customHeight="1" x14ac:dyDescent="0.2">
      <c r="A1" s="4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</row>
    <row r="2" spans="1:41" ht="14.25" customHeight="1" x14ac:dyDescent="0.2">
      <c r="A2" s="4" t="s">
        <v>74</v>
      </c>
      <c r="B2" s="48" t="s">
        <v>12</v>
      </c>
      <c r="C2" s="48" t="s">
        <v>12</v>
      </c>
      <c r="D2" s="46" t="s">
        <v>77</v>
      </c>
      <c r="E2" s="46" t="s">
        <v>77</v>
      </c>
      <c r="F2" s="39" t="s">
        <v>71</v>
      </c>
      <c r="G2" s="39" t="s">
        <v>71</v>
      </c>
      <c r="H2" s="39" t="s">
        <v>71</v>
      </c>
      <c r="I2" s="39" t="s">
        <v>71</v>
      </c>
      <c r="J2" s="43" t="s">
        <v>2</v>
      </c>
      <c r="K2" s="43" t="s">
        <v>2</v>
      </c>
      <c r="L2" s="43" t="s">
        <v>2</v>
      </c>
      <c r="M2" s="43" t="s">
        <v>2</v>
      </c>
      <c r="N2" s="43" t="s">
        <v>2</v>
      </c>
      <c r="O2" s="43" t="s">
        <v>2</v>
      </c>
      <c r="P2" s="43" t="s">
        <v>2</v>
      </c>
      <c r="Q2" s="43" t="s">
        <v>2</v>
      </c>
      <c r="R2" s="43" t="s">
        <v>2</v>
      </c>
      <c r="S2" s="43" t="s">
        <v>2</v>
      </c>
      <c r="T2" s="43" t="s">
        <v>2</v>
      </c>
      <c r="U2" s="43" t="s">
        <v>2</v>
      </c>
      <c r="V2" s="43" t="s">
        <v>2</v>
      </c>
      <c r="W2" s="43" t="s">
        <v>2</v>
      </c>
      <c r="X2" s="43" t="s">
        <v>2</v>
      </c>
      <c r="Y2" s="43" t="s">
        <v>2</v>
      </c>
      <c r="Z2" s="43" t="s">
        <v>2</v>
      </c>
      <c r="AA2" s="43" t="s">
        <v>2</v>
      </c>
      <c r="AB2" s="43" t="s">
        <v>2</v>
      </c>
      <c r="AC2" s="43" t="s">
        <v>2</v>
      </c>
      <c r="AD2" s="49" t="s">
        <v>3</v>
      </c>
      <c r="AE2" s="49" t="s">
        <v>3</v>
      </c>
      <c r="AF2" s="49" t="s">
        <v>3</v>
      </c>
      <c r="AG2" s="49" t="s">
        <v>3</v>
      </c>
      <c r="AH2" s="53" t="s">
        <v>4</v>
      </c>
      <c r="AI2" s="53" t="s">
        <v>4</v>
      </c>
      <c r="AJ2" s="53" t="s">
        <v>4</v>
      </c>
      <c r="AK2" s="53" t="s">
        <v>4</v>
      </c>
      <c r="AL2" s="54" t="s">
        <v>72</v>
      </c>
      <c r="AM2" s="54" t="s">
        <v>72</v>
      </c>
      <c r="AN2" s="54" t="s">
        <v>72</v>
      </c>
      <c r="AO2" s="54" t="s">
        <v>72</v>
      </c>
    </row>
    <row r="3" spans="1:41" ht="70.75" customHeight="1" x14ac:dyDescent="0.2">
      <c r="A3" s="4" t="s">
        <v>75</v>
      </c>
      <c r="B3" s="26" t="s">
        <v>12</v>
      </c>
      <c r="C3" s="26" t="s">
        <v>12</v>
      </c>
      <c r="D3" s="50" t="s">
        <v>70</v>
      </c>
      <c r="E3" s="50" t="s">
        <v>70</v>
      </c>
      <c r="F3" s="47" t="s">
        <v>60</v>
      </c>
      <c r="G3" s="47" t="s">
        <v>60</v>
      </c>
      <c r="H3" s="51" t="s">
        <v>59</v>
      </c>
      <c r="I3" s="51" t="s">
        <v>59</v>
      </c>
      <c r="J3" s="13" t="s">
        <v>13</v>
      </c>
      <c r="K3" s="13" t="s">
        <v>13</v>
      </c>
      <c r="L3" s="52" t="s">
        <v>73</v>
      </c>
      <c r="M3" s="52" t="s">
        <v>73</v>
      </c>
      <c r="N3" s="44" t="s">
        <v>53</v>
      </c>
      <c r="O3" s="44" t="s">
        <v>53</v>
      </c>
      <c r="P3" s="44" t="s">
        <v>57</v>
      </c>
      <c r="Q3" s="44" t="s">
        <v>57</v>
      </c>
      <c r="R3" s="44" t="s">
        <v>56</v>
      </c>
      <c r="S3" s="44" t="s">
        <v>56</v>
      </c>
      <c r="T3" s="44" t="s">
        <v>49</v>
      </c>
      <c r="U3" s="44" t="s">
        <v>49</v>
      </c>
      <c r="V3" s="44" t="s">
        <v>55</v>
      </c>
      <c r="W3" s="44" t="s">
        <v>55</v>
      </c>
      <c r="X3" s="44" t="s">
        <v>50</v>
      </c>
      <c r="Y3" s="44" t="s">
        <v>50</v>
      </c>
      <c r="Z3" s="44" t="s">
        <v>51</v>
      </c>
      <c r="AA3" s="44" t="s">
        <v>51</v>
      </c>
      <c r="AB3" s="44" t="s">
        <v>58</v>
      </c>
      <c r="AC3" s="44" t="s">
        <v>58</v>
      </c>
      <c r="AD3" s="55" t="s">
        <v>65</v>
      </c>
      <c r="AE3" s="55" t="s">
        <v>65</v>
      </c>
      <c r="AF3" s="55" t="s">
        <v>64</v>
      </c>
      <c r="AG3" s="55" t="s">
        <v>64</v>
      </c>
      <c r="AH3" s="53" t="s">
        <v>14</v>
      </c>
      <c r="AI3" s="53" t="s">
        <v>14</v>
      </c>
      <c r="AJ3" s="53" t="s">
        <v>15</v>
      </c>
      <c r="AK3" s="53" t="s">
        <v>15</v>
      </c>
      <c r="AL3" s="50" t="s">
        <v>45</v>
      </c>
      <c r="AM3" s="50" t="s">
        <v>45</v>
      </c>
      <c r="AN3" s="50" t="s">
        <v>66</v>
      </c>
      <c r="AO3" s="50" t="s">
        <v>66</v>
      </c>
    </row>
    <row r="4" spans="1:41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16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f>L5 + N5 + P5 + R5 + T5 + V5 + X5 + Z5 + AB5</f>
        <v>3</v>
      </c>
      <c r="K5" s="4">
        <f>M5+O5+Q5+S5+U5+W5+Y5+AA5+AC5</f>
        <v>12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2">
      <c r="A6" s="2" t="s">
        <v>17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f t="shared" ref="J6:J31" si="0">L6 + N6 + P6 + R6 + T6 + V6 + X6 + Z6 + AB6</f>
        <v>16</v>
      </c>
      <c r="K6" s="4">
        <f t="shared" ref="K6:K31" si="1">M6+O6+Q6+S6+U6+W6+Y6+AA6+AC6</f>
        <v>16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2">
      <c r="A7" s="2" t="s">
        <v>18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f t="shared" si="0"/>
        <v>19</v>
      </c>
      <c r="K7" s="4">
        <f t="shared" si="1"/>
        <v>6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2">
      <c r="A8" s="7" t="s">
        <v>33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f t="shared" si="0"/>
        <v>13</v>
      </c>
      <c r="K8" s="4">
        <f t="shared" si="1"/>
        <v>10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2">
      <c r="A9" s="4" t="s">
        <v>19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f t="shared" si="0"/>
        <v>18</v>
      </c>
      <c r="K9" s="4">
        <f t="shared" si="1"/>
        <v>9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2">
      <c r="A10" s="4" t="s">
        <v>20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f t="shared" si="0"/>
        <v>19</v>
      </c>
      <c r="K10" s="4">
        <f t="shared" si="1"/>
        <v>8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2">
      <c r="A11" s="4" t="s">
        <v>21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f t="shared" si="0"/>
        <v>10</v>
      </c>
      <c r="K11" s="4">
        <f t="shared" si="1"/>
        <v>11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2">
      <c r="A12" s="4" t="s">
        <v>22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f t="shared" si="0"/>
        <v>16</v>
      </c>
      <c r="K12" s="4">
        <f t="shared" si="1"/>
        <v>6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2">
      <c r="A13" s="4" t="s">
        <v>23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f t="shared" si="0"/>
        <v>10</v>
      </c>
      <c r="K13" s="4">
        <f t="shared" si="1"/>
        <v>8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2">
      <c r="A14" s="4" t="s">
        <v>24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f t="shared" si="0"/>
        <v>13</v>
      </c>
      <c r="K14" s="4">
        <f t="shared" si="1"/>
        <v>10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2">
      <c r="A15" s="4" t="s">
        <v>25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f t="shared" si="0"/>
        <v>11</v>
      </c>
      <c r="K15" s="4">
        <f t="shared" si="1"/>
        <v>9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2">
      <c r="A16" s="4" t="s">
        <v>26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f t="shared" si="0"/>
        <v>16</v>
      </c>
      <c r="K16" s="4">
        <f t="shared" si="1"/>
        <v>9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2">
      <c r="A17" s="4" t="s">
        <v>27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f t="shared" si="0"/>
        <v>8</v>
      </c>
      <c r="K17" s="4">
        <f t="shared" si="1"/>
        <v>8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2">
      <c r="A18" s="4" t="s">
        <v>28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f t="shared" si="0"/>
        <v>21</v>
      </c>
      <c r="K18" s="4">
        <f t="shared" si="1"/>
        <v>17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2">
      <c r="A19" s="4" t="s">
        <v>29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f t="shared" si="0"/>
        <v>13</v>
      </c>
      <c r="K19" s="4">
        <f t="shared" si="1"/>
        <v>24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2">
      <c r="A20" s="4" t="s">
        <v>30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f t="shared" si="0"/>
        <v>12</v>
      </c>
      <c r="K20" s="4">
        <f t="shared" si="1"/>
        <v>15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2">
      <c r="A21" s="4" t="s">
        <v>31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f t="shared" si="0"/>
        <v>10</v>
      </c>
      <c r="K21" s="4">
        <f t="shared" si="1"/>
        <v>7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2">
      <c r="A22" s="4" t="s">
        <v>32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f t="shared" si="0"/>
        <v>11</v>
      </c>
      <c r="K22" s="4">
        <f t="shared" si="1"/>
        <v>17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2">
      <c r="A23" s="4" t="s">
        <v>34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f t="shared" si="0"/>
        <v>12</v>
      </c>
      <c r="K23" s="4">
        <f t="shared" si="1"/>
        <v>13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2">
      <c r="A24" s="4" t="s">
        <v>35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f t="shared" si="0"/>
        <v>7</v>
      </c>
      <c r="K24" s="4">
        <f t="shared" si="1"/>
        <v>15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2">
      <c r="A25" s="4" t="s">
        <v>36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f t="shared" si="0"/>
        <v>7</v>
      </c>
      <c r="K25" s="4">
        <f t="shared" si="1"/>
        <v>9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2">
      <c r="A26" s="4" t="s">
        <v>37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f t="shared" si="0"/>
        <v>14</v>
      </c>
      <c r="K26" s="4">
        <f t="shared" si="1"/>
        <v>16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2">
      <c r="A27" s="4" t="s">
        <v>38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f t="shared" si="0"/>
        <v>15</v>
      </c>
      <c r="K27" s="4">
        <f t="shared" si="1"/>
        <v>8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2">
      <c r="A28" s="4" t="s">
        <v>39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f t="shared" si="0"/>
        <v>13</v>
      </c>
      <c r="K28" s="4">
        <f t="shared" si="1"/>
        <v>18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2">
      <c r="A29" s="4" t="s">
        <v>40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f t="shared" si="0"/>
        <v>9</v>
      </c>
      <c r="K29" s="4">
        <f t="shared" si="1"/>
        <v>15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2">
      <c r="A30" s="4" t="s">
        <v>41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f t="shared" si="0"/>
        <v>11</v>
      </c>
      <c r="K30" s="4">
        <f t="shared" si="1"/>
        <v>10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2">
      <c r="A31" s="4" t="s">
        <v>42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f t="shared" si="0"/>
        <v>13</v>
      </c>
      <c r="K31" s="4">
        <f t="shared" si="1"/>
        <v>12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15"/>
    <row r="37" spans="1:41" ht="14.25" customHeight="1" x14ac:dyDescent="0.15"/>
    <row r="38" spans="1:41" ht="14.25" customHeight="1" x14ac:dyDescent="0.15"/>
    <row r="39" spans="1:41" ht="14.25" customHeight="1" x14ac:dyDescent="0.15"/>
    <row r="40" spans="1:41" ht="14.25" customHeight="1" x14ac:dyDescent="0.15"/>
    <row r="41" spans="1:41" ht="14.25" customHeight="1" x14ac:dyDescent="0.15"/>
    <row r="42" spans="1:41" ht="14.25" customHeight="1" x14ac:dyDescent="0.15"/>
    <row r="43" spans="1:41" ht="14.25" customHeight="1" x14ac:dyDescent="0.15"/>
    <row r="44" spans="1:41" ht="14.25" customHeight="1" x14ac:dyDescent="0.15"/>
    <row r="45" spans="1:41" ht="14.25" customHeight="1" x14ac:dyDescent="0.15"/>
    <row r="46" spans="1:41" ht="14.25" customHeight="1" x14ac:dyDescent="0.15"/>
    <row r="47" spans="1:41" ht="14.25" customHeight="1" x14ac:dyDescent="0.15"/>
    <row r="48" spans="1:41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307E-8438-AE4C-95EE-D114722CC45A}">
  <dimension ref="A1:AD41"/>
  <sheetViews>
    <sheetView tabSelected="1" topLeftCell="C1" workbookViewId="0">
      <selection activeCell="N6" sqref="N6"/>
    </sheetView>
  </sheetViews>
  <sheetFormatPr baseColWidth="10" defaultRowHeight="14" x14ac:dyDescent="0.15"/>
  <sheetData>
    <row r="1" spans="1:30" ht="32" x14ac:dyDescent="0.2">
      <c r="A1" s="4" t="s">
        <v>74</v>
      </c>
      <c r="B1" s="4" t="s">
        <v>75</v>
      </c>
      <c r="C1" s="2" t="s">
        <v>76</v>
      </c>
      <c r="D1" s="2" t="s">
        <v>79</v>
      </c>
      <c r="E1" s="2" t="s">
        <v>80</v>
      </c>
      <c r="F1" s="2" t="s">
        <v>78</v>
      </c>
      <c r="G1" s="7" t="s">
        <v>33</v>
      </c>
      <c r="H1" s="4" t="s">
        <v>19</v>
      </c>
      <c r="I1" s="4" t="s">
        <v>89</v>
      </c>
      <c r="J1" s="4" t="s">
        <v>90</v>
      </c>
      <c r="K1" s="4" t="s">
        <v>91</v>
      </c>
      <c r="L1" s="4" t="s">
        <v>81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83</v>
      </c>
      <c r="Y1" s="4" t="s">
        <v>82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</row>
    <row r="2" spans="1:30" ht="16" x14ac:dyDescent="0.2">
      <c r="A2" s="48" t="s">
        <v>12</v>
      </c>
      <c r="B2" s="26" t="s">
        <v>12</v>
      </c>
      <c r="C2" s="3">
        <v>2019</v>
      </c>
      <c r="D2" s="4">
        <v>0</v>
      </c>
      <c r="E2" s="4">
        <v>5</v>
      </c>
      <c r="F2" s="4">
        <v>3</v>
      </c>
      <c r="G2" s="4">
        <v>3</v>
      </c>
      <c r="H2" s="4">
        <v>11</v>
      </c>
      <c r="I2" s="4">
        <v>5</v>
      </c>
      <c r="J2" s="4">
        <v>6</v>
      </c>
      <c r="K2" s="4">
        <v>6</v>
      </c>
      <c r="L2" s="4">
        <v>5</v>
      </c>
      <c r="M2" s="4">
        <v>4</v>
      </c>
      <c r="N2" s="4">
        <v>4</v>
      </c>
      <c r="O2" s="4">
        <v>5</v>
      </c>
      <c r="P2" s="4">
        <v>4</v>
      </c>
      <c r="Q2" s="4">
        <v>3</v>
      </c>
      <c r="R2" s="4">
        <v>2</v>
      </c>
      <c r="S2" s="4">
        <v>7</v>
      </c>
      <c r="T2" s="4">
        <v>8</v>
      </c>
      <c r="U2" s="4">
        <v>9</v>
      </c>
      <c r="V2" s="4">
        <v>4</v>
      </c>
      <c r="W2" s="4">
        <v>3</v>
      </c>
      <c r="X2" s="4">
        <v>7</v>
      </c>
      <c r="Y2" s="4">
        <v>2</v>
      </c>
      <c r="Z2" s="4">
        <v>5</v>
      </c>
      <c r="AA2" s="4">
        <v>4</v>
      </c>
      <c r="AB2" s="4">
        <v>2</v>
      </c>
      <c r="AC2" s="4">
        <v>8</v>
      </c>
      <c r="AD2" s="4">
        <v>0</v>
      </c>
    </row>
    <row r="3" spans="1:30" ht="16" x14ac:dyDescent="0.2">
      <c r="A3" s="48" t="s">
        <v>12</v>
      </c>
      <c r="B3" s="26" t="s">
        <v>12</v>
      </c>
      <c r="C3" s="4">
        <v>2020</v>
      </c>
      <c r="D3" s="4">
        <v>5</v>
      </c>
      <c r="E3" s="4">
        <v>9</v>
      </c>
      <c r="F3" s="4">
        <v>6</v>
      </c>
      <c r="G3" s="4">
        <v>4</v>
      </c>
      <c r="H3" s="4">
        <v>7</v>
      </c>
      <c r="I3" s="4">
        <v>7</v>
      </c>
      <c r="J3" s="4">
        <v>7</v>
      </c>
      <c r="K3" s="4">
        <v>5</v>
      </c>
      <c r="L3" s="4">
        <v>5</v>
      </c>
      <c r="M3" s="4">
        <v>4</v>
      </c>
      <c r="N3" s="4">
        <v>10</v>
      </c>
      <c r="O3" s="4">
        <v>6</v>
      </c>
      <c r="P3" s="4">
        <v>7</v>
      </c>
      <c r="Q3" s="4">
        <v>5</v>
      </c>
      <c r="R3" s="4">
        <v>6</v>
      </c>
      <c r="S3" s="4">
        <v>5</v>
      </c>
      <c r="T3" s="4">
        <v>6</v>
      </c>
      <c r="U3" s="4">
        <v>6</v>
      </c>
      <c r="V3" s="4">
        <v>7</v>
      </c>
      <c r="W3" s="4">
        <v>6</v>
      </c>
      <c r="X3" s="4">
        <v>6</v>
      </c>
      <c r="Y3" s="4">
        <v>7</v>
      </c>
      <c r="Z3" s="4">
        <v>12</v>
      </c>
      <c r="AA3" s="4">
        <v>2</v>
      </c>
      <c r="AB3" s="4">
        <v>6</v>
      </c>
      <c r="AC3" s="4">
        <v>5</v>
      </c>
      <c r="AD3" s="4">
        <v>9</v>
      </c>
    </row>
    <row r="4" spans="1:30" ht="80" x14ac:dyDescent="0.2">
      <c r="A4" s="46" t="s">
        <v>77</v>
      </c>
      <c r="B4" s="50" t="s">
        <v>70</v>
      </c>
      <c r="C4" s="5">
        <v>2019</v>
      </c>
      <c r="D4" s="4">
        <v>1</v>
      </c>
      <c r="E4" s="4">
        <v>2</v>
      </c>
      <c r="F4" s="4">
        <v>6</v>
      </c>
      <c r="G4" s="6">
        <v>5</v>
      </c>
      <c r="H4" s="6">
        <v>3</v>
      </c>
      <c r="I4" s="6">
        <v>3</v>
      </c>
      <c r="J4" s="6">
        <v>6</v>
      </c>
      <c r="K4" s="6">
        <v>11</v>
      </c>
      <c r="L4" s="6">
        <v>5</v>
      </c>
      <c r="M4" s="6">
        <v>5</v>
      </c>
      <c r="N4" s="6">
        <v>8</v>
      </c>
      <c r="O4" s="4">
        <v>3</v>
      </c>
      <c r="P4" s="4">
        <v>4</v>
      </c>
      <c r="Q4" s="4">
        <v>1</v>
      </c>
      <c r="R4" s="4">
        <v>3</v>
      </c>
      <c r="S4" s="4">
        <v>8</v>
      </c>
      <c r="T4" s="4">
        <v>4</v>
      </c>
      <c r="U4" s="4">
        <v>7</v>
      </c>
      <c r="V4" s="4">
        <v>4</v>
      </c>
      <c r="W4" s="4">
        <v>3</v>
      </c>
      <c r="X4" s="4">
        <v>12</v>
      </c>
      <c r="Y4" s="4">
        <v>3</v>
      </c>
      <c r="Z4" s="4">
        <v>3</v>
      </c>
      <c r="AA4" s="4">
        <v>2</v>
      </c>
      <c r="AB4" s="4">
        <v>4</v>
      </c>
      <c r="AC4" s="4">
        <v>5</v>
      </c>
      <c r="AD4" s="4">
        <v>1</v>
      </c>
    </row>
    <row r="5" spans="1:30" ht="80" x14ac:dyDescent="0.2">
      <c r="A5" s="46" t="s">
        <v>77</v>
      </c>
      <c r="B5" s="50" t="s">
        <v>70</v>
      </c>
      <c r="C5" s="4">
        <v>2020</v>
      </c>
      <c r="D5" s="4">
        <v>2</v>
      </c>
      <c r="E5" s="4">
        <v>2</v>
      </c>
      <c r="F5" s="4">
        <v>2</v>
      </c>
      <c r="G5" s="4">
        <v>6</v>
      </c>
      <c r="H5" s="4">
        <v>2</v>
      </c>
      <c r="I5" s="4">
        <v>3</v>
      </c>
      <c r="J5" s="4">
        <v>2</v>
      </c>
      <c r="K5" s="4">
        <v>1</v>
      </c>
      <c r="L5" s="4">
        <v>3</v>
      </c>
      <c r="M5" s="4">
        <v>2</v>
      </c>
      <c r="N5" s="4">
        <v>4</v>
      </c>
      <c r="O5" s="4">
        <v>1</v>
      </c>
      <c r="P5" s="4">
        <v>0</v>
      </c>
      <c r="Q5" s="4">
        <v>2</v>
      </c>
      <c r="R5" s="4">
        <v>2</v>
      </c>
      <c r="S5" s="4">
        <v>2</v>
      </c>
      <c r="T5" s="4">
        <v>1</v>
      </c>
      <c r="U5" s="4">
        <v>6</v>
      </c>
      <c r="V5" s="4">
        <v>4</v>
      </c>
      <c r="W5" s="4">
        <v>3</v>
      </c>
      <c r="X5" s="4">
        <v>4</v>
      </c>
      <c r="Y5" s="4">
        <v>1</v>
      </c>
      <c r="Z5" s="4">
        <v>2</v>
      </c>
      <c r="AA5" s="4">
        <v>1</v>
      </c>
      <c r="AB5" s="4">
        <v>3</v>
      </c>
      <c r="AC5" s="4">
        <v>1</v>
      </c>
      <c r="AD5" s="4">
        <v>2</v>
      </c>
    </row>
    <row r="6" spans="1:30" ht="32" x14ac:dyDescent="0.2">
      <c r="A6" s="39" t="s">
        <v>71</v>
      </c>
      <c r="B6" s="47" t="s">
        <v>60</v>
      </c>
      <c r="C6" s="5">
        <v>2019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2" x14ac:dyDescent="0.2">
      <c r="A7" s="39" t="s">
        <v>71</v>
      </c>
      <c r="B7" s="47" t="s">
        <v>60</v>
      </c>
      <c r="C7" s="4">
        <v>2020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2" x14ac:dyDescent="0.2">
      <c r="A8" s="39" t="s">
        <v>71</v>
      </c>
      <c r="B8" s="51" t="s">
        <v>59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32" x14ac:dyDescent="0.2">
      <c r="A9" s="39" t="s">
        <v>71</v>
      </c>
      <c r="B9" s="51" t="s">
        <v>59</v>
      </c>
      <c r="C9" s="4">
        <v>2020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48" x14ac:dyDescent="0.2">
      <c r="A10" s="43" t="s">
        <v>2</v>
      </c>
      <c r="B10" s="13" t="s">
        <v>13</v>
      </c>
      <c r="C10" s="3">
        <v>2019</v>
      </c>
      <c r="D10" s="4">
        <v>0</v>
      </c>
      <c r="E10" s="4">
        <v>1</v>
      </c>
      <c r="F10" s="4">
        <v>4</v>
      </c>
      <c r="G10" s="4">
        <v>2</v>
      </c>
      <c r="H10" s="4">
        <v>1</v>
      </c>
      <c r="I10" s="4">
        <v>2</v>
      </c>
      <c r="J10" s="4">
        <v>2</v>
      </c>
      <c r="K10" s="4">
        <v>1</v>
      </c>
      <c r="L10" s="4">
        <v>2</v>
      </c>
      <c r="M10" s="4">
        <v>0</v>
      </c>
      <c r="N10" s="4">
        <v>1</v>
      </c>
      <c r="O10" s="4">
        <v>1</v>
      </c>
      <c r="P10" s="4">
        <v>0</v>
      </c>
      <c r="Q10" s="4">
        <v>5</v>
      </c>
      <c r="R10" s="4">
        <v>3</v>
      </c>
      <c r="S10" s="4">
        <v>1</v>
      </c>
      <c r="T10" s="4">
        <v>1</v>
      </c>
      <c r="U10" s="4">
        <v>2</v>
      </c>
      <c r="V10" s="4">
        <v>0</v>
      </c>
      <c r="W10" s="4">
        <v>1</v>
      </c>
      <c r="X10" s="4">
        <v>2</v>
      </c>
      <c r="Y10" s="4">
        <v>4</v>
      </c>
      <c r="Z10" s="4">
        <v>1</v>
      </c>
      <c r="AA10" s="4">
        <v>2</v>
      </c>
      <c r="AB10" s="4">
        <v>1</v>
      </c>
      <c r="AC10" s="4">
        <v>0</v>
      </c>
      <c r="AD10" s="4">
        <v>0</v>
      </c>
    </row>
    <row r="11" spans="1:30" ht="48" x14ac:dyDescent="0.2">
      <c r="A11" s="43" t="s">
        <v>2</v>
      </c>
      <c r="B11" s="13" t="s">
        <v>13</v>
      </c>
      <c r="C11" s="4">
        <v>2020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2</v>
      </c>
      <c r="J11" s="4">
        <v>2</v>
      </c>
      <c r="K11" s="4">
        <v>0</v>
      </c>
      <c r="L11" s="4">
        <v>0</v>
      </c>
      <c r="M11" s="4">
        <v>3</v>
      </c>
      <c r="N11" s="4">
        <v>1</v>
      </c>
      <c r="O11" s="4">
        <v>1</v>
      </c>
      <c r="P11" s="4">
        <v>2</v>
      </c>
      <c r="Q11" s="4">
        <v>1</v>
      </c>
      <c r="R11" s="4">
        <v>4</v>
      </c>
      <c r="S11" s="4">
        <v>1</v>
      </c>
      <c r="T11" s="4">
        <v>1</v>
      </c>
      <c r="U11" s="4">
        <v>2</v>
      </c>
      <c r="V11" s="4">
        <v>0</v>
      </c>
      <c r="W11" s="4">
        <v>2</v>
      </c>
      <c r="X11" s="4">
        <v>1</v>
      </c>
      <c r="Y11" s="4">
        <v>4</v>
      </c>
      <c r="Z11" s="4">
        <v>1</v>
      </c>
      <c r="AA11" s="4">
        <v>0</v>
      </c>
      <c r="AB11" s="4">
        <v>2</v>
      </c>
      <c r="AC11" s="4">
        <v>1</v>
      </c>
      <c r="AD11" s="4">
        <v>3</v>
      </c>
    </row>
    <row r="12" spans="1:30" ht="32" x14ac:dyDescent="0.2">
      <c r="A12" s="43" t="s">
        <v>2</v>
      </c>
      <c r="B12" s="52" t="s">
        <v>73</v>
      </c>
      <c r="C12" s="3">
        <v>2019</v>
      </c>
      <c r="D12" s="4">
        <v>0</v>
      </c>
      <c r="E12" s="4">
        <v>8</v>
      </c>
      <c r="F12" s="4">
        <v>4</v>
      </c>
      <c r="G12" s="4">
        <v>5</v>
      </c>
      <c r="H12" s="4">
        <v>7</v>
      </c>
      <c r="I12" s="4">
        <v>8</v>
      </c>
      <c r="J12" s="4">
        <v>4</v>
      </c>
      <c r="K12" s="4">
        <v>6</v>
      </c>
      <c r="L12" s="4">
        <v>5</v>
      </c>
      <c r="M12" s="4">
        <v>6</v>
      </c>
      <c r="N12" s="4">
        <v>4</v>
      </c>
      <c r="O12" s="4">
        <v>9</v>
      </c>
      <c r="P12" s="4">
        <v>3</v>
      </c>
      <c r="Q12" s="4">
        <v>7</v>
      </c>
      <c r="R12" s="4">
        <v>7</v>
      </c>
      <c r="S12" s="4">
        <v>6</v>
      </c>
      <c r="T12" s="4">
        <v>7</v>
      </c>
      <c r="U12" s="4">
        <v>2</v>
      </c>
      <c r="V12" s="4">
        <v>3</v>
      </c>
      <c r="W12" s="4">
        <v>2</v>
      </c>
      <c r="X12" s="4">
        <v>6</v>
      </c>
      <c r="Y12" s="4">
        <v>8</v>
      </c>
      <c r="Z12" s="4">
        <v>12</v>
      </c>
      <c r="AA12" s="4">
        <v>5</v>
      </c>
      <c r="AB12" s="4">
        <v>4</v>
      </c>
      <c r="AC12" s="4">
        <v>7</v>
      </c>
      <c r="AD12" s="4">
        <v>7</v>
      </c>
    </row>
    <row r="13" spans="1:30" ht="32" x14ac:dyDescent="0.2">
      <c r="A13" s="43" t="s">
        <v>2</v>
      </c>
      <c r="B13" s="52" t="s">
        <v>73</v>
      </c>
      <c r="C13" s="4">
        <v>2020</v>
      </c>
      <c r="D13" s="4">
        <v>2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3</v>
      </c>
      <c r="L13" s="4">
        <v>4</v>
      </c>
      <c r="M13" s="4">
        <v>5</v>
      </c>
      <c r="N13" s="4">
        <v>3</v>
      </c>
      <c r="O13" s="4">
        <v>4</v>
      </c>
      <c r="P13" s="4">
        <v>2</v>
      </c>
      <c r="Q13" s="4">
        <v>8</v>
      </c>
      <c r="R13" s="4">
        <v>13</v>
      </c>
      <c r="S13" s="4">
        <v>9</v>
      </c>
      <c r="T13" s="4">
        <v>2</v>
      </c>
      <c r="U13" s="4">
        <v>8</v>
      </c>
      <c r="V13" s="4">
        <v>6</v>
      </c>
      <c r="W13" s="4">
        <v>14</v>
      </c>
      <c r="X13" s="4">
        <v>6</v>
      </c>
      <c r="Y13" s="4">
        <v>9</v>
      </c>
      <c r="Z13" s="4">
        <v>3</v>
      </c>
      <c r="AA13" s="4">
        <v>8</v>
      </c>
      <c r="AB13" s="4">
        <v>8</v>
      </c>
      <c r="AC13" s="4">
        <v>6</v>
      </c>
      <c r="AD13" s="4">
        <v>6</v>
      </c>
    </row>
    <row r="14" spans="1:30" ht="32" x14ac:dyDescent="0.2">
      <c r="A14" s="43" t="s">
        <v>2</v>
      </c>
      <c r="B14" s="44" t="s">
        <v>53</v>
      </c>
      <c r="C14" s="3">
        <v>2019</v>
      </c>
      <c r="D14" s="4">
        <v>0</v>
      </c>
      <c r="E14" s="4">
        <v>4</v>
      </c>
      <c r="F14" s="4">
        <v>3</v>
      </c>
      <c r="G14" s="4">
        <v>3</v>
      </c>
      <c r="H14" s="4">
        <v>2</v>
      </c>
      <c r="I14" s="4">
        <v>4</v>
      </c>
      <c r="J14" s="4">
        <v>0</v>
      </c>
      <c r="K14" s="4">
        <v>2</v>
      </c>
      <c r="L14" s="4">
        <v>2</v>
      </c>
      <c r="M14" s="4">
        <v>2</v>
      </c>
      <c r="N14" s="4">
        <v>3</v>
      </c>
      <c r="O14" s="4">
        <v>2</v>
      </c>
      <c r="P14" s="4">
        <v>3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2</v>
      </c>
      <c r="W14" s="4">
        <v>0</v>
      </c>
      <c r="X14" s="4">
        <v>0</v>
      </c>
      <c r="Y14" s="4">
        <v>3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</row>
    <row r="15" spans="1:30" ht="32" x14ac:dyDescent="0.2">
      <c r="A15" s="43" t="s">
        <v>2</v>
      </c>
      <c r="B15" s="44" t="s">
        <v>53</v>
      </c>
      <c r="C15" s="4">
        <v>2020</v>
      </c>
      <c r="D15" s="4">
        <v>1</v>
      </c>
      <c r="E15" s="4">
        <v>3</v>
      </c>
      <c r="F15" s="4">
        <v>0</v>
      </c>
      <c r="G15" s="4">
        <v>2</v>
      </c>
      <c r="H15" s="4">
        <v>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</row>
    <row r="16" spans="1:30" ht="32" x14ac:dyDescent="0.2">
      <c r="A16" s="43" t="s">
        <v>2</v>
      </c>
      <c r="B16" s="44" t="s">
        <v>57</v>
      </c>
      <c r="C16" s="3">
        <v>2019</v>
      </c>
      <c r="D16" s="4">
        <v>0</v>
      </c>
      <c r="E16" s="4">
        <v>0</v>
      </c>
      <c r="F16" s="4">
        <v>3</v>
      </c>
      <c r="G16" s="4">
        <v>2</v>
      </c>
      <c r="H16" s="4">
        <v>2</v>
      </c>
      <c r="I16" s="4">
        <v>1</v>
      </c>
      <c r="J16" s="4">
        <v>3</v>
      </c>
      <c r="K16" s="4">
        <v>2</v>
      </c>
      <c r="L16" s="4">
        <v>0</v>
      </c>
      <c r="M16" s="4">
        <v>1</v>
      </c>
      <c r="N16" s="4">
        <v>1</v>
      </c>
      <c r="O16" s="4">
        <v>2</v>
      </c>
      <c r="P16" s="4">
        <v>0</v>
      </c>
      <c r="Q16" s="4">
        <v>1</v>
      </c>
      <c r="R16" s="4">
        <v>1</v>
      </c>
      <c r="S16" s="4">
        <v>3</v>
      </c>
      <c r="T16" s="4">
        <v>2</v>
      </c>
      <c r="U16" s="4">
        <v>2</v>
      </c>
      <c r="V16" s="4">
        <v>1</v>
      </c>
      <c r="W16" s="4">
        <v>1</v>
      </c>
      <c r="X16" s="4">
        <v>0</v>
      </c>
      <c r="Y16" s="4">
        <v>1</v>
      </c>
      <c r="Z16" s="4">
        <v>2</v>
      </c>
      <c r="AA16" s="4">
        <v>1</v>
      </c>
      <c r="AB16" s="4">
        <v>0</v>
      </c>
      <c r="AC16" s="4">
        <v>0</v>
      </c>
      <c r="AD16" s="4">
        <v>0</v>
      </c>
    </row>
    <row r="17" spans="1:30" ht="32" x14ac:dyDescent="0.2">
      <c r="A17" s="43" t="s">
        <v>2</v>
      </c>
      <c r="B17" s="44" t="s">
        <v>57</v>
      </c>
      <c r="C17" s="4">
        <v>2020</v>
      </c>
      <c r="D17" s="4">
        <v>1</v>
      </c>
      <c r="E17" s="4">
        <v>2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2</v>
      </c>
      <c r="R17" s="4">
        <v>2</v>
      </c>
      <c r="S17" s="4">
        <v>0</v>
      </c>
      <c r="T17" s="4">
        <v>0</v>
      </c>
      <c r="U17" s="4">
        <v>2</v>
      </c>
      <c r="V17" s="4">
        <v>1</v>
      </c>
      <c r="W17" s="4">
        <v>0</v>
      </c>
      <c r="X17" s="4">
        <v>1</v>
      </c>
      <c r="Y17" s="4">
        <v>0</v>
      </c>
      <c r="Z17" s="4">
        <v>2</v>
      </c>
      <c r="AA17" s="4">
        <v>0</v>
      </c>
      <c r="AB17" s="4">
        <v>1</v>
      </c>
      <c r="AC17" s="4">
        <v>1</v>
      </c>
      <c r="AD17" s="4">
        <v>0</v>
      </c>
    </row>
    <row r="18" spans="1:30" ht="32" x14ac:dyDescent="0.2">
      <c r="A18" s="43" t="s">
        <v>2</v>
      </c>
      <c r="B18" s="44" t="s">
        <v>56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</row>
    <row r="19" spans="1:30" ht="32" x14ac:dyDescent="0.2">
      <c r="A19" s="43" t="s">
        <v>2</v>
      </c>
      <c r="B19" s="44" t="s">
        <v>56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43" t="s">
        <v>2</v>
      </c>
      <c r="B20" s="44" t="s">
        <v>49</v>
      </c>
      <c r="C20" s="3">
        <v>2019</v>
      </c>
      <c r="D20" s="4">
        <v>1</v>
      </c>
      <c r="E20" s="4">
        <v>0</v>
      </c>
      <c r="F20" s="4">
        <v>3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2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</row>
    <row r="21" spans="1:30" ht="32" x14ac:dyDescent="0.2">
      <c r="A21" s="43" t="s">
        <v>2</v>
      </c>
      <c r="B21" s="44" t="s">
        <v>49</v>
      </c>
      <c r="C21" s="4">
        <v>2020</v>
      </c>
      <c r="D21" s="4">
        <v>2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2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2</v>
      </c>
      <c r="AB21" s="4">
        <v>1</v>
      </c>
      <c r="AC21" s="4">
        <v>1</v>
      </c>
      <c r="AD21" s="4">
        <v>1</v>
      </c>
    </row>
    <row r="22" spans="1:30" ht="48" x14ac:dyDescent="0.2">
      <c r="A22" s="43" t="s">
        <v>2</v>
      </c>
      <c r="B22" s="44" t="s">
        <v>55</v>
      </c>
      <c r="C22" s="3">
        <v>2019</v>
      </c>
      <c r="D22" s="4">
        <v>0</v>
      </c>
      <c r="E22" s="4">
        <v>1</v>
      </c>
      <c r="F22" s="4">
        <v>4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O22" s="4">
        <v>2</v>
      </c>
      <c r="P22" s="4">
        <v>0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</row>
    <row r="23" spans="1:30" ht="48" x14ac:dyDescent="0.2">
      <c r="A23" s="43" t="s">
        <v>2</v>
      </c>
      <c r="B23" s="44" t="s">
        <v>55</v>
      </c>
      <c r="C23" s="4">
        <v>2020</v>
      </c>
      <c r="D23" s="4">
        <v>0</v>
      </c>
      <c r="E23" s="4">
        <v>0</v>
      </c>
      <c r="F23" s="4">
        <v>1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3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2</v>
      </c>
      <c r="S23" s="4">
        <v>1</v>
      </c>
      <c r="T23" s="4">
        <v>1</v>
      </c>
      <c r="U23" s="4">
        <v>0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3</v>
      </c>
      <c r="AC23" s="4">
        <v>0</v>
      </c>
      <c r="AD23" s="4">
        <v>2</v>
      </c>
    </row>
    <row r="24" spans="1:30" ht="32" x14ac:dyDescent="0.2">
      <c r="A24" s="43" t="s">
        <v>2</v>
      </c>
      <c r="B24" s="44" t="s">
        <v>50</v>
      </c>
      <c r="C24" s="3">
        <v>2019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3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</row>
    <row r="25" spans="1:30" ht="32" x14ac:dyDescent="0.2">
      <c r="A25" s="43" t="s">
        <v>2</v>
      </c>
      <c r="B25" s="44" t="s">
        <v>50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</v>
      </c>
      <c r="V25" s="4">
        <v>3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43" t="s">
        <v>2</v>
      </c>
      <c r="B26" s="44" t="s">
        <v>51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32" x14ac:dyDescent="0.2">
      <c r="A27" s="43" t="s">
        <v>2</v>
      </c>
      <c r="B27" s="44" t="s">
        <v>51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ht="32" x14ac:dyDescent="0.2">
      <c r="A28" s="43" t="s">
        <v>2</v>
      </c>
      <c r="B28" s="44" t="s">
        <v>58</v>
      </c>
      <c r="C28" s="3">
        <v>2019</v>
      </c>
      <c r="D28" s="4">
        <v>1</v>
      </c>
      <c r="E28" s="4">
        <v>3</v>
      </c>
      <c r="F28" s="4">
        <v>1</v>
      </c>
      <c r="G28" s="4">
        <v>1</v>
      </c>
      <c r="H28" s="4">
        <v>5</v>
      </c>
      <c r="I28" s="4">
        <v>2</v>
      </c>
      <c r="J28" s="4">
        <v>0</v>
      </c>
      <c r="K28" s="4">
        <v>6</v>
      </c>
      <c r="L28" s="4">
        <v>0</v>
      </c>
      <c r="M28" s="4">
        <v>4</v>
      </c>
      <c r="N28" s="4">
        <v>2</v>
      </c>
      <c r="O28" s="4">
        <v>0</v>
      </c>
      <c r="P28" s="4">
        <v>2</v>
      </c>
      <c r="Q28" s="4">
        <v>10</v>
      </c>
      <c r="R28" s="4">
        <v>3</v>
      </c>
      <c r="S28" s="4">
        <v>1</v>
      </c>
      <c r="T28" s="4">
        <v>0</v>
      </c>
      <c r="U28" s="4">
        <v>6</v>
      </c>
      <c r="V28" s="4">
        <v>4</v>
      </c>
      <c r="W28" s="4">
        <v>1</v>
      </c>
      <c r="X28" s="4">
        <v>0</v>
      </c>
      <c r="Y28" s="4">
        <v>0</v>
      </c>
      <c r="Z28" s="4">
        <v>1</v>
      </c>
      <c r="AA28" s="4">
        <v>6</v>
      </c>
      <c r="AB28" s="4">
        <v>3</v>
      </c>
      <c r="AC28" s="4">
        <v>1</v>
      </c>
      <c r="AD28" s="4">
        <v>4</v>
      </c>
    </row>
    <row r="29" spans="1:30" ht="32" x14ac:dyDescent="0.2">
      <c r="A29" s="43" t="s">
        <v>2</v>
      </c>
      <c r="B29" s="44" t="s">
        <v>58</v>
      </c>
      <c r="C29" s="4">
        <v>2020</v>
      </c>
      <c r="D29" s="4">
        <v>5</v>
      </c>
      <c r="E29" s="4">
        <v>7</v>
      </c>
      <c r="F29" s="4">
        <v>2</v>
      </c>
      <c r="G29" s="4">
        <v>3</v>
      </c>
      <c r="H29" s="4">
        <v>0</v>
      </c>
      <c r="I29" s="4">
        <v>2</v>
      </c>
      <c r="J29" s="4">
        <v>6</v>
      </c>
      <c r="K29" s="4">
        <v>1</v>
      </c>
      <c r="L29" s="4">
        <v>1</v>
      </c>
      <c r="M29" s="4">
        <v>2</v>
      </c>
      <c r="N29" s="4">
        <v>3</v>
      </c>
      <c r="O29" s="4">
        <v>2</v>
      </c>
      <c r="P29" s="4">
        <v>5</v>
      </c>
      <c r="Q29" s="4">
        <v>5</v>
      </c>
      <c r="R29" s="4">
        <v>5</v>
      </c>
      <c r="S29" s="4">
        <v>4</v>
      </c>
      <c r="T29" s="4">
        <v>3</v>
      </c>
      <c r="U29" s="4">
        <v>5</v>
      </c>
      <c r="V29" s="4">
        <v>2</v>
      </c>
      <c r="W29" s="4">
        <v>0</v>
      </c>
      <c r="X29" s="4">
        <v>0</v>
      </c>
      <c r="Y29" s="4">
        <v>4</v>
      </c>
      <c r="Z29" s="4">
        <v>1</v>
      </c>
      <c r="AA29" s="4">
        <v>8</v>
      </c>
      <c r="AB29" s="4">
        <v>2</v>
      </c>
      <c r="AC29" s="4">
        <v>1</v>
      </c>
      <c r="AD29" s="4">
        <v>3</v>
      </c>
    </row>
    <row r="30" spans="1:30" ht="32" x14ac:dyDescent="0.2">
      <c r="A30" s="49" t="s">
        <v>3</v>
      </c>
      <c r="B30" s="55" t="s">
        <v>65</v>
      </c>
      <c r="C30" s="3">
        <v>2019</v>
      </c>
      <c r="D30" s="4">
        <v>3</v>
      </c>
      <c r="E30" s="4">
        <v>3</v>
      </c>
      <c r="F30" s="4">
        <v>12</v>
      </c>
      <c r="G30" s="4">
        <v>9</v>
      </c>
      <c r="H30" s="4">
        <v>13</v>
      </c>
      <c r="I30" s="4">
        <v>10</v>
      </c>
      <c r="J30" s="4">
        <v>11</v>
      </c>
      <c r="K30" s="4">
        <v>10</v>
      </c>
      <c r="L30" s="4">
        <v>8</v>
      </c>
      <c r="M30" s="4">
        <v>12</v>
      </c>
      <c r="N30" s="4">
        <v>12</v>
      </c>
      <c r="O30" s="4">
        <v>6</v>
      </c>
      <c r="P30" s="4">
        <v>12</v>
      </c>
      <c r="Q30" s="4">
        <v>7</v>
      </c>
      <c r="R30" s="4">
        <v>11</v>
      </c>
      <c r="S30" s="4">
        <v>10</v>
      </c>
      <c r="T30" s="4">
        <v>8</v>
      </c>
      <c r="U30" s="4">
        <v>4</v>
      </c>
      <c r="V30" s="4">
        <v>11</v>
      </c>
      <c r="W30" s="4">
        <v>10</v>
      </c>
      <c r="X30" s="4">
        <v>9</v>
      </c>
      <c r="Y30" s="4">
        <v>5</v>
      </c>
      <c r="Z30" s="4">
        <v>15</v>
      </c>
      <c r="AA30" s="4">
        <v>5</v>
      </c>
      <c r="AB30" s="4">
        <v>8</v>
      </c>
      <c r="AC30" s="4">
        <v>7</v>
      </c>
      <c r="AD30" s="4">
        <v>12</v>
      </c>
    </row>
    <row r="31" spans="1:30" ht="32" x14ac:dyDescent="0.2">
      <c r="A31" s="49" t="s">
        <v>3</v>
      </c>
      <c r="B31" s="55" t="s">
        <v>65</v>
      </c>
      <c r="C31" s="4">
        <v>2020</v>
      </c>
      <c r="D31" s="4">
        <v>1</v>
      </c>
      <c r="E31" s="4">
        <v>11</v>
      </c>
      <c r="F31" s="4">
        <v>9</v>
      </c>
      <c r="G31" s="4">
        <v>4</v>
      </c>
      <c r="H31" s="4">
        <v>8</v>
      </c>
      <c r="I31" s="4">
        <v>4</v>
      </c>
      <c r="J31" s="4">
        <v>12</v>
      </c>
      <c r="K31" s="4">
        <v>11</v>
      </c>
      <c r="L31" s="4">
        <v>7</v>
      </c>
      <c r="M31" s="4">
        <v>8</v>
      </c>
      <c r="N31" s="4">
        <v>6</v>
      </c>
      <c r="O31" s="4">
        <v>6</v>
      </c>
      <c r="P31" s="4">
        <v>9</v>
      </c>
      <c r="Q31" s="4">
        <v>14</v>
      </c>
      <c r="R31" s="4">
        <v>4</v>
      </c>
      <c r="S31" s="4">
        <v>7</v>
      </c>
      <c r="T31" s="4">
        <v>7</v>
      </c>
      <c r="U31" s="4">
        <v>7</v>
      </c>
      <c r="V31" s="4">
        <v>5</v>
      </c>
      <c r="W31" s="4">
        <v>9</v>
      </c>
      <c r="X31" s="4">
        <v>7</v>
      </c>
      <c r="Y31" s="4">
        <v>16</v>
      </c>
      <c r="Z31" s="4">
        <v>7</v>
      </c>
      <c r="AA31" s="4">
        <v>12</v>
      </c>
      <c r="AB31" s="4">
        <v>4</v>
      </c>
      <c r="AC31" s="4">
        <v>5</v>
      </c>
      <c r="AD31" s="4">
        <v>3</v>
      </c>
    </row>
    <row r="32" spans="1:30" ht="32" x14ac:dyDescent="0.2">
      <c r="A32" s="49" t="s">
        <v>3</v>
      </c>
      <c r="B32" s="55" t="s">
        <v>64</v>
      </c>
      <c r="C32" s="3">
        <v>2019</v>
      </c>
      <c r="D32" s="4">
        <v>2</v>
      </c>
      <c r="E32" s="4">
        <v>7</v>
      </c>
      <c r="F32" s="4">
        <v>10</v>
      </c>
      <c r="G32" s="4">
        <v>7</v>
      </c>
      <c r="H32" s="4">
        <v>10</v>
      </c>
      <c r="I32" s="4">
        <v>10</v>
      </c>
      <c r="J32" s="4">
        <v>8</v>
      </c>
      <c r="K32" s="4">
        <v>5</v>
      </c>
      <c r="L32" s="4">
        <v>9</v>
      </c>
      <c r="M32" s="4">
        <v>12</v>
      </c>
      <c r="N32" s="4">
        <v>15</v>
      </c>
      <c r="O32" s="4">
        <v>4</v>
      </c>
      <c r="P32" s="4">
        <v>10</v>
      </c>
      <c r="Q32" s="4">
        <v>7</v>
      </c>
      <c r="R32" s="4">
        <v>8</v>
      </c>
      <c r="S32" s="4">
        <v>10</v>
      </c>
      <c r="T32" s="4">
        <v>10</v>
      </c>
      <c r="U32" s="4">
        <v>5</v>
      </c>
      <c r="V32" s="4">
        <v>8</v>
      </c>
      <c r="W32" s="4">
        <v>5</v>
      </c>
      <c r="X32" s="4">
        <v>7</v>
      </c>
      <c r="Y32" s="4">
        <v>7</v>
      </c>
      <c r="Z32" s="4">
        <v>2</v>
      </c>
      <c r="AA32" s="4">
        <v>5</v>
      </c>
      <c r="AB32" s="4">
        <v>2</v>
      </c>
      <c r="AC32" s="4">
        <v>8</v>
      </c>
      <c r="AD32" s="4">
        <v>3</v>
      </c>
    </row>
    <row r="33" spans="1:30" ht="32" x14ac:dyDescent="0.2">
      <c r="A33" s="49" t="s">
        <v>3</v>
      </c>
      <c r="B33" s="55" t="s">
        <v>64</v>
      </c>
      <c r="C33" s="4">
        <v>2020</v>
      </c>
      <c r="D33" s="4">
        <v>2</v>
      </c>
      <c r="E33" s="4">
        <v>7</v>
      </c>
      <c r="F33" s="4">
        <v>5</v>
      </c>
      <c r="G33" s="4">
        <v>4</v>
      </c>
      <c r="H33" s="4">
        <v>3</v>
      </c>
      <c r="I33" s="4">
        <v>4</v>
      </c>
      <c r="J33" s="4">
        <v>2</v>
      </c>
      <c r="K33" s="4">
        <v>5</v>
      </c>
      <c r="L33" s="4">
        <v>2</v>
      </c>
      <c r="M33" s="4">
        <v>5</v>
      </c>
      <c r="N33" s="4">
        <v>7</v>
      </c>
      <c r="O33" s="4">
        <v>4</v>
      </c>
      <c r="P33" s="4">
        <v>4</v>
      </c>
      <c r="Q33" s="4">
        <v>4</v>
      </c>
      <c r="R33" s="4">
        <v>5</v>
      </c>
      <c r="S33" s="4">
        <v>10</v>
      </c>
      <c r="T33" s="4">
        <v>5</v>
      </c>
      <c r="U33" s="4">
        <v>2</v>
      </c>
      <c r="V33" s="4">
        <v>4</v>
      </c>
      <c r="W33" s="4">
        <v>9</v>
      </c>
      <c r="X33" s="4">
        <v>4</v>
      </c>
      <c r="Y33" s="4">
        <v>5</v>
      </c>
      <c r="Z33" s="4">
        <v>4</v>
      </c>
      <c r="AA33" s="4">
        <v>6</v>
      </c>
      <c r="AB33" s="4">
        <v>2</v>
      </c>
      <c r="AC33" s="4">
        <v>6</v>
      </c>
      <c r="AD33" s="4">
        <v>2</v>
      </c>
    </row>
    <row r="34" spans="1:30" ht="32" x14ac:dyDescent="0.2">
      <c r="A34" s="53" t="s">
        <v>4</v>
      </c>
      <c r="B34" s="53" t="s">
        <v>14</v>
      </c>
      <c r="C34" s="3">
        <v>2019</v>
      </c>
      <c r="D34" s="4">
        <v>3</v>
      </c>
      <c r="E34" s="4">
        <v>9</v>
      </c>
      <c r="F34" s="4">
        <v>4</v>
      </c>
      <c r="G34" s="4">
        <v>3</v>
      </c>
      <c r="H34" s="4">
        <v>8</v>
      </c>
      <c r="I34" s="4">
        <v>2</v>
      </c>
      <c r="J34" s="4">
        <v>2</v>
      </c>
      <c r="K34" s="4">
        <v>9</v>
      </c>
      <c r="L34" s="4">
        <v>7</v>
      </c>
      <c r="M34" s="4">
        <v>10</v>
      </c>
      <c r="N34" s="4">
        <v>2</v>
      </c>
      <c r="O34" s="4">
        <v>3</v>
      </c>
      <c r="P34" s="4">
        <v>5</v>
      </c>
      <c r="Q34" s="4">
        <v>6</v>
      </c>
      <c r="R34" s="4">
        <v>4</v>
      </c>
      <c r="S34" s="4">
        <v>6</v>
      </c>
      <c r="T34" s="4">
        <v>4</v>
      </c>
      <c r="U34" s="4">
        <v>5</v>
      </c>
      <c r="V34" s="4">
        <v>2</v>
      </c>
      <c r="W34" s="4">
        <v>2</v>
      </c>
      <c r="X34" s="4">
        <v>10</v>
      </c>
      <c r="Y34" s="4">
        <v>5</v>
      </c>
      <c r="Z34" s="4">
        <v>4</v>
      </c>
      <c r="AA34" s="4">
        <v>4</v>
      </c>
      <c r="AB34" s="4">
        <v>7</v>
      </c>
      <c r="AC34" s="4">
        <v>8</v>
      </c>
      <c r="AD34" s="4">
        <v>8</v>
      </c>
    </row>
    <row r="35" spans="1:30" ht="32" x14ac:dyDescent="0.2">
      <c r="A35" s="53" t="s">
        <v>4</v>
      </c>
      <c r="B35" s="53" t="s">
        <v>14</v>
      </c>
      <c r="C35" s="4">
        <v>2020</v>
      </c>
      <c r="D35" s="4">
        <v>4</v>
      </c>
      <c r="E35" s="4">
        <v>5</v>
      </c>
      <c r="F35" s="4">
        <v>7</v>
      </c>
      <c r="G35" s="4">
        <v>2</v>
      </c>
      <c r="H35" s="4">
        <v>5</v>
      </c>
      <c r="I35" s="4">
        <v>7</v>
      </c>
      <c r="J35" s="4">
        <v>6</v>
      </c>
      <c r="K35" s="4">
        <v>5</v>
      </c>
      <c r="L35" s="4">
        <v>2</v>
      </c>
      <c r="M35" s="4">
        <v>3</v>
      </c>
      <c r="N35" s="4">
        <v>4</v>
      </c>
      <c r="O35" s="4">
        <v>3</v>
      </c>
      <c r="P35" s="4">
        <v>11</v>
      </c>
      <c r="Q35" s="4">
        <v>4</v>
      </c>
      <c r="R35" s="4">
        <v>7</v>
      </c>
      <c r="S35" s="4">
        <v>7</v>
      </c>
      <c r="T35" s="4">
        <v>5</v>
      </c>
      <c r="U35" s="4">
        <v>8</v>
      </c>
      <c r="V35" s="4">
        <v>3</v>
      </c>
      <c r="W35" s="4">
        <v>4</v>
      </c>
      <c r="X35" s="4">
        <v>5</v>
      </c>
      <c r="Y35" s="4">
        <v>10</v>
      </c>
      <c r="Z35" s="4">
        <v>9</v>
      </c>
      <c r="AA35" s="4">
        <v>3</v>
      </c>
      <c r="AB35" s="4">
        <v>10</v>
      </c>
      <c r="AC35" s="4">
        <v>8</v>
      </c>
      <c r="AD35" s="4">
        <v>6</v>
      </c>
    </row>
    <row r="36" spans="1:30" ht="32" x14ac:dyDescent="0.2">
      <c r="A36" s="53" t="s">
        <v>4</v>
      </c>
      <c r="B36" s="53" t="s">
        <v>15</v>
      </c>
      <c r="C36" s="3">
        <v>2019</v>
      </c>
      <c r="D36" s="4">
        <v>0</v>
      </c>
      <c r="E36" s="4">
        <v>3</v>
      </c>
      <c r="F36" s="4">
        <v>0</v>
      </c>
      <c r="G36" s="4">
        <v>0</v>
      </c>
      <c r="H36" s="4">
        <v>4</v>
      </c>
      <c r="I36" s="4">
        <v>1</v>
      </c>
      <c r="J36" s="4">
        <v>0</v>
      </c>
      <c r="K36" s="4">
        <v>2</v>
      </c>
      <c r="L36" s="4">
        <v>1</v>
      </c>
      <c r="M36" s="4">
        <v>3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1</v>
      </c>
      <c r="T36" s="4">
        <v>1</v>
      </c>
      <c r="U36" s="4">
        <v>0</v>
      </c>
      <c r="V36" s="4">
        <v>0</v>
      </c>
      <c r="W36" s="4">
        <v>0</v>
      </c>
      <c r="X36" s="4">
        <v>5</v>
      </c>
      <c r="Y36" s="4">
        <v>1</v>
      </c>
      <c r="Z36" s="4">
        <v>0</v>
      </c>
      <c r="AA36" s="4">
        <v>2</v>
      </c>
      <c r="AB36" s="4">
        <v>1</v>
      </c>
      <c r="AC36" s="4">
        <v>3</v>
      </c>
      <c r="AD36" s="4">
        <v>2</v>
      </c>
    </row>
    <row r="37" spans="1:30" ht="32" x14ac:dyDescent="0.2">
      <c r="A37" s="53" t="s">
        <v>4</v>
      </c>
      <c r="B37" s="53" t="s">
        <v>15</v>
      </c>
      <c r="C37" s="4">
        <v>2020</v>
      </c>
      <c r="D37" s="4">
        <v>0</v>
      </c>
      <c r="E37" s="4">
        <v>1</v>
      </c>
      <c r="F37" s="4">
        <v>4</v>
      </c>
      <c r="G37" s="4">
        <v>0</v>
      </c>
      <c r="H37" s="4">
        <v>2</v>
      </c>
      <c r="I37" s="4">
        <v>2</v>
      </c>
      <c r="J37" s="4">
        <v>2</v>
      </c>
      <c r="K37" s="4">
        <v>3</v>
      </c>
      <c r="L37" s="4">
        <v>0</v>
      </c>
      <c r="M37" s="4">
        <v>1</v>
      </c>
      <c r="N37" s="4">
        <v>0</v>
      </c>
      <c r="O37" s="4">
        <v>1</v>
      </c>
      <c r="P37" s="4">
        <v>4</v>
      </c>
      <c r="Q37" s="4">
        <v>2</v>
      </c>
      <c r="R37" s="4">
        <v>3</v>
      </c>
      <c r="S37" s="4">
        <v>1</v>
      </c>
      <c r="T37" s="4">
        <v>1</v>
      </c>
      <c r="U37" s="4">
        <v>1</v>
      </c>
      <c r="V37" s="4">
        <v>1</v>
      </c>
      <c r="W37" s="4">
        <v>0</v>
      </c>
      <c r="X37" s="4">
        <v>2</v>
      </c>
      <c r="Y37" s="4">
        <v>2</v>
      </c>
      <c r="Z37" s="4">
        <v>1</v>
      </c>
      <c r="AA37" s="4">
        <v>2</v>
      </c>
      <c r="AB37" s="4">
        <v>2</v>
      </c>
      <c r="AC37" s="4">
        <v>1</v>
      </c>
      <c r="AD37" s="4">
        <v>0</v>
      </c>
    </row>
    <row r="38" spans="1:30" ht="64" x14ac:dyDescent="0.2">
      <c r="A38" s="54" t="s">
        <v>72</v>
      </c>
      <c r="B38" s="50" t="s">
        <v>45</v>
      </c>
      <c r="C38" s="3">
        <v>2019</v>
      </c>
      <c r="D38" s="4">
        <v>6</v>
      </c>
      <c r="E38" s="4">
        <v>3</v>
      </c>
      <c r="F38" s="4">
        <v>11</v>
      </c>
      <c r="G38" s="4">
        <v>8</v>
      </c>
      <c r="H38" s="4">
        <v>1</v>
      </c>
      <c r="I38" s="4">
        <v>2</v>
      </c>
      <c r="J38" s="4">
        <v>12</v>
      </c>
      <c r="K38" s="4">
        <v>6</v>
      </c>
      <c r="L38" s="4">
        <v>10</v>
      </c>
      <c r="M38" s="4">
        <v>9</v>
      </c>
      <c r="N38" s="4">
        <v>4</v>
      </c>
      <c r="O38" s="4">
        <v>6</v>
      </c>
      <c r="P38" s="4">
        <v>6</v>
      </c>
      <c r="Q38" s="4">
        <v>9</v>
      </c>
      <c r="R38" s="4">
        <v>12</v>
      </c>
      <c r="S38" s="4">
        <v>9</v>
      </c>
      <c r="T38" s="4">
        <v>12</v>
      </c>
      <c r="U38" s="4">
        <v>5</v>
      </c>
      <c r="V38" s="4">
        <v>11</v>
      </c>
      <c r="W38" s="4">
        <v>8</v>
      </c>
      <c r="X38" s="4">
        <v>6</v>
      </c>
      <c r="Y38" s="4">
        <v>11</v>
      </c>
      <c r="Z38" s="4">
        <v>4</v>
      </c>
      <c r="AA38" s="4">
        <v>8</v>
      </c>
      <c r="AB38" s="4">
        <v>10</v>
      </c>
      <c r="AC38" s="4">
        <v>10</v>
      </c>
      <c r="AD38" s="4">
        <v>4</v>
      </c>
    </row>
    <row r="39" spans="1:30" ht="64" x14ac:dyDescent="0.2">
      <c r="A39" s="54" t="s">
        <v>72</v>
      </c>
      <c r="B39" s="50" t="s">
        <v>45</v>
      </c>
      <c r="C39" s="4">
        <v>2020</v>
      </c>
      <c r="D39" s="4">
        <v>2</v>
      </c>
      <c r="E39" s="4">
        <v>8</v>
      </c>
      <c r="F39" s="4">
        <v>1</v>
      </c>
      <c r="G39" s="4">
        <v>6</v>
      </c>
      <c r="H39" s="4">
        <v>2</v>
      </c>
      <c r="I39" s="4">
        <v>5</v>
      </c>
      <c r="J39" s="4">
        <v>3</v>
      </c>
      <c r="K39" s="4">
        <v>3</v>
      </c>
      <c r="L39" s="4">
        <v>2</v>
      </c>
      <c r="M39" s="4">
        <v>2</v>
      </c>
      <c r="N39" s="4">
        <v>1</v>
      </c>
      <c r="O39" s="4">
        <v>2</v>
      </c>
      <c r="P39" s="4">
        <v>7</v>
      </c>
      <c r="Q39" s="4">
        <v>5</v>
      </c>
      <c r="R39" s="4">
        <v>3</v>
      </c>
      <c r="S39" s="4">
        <v>4</v>
      </c>
      <c r="T39" s="4">
        <v>7</v>
      </c>
      <c r="U39" s="4">
        <v>6</v>
      </c>
      <c r="V39" s="4">
        <v>9</v>
      </c>
      <c r="W39" s="4">
        <v>4</v>
      </c>
      <c r="X39" s="4">
        <v>5</v>
      </c>
      <c r="Y39" s="4">
        <v>5</v>
      </c>
      <c r="Z39" s="4">
        <v>5</v>
      </c>
      <c r="AA39" s="4">
        <v>3</v>
      </c>
      <c r="AB39" s="4">
        <v>5</v>
      </c>
      <c r="AC39" s="4">
        <v>3</v>
      </c>
      <c r="AD39" s="4">
        <v>2</v>
      </c>
    </row>
    <row r="40" spans="1:30" ht="48" x14ac:dyDescent="0.2">
      <c r="A40" s="54" t="s">
        <v>72</v>
      </c>
      <c r="B40" s="50" t="s">
        <v>66</v>
      </c>
      <c r="C40" s="3">
        <v>2019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</row>
    <row r="41" spans="1:30" ht="48" x14ac:dyDescent="0.2">
      <c r="A41" s="54" t="s">
        <v>72</v>
      </c>
      <c r="B41" s="50" t="s">
        <v>66</v>
      </c>
      <c r="C41" s="4">
        <v>2020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2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E625-0179-4949-9C7E-EBEEE68EBCEB}">
  <dimension ref="A1:P30"/>
  <sheetViews>
    <sheetView workbookViewId="0">
      <selection sqref="A1:P30"/>
    </sheetView>
  </sheetViews>
  <sheetFormatPr baseColWidth="10" defaultRowHeight="14" x14ac:dyDescent="0.15"/>
  <sheetData>
    <row r="1" spans="1:16" ht="15" customHeight="1" x14ac:dyDescent="0.2">
      <c r="A1" t="s">
        <v>74</v>
      </c>
      <c r="B1" s="58" t="s">
        <v>0</v>
      </c>
      <c r="C1" s="58" t="s">
        <v>0</v>
      </c>
      <c r="D1" s="59" t="s">
        <v>1</v>
      </c>
      <c r="E1" s="59" t="s">
        <v>1</v>
      </c>
      <c r="F1" s="59" t="s">
        <v>1</v>
      </c>
      <c r="G1" s="60" t="s">
        <v>68</v>
      </c>
      <c r="H1" s="60" t="s">
        <v>68</v>
      </c>
      <c r="I1" s="60" t="s">
        <v>68</v>
      </c>
      <c r="J1" s="60" t="s">
        <v>68</v>
      </c>
      <c r="K1" s="60" t="s">
        <v>68</v>
      </c>
      <c r="L1" s="60" t="s">
        <v>68</v>
      </c>
      <c r="M1" s="60" t="s">
        <v>68</v>
      </c>
      <c r="N1" s="60" t="s">
        <v>68</v>
      </c>
      <c r="O1" s="60" t="s">
        <v>68</v>
      </c>
      <c r="P1" s="60" t="s">
        <v>68</v>
      </c>
    </row>
    <row r="2" spans="1:16" ht="14" customHeight="1" x14ac:dyDescent="0.15">
      <c r="A2" t="s">
        <v>75</v>
      </c>
      <c r="B2" s="61" t="s">
        <v>5</v>
      </c>
      <c r="C2" s="61" t="s">
        <v>5</v>
      </c>
      <c r="D2" s="62" t="s">
        <v>6</v>
      </c>
      <c r="E2" s="62" t="s">
        <v>7</v>
      </c>
      <c r="F2" s="62" t="s">
        <v>8</v>
      </c>
      <c r="G2" s="63" t="s">
        <v>9</v>
      </c>
      <c r="H2" s="63" t="s">
        <v>9</v>
      </c>
      <c r="I2" s="64" t="s">
        <v>10</v>
      </c>
      <c r="J2" s="64" t="s">
        <v>10</v>
      </c>
      <c r="K2" s="57" t="s">
        <v>67</v>
      </c>
      <c r="L2" s="57" t="s">
        <v>67</v>
      </c>
      <c r="M2" s="56" t="s">
        <v>69</v>
      </c>
      <c r="N2" s="56" t="s">
        <v>69</v>
      </c>
      <c r="O2" s="57" t="s">
        <v>11</v>
      </c>
      <c r="P2" s="57" t="s">
        <v>11</v>
      </c>
    </row>
    <row r="3" spans="1:16" ht="14" customHeight="1" x14ac:dyDescent="0.2">
      <c r="A3" t="s">
        <v>76</v>
      </c>
      <c r="B3" s="3">
        <v>2019</v>
      </c>
      <c r="C3" s="4">
        <v>2020</v>
      </c>
      <c r="D3" s="4"/>
      <c r="E3" s="4"/>
      <c r="F3" s="4"/>
      <c r="G3" s="3">
        <v>2019</v>
      </c>
      <c r="H3" s="4">
        <v>2020</v>
      </c>
      <c r="I3" s="3">
        <v>2019</v>
      </c>
      <c r="J3" s="4">
        <v>2020</v>
      </c>
      <c r="K3" s="3">
        <v>2019</v>
      </c>
      <c r="L3" s="4">
        <v>2020</v>
      </c>
      <c r="M3" s="3">
        <v>2019</v>
      </c>
      <c r="N3" s="4">
        <v>2020</v>
      </c>
      <c r="O3" s="3">
        <v>2019</v>
      </c>
      <c r="P3" s="4">
        <v>2020</v>
      </c>
    </row>
    <row r="4" spans="1:16" ht="32" x14ac:dyDescent="0.2">
      <c r="A4" s="2" t="s">
        <v>16</v>
      </c>
      <c r="B4" s="4">
        <v>1237</v>
      </c>
      <c r="C4" s="4">
        <v>1165</v>
      </c>
      <c r="D4" s="4"/>
      <c r="E4" s="4"/>
      <c r="F4" s="4"/>
      <c r="G4" s="11">
        <f>68/2</f>
        <v>34</v>
      </c>
      <c r="H4" s="4">
        <v>40</v>
      </c>
      <c r="I4" s="4">
        <f>(198+9)/2 - 0.5</f>
        <v>103</v>
      </c>
      <c r="J4" s="4">
        <v>135</v>
      </c>
      <c r="K4" s="4"/>
      <c r="L4" s="4"/>
      <c r="M4" s="12">
        <f>46/2</f>
        <v>23</v>
      </c>
      <c r="N4" s="4">
        <v>12</v>
      </c>
      <c r="O4" s="4">
        <f>81/2 - 0.5</f>
        <v>40</v>
      </c>
      <c r="P4" s="4">
        <v>43</v>
      </c>
    </row>
    <row r="5" spans="1:16" ht="32" x14ac:dyDescent="0.2">
      <c r="A5" s="2" t="s">
        <v>17</v>
      </c>
      <c r="B5" s="4">
        <v>1278</v>
      </c>
      <c r="C5" s="4">
        <v>1177</v>
      </c>
      <c r="D5" s="4"/>
      <c r="E5" s="4"/>
      <c r="F5" s="4"/>
      <c r="G5" s="11">
        <v>34</v>
      </c>
      <c r="H5" s="4">
        <v>31</v>
      </c>
      <c r="I5" s="4">
        <v>104</v>
      </c>
      <c r="J5" s="4">
        <v>136</v>
      </c>
      <c r="L5" s="4"/>
      <c r="M5" s="12">
        <v>23</v>
      </c>
      <c r="N5" s="4">
        <v>10</v>
      </c>
      <c r="O5" s="4">
        <v>41</v>
      </c>
      <c r="P5" s="4">
        <v>46</v>
      </c>
    </row>
    <row r="6" spans="1:16" ht="64" x14ac:dyDescent="0.2">
      <c r="A6" s="2" t="s">
        <v>18</v>
      </c>
      <c r="B6" s="4">
        <v>1271</v>
      </c>
      <c r="C6" s="4">
        <v>1144</v>
      </c>
      <c r="D6" s="4"/>
      <c r="E6" s="4"/>
      <c r="F6" s="4"/>
      <c r="G6" s="11">
        <f>76/2</f>
        <v>38</v>
      </c>
      <c r="H6" s="4">
        <v>28</v>
      </c>
      <c r="I6" s="4">
        <f>(263+7)/2</f>
        <v>135</v>
      </c>
      <c r="J6" s="4">
        <v>137</v>
      </c>
      <c r="K6" s="4"/>
      <c r="L6" s="4"/>
      <c r="M6" s="12">
        <f>60/2</f>
        <v>30</v>
      </c>
      <c r="N6" s="4">
        <v>18</v>
      </c>
      <c r="O6" s="12">
        <v>93</v>
      </c>
      <c r="P6" s="4">
        <v>35</v>
      </c>
    </row>
    <row r="7" spans="1:16" ht="32" x14ac:dyDescent="0.2">
      <c r="A7" s="7" t="s">
        <v>33</v>
      </c>
      <c r="B7" s="4">
        <v>1249</v>
      </c>
      <c r="C7" s="4">
        <v>1037</v>
      </c>
      <c r="D7" s="4"/>
      <c r="E7" s="4"/>
      <c r="F7" s="4"/>
      <c r="G7" s="11">
        <v>38</v>
      </c>
      <c r="H7" s="4">
        <v>11</v>
      </c>
      <c r="I7" s="4">
        <v>135</v>
      </c>
      <c r="J7" s="4">
        <v>131</v>
      </c>
      <c r="K7" s="4"/>
      <c r="L7" s="4"/>
      <c r="M7" s="12">
        <v>30</v>
      </c>
      <c r="N7" s="4">
        <v>7</v>
      </c>
      <c r="O7" s="12">
        <f>O6/2 - 0.5</f>
        <v>46</v>
      </c>
      <c r="P7" s="4">
        <v>45</v>
      </c>
    </row>
    <row r="8" spans="1:16" ht="32" x14ac:dyDescent="0.2">
      <c r="A8" s="4" t="s">
        <v>19</v>
      </c>
      <c r="B8" s="4">
        <v>1250</v>
      </c>
      <c r="C8" s="4">
        <v>1068</v>
      </c>
      <c r="D8" s="4"/>
      <c r="E8" s="4"/>
      <c r="F8" s="4"/>
      <c r="H8" s="4">
        <v>20</v>
      </c>
      <c r="I8" s="4"/>
      <c r="J8" s="4">
        <v>111</v>
      </c>
      <c r="K8" s="4">
        <v>133</v>
      </c>
      <c r="L8" s="4">
        <v>157</v>
      </c>
      <c r="N8" s="4">
        <v>18</v>
      </c>
      <c r="O8" s="12">
        <v>47</v>
      </c>
      <c r="P8" s="4">
        <v>30</v>
      </c>
    </row>
    <row r="9" spans="1:16" ht="16" x14ac:dyDescent="0.2">
      <c r="A9" s="4" t="s">
        <v>20</v>
      </c>
      <c r="B9" s="4">
        <v>1235</v>
      </c>
      <c r="C9" s="4">
        <v>1026</v>
      </c>
      <c r="D9" s="4"/>
      <c r="E9" s="4"/>
      <c r="F9" s="4"/>
      <c r="G9" s="11">
        <v>23</v>
      </c>
      <c r="H9" s="4">
        <v>17</v>
      </c>
      <c r="I9" s="4">
        <v>107</v>
      </c>
      <c r="J9" s="4">
        <v>143</v>
      </c>
      <c r="K9" s="4"/>
      <c r="L9" s="4"/>
      <c r="M9" s="12">
        <v>19</v>
      </c>
      <c r="N9" s="4">
        <v>7</v>
      </c>
      <c r="O9" s="12">
        <v>48</v>
      </c>
      <c r="P9" s="4">
        <v>33</v>
      </c>
    </row>
    <row r="10" spans="1:16" ht="16" x14ac:dyDescent="0.2">
      <c r="A10" s="4" t="s">
        <v>21</v>
      </c>
      <c r="B10" s="4">
        <v>1041</v>
      </c>
      <c r="C10" s="4">
        <v>1043</v>
      </c>
      <c r="D10" s="4"/>
      <c r="E10" s="4"/>
      <c r="F10" s="4"/>
      <c r="G10" s="11">
        <v>30</v>
      </c>
      <c r="H10" s="4">
        <v>20</v>
      </c>
      <c r="I10" s="4">
        <v>135</v>
      </c>
      <c r="J10" s="4">
        <v>120</v>
      </c>
      <c r="K10" s="4"/>
      <c r="L10" s="4"/>
      <c r="M10" s="11">
        <v>20</v>
      </c>
      <c r="N10" s="4">
        <v>5</v>
      </c>
      <c r="O10" s="11">
        <v>49</v>
      </c>
      <c r="P10" s="4">
        <v>28</v>
      </c>
    </row>
    <row r="11" spans="1:16" ht="16" x14ac:dyDescent="0.2">
      <c r="A11" s="4" t="s">
        <v>22</v>
      </c>
      <c r="B11" s="4">
        <v>1279</v>
      </c>
      <c r="C11" s="4">
        <v>1006</v>
      </c>
      <c r="D11" s="4"/>
      <c r="E11" s="4"/>
      <c r="F11" s="4"/>
      <c r="G11" s="11">
        <v>34</v>
      </c>
      <c r="H11" s="4">
        <v>20</v>
      </c>
      <c r="I11" s="4">
        <v>113</v>
      </c>
      <c r="J11" s="4">
        <v>143</v>
      </c>
      <c r="K11" s="4"/>
      <c r="L11" s="4"/>
      <c r="M11" s="12">
        <v>14</v>
      </c>
      <c r="N11" s="4">
        <v>16</v>
      </c>
      <c r="O11" s="12">
        <v>39</v>
      </c>
      <c r="P11" s="4">
        <v>31</v>
      </c>
    </row>
    <row r="12" spans="1:16" ht="32" x14ac:dyDescent="0.2">
      <c r="A12" s="4" t="s">
        <v>23</v>
      </c>
      <c r="B12" s="4">
        <v>1145</v>
      </c>
      <c r="C12" s="4">
        <v>955</v>
      </c>
      <c r="D12" s="4"/>
      <c r="E12" s="4"/>
      <c r="F12" s="4"/>
      <c r="G12" s="11">
        <v>26</v>
      </c>
      <c r="H12" s="4">
        <v>25</v>
      </c>
      <c r="I12" s="4">
        <v>121</v>
      </c>
      <c r="J12" s="4">
        <v>131</v>
      </c>
      <c r="K12" s="4">
        <v>131</v>
      </c>
      <c r="L12" s="4">
        <v>114</v>
      </c>
      <c r="M12" s="12">
        <v>19</v>
      </c>
      <c r="N12" s="4">
        <v>14</v>
      </c>
      <c r="O12" s="12">
        <v>59</v>
      </c>
      <c r="P12" s="4">
        <v>29</v>
      </c>
    </row>
    <row r="13" spans="1:16" ht="32" x14ac:dyDescent="0.2">
      <c r="A13" s="4" t="s">
        <v>24</v>
      </c>
      <c r="B13" s="4">
        <v>1177</v>
      </c>
      <c r="C13" s="4">
        <v>1122</v>
      </c>
      <c r="D13" s="4"/>
      <c r="E13" s="4"/>
      <c r="F13" s="4"/>
      <c r="G13" s="11">
        <v>47</v>
      </c>
      <c r="H13" s="4">
        <v>31</v>
      </c>
      <c r="I13" s="4">
        <v>114</v>
      </c>
      <c r="J13" s="4">
        <v>112</v>
      </c>
      <c r="K13" s="4"/>
      <c r="L13" s="4"/>
      <c r="M13" s="12">
        <v>20</v>
      </c>
      <c r="N13" s="4">
        <v>5</v>
      </c>
      <c r="O13" s="12">
        <v>40</v>
      </c>
      <c r="P13" s="4">
        <v>30</v>
      </c>
    </row>
    <row r="14" spans="1:16" ht="32" x14ac:dyDescent="0.2">
      <c r="A14" s="4" t="s">
        <v>25</v>
      </c>
      <c r="B14" s="4">
        <v>1099</v>
      </c>
      <c r="C14" s="4">
        <v>1018</v>
      </c>
      <c r="D14" s="4"/>
      <c r="E14" s="4"/>
      <c r="F14" s="4"/>
      <c r="G14" s="11">
        <v>17</v>
      </c>
      <c r="H14" s="4">
        <v>15</v>
      </c>
      <c r="I14" s="4">
        <v>128</v>
      </c>
      <c r="J14" s="4">
        <v>128</v>
      </c>
      <c r="K14" s="4"/>
      <c r="L14" s="4"/>
      <c r="M14" s="12">
        <v>20</v>
      </c>
      <c r="N14" s="4">
        <v>11</v>
      </c>
      <c r="O14" s="12">
        <v>53</v>
      </c>
      <c r="P14" s="4">
        <v>39</v>
      </c>
    </row>
    <row r="15" spans="1:16" ht="32" x14ac:dyDescent="0.2">
      <c r="A15" s="4" t="s">
        <v>26</v>
      </c>
      <c r="B15" s="4">
        <v>1192</v>
      </c>
      <c r="C15" s="4">
        <v>1032</v>
      </c>
      <c r="D15" s="4"/>
      <c r="E15" s="4"/>
      <c r="F15" s="4"/>
      <c r="G15" s="11">
        <v>29</v>
      </c>
      <c r="H15" s="4">
        <v>27</v>
      </c>
      <c r="I15" s="4">
        <v>139</v>
      </c>
      <c r="J15" s="4">
        <v>127</v>
      </c>
      <c r="K15" s="4"/>
      <c r="L15" s="4"/>
      <c r="M15" s="12">
        <v>22</v>
      </c>
      <c r="N15" s="4">
        <v>12</v>
      </c>
      <c r="O15" s="12">
        <v>32</v>
      </c>
      <c r="P15" s="4">
        <v>34</v>
      </c>
    </row>
    <row r="16" spans="1:16" ht="32" x14ac:dyDescent="0.2">
      <c r="A16" s="4" t="s">
        <v>27</v>
      </c>
      <c r="B16" s="4">
        <v>1194</v>
      </c>
      <c r="C16" s="4">
        <v>991</v>
      </c>
      <c r="D16" s="4"/>
      <c r="E16" s="4"/>
      <c r="F16" s="4"/>
      <c r="G16" s="11">
        <v>38</v>
      </c>
      <c r="H16" s="4">
        <v>30</v>
      </c>
      <c r="I16" s="4">
        <v>108</v>
      </c>
      <c r="J16" s="4">
        <v>124</v>
      </c>
      <c r="K16" s="4">
        <v>158</v>
      </c>
      <c r="L16" s="4">
        <v>86</v>
      </c>
      <c r="M16" s="12">
        <v>24</v>
      </c>
      <c r="N16" s="4">
        <v>11</v>
      </c>
      <c r="O16" s="12">
        <v>37</v>
      </c>
      <c r="P16" s="4">
        <v>31</v>
      </c>
    </row>
    <row r="17" spans="1:16" ht="32" x14ac:dyDescent="0.2">
      <c r="A17" s="4" t="s">
        <v>28</v>
      </c>
      <c r="B17" s="4">
        <v>1145</v>
      </c>
      <c r="C17" s="4">
        <v>1038</v>
      </c>
      <c r="D17" s="4"/>
      <c r="E17" s="4"/>
      <c r="F17" s="4"/>
      <c r="G17" s="11">
        <v>31</v>
      </c>
      <c r="H17" s="4">
        <v>34</v>
      </c>
      <c r="I17" s="4">
        <v>124</v>
      </c>
      <c r="J17" s="4">
        <v>112</v>
      </c>
      <c r="K17" s="4"/>
      <c r="L17" s="4"/>
      <c r="M17" s="12">
        <v>36</v>
      </c>
      <c r="N17" s="4">
        <v>22</v>
      </c>
      <c r="O17" s="12">
        <v>54</v>
      </c>
      <c r="P17" s="4">
        <v>42</v>
      </c>
    </row>
    <row r="18" spans="1:16" ht="32" x14ac:dyDescent="0.2">
      <c r="A18" s="4" t="s">
        <v>29</v>
      </c>
      <c r="B18" s="4">
        <v>1088</v>
      </c>
      <c r="C18" s="4">
        <v>1308</v>
      </c>
      <c r="D18" s="4"/>
      <c r="E18" s="4"/>
      <c r="F18" s="4"/>
      <c r="G18" s="11">
        <v>47</v>
      </c>
      <c r="H18" s="4">
        <v>22</v>
      </c>
      <c r="I18" s="4">
        <v>120</v>
      </c>
      <c r="J18" s="4">
        <v>141</v>
      </c>
      <c r="K18" s="4"/>
      <c r="L18" s="4"/>
      <c r="M18" s="12">
        <v>20</v>
      </c>
      <c r="N18" s="4">
        <v>9</v>
      </c>
      <c r="O18" s="12">
        <v>40</v>
      </c>
      <c r="P18" s="4">
        <v>45</v>
      </c>
    </row>
    <row r="19" spans="1:16" ht="32" x14ac:dyDescent="0.2">
      <c r="A19" s="4" t="s">
        <v>30</v>
      </c>
      <c r="B19" s="4">
        <v>1080</v>
      </c>
      <c r="C19" s="4">
        <v>1334</v>
      </c>
      <c r="D19" s="4"/>
      <c r="E19" s="4"/>
      <c r="F19" s="4"/>
      <c r="G19" s="11">
        <v>44</v>
      </c>
      <c r="H19" s="4">
        <v>31</v>
      </c>
      <c r="I19" s="4">
        <v>140</v>
      </c>
      <c r="J19" s="4">
        <v>126</v>
      </c>
      <c r="K19" s="4"/>
      <c r="L19" s="4"/>
      <c r="M19" s="12">
        <v>18</v>
      </c>
      <c r="N19" s="4">
        <v>9</v>
      </c>
      <c r="O19" s="12">
        <v>63</v>
      </c>
      <c r="P19" s="4">
        <v>33</v>
      </c>
    </row>
    <row r="20" spans="1:16" ht="272" x14ac:dyDescent="0.2">
      <c r="A20" s="4" t="s">
        <v>31</v>
      </c>
      <c r="B20" s="4">
        <v>1165</v>
      </c>
      <c r="C20" s="4">
        <v>1417</v>
      </c>
      <c r="D20" s="4"/>
      <c r="E20" s="4"/>
      <c r="F20" s="4"/>
      <c r="G20" s="11">
        <v>36</v>
      </c>
      <c r="H20" s="4">
        <v>28</v>
      </c>
      <c r="I20" s="4">
        <v>132</v>
      </c>
      <c r="J20" s="4">
        <v>132</v>
      </c>
      <c r="K20" s="4">
        <v>102</v>
      </c>
      <c r="L20" s="4" t="s">
        <v>43</v>
      </c>
      <c r="M20" s="12">
        <v>25</v>
      </c>
      <c r="N20" s="4">
        <v>14</v>
      </c>
      <c r="O20" s="12">
        <v>49</v>
      </c>
      <c r="P20" s="4">
        <v>45</v>
      </c>
    </row>
    <row r="21" spans="1:16" ht="32" x14ac:dyDescent="0.2">
      <c r="A21" s="4" t="s">
        <v>32</v>
      </c>
      <c r="B21" s="4">
        <v>1038</v>
      </c>
      <c r="C21" s="4">
        <v>1424</v>
      </c>
      <c r="D21" s="4"/>
      <c r="E21" s="4"/>
      <c r="F21" s="4"/>
      <c r="G21" s="11">
        <v>32</v>
      </c>
      <c r="H21" s="4">
        <v>23</v>
      </c>
      <c r="I21" s="4">
        <v>153</v>
      </c>
      <c r="J21" s="4">
        <v>133</v>
      </c>
      <c r="K21" s="4"/>
      <c r="L21" s="4"/>
      <c r="M21" s="12">
        <v>31</v>
      </c>
      <c r="N21" s="4">
        <v>17</v>
      </c>
      <c r="O21" s="12">
        <v>46</v>
      </c>
      <c r="P21" s="4">
        <v>42</v>
      </c>
    </row>
    <row r="22" spans="1:16" ht="32" x14ac:dyDescent="0.2">
      <c r="A22" s="4" t="s">
        <v>34</v>
      </c>
      <c r="B22" s="4">
        <v>1109</v>
      </c>
      <c r="C22" s="4">
        <v>1442</v>
      </c>
      <c r="D22" s="4"/>
      <c r="E22" s="4"/>
      <c r="F22" s="4"/>
      <c r="G22" s="11">
        <f>66/2</f>
        <v>33</v>
      </c>
      <c r="H22" s="4">
        <v>33</v>
      </c>
      <c r="I22" s="4">
        <f>(280+5)/2 - 0.5</f>
        <v>142</v>
      </c>
      <c r="J22" s="4">
        <v>142</v>
      </c>
      <c r="K22" s="4"/>
      <c r="L22" s="4"/>
      <c r="M22" s="12">
        <f>49/2 - 0.5</f>
        <v>24</v>
      </c>
      <c r="N22" s="4">
        <v>9</v>
      </c>
      <c r="O22" s="12">
        <f>104/2</f>
        <v>52</v>
      </c>
      <c r="P22" s="4">
        <v>44</v>
      </c>
    </row>
    <row r="23" spans="1:16" ht="32" x14ac:dyDescent="0.2">
      <c r="A23" s="4" t="s">
        <v>35</v>
      </c>
      <c r="B23" s="4">
        <v>789</v>
      </c>
      <c r="C23" s="4">
        <v>1485</v>
      </c>
      <c r="D23" s="4"/>
      <c r="E23" s="4"/>
      <c r="F23" s="4"/>
      <c r="G23" s="11">
        <v>33</v>
      </c>
      <c r="H23" s="4">
        <v>45</v>
      </c>
      <c r="I23" s="4">
        <v>143</v>
      </c>
      <c r="J23" s="4">
        <v>132</v>
      </c>
      <c r="K23" s="4"/>
      <c r="L23" s="4"/>
      <c r="M23" s="12">
        <v>25</v>
      </c>
      <c r="N23" s="4">
        <v>13</v>
      </c>
      <c r="O23" s="12">
        <v>52</v>
      </c>
      <c r="P23" s="4">
        <v>49</v>
      </c>
    </row>
    <row r="24" spans="1:16" ht="32" x14ac:dyDescent="0.2">
      <c r="A24" s="4" t="s">
        <v>36</v>
      </c>
      <c r="B24" s="4">
        <v>1026</v>
      </c>
      <c r="C24" s="4">
        <v>911</v>
      </c>
      <c r="D24" s="4"/>
      <c r="E24" s="4"/>
      <c r="F24" s="4"/>
      <c r="G24" s="11">
        <v>30</v>
      </c>
      <c r="H24" s="4">
        <v>35</v>
      </c>
      <c r="I24" s="4">
        <v>123</v>
      </c>
      <c r="J24" s="4">
        <v>116</v>
      </c>
      <c r="K24" s="4">
        <v>63</v>
      </c>
      <c r="L24" s="4">
        <v>113</v>
      </c>
      <c r="M24" s="12">
        <v>20</v>
      </c>
      <c r="N24" s="4">
        <v>8</v>
      </c>
      <c r="O24" s="12">
        <v>38</v>
      </c>
      <c r="P24" s="4">
        <v>38</v>
      </c>
    </row>
    <row r="25" spans="1:16" ht="32" x14ac:dyDescent="0.2">
      <c r="A25" s="4" t="s">
        <v>37</v>
      </c>
      <c r="B25" s="4">
        <v>1061</v>
      </c>
      <c r="C25" s="4">
        <v>1328</v>
      </c>
      <c r="D25" s="4"/>
      <c r="E25" s="4"/>
      <c r="F25" s="4"/>
      <c r="G25" s="11">
        <v>29</v>
      </c>
      <c r="H25" s="4">
        <v>36</v>
      </c>
      <c r="I25" s="4">
        <v>120</v>
      </c>
      <c r="J25" s="4">
        <v>118</v>
      </c>
      <c r="K25" s="4"/>
      <c r="L25" s="4"/>
      <c r="M25" s="12">
        <v>17</v>
      </c>
      <c r="N25" s="4">
        <v>13</v>
      </c>
      <c r="O25" s="12">
        <v>42</v>
      </c>
      <c r="P25" s="4">
        <v>45</v>
      </c>
    </row>
    <row r="26" spans="1:16" ht="32" x14ac:dyDescent="0.2">
      <c r="A26" s="4" t="s">
        <v>38</v>
      </c>
      <c r="B26" s="4">
        <v>1055</v>
      </c>
      <c r="C26" s="4">
        <v>1309</v>
      </c>
      <c r="D26" s="4"/>
      <c r="E26" s="4"/>
      <c r="F26" s="4"/>
      <c r="G26" s="11">
        <v>31</v>
      </c>
      <c r="H26" s="4">
        <v>29</v>
      </c>
      <c r="I26" s="4">
        <v>119</v>
      </c>
      <c r="J26" s="4">
        <v>150</v>
      </c>
      <c r="K26" s="4"/>
      <c r="L26" s="4"/>
      <c r="M26" s="12">
        <v>29</v>
      </c>
      <c r="N26" s="4">
        <v>9</v>
      </c>
      <c r="O26" s="12">
        <v>37</v>
      </c>
      <c r="P26" s="4">
        <v>47</v>
      </c>
    </row>
    <row r="27" spans="1:16" ht="32" x14ac:dyDescent="0.2">
      <c r="A27" s="4" t="s">
        <v>39</v>
      </c>
      <c r="B27" s="4">
        <v>1036</v>
      </c>
      <c r="C27" s="4">
        <v>1381</v>
      </c>
      <c r="D27" s="4"/>
      <c r="E27" s="4"/>
      <c r="F27" s="4"/>
      <c r="G27" s="11">
        <v>24</v>
      </c>
      <c r="H27" s="4">
        <v>43</v>
      </c>
      <c r="I27" s="4">
        <v>138</v>
      </c>
      <c r="J27" s="4">
        <v>142</v>
      </c>
      <c r="K27" s="4"/>
      <c r="L27" s="4"/>
      <c r="M27" s="12">
        <v>19</v>
      </c>
      <c r="N27" s="4">
        <v>19</v>
      </c>
      <c r="O27" s="12">
        <v>37</v>
      </c>
      <c r="P27" s="4">
        <v>38</v>
      </c>
    </row>
    <row r="28" spans="1:16" ht="32" x14ac:dyDescent="0.2">
      <c r="A28" s="4" t="s">
        <v>40</v>
      </c>
      <c r="B28" s="4">
        <v>1070</v>
      </c>
      <c r="C28" s="4">
        <v>1435</v>
      </c>
      <c r="D28" s="4"/>
      <c r="E28" s="4"/>
      <c r="F28" s="4"/>
      <c r="G28" s="11">
        <v>28</v>
      </c>
      <c r="H28" s="4">
        <v>29</v>
      </c>
      <c r="I28" s="4">
        <v>120</v>
      </c>
      <c r="J28" s="4">
        <v>136</v>
      </c>
      <c r="K28" s="4">
        <v>66</v>
      </c>
      <c r="L28" s="4">
        <v>93</v>
      </c>
      <c r="M28" s="12">
        <v>16</v>
      </c>
      <c r="N28" s="4">
        <v>12</v>
      </c>
      <c r="O28" s="12">
        <v>40</v>
      </c>
      <c r="P28" s="4">
        <v>36</v>
      </c>
    </row>
    <row r="29" spans="1:16" ht="32" x14ac:dyDescent="0.2">
      <c r="A29" s="4" t="s">
        <v>41</v>
      </c>
      <c r="B29" s="4">
        <v>961</v>
      </c>
      <c r="C29" s="4">
        <v>1403</v>
      </c>
      <c r="D29" s="4"/>
      <c r="E29" s="4"/>
      <c r="F29" s="4"/>
      <c r="G29" s="11">
        <f>50-G28</f>
        <v>22</v>
      </c>
      <c r="H29" s="4">
        <v>23</v>
      </c>
      <c r="I29" s="4">
        <f>248+22-I28</f>
        <v>150</v>
      </c>
      <c r="J29" s="4">
        <v>137</v>
      </c>
      <c r="K29" s="4"/>
      <c r="L29" s="4"/>
      <c r="M29" s="12">
        <f>50-M28</f>
        <v>34</v>
      </c>
      <c r="N29" s="4">
        <v>15</v>
      </c>
      <c r="O29" s="12">
        <f>78-O28</f>
        <v>38</v>
      </c>
      <c r="P29" s="4">
        <v>37</v>
      </c>
    </row>
    <row r="30" spans="1:16" ht="48" x14ac:dyDescent="0.2">
      <c r="A30" s="4" t="s">
        <v>42</v>
      </c>
      <c r="B30" s="4">
        <v>984</v>
      </c>
      <c r="C30" s="4">
        <v>1345</v>
      </c>
      <c r="D30" s="4"/>
      <c r="E30" s="4"/>
      <c r="F30" s="4"/>
      <c r="G30" s="11">
        <v>36</v>
      </c>
      <c r="H30" s="4">
        <v>40</v>
      </c>
      <c r="I30" s="4">
        <v>143</v>
      </c>
      <c r="J30" s="4">
        <v>130</v>
      </c>
      <c r="K30" s="4"/>
      <c r="L30" s="4"/>
      <c r="M30" s="12">
        <v>27</v>
      </c>
      <c r="N30" s="4">
        <v>19</v>
      </c>
      <c r="O30" s="12">
        <v>36</v>
      </c>
      <c r="P30" s="4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2A83-DC3B-4442-9350-FC7590FB14F3}">
  <dimension ref="A1:AD16"/>
  <sheetViews>
    <sheetView workbookViewId="0">
      <selection activeCell="G1" sqref="G1"/>
    </sheetView>
  </sheetViews>
  <sheetFormatPr baseColWidth="10" defaultRowHeight="14" x14ac:dyDescent="0.15"/>
  <sheetData>
    <row r="1" spans="1:30" ht="32" x14ac:dyDescent="0.2">
      <c r="A1" t="s">
        <v>74</v>
      </c>
      <c r="B1" t="s">
        <v>75</v>
      </c>
      <c r="C1" t="s">
        <v>76</v>
      </c>
      <c r="D1" s="2" t="s">
        <v>79</v>
      </c>
      <c r="E1" s="2" t="s">
        <v>80</v>
      </c>
      <c r="F1" s="2" t="s">
        <v>78</v>
      </c>
      <c r="G1" s="7" t="s">
        <v>33</v>
      </c>
      <c r="H1" s="4" t="s">
        <v>19</v>
      </c>
      <c r="I1" s="4" t="s">
        <v>89</v>
      </c>
      <c r="J1" s="4" t="s">
        <v>90</v>
      </c>
      <c r="K1" s="4" t="s">
        <v>91</v>
      </c>
      <c r="L1" s="4" t="s">
        <v>81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83</v>
      </c>
      <c r="Y1" s="4" t="s">
        <v>82</v>
      </c>
      <c r="Z1" s="4" t="s">
        <v>84</v>
      </c>
      <c r="AA1" s="4" t="s">
        <v>85</v>
      </c>
      <c r="AB1" s="4" t="s">
        <v>86</v>
      </c>
      <c r="AC1" s="4" t="s">
        <v>87</v>
      </c>
      <c r="AD1" s="4" t="s">
        <v>88</v>
      </c>
    </row>
    <row r="2" spans="1:30" ht="32" x14ac:dyDescent="0.2">
      <c r="A2" s="58" t="s">
        <v>0</v>
      </c>
      <c r="B2" s="61" t="s">
        <v>5</v>
      </c>
      <c r="C2" s="3">
        <v>2019</v>
      </c>
      <c r="D2" s="4">
        <v>1237</v>
      </c>
      <c r="E2" s="4">
        <v>1278</v>
      </c>
      <c r="F2" s="4">
        <v>1271</v>
      </c>
      <c r="G2" s="4">
        <v>1249</v>
      </c>
      <c r="H2" s="4">
        <v>1250</v>
      </c>
      <c r="I2" s="4">
        <v>1235</v>
      </c>
      <c r="J2" s="4">
        <v>1041</v>
      </c>
      <c r="K2" s="4">
        <v>1279</v>
      </c>
      <c r="L2" s="4">
        <v>1145</v>
      </c>
      <c r="M2" s="4">
        <v>1177</v>
      </c>
      <c r="N2" s="4">
        <v>1099</v>
      </c>
      <c r="O2" s="4">
        <v>1192</v>
      </c>
      <c r="P2" s="4">
        <v>1194</v>
      </c>
      <c r="Q2" s="4">
        <v>1145</v>
      </c>
      <c r="R2" s="4">
        <v>1088</v>
      </c>
      <c r="S2" s="4">
        <v>1080</v>
      </c>
      <c r="T2" s="4">
        <v>1165</v>
      </c>
      <c r="U2" s="4">
        <v>1038</v>
      </c>
      <c r="V2" s="4">
        <v>1109</v>
      </c>
      <c r="W2" s="4">
        <v>789</v>
      </c>
      <c r="X2" s="4">
        <v>1026</v>
      </c>
      <c r="Y2" s="4">
        <v>1061</v>
      </c>
      <c r="Z2" s="4">
        <v>1055</v>
      </c>
      <c r="AA2" s="4">
        <v>1036</v>
      </c>
      <c r="AB2" s="4">
        <v>1070</v>
      </c>
      <c r="AC2" s="4">
        <v>961</v>
      </c>
      <c r="AD2" s="4">
        <v>984</v>
      </c>
    </row>
    <row r="3" spans="1:30" ht="32" x14ac:dyDescent="0.2">
      <c r="A3" s="58" t="s">
        <v>0</v>
      </c>
      <c r="B3" s="61" t="s">
        <v>5</v>
      </c>
      <c r="C3" s="4">
        <v>2020</v>
      </c>
      <c r="D3" s="4">
        <v>1165</v>
      </c>
      <c r="E3" s="4">
        <v>1177</v>
      </c>
      <c r="F3" s="4">
        <v>1144</v>
      </c>
      <c r="G3" s="4">
        <v>1037</v>
      </c>
      <c r="H3" s="4">
        <v>1068</v>
      </c>
      <c r="I3" s="4">
        <v>1026</v>
      </c>
      <c r="J3" s="4">
        <v>1043</v>
      </c>
      <c r="K3" s="4">
        <v>1006</v>
      </c>
      <c r="L3" s="4">
        <v>955</v>
      </c>
      <c r="M3" s="4">
        <v>1122</v>
      </c>
      <c r="N3" s="4">
        <v>1018</v>
      </c>
      <c r="O3" s="4">
        <v>1032</v>
      </c>
      <c r="P3" s="4">
        <v>991</v>
      </c>
      <c r="Q3" s="4">
        <v>1038</v>
      </c>
      <c r="R3" s="4">
        <v>1308</v>
      </c>
      <c r="S3" s="4">
        <v>1334</v>
      </c>
      <c r="T3" s="4">
        <v>1417</v>
      </c>
      <c r="U3" s="4">
        <v>1424</v>
      </c>
      <c r="V3" s="4">
        <v>1442</v>
      </c>
      <c r="W3" s="4">
        <v>1485</v>
      </c>
      <c r="X3" s="4">
        <v>911</v>
      </c>
      <c r="Y3" s="4">
        <v>1328</v>
      </c>
      <c r="Z3" s="4">
        <v>1309</v>
      </c>
      <c r="AA3" s="4">
        <v>1381</v>
      </c>
      <c r="AB3" s="4">
        <v>1435</v>
      </c>
      <c r="AC3" s="4">
        <v>1403</v>
      </c>
      <c r="AD3" s="4">
        <v>1345</v>
      </c>
    </row>
    <row r="4" spans="1:30" ht="16" x14ac:dyDescent="0.2">
      <c r="A4" s="59" t="s">
        <v>1</v>
      </c>
      <c r="B4" s="62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" x14ac:dyDescent="0.2">
      <c r="A5" s="59" t="s">
        <v>1</v>
      </c>
      <c r="B5" s="62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48" x14ac:dyDescent="0.2">
      <c r="A6" s="59" t="s">
        <v>1</v>
      </c>
      <c r="B6" s="62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48" x14ac:dyDescent="0.2">
      <c r="A7" s="60" t="s">
        <v>68</v>
      </c>
      <c r="B7" s="63" t="s">
        <v>9</v>
      </c>
      <c r="C7" s="3">
        <v>2019</v>
      </c>
      <c r="D7" s="11">
        <f>68/2</f>
        <v>34</v>
      </c>
      <c r="E7" s="11">
        <v>34</v>
      </c>
      <c r="F7" s="11">
        <f>76/2</f>
        <v>38</v>
      </c>
      <c r="G7" s="11">
        <v>38</v>
      </c>
      <c r="I7" s="11">
        <v>23</v>
      </c>
      <c r="J7" s="11">
        <v>30</v>
      </c>
      <c r="K7" s="11">
        <v>34</v>
      </c>
      <c r="L7" s="11">
        <v>26</v>
      </c>
      <c r="M7" s="11">
        <v>47</v>
      </c>
      <c r="N7" s="11">
        <v>17</v>
      </c>
      <c r="O7" s="11">
        <v>29</v>
      </c>
      <c r="P7" s="11">
        <v>38</v>
      </c>
      <c r="Q7" s="11">
        <v>31</v>
      </c>
      <c r="R7" s="11">
        <v>47</v>
      </c>
      <c r="S7" s="11">
        <v>44</v>
      </c>
      <c r="T7" s="11">
        <v>36</v>
      </c>
      <c r="U7" s="11">
        <v>32</v>
      </c>
      <c r="V7" s="11">
        <f>66/2</f>
        <v>33</v>
      </c>
      <c r="W7" s="11">
        <v>33</v>
      </c>
      <c r="X7" s="11">
        <v>30</v>
      </c>
      <c r="Y7" s="11">
        <v>29</v>
      </c>
      <c r="Z7" s="11">
        <v>31</v>
      </c>
      <c r="AA7" s="11">
        <v>24</v>
      </c>
      <c r="AB7" s="11">
        <v>28</v>
      </c>
      <c r="AC7" s="11">
        <f>50-AB7</f>
        <v>22</v>
      </c>
      <c r="AD7" s="11">
        <v>36</v>
      </c>
    </row>
    <row r="8" spans="1:30" ht="48" x14ac:dyDescent="0.2">
      <c r="A8" s="60" t="s">
        <v>68</v>
      </c>
      <c r="B8" s="63" t="s">
        <v>9</v>
      </c>
      <c r="C8" s="4">
        <v>2020</v>
      </c>
      <c r="D8" s="4">
        <v>40</v>
      </c>
      <c r="E8" s="4">
        <v>31</v>
      </c>
      <c r="F8" s="4">
        <v>28</v>
      </c>
      <c r="G8" s="4">
        <v>11</v>
      </c>
      <c r="H8" s="4">
        <v>20</v>
      </c>
      <c r="I8" s="4">
        <v>17</v>
      </c>
      <c r="J8" s="4">
        <v>20</v>
      </c>
      <c r="K8" s="4">
        <v>20</v>
      </c>
      <c r="L8" s="4">
        <v>25</v>
      </c>
      <c r="M8" s="4">
        <v>31</v>
      </c>
      <c r="N8" s="4">
        <v>15</v>
      </c>
      <c r="O8" s="4">
        <v>27</v>
      </c>
      <c r="P8" s="4">
        <v>30</v>
      </c>
      <c r="Q8" s="4">
        <v>34</v>
      </c>
      <c r="R8" s="4">
        <v>22</v>
      </c>
      <c r="S8" s="4">
        <v>31</v>
      </c>
      <c r="T8" s="4">
        <v>28</v>
      </c>
      <c r="U8" s="4">
        <v>23</v>
      </c>
      <c r="V8" s="4">
        <v>33</v>
      </c>
      <c r="W8" s="4">
        <v>45</v>
      </c>
      <c r="X8" s="4">
        <v>35</v>
      </c>
      <c r="Y8" s="4">
        <v>36</v>
      </c>
      <c r="Z8" s="4">
        <v>29</v>
      </c>
      <c r="AA8" s="4">
        <v>43</v>
      </c>
      <c r="AB8" s="4">
        <v>29</v>
      </c>
      <c r="AC8" s="4">
        <v>23</v>
      </c>
      <c r="AD8" s="4">
        <v>40</v>
      </c>
    </row>
    <row r="9" spans="1:30" ht="48" x14ac:dyDescent="0.2">
      <c r="A9" s="60" t="s">
        <v>68</v>
      </c>
      <c r="B9" s="64" t="s">
        <v>10</v>
      </c>
      <c r="C9" s="3">
        <v>2019</v>
      </c>
      <c r="D9" s="4">
        <f>(198+9)/2 - 0.5</f>
        <v>103</v>
      </c>
      <c r="E9" s="4">
        <v>104</v>
      </c>
      <c r="F9" s="4">
        <f>(263+7)/2</f>
        <v>135</v>
      </c>
      <c r="G9" s="4">
        <v>135</v>
      </c>
      <c r="H9" s="4"/>
      <c r="I9" s="4">
        <v>107</v>
      </c>
      <c r="J9" s="4">
        <v>135</v>
      </c>
      <c r="K9" s="4">
        <v>113</v>
      </c>
      <c r="L9" s="4">
        <v>121</v>
      </c>
      <c r="M9" s="4">
        <v>114</v>
      </c>
      <c r="N9" s="4">
        <v>128</v>
      </c>
      <c r="O9" s="4">
        <v>139</v>
      </c>
      <c r="P9" s="4">
        <v>108</v>
      </c>
      <c r="Q9" s="4">
        <v>124</v>
      </c>
      <c r="R9" s="4">
        <v>120</v>
      </c>
      <c r="S9" s="4">
        <v>140</v>
      </c>
      <c r="T9" s="4">
        <v>132</v>
      </c>
      <c r="U9" s="4">
        <v>153</v>
      </c>
      <c r="V9" s="4">
        <f>(280+5)/2 - 0.5</f>
        <v>142</v>
      </c>
      <c r="W9" s="4">
        <v>143</v>
      </c>
      <c r="X9" s="4">
        <v>123</v>
      </c>
      <c r="Y9" s="4">
        <v>120</v>
      </c>
      <c r="Z9" s="4">
        <v>119</v>
      </c>
      <c r="AA9" s="4">
        <v>138</v>
      </c>
      <c r="AB9" s="4">
        <v>120</v>
      </c>
      <c r="AC9" s="4">
        <f>248+22-AB9</f>
        <v>150</v>
      </c>
      <c r="AD9" s="4">
        <v>143</v>
      </c>
    </row>
    <row r="10" spans="1:30" ht="48" x14ac:dyDescent="0.2">
      <c r="A10" s="60" t="s">
        <v>68</v>
      </c>
      <c r="B10" s="64" t="s">
        <v>10</v>
      </c>
      <c r="C10" s="4">
        <v>2020</v>
      </c>
      <c r="D10" s="4">
        <v>135</v>
      </c>
      <c r="E10" s="4">
        <v>136</v>
      </c>
      <c r="F10" s="4">
        <v>137</v>
      </c>
      <c r="G10" s="4">
        <v>131</v>
      </c>
      <c r="H10" s="4">
        <v>111</v>
      </c>
      <c r="I10" s="4">
        <v>143</v>
      </c>
      <c r="J10" s="4">
        <v>120</v>
      </c>
      <c r="K10" s="4">
        <v>143</v>
      </c>
      <c r="L10" s="4">
        <v>131</v>
      </c>
      <c r="M10" s="4">
        <v>112</v>
      </c>
      <c r="N10" s="4">
        <v>128</v>
      </c>
      <c r="O10" s="4">
        <v>127</v>
      </c>
      <c r="P10" s="4">
        <v>124</v>
      </c>
      <c r="Q10" s="4">
        <v>112</v>
      </c>
      <c r="R10" s="4">
        <v>141</v>
      </c>
      <c r="S10" s="4">
        <v>126</v>
      </c>
      <c r="T10" s="4">
        <v>132</v>
      </c>
      <c r="U10" s="4">
        <v>133</v>
      </c>
      <c r="V10" s="4">
        <v>142</v>
      </c>
      <c r="W10" s="4">
        <v>132</v>
      </c>
      <c r="X10" s="4">
        <v>116</v>
      </c>
      <c r="Y10" s="4">
        <v>118</v>
      </c>
      <c r="Z10" s="4">
        <v>150</v>
      </c>
      <c r="AA10" s="4">
        <v>142</v>
      </c>
      <c r="AB10" s="4">
        <v>136</v>
      </c>
      <c r="AC10" s="4">
        <v>137</v>
      </c>
      <c r="AD10" s="4">
        <v>130</v>
      </c>
    </row>
    <row r="11" spans="1:30" ht="64" x14ac:dyDescent="0.2">
      <c r="A11" s="60" t="s">
        <v>68</v>
      </c>
      <c r="B11" s="57" t="s">
        <v>67</v>
      </c>
      <c r="C11" s="3">
        <v>2019</v>
      </c>
      <c r="D11" s="4"/>
      <c r="F11" s="4"/>
      <c r="G11" s="4"/>
      <c r="H11" s="4">
        <v>133</v>
      </c>
      <c r="I11" s="4"/>
      <c r="J11" s="4"/>
      <c r="K11" s="4"/>
      <c r="L11" s="4">
        <v>131</v>
      </c>
      <c r="M11" s="4"/>
      <c r="N11" s="4"/>
      <c r="O11" s="4"/>
      <c r="P11" s="4">
        <v>158</v>
      </c>
      <c r="Q11" s="4"/>
      <c r="R11" s="4"/>
      <c r="S11" s="4"/>
      <c r="T11" s="4">
        <v>102</v>
      </c>
      <c r="U11" s="4"/>
      <c r="V11" s="4"/>
      <c r="W11" s="4"/>
      <c r="X11" s="4">
        <v>63</v>
      </c>
      <c r="Y11" s="4"/>
      <c r="Z11" s="4"/>
      <c r="AA11" s="4"/>
      <c r="AB11" s="4">
        <v>66</v>
      </c>
      <c r="AC11" s="4"/>
      <c r="AD11" s="4"/>
    </row>
    <row r="12" spans="1:30" ht="272" x14ac:dyDescent="0.2">
      <c r="A12" s="60" t="s">
        <v>68</v>
      </c>
      <c r="B12" s="57" t="s">
        <v>67</v>
      </c>
      <c r="C12" s="4">
        <v>2020</v>
      </c>
      <c r="D12" s="4"/>
      <c r="E12" s="4"/>
      <c r="F12" s="4"/>
      <c r="G12" s="4"/>
      <c r="H12" s="4">
        <v>157</v>
      </c>
      <c r="I12" s="4"/>
      <c r="J12" s="4"/>
      <c r="K12" s="4"/>
      <c r="L12" s="4">
        <v>114</v>
      </c>
      <c r="M12" s="4"/>
      <c r="N12" s="4"/>
      <c r="O12" s="4"/>
      <c r="P12" s="4">
        <v>86</v>
      </c>
      <c r="Q12" s="4"/>
      <c r="R12" s="4"/>
      <c r="S12" s="4"/>
      <c r="T12" s="4" t="s">
        <v>43</v>
      </c>
      <c r="U12" s="4"/>
      <c r="V12" s="4"/>
      <c r="W12" s="4"/>
      <c r="X12" s="4">
        <v>113</v>
      </c>
      <c r="Y12" s="4"/>
      <c r="Z12" s="4"/>
      <c r="AA12" s="4"/>
      <c r="AB12" s="4">
        <v>93</v>
      </c>
      <c r="AC12" s="4"/>
      <c r="AD12" s="4"/>
    </row>
    <row r="13" spans="1:30" ht="48" x14ac:dyDescent="0.2">
      <c r="A13" s="60" t="s">
        <v>68</v>
      </c>
      <c r="B13" s="56" t="s">
        <v>69</v>
      </c>
      <c r="C13" s="3">
        <v>2019</v>
      </c>
      <c r="D13" s="12">
        <f>46/2</f>
        <v>23</v>
      </c>
      <c r="E13" s="12">
        <v>23</v>
      </c>
      <c r="F13" s="12">
        <f>60/2</f>
        <v>30</v>
      </c>
      <c r="G13" s="12">
        <v>30</v>
      </c>
      <c r="I13" s="12">
        <v>19</v>
      </c>
      <c r="J13" s="11">
        <v>20</v>
      </c>
      <c r="K13" s="12">
        <v>14</v>
      </c>
      <c r="L13" s="12">
        <v>19</v>
      </c>
      <c r="M13" s="12">
        <v>20</v>
      </c>
      <c r="N13" s="12">
        <v>20</v>
      </c>
      <c r="O13" s="12">
        <v>22</v>
      </c>
      <c r="P13" s="12">
        <v>24</v>
      </c>
      <c r="Q13" s="12">
        <v>36</v>
      </c>
      <c r="R13" s="12">
        <v>20</v>
      </c>
      <c r="S13" s="12">
        <v>18</v>
      </c>
      <c r="T13" s="12">
        <v>25</v>
      </c>
      <c r="U13" s="12">
        <v>31</v>
      </c>
      <c r="V13" s="12">
        <f>49/2 - 0.5</f>
        <v>24</v>
      </c>
      <c r="W13" s="12">
        <v>25</v>
      </c>
      <c r="X13" s="12">
        <v>20</v>
      </c>
      <c r="Y13" s="12">
        <v>17</v>
      </c>
      <c r="Z13" s="12">
        <v>29</v>
      </c>
      <c r="AA13" s="12">
        <v>19</v>
      </c>
      <c r="AB13" s="12">
        <v>16</v>
      </c>
      <c r="AC13" s="12">
        <f>50-AB13</f>
        <v>34</v>
      </c>
      <c r="AD13" s="12">
        <v>27</v>
      </c>
    </row>
    <row r="14" spans="1:30" ht="48" x14ac:dyDescent="0.2">
      <c r="A14" s="60" t="s">
        <v>68</v>
      </c>
      <c r="B14" s="56" t="s">
        <v>69</v>
      </c>
      <c r="C14" s="4">
        <v>2020</v>
      </c>
      <c r="D14" s="4">
        <v>12</v>
      </c>
      <c r="E14" s="4">
        <v>10</v>
      </c>
      <c r="F14" s="4">
        <v>18</v>
      </c>
      <c r="G14" s="4">
        <v>7</v>
      </c>
      <c r="H14" s="4">
        <v>18</v>
      </c>
      <c r="I14" s="4">
        <v>7</v>
      </c>
      <c r="J14" s="4">
        <v>5</v>
      </c>
      <c r="K14" s="4">
        <v>16</v>
      </c>
      <c r="L14" s="4">
        <v>14</v>
      </c>
      <c r="M14" s="4">
        <v>5</v>
      </c>
      <c r="N14" s="4">
        <v>11</v>
      </c>
      <c r="O14" s="4">
        <v>12</v>
      </c>
      <c r="P14" s="4">
        <v>11</v>
      </c>
      <c r="Q14" s="4">
        <v>22</v>
      </c>
      <c r="R14" s="4">
        <v>9</v>
      </c>
      <c r="S14" s="4">
        <v>9</v>
      </c>
      <c r="T14" s="4">
        <v>14</v>
      </c>
      <c r="U14" s="4">
        <v>17</v>
      </c>
      <c r="V14" s="4">
        <v>9</v>
      </c>
      <c r="W14" s="4">
        <v>13</v>
      </c>
      <c r="X14" s="4">
        <v>8</v>
      </c>
      <c r="Y14" s="4">
        <v>13</v>
      </c>
      <c r="Z14" s="4">
        <v>9</v>
      </c>
      <c r="AA14" s="4">
        <v>19</v>
      </c>
      <c r="AB14" s="4">
        <v>12</v>
      </c>
      <c r="AC14" s="4">
        <v>15</v>
      </c>
      <c r="AD14" s="4">
        <v>19</v>
      </c>
    </row>
    <row r="15" spans="1:30" ht="48" x14ac:dyDescent="0.2">
      <c r="A15" s="60" t="s">
        <v>68</v>
      </c>
      <c r="B15" s="57" t="s">
        <v>11</v>
      </c>
      <c r="C15" s="3">
        <v>2019</v>
      </c>
      <c r="D15" s="4">
        <f>81/2 - 0.5</f>
        <v>40</v>
      </c>
      <c r="E15" s="4">
        <v>41</v>
      </c>
      <c r="F15" s="12">
        <v>93</v>
      </c>
      <c r="G15" s="12">
        <f>F15/2 - 0.5</f>
        <v>46</v>
      </c>
      <c r="H15" s="12">
        <v>47</v>
      </c>
      <c r="I15" s="12">
        <v>48</v>
      </c>
      <c r="J15" s="11">
        <v>49</v>
      </c>
      <c r="K15" s="12">
        <v>39</v>
      </c>
      <c r="L15" s="12">
        <v>59</v>
      </c>
      <c r="M15" s="12">
        <v>40</v>
      </c>
      <c r="N15" s="12">
        <v>53</v>
      </c>
      <c r="O15" s="12">
        <v>32</v>
      </c>
      <c r="P15" s="12">
        <v>37</v>
      </c>
      <c r="Q15" s="12">
        <v>54</v>
      </c>
      <c r="R15" s="12">
        <v>40</v>
      </c>
      <c r="S15" s="12">
        <v>63</v>
      </c>
      <c r="T15" s="12">
        <v>49</v>
      </c>
      <c r="U15" s="12">
        <v>46</v>
      </c>
      <c r="V15" s="12">
        <f>104/2</f>
        <v>52</v>
      </c>
      <c r="W15" s="12">
        <v>52</v>
      </c>
      <c r="X15" s="12">
        <v>38</v>
      </c>
      <c r="Y15" s="12">
        <v>42</v>
      </c>
      <c r="Z15" s="12">
        <v>37</v>
      </c>
      <c r="AA15" s="12">
        <v>37</v>
      </c>
      <c r="AB15" s="12">
        <v>40</v>
      </c>
      <c r="AC15" s="12">
        <f>78-AB15</f>
        <v>38</v>
      </c>
      <c r="AD15" s="12">
        <v>36</v>
      </c>
    </row>
    <row r="16" spans="1:30" ht="48" x14ac:dyDescent="0.2">
      <c r="A16" s="60" t="s">
        <v>68</v>
      </c>
      <c r="B16" s="57" t="s">
        <v>11</v>
      </c>
      <c r="C16" s="4">
        <v>2020</v>
      </c>
      <c r="D16" s="4">
        <v>43</v>
      </c>
      <c r="E16" s="4">
        <v>46</v>
      </c>
      <c r="F16" s="4">
        <v>35</v>
      </c>
      <c r="G16" s="4">
        <v>45</v>
      </c>
      <c r="H16" s="4">
        <v>30</v>
      </c>
      <c r="I16" s="4">
        <v>33</v>
      </c>
      <c r="J16" s="4">
        <v>28</v>
      </c>
      <c r="K16" s="4">
        <v>31</v>
      </c>
      <c r="L16" s="4">
        <v>29</v>
      </c>
      <c r="M16" s="4">
        <v>30</v>
      </c>
      <c r="N16" s="4">
        <v>39</v>
      </c>
      <c r="O16" s="4">
        <v>34</v>
      </c>
      <c r="P16" s="4">
        <v>31</v>
      </c>
      <c r="Q16" s="4">
        <v>42</v>
      </c>
      <c r="R16" s="4">
        <v>45</v>
      </c>
      <c r="S16" s="4">
        <v>33</v>
      </c>
      <c r="T16" s="4">
        <v>45</v>
      </c>
      <c r="U16" s="4">
        <v>42</v>
      </c>
      <c r="V16" s="4">
        <v>44</v>
      </c>
      <c r="W16" s="4">
        <v>49</v>
      </c>
      <c r="X16" s="4">
        <v>38</v>
      </c>
      <c r="Y16" s="4">
        <v>45</v>
      </c>
      <c r="Z16" s="4">
        <v>47</v>
      </c>
      <c r="AA16" s="4">
        <v>38</v>
      </c>
      <c r="AB16" s="4">
        <v>36</v>
      </c>
      <c r="AC16" s="4">
        <v>37</v>
      </c>
      <c r="AD16" s="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Grand River Hospital</vt:lpstr>
      <vt:lpstr>grh</vt:lpstr>
      <vt:lpstr>St. Mary's Hospital</vt:lpstr>
      <vt:lpstr>smh</vt:lpstr>
      <vt:lpstr>Cambridge Memorial Hospital</vt:lpstr>
      <vt:lpstr>cmh</vt:lpstr>
      <vt:lpstr>Police</vt:lpstr>
      <vt:lpstr>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Microsoft Office User</cp:lastModifiedBy>
  <dcterms:created xsi:type="dcterms:W3CDTF">2020-12-01T01:17:18Z</dcterms:created>
  <dcterms:modified xsi:type="dcterms:W3CDTF">2021-05-02T18:40:12Z</dcterms:modified>
</cp:coreProperties>
</file>