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MyST-master\Notas_Python\Notas_RepasoPython\LAB_1_ACS\LAB_1_ACS\"/>
    </mc:Choice>
  </mc:AlternateContent>
  <bookViews>
    <workbookView xWindow="0" yWindow="0" windowWidth="20490" windowHeight="7650"/>
  </bookViews>
  <sheets>
    <sheet name="VaR" sheetId="1" r:id="rId1"/>
  </sheets>
  <externalReferences>
    <externalReference r:id="rId2"/>
  </externalReferences>
  <definedNames>
    <definedName name="_xlchart.v1.0" localSheetId="0" hidden="1">VaR!$D$6:$D$511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66" i="1" l="1"/>
  <c r="F267" i="1"/>
  <c r="E269" i="1"/>
  <c r="E270" i="1"/>
  <c r="F270" i="1"/>
  <c r="E257" i="1"/>
  <c r="G267" i="1"/>
  <c r="D265" i="1"/>
  <c r="C265" i="1"/>
  <c r="D264" i="1"/>
  <c r="C264" i="1"/>
  <c r="D263" i="1"/>
  <c r="C263" i="1"/>
  <c r="D262" i="1"/>
  <c r="C262" i="1"/>
  <c r="D261" i="1"/>
  <c r="C261" i="1"/>
  <c r="D260" i="1"/>
  <c r="C260" i="1"/>
  <c r="D259" i="1"/>
  <c r="C259" i="1"/>
  <c r="D258" i="1"/>
  <c r="C258" i="1"/>
  <c r="D257" i="1"/>
  <c r="C257" i="1"/>
  <c r="D256" i="1"/>
  <c r="C256" i="1"/>
  <c r="D255" i="1"/>
  <c r="C255" i="1"/>
  <c r="D254" i="1"/>
  <c r="C254" i="1"/>
  <c r="D253" i="1"/>
  <c r="C253" i="1"/>
  <c r="D252" i="1"/>
  <c r="C252" i="1"/>
  <c r="D251" i="1"/>
  <c r="C251" i="1"/>
  <c r="D250" i="1"/>
  <c r="C250" i="1"/>
  <c r="D249" i="1"/>
  <c r="C249" i="1"/>
  <c r="D248" i="1"/>
  <c r="C248" i="1"/>
  <c r="D247" i="1"/>
  <c r="C247" i="1"/>
  <c r="D246" i="1"/>
  <c r="C246" i="1"/>
  <c r="D245" i="1"/>
  <c r="C245" i="1"/>
  <c r="D244" i="1"/>
  <c r="C244" i="1"/>
  <c r="D243" i="1"/>
  <c r="C243" i="1"/>
  <c r="D242" i="1"/>
  <c r="C242" i="1"/>
  <c r="D241" i="1"/>
  <c r="C241" i="1"/>
  <c r="D240" i="1"/>
  <c r="C240" i="1"/>
  <c r="D239" i="1"/>
  <c r="C239" i="1"/>
  <c r="D238" i="1"/>
  <c r="C238" i="1"/>
  <c r="D237" i="1"/>
  <c r="C237" i="1"/>
  <c r="D236" i="1"/>
  <c r="C236" i="1"/>
  <c r="D235" i="1"/>
  <c r="C235" i="1"/>
  <c r="D234" i="1"/>
  <c r="C234" i="1"/>
  <c r="D233" i="1"/>
  <c r="C233" i="1"/>
  <c r="D232" i="1"/>
  <c r="C232" i="1"/>
  <c r="D231" i="1"/>
  <c r="C231" i="1"/>
  <c r="D230" i="1"/>
  <c r="C230" i="1"/>
  <c r="D229" i="1"/>
  <c r="C229" i="1"/>
  <c r="D228" i="1"/>
  <c r="C228" i="1"/>
  <c r="D227" i="1"/>
  <c r="C227" i="1"/>
  <c r="D226" i="1"/>
  <c r="C226" i="1"/>
  <c r="D225" i="1"/>
  <c r="C225" i="1"/>
  <c r="D224" i="1"/>
  <c r="C224" i="1"/>
  <c r="D223" i="1"/>
  <c r="C223" i="1"/>
  <c r="D222" i="1"/>
  <c r="C222" i="1"/>
  <c r="D221" i="1"/>
  <c r="C221" i="1"/>
  <c r="D220" i="1"/>
  <c r="C220" i="1"/>
  <c r="D219" i="1"/>
  <c r="C219" i="1"/>
  <c r="D218" i="1"/>
  <c r="C218" i="1"/>
  <c r="D217" i="1"/>
  <c r="C217" i="1"/>
  <c r="D216" i="1"/>
  <c r="C216" i="1"/>
  <c r="D215" i="1"/>
  <c r="C215" i="1"/>
  <c r="D214" i="1"/>
  <c r="C214" i="1"/>
  <c r="D213" i="1"/>
  <c r="C213" i="1"/>
  <c r="D212" i="1"/>
  <c r="C212" i="1"/>
  <c r="D211" i="1"/>
  <c r="C211" i="1"/>
  <c r="D210" i="1"/>
  <c r="C210" i="1"/>
  <c r="D209" i="1"/>
  <c r="C209" i="1"/>
  <c r="D208" i="1"/>
  <c r="C208" i="1"/>
  <c r="D207" i="1"/>
  <c r="C207" i="1"/>
  <c r="D206" i="1"/>
  <c r="C206" i="1"/>
  <c r="D205" i="1"/>
  <c r="C205" i="1"/>
  <c r="D204" i="1"/>
  <c r="C204" i="1"/>
  <c r="D203" i="1"/>
  <c r="C203" i="1"/>
  <c r="D202" i="1"/>
  <c r="C202" i="1"/>
  <c r="D201" i="1"/>
  <c r="C201" i="1"/>
  <c r="D200" i="1"/>
  <c r="C200" i="1"/>
  <c r="D199" i="1"/>
  <c r="C199" i="1"/>
  <c r="D198" i="1"/>
  <c r="C198" i="1"/>
  <c r="D197" i="1"/>
  <c r="C197" i="1"/>
  <c r="D196" i="1"/>
  <c r="C196" i="1"/>
  <c r="D195" i="1"/>
  <c r="C195" i="1"/>
  <c r="D194" i="1"/>
  <c r="C194" i="1"/>
  <c r="D193" i="1"/>
  <c r="C193" i="1"/>
  <c r="D192" i="1"/>
  <c r="C192" i="1"/>
  <c r="D191" i="1"/>
  <c r="C191" i="1"/>
  <c r="D190" i="1"/>
  <c r="C190" i="1"/>
  <c r="D189" i="1"/>
  <c r="C189" i="1"/>
  <c r="D188" i="1"/>
  <c r="C188" i="1"/>
  <c r="D187" i="1"/>
  <c r="C187" i="1"/>
  <c r="D186" i="1"/>
  <c r="C186" i="1"/>
  <c r="D185" i="1"/>
  <c r="C185" i="1"/>
  <c r="D184" i="1"/>
  <c r="C184" i="1"/>
  <c r="D183" i="1"/>
  <c r="C183" i="1"/>
  <c r="D182" i="1"/>
  <c r="C182" i="1"/>
  <c r="D181" i="1"/>
  <c r="C181" i="1"/>
  <c r="D180" i="1"/>
  <c r="C180" i="1"/>
  <c r="D179" i="1"/>
  <c r="C179" i="1"/>
  <c r="D178" i="1"/>
  <c r="C178" i="1"/>
  <c r="D177" i="1"/>
  <c r="C177" i="1"/>
  <c r="D176" i="1"/>
  <c r="C176" i="1"/>
  <c r="D175" i="1"/>
  <c r="C175" i="1"/>
  <c r="D174" i="1"/>
  <c r="C174" i="1"/>
  <c r="D173" i="1"/>
  <c r="C173" i="1"/>
  <c r="D172" i="1"/>
  <c r="C172" i="1"/>
  <c r="D171" i="1"/>
  <c r="C171" i="1"/>
  <c r="D170" i="1"/>
  <c r="C170" i="1"/>
  <c r="D169" i="1"/>
  <c r="C169" i="1"/>
  <c r="D168" i="1"/>
  <c r="C168" i="1"/>
  <c r="D167" i="1"/>
  <c r="C167" i="1"/>
  <c r="D166" i="1"/>
  <c r="C166" i="1"/>
  <c r="D165" i="1"/>
  <c r="C165" i="1"/>
  <c r="D164" i="1"/>
  <c r="C164" i="1"/>
  <c r="D163" i="1"/>
  <c r="C163" i="1"/>
  <c r="D162" i="1"/>
  <c r="C162" i="1"/>
  <c r="D161" i="1"/>
  <c r="C161" i="1"/>
  <c r="D160" i="1"/>
  <c r="C160" i="1"/>
  <c r="D159" i="1"/>
  <c r="C159" i="1"/>
  <c r="D158" i="1"/>
  <c r="C158" i="1"/>
  <c r="D157" i="1"/>
  <c r="C157" i="1"/>
  <c r="D156" i="1"/>
  <c r="C156" i="1"/>
  <c r="D155" i="1"/>
  <c r="C155" i="1"/>
  <c r="D154" i="1"/>
  <c r="C154" i="1"/>
  <c r="D153" i="1"/>
  <c r="C153" i="1"/>
  <c r="D152" i="1"/>
  <c r="C152" i="1"/>
  <c r="D151" i="1"/>
  <c r="C151" i="1"/>
  <c r="D150" i="1"/>
  <c r="C150" i="1"/>
  <c r="D149" i="1"/>
  <c r="C149" i="1"/>
  <c r="D148" i="1"/>
  <c r="C148" i="1"/>
  <c r="D147" i="1"/>
  <c r="C147" i="1"/>
  <c r="D146" i="1"/>
  <c r="C146" i="1"/>
  <c r="D145" i="1"/>
  <c r="C145" i="1"/>
  <c r="D144" i="1"/>
  <c r="C144" i="1"/>
  <c r="D143" i="1"/>
  <c r="C143" i="1"/>
  <c r="D142" i="1"/>
  <c r="C142" i="1"/>
  <c r="D141" i="1"/>
  <c r="C141" i="1"/>
  <c r="D140" i="1"/>
  <c r="C140" i="1"/>
  <c r="D139" i="1"/>
  <c r="C139" i="1"/>
  <c r="D138" i="1"/>
  <c r="C138" i="1"/>
  <c r="D137" i="1"/>
  <c r="C137" i="1"/>
  <c r="D136" i="1"/>
  <c r="C136" i="1"/>
  <c r="D135" i="1"/>
  <c r="C135" i="1"/>
  <c r="D134" i="1"/>
  <c r="C134" i="1"/>
  <c r="D133" i="1"/>
  <c r="C133" i="1"/>
  <c r="D132" i="1"/>
  <c r="C132" i="1"/>
  <c r="D131" i="1"/>
  <c r="C131" i="1"/>
  <c r="D130" i="1"/>
  <c r="C130" i="1"/>
  <c r="D129" i="1"/>
  <c r="C129" i="1"/>
  <c r="D128" i="1"/>
  <c r="C128" i="1"/>
  <c r="D127" i="1"/>
  <c r="C127" i="1"/>
  <c r="D126" i="1"/>
  <c r="C126" i="1"/>
  <c r="D125" i="1"/>
  <c r="C125" i="1"/>
  <c r="D124" i="1"/>
  <c r="C124" i="1"/>
  <c r="D123" i="1"/>
  <c r="C123" i="1"/>
  <c r="D122" i="1"/>
  <c r="C122" i="1"/>
  <c r="D121" i="1"/>
  <c r="C121" i="1"/>
  <c r="D120" i="1"/>
  <c r="C120" i="1"/>
  <c r="D119" i="1"/>
  <c r="C119" i="1"/>
  <c r="D118" i="1"/>
  <c r="C118" i="1"/>
  <c r="D117" i="1"/>
  <c r="C117" i="1"/>
  <c r="D116" i="1"/>
  <c r="C116" i="1"/>
  <c r="D115" i="1"/>
  <c r="C115" i="1"/>
  <c r="D114" i="1"/>
  <c r="C114" i="1"/>
  <c r="D113" i="1"/>
  <c r="C113" i="1"/>
  <c r="D112" i="1"/>
  <c r="C112" i="1"/>
  <c r="D111" i="1"/>
  <c r="C111" i="1"/>
  <c r="D110" i="1"/>
  <c r="C110" i="1"/>
  <c r="D109" i="1"/>
  <c r="C109" i="1"/>
  <c r="D108" i="1"/>
  <c r="C108" i="1"/>
  <c r="D107" i="1"/>
  <c r="C107" i="1"/>
  <c r="D106" i="1"/>
  <c r="C106" i="1"/>
  <c r="D105" i="1"/>
  <c r="C105" i="1"/>
  <c r="D104" i="1"/>
  <c r="C104" i="1"/>
  <c r="D103" i="1"/>
  <c r="C103" i="1"/>
  <c r="D102" i="1"/>
  <c r="C102" i="1"/>
  <c r="D101" i="1"/>
  <c r="C101" i="1"/>
  <c r="D100" i="1"/>
  <c r="C100" i="1"/>
  <c r="D99" i="1"/>
  <c r="C99" i="1"/>
  <c r="D98" i="1"/>
  <c r="C98" i="1"/>
  <c r="D97" i="1"/>
  <c r="C97" i="1"/>
  <c r="D96" i="1"/>
  <c r="C96" i="1"/>
  <c r="D95" i="1"/>
  <c r="C95" i="1"/>
  <c r="D94" i="1"/>
  <c r="C94" i="1"/>
  <c r="D93" i="1"/>
  <c r="C93" i="1"/>
  <c r="D92" i="1"/>
  <c r="C92" i="1"/>
  <c r="D91" i="1"/>
  <c r="C91" i="1"/>
  <c r="D90" i="1"/>
  <c r="C90" i="1"/>
  <c r="D89" i="1"/>
  <c r="C89" i="1"/>
  <c r="D88" i="1"/>
  <c r="C88" i="1"/>
  <c r="D87" i="1"/>
  <c r="C87" i="1"/>
  <c r="D86" i="1"/>
  <c r="C86" i="1"/>
  <c r="D85" i="1"/>
  <c r="C85" i="1"/>
  <c r="D84" i="1"/>
  <c r="C84" i="1"/>
  <c r="D83" i="1"/>
  <c r="C83" i="1"/>
  <c r="D82" i="1"/>
  <c r="C82" i="1"/>
  <c r="D81" i="1"/>
  <c r="C81" i="1"/>
  <c r="D80" i="1"/>
  <c r="C80" i="1"/>
  <c r="D79" i="1"/>
  <c r="C79" i="1"/>
  <c r="D78" i="1"/>
  <c r="C78" i="1"/>
  <c r="D77" i="1"/>
  <c r="C77" i="1"/>
  <c r="D76" i="1"/>
  <c r="C76" i="1"/>
  <c r="D75" i="1"/>
  <c r="C75" i="1"/>
  <c r="D74" i="1"/>
  <c r="C74" i="1"/>
  <c r="D73" i="1"/>
  <c r="C73" i="1"/>
  <c r="D72" i="1"/>
  <c r="C72" i="1"/>
  <c r="D71" i="1"/>
  <c r="C71" i="1"/>
  <c r="D70" i="1"/>
  <c r="C70" i="1"/>
  <c r="D69" i="1"/>
  <c r="C69" i="1"/>
  <c r="D68" i="1"/>
  <c r="C68" i="1"/>
  <c r="D67" i="1"/>
  <c r="C67" i="1"/>
  <c r="D66" i="1"/>
  <c r="C66" i="1"/>
  <c r="D65" i="1"/>
  <c r="C65" i="1"/>
  <c r="D64" i="1"/>
  <c r="C64" i="1"/>
  <c r="D63" i="1"/>
  <c r="C63" i="1"/>
  <c r="D62" i="1"/>
  <c r="C62" i="1"/>
  <c r="D61" i="1"/>
  <c r="C61" i="1"/>
  <c r="D60" i="1"/>
  <c r="C60" i="1"/>
  <c r="D59" i="1"/>
  <c r="C59" i="1"/>
  <c r="D58" i="1"/>
  <c r="C58" i="1"/>
  <c r="D57" i="1"/>
  <c r="C57" i="1"/>
  <c r="D56" i="1"/>
  <c r="C56" i="1"/>
  <c r="D55" i="1"/>
  <c r="C55" i="1"/>
  <c r="D54" i="1"/>
  <c r="C54" i="1"/>
  <c r="D53" i="1"/>
  <c r="C53" i="1"/>
  <c r="D52" i="1"/>
  <c r="C52" i="1"/>
  <c r="D51" i="1"/>
  <c r="C51" i="1"/>
  <c r="D50" i="1"/>
  <c r="C50" i="1"/>
  <c r="D49" i="1"/>
  <c r="C49" i="1"/>
  <c r="D48" i="1"/>
  <c r="C48" i="1"/>
  <c r="D47" i="1"/>
  <c r="C47" i="1"/>
  <c r="D46" i="1"/>
  <c r="C46" i="1"/>
  <c r="D45" i="1"/>
  <c r="C45" i="1"/>
  <c r="D44" i="1"/>
  <c r="C44" i="1"/>
  <c r="D43" i="1"/>
  <c r="C43" i="1"/>
  <c r="D42" i="1"/>
  <c r="C42" i="1"/>
  <c r="D41" i="1"/>
  <c r="C41" i="1"/>
  <c r="D40" i="1"/>
  <c r="C40" i="1"/>
  <c r="D39" i="1"/>
  <c r="C39" i="1"/>
  <c r="D38" i="1"/>
  <c r="C38" i="1"/>
  <c r="D37" i="1"/>
  <c r="C37" i="1"/>
  <c r="D36" i="1"/>
  <c r="C36" i="1"/>
  <c r="D35" i="1"/>
  <c r="C35" i="1"/>
  <c r="D34" i="1"/>
  <c r="C34" i="1"/>
  <c r="D33" i="1"/>
  <c r="C33" i="1"/>
  <c r="D32" i="1"/>
  <c r="C32" i="1"/>
  <c r="D31" i="1"/>
  <c r="C31" i="1"/>
  <c r="D30" i="1"/>
  <c r="C30" i="1"/>
  <c r="D29" i="1"/>
  <c r="C29" i="1"/>
  <c r="D28" i="1"/>
  <c r="C28" i="1"/>
  <c r="D27" i="1"/>
  <c r="C27" i="1"/>
  <c r="D26" i="1"/>
  <c r="C26" i="1"/>
  <c r="D25" i="1"/>
  <c r="C25" i="1"/>
  <c r="D24" i="1"/>
  <c r="C24" i="1"/>
  <c r="D23" i="1"/>
  <c r="C23" i="1"/>
  <c r="D22" i="1"/>
  <c r="C22" i="1"/>
  <c r="D21" i="1"/>
  <c r="C21" i="1"/>
  <c r="D20" i="1"/>
  <c r="C20" i="1"/>
  <c r="D19" i="1"/>
  <c r="C19" i="1"/>
  <c r="D18" i="1"/>
  <c r="C18" i="1"/>
  <c r="D17" i="1"/>
  <c r="C17" i="1"/>
  <c r="D16" i="1"/>
  <c r="C16" i="1"/>
  <c r="D15" i="1"/>
  <c r="C15" i="1"/>
  <c r="D14" i="1"/>
  <c r="C14" i="1"/>
  <c r="D13" i="1"/>
  <c r="C13" i="1"/>
  <c r="D12" i="1"/>
  <c r="C12" i="1"/>
  <c r="D11" i="1"/>
  <c r="C11" i="1"/>
  <c r="D10" i="1"/>
  <c r="C10" i="1"/>
  <c r="D9" i="1"/>
  <c r="C9" i="1"/>
  <c r="D8" i="1"/>
  <c r="C8" i="1"/>
  <c r="D7" i="1"/>
  <c r="E258" i="1" s="1"/>
  <c r="C7" i="1"/>
  <c r="D6" i="1"/>
  <c r="C6" i="1"/>
  <c r="G268" i="1" l="1"/>
  <c r="E267" i="1"/>
  <c r="G269" i="1"/>
  <c r="F268" i="1"/>
  <c r="G270" i="1"/>
  <c r="F269" i="1"/>
  <c r="E268" i="1"/>
  <c r="G8" i="1"/>
  <c r="F5" i="1"/>
  <c r="F265" i="1"/>
  <c r="G257" i="1"/>
  <c r="M29" i="1"/>
  <c r="E266" i="1"/>
  <c r="H5" i="1"/>
  <c r="M34" i="1"/>
  <c r="F257" i="1"/>
  <c r="G265" i="1"/>
  <c r="G5" i="1"/>
  <c r="E261" i="1"/>
  <c r="G11" i="1"/>
  <c r="H6" i="1"/>
  <c r="F259" i="1"/>
  <c r="G9" i="1"/>
  <c r="F263" i="1"/>
  <c r="E259" i="1"/>
  <c r="F258" i="1"/>
  <c r="G264" i="1"/>
  <c r="F264" i="1"/>
  <c r="E264" i="1"/>
  <c r="F261" i="1"/>
  <c r="E262" i="1"/>
  <c r="E263" i="1"/>
  <c r="F266" i="1"/>
  <c r="E265" i="1"/>
  <c r="E255" i="1"/>
  <c r="F260" i="1"/>
  <c r="E260" i="1"/>
  <c r="G13" i="1"/>
  <c r="G258" i="1"/>
  <c r="G262" i="1"/>
  <c r="G260" i="1"/>
  <c r="G261" i="1"/>
  <c r="F262" i="1"/>
  <c r="G259" i="1"/>
  <c r="G263" i="1"/>
  <c r="G10" i="1" l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H13" i="1" l="1" a="1"/>
  <c r="H47" i="1" l="1"/>
  <c r="H43" i="1"/>
  <c r="H39" i="1"/>
  <c r="H35" i="1"/>
  <c r="H31" i="1"/>
  <c r="H27" i="1"/>
  <c r="H23" i="1"/>
  <c r="H19" i="1"/>
  <c r="H15" i="1"/>
  <c r="H46" i="1"/>
  <c r="H30" i="1"/>
  <c r="H41" i="1"/>
  <c r="H33" i="1"/>
  <c r="H25" i="1"/>
  <c r="H17" i="1"/>
  <c r="H44" i="1"/>
  <c r="H40" i="1"/>
  <c r="H36" i="1"/>
  <c r="H32" i="1"/>
  <c r="H28" i="1"/>
  <c r="H24" i="1"/>
  <c r="H20" i="1"/>
  <c r="H16" i="1"/>
  <c r="H42" i="1"/>
  <c r="H38" i="1"/>
  <c r="H34" i="1"/>
  <c r="H26" i="1"/>
  <c r="H22" i="1"/>
  <c r="H18" i="1"/>
  <c r="H14" i="1"/>
  <c r="H45" i="1"/>
  <c r="H37" i="1"/>
  <c r="H29" i="1"/>
  <c r="H21" i="1"/>
  <c r="H13" i="1"/>
</calcChain>
</file>

<file path=xl/comments1.xml><?xml version="1.0" encoding="utf-8"?>
<comments xmlns="http://schemas.openxmlformats.org/spreadsheetml/2006/main">
  <authors>
    <author>usuario</author>
  </authors>
  <commentList>
    <comment ref="E255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Solo puedes invertir el 44.57% de tu capital para solo perder el 1% que te permiten los accionistas
</t>
        </r>
      </text>
    </comment>
    <comment ref="E256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Muy lento para reaccionar a los cambios</t>
        </r>
      </text>
    </comment>
    <comment ref="G256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Aquí está mejor por que de los 63 dias que hay en un semestre solo te soprende en 5 dias, en el otro caso era en más de la mitad</t>
        </r>
      </text>
    </comment>
  </commentList>
</comments>
</file>

<file path=xl/sharedStrings.xml><?xml version="1.0" encoding="utf-8"?>
<sst xmlns="http://schemas.openxmlformats.org/spreadsheetml/2006/main" count="248" uniqueCount="247">
  <si>
    <t>Método histórico</t>
  </si>
  <si>
    <t>Mínima de las máximas pérdidas con cierto nivel de confianza en cierto tiempo</t>
  </si>
  <si>
    <t>*Horizonte de Tiempo para percentil</t>
  </si>
  <si>
    <t>*Al menos de un año</t>
  </si>
  <si>
    <t>Date</t>
  </si>
  <si>
    <t>Adj Close</t>
  </si>
  <si>
    <t>Rendimientos</t>
  </si>
  <si>
    <t>Rendimientos Log</t>
  </si>
  <si>
    <t>PROMEDIO</t>
  </si>
  <si>
    <t>DESVIACIÓN ESTANDAR</t>
  </si>
  <si>
    <t>PERCENTIL  5%</t>
  </si>
  <si>
    <t>*Percentil con sesgo y kurtosis</t>
  </si>
  <si>
    <t>Posición</t>
  </si>
  <si>
    <t>Largo</t>
  </si>
  <si>
    <t>Min</t>
  </si>
  <si>
    <t>Corto</t>
  </si>
  <si>
    <t>Max</t>
  </si>
  <si>
    <t>Rango</t>
  </si>
  <si>
    <t>Clases(grupo)</t>
  </si>
  <si>
    <t>Grupo 1</t>
  </si>
  <si>
    <t>Grupo 2</t>
  </si>
  <si>
    <t>Grupo 3</t>
  </si>
  <si>
    <t>Grupo 4</t>
  </si>
  <si>
    <t>Grupo 5</t>
  </si>
  <si>
    <t>Grupo 6</t>
  </si>
  <si>
    <t>Grupo 7</t>
  </si>
  <si>
    <t>Grupo 8</t>
  </si>
  <si>
    <t>Grupo 9</t>
  </si>
  <si>
    <t>Grupo 10</t>
  </si>
  <si>
    <t>Grupo 11</t>
  </si>
  <si>
    <t>Grupo 12</t>
  </si>
  <si>
    <t>Grupo 13</t>
  </si>
  <si>
    <t>Grupo 14</t>
  </si>
  <si>
    <t>Grupo 15</t>
  </si>
  <si>
    <t xml:space="preserve">En que grupo va a estar </t>
  </si>
  <si>
    <t xml:space="preserve">Nivel de confianza 95% a una cola </t>
  </si>
  <si>
    <t>Te importa el 5% de la izq por ser call</t>
  </si>
  <si>
    <t>** Si fuera put te importaría el 95% por que te importa lo de la izquierda</t>
  </si>
  <si>
    <t>Nivel de confianza 95% a dos colas</t>
  </si>
  <si>
    <t>Te importa el 2.5% de la izq por ser call</t>
  </si>
  <si>
    <t>VaR  M Hist</t>
  </si>
  <si>
    <t>M MC sigm1y</t>
  </si>
  <si>
    <t>M MC sigm 1m</t>
  </si>
  <si>
    <t>EUR/USD(VaR)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</si>
  <si>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</si>
  <si>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</si>
  <si>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</si>
  <si>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</si>
  <si>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</si>
  <si>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</si>
  <si>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</si>
  <si>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</si>
  <si>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</si>
  <si>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</si>
  <si>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</si>
  <si>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</si>
  <si>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</si>
  <si>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</si>
  <si>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</si>
  <si>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</si>
  <si>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</si>
  <si>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</si>
  <si>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</si>
  <si>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</si>
  <si>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</si>
  <si>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</si>
  <si>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</si>
  <si>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</si>
  <si>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</si>
  <si>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</si>
  <si>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</si>
  <si>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</si>
  <si>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</si>
  <si>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</si>
  <si>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</si>
  <si>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</si>
  <si>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</si>
  <si>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</si>
  <si>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</si>
  <si>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</si>
  <si>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</si>
  <si>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</si>
  <si>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</si>
  <si>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</si>
  <si>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</si>
  <si>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</si>
  <si>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</si>
  <si>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</si>
  <si>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</si>
  <si>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</si>
  <si>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</si>
  <si>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</si>
  <si>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</si>
  <si>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</si>
  <si>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</si>
  <si>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</si>
  <si>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</si>
  <si>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</si>
  <si>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</si>
  <si>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</si>
  <si>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</si>
  <si>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</si>
  <si>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</si>
  <si>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</si>
  <si>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</si>
  <si>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</si>
  <si>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</si>
  <si>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</si>
  <si>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</si>
  <si>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30.08.2019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</si>
  <si>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</si>
  <si>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</si>
  <si>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</si>
  <si>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</si>
  <si>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</si>
  <si>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</si>
  <si>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</si>
  <si>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</si>
  <si>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</si>
  <si>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</si>
  <si>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</si>
  <si>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14.08.2019</t>
  </si>
  <si>
    <t>13.08.2019</t>
  </si>
  <si>
    <t>12.08.2019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</si>
  <si>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</si>
  <si>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</si>
  <si>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</si>
  <si>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</si>
  <si>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</si>
  <si>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</si>
  <si>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</si>
  <si>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</si>
  <si>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</si>
  <si>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</si>
  <si>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</si>
  <si>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</si>
  <si>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</si>
  <si>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</si>
  <si>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</si>
  <si>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</si>
  <si>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</si>
  <si>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</si>
  <si>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</si>
  <si>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15.07.2019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</si>
  <si>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</si>
  <si>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</si>
  <si>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</si>
  <si>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</si>
  <si>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</si>
  <si>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</si>
  <si>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</si>
  <si>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</si>
  <si>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</si>
  <si>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</si>
  <si>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</si>
  <si>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</si>
  <si>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</si>
  <si>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</si>
  <si>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</si>
  <si>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</si>
  <si>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</si>
  <si>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</si>
  <si>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</si>
  <si>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</si>
  <si>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</si>
  <si>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</si>
  <si>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</si>
  <si>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</si>
  <si>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</si>
  <si>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</si>
  <si>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06.06.2019</t>
  </si>
  <si>
    <t>05.06.2019</t>
  </si>
  <si>
    <t>04.06.2019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</si>
  <si>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</si>
  <si>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</si>
  <si>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</si>
  <si>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</si>
  <si>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</si>
  <si>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</si>
  <si>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</si>
  <si>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</si>
  <si>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</si>
  <si>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</si>
  <si>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</si>
  <si>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</si>
  <si>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</si>
  <si>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</si>
  <si>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</si>
  <si>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</si>
  <si>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</si>
  <si>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</si>
  <si>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</si>
  <si>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</si>
  <si>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</si>
  <si>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</si>
  <si>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</si>
  <si>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01.05.2019</t>
  </si>
  <si>
    <t>30.04.2019</t>
  </si>
  <si>
    <t>29.04.2019</t>
  </si>
  <si>
    <t>26.04.2019</t>
  </si>
  <si>
    <t>25.04.2019</t>
  </si>
  <si>
    <t>24.04.2019</t>
  </si>
  <si>
    <t>23.04.2019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</si>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</sst>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0.000%"/>
    <numFmt numFmtId="165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b/>
      <u/>
      <sz val="18"/>
      <color rgb="FF002060"/>
      <name val="Arial Narrow"/>
      <family val="2"/>
    </font>
    <font>
      <b/>
      <sz val="16"/>
      <color theme="1"/>
      <name val="Arial Narrow"/>
      <family val="2"/>
    </font>
    <font>
      <i/>
      <sz val="12"/>
      <color theme="1"/>
      <name val="Arial Narrow"/>
      <family val="2"/>
    </font>
    <font>
      <b/>
      <sz val="12"/>
      <color theme="1"/>
      <name val="Arial Narrow"/>
      <family val="2"/>
    </font>
    <font>
      <b/>
      <sz val="12"/>
      <color theme="0"/>
      <name val="Arial Narrow"/>
      <family val="2"/>
    </font>
    <font>
      <sz val="12"/>
      <color theme="0"/>
      <name val="Arial Narrow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0" fontId="2" fillId="0" borderId="0" xfId="2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2" applyNumberFormat="1" applyFont="1" applyAlignment="1">
      <alignment horizontal="center" vertical="center"/>
    </xf>
    <xf numFmtId="165" fontId="8" fillId="0" borderId="0" xfId="2" applyNumberFormat="1" applyFont="1" applyFill="1" applyBorder="1" applyAlignment="1">
      <alignment horizontal="center" vertical="center"/>
    </xf>
    <xf numFmtId="164" fontId="2" fillId="0" borderId="0" xfId="2" applyNumberFormat="1" applyFont="1" applyAlignment="1">
      <alignment horizontal="center" vertical="center"/>
    </xf>
    <xf numFmtId="165" fontId="8" fillId="0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0" fontId="2" fillId="4" borderId="3" xfId="2" applyNumberFormat="1" applyFont="1" applyFill="1" applyBorder="1" applyAlignment="1">
      <alignment horizontal="center" vertical="center"/>
    </xf>
    <xf numFmtId="10" fontId="2" fillId="5" borderId="2" xfId="2" applyNumberFormat="1" applyFont="1" applyFill="1" applyBorder="1" applyAlignment="1">
      <alignment horizontal="center" vertical="center"/>
    </xf>
    <xf numFmtId="10" fontId="2" fillId="6" borderId="2" xfId="2" applyNumberFormat="1" applyFont="1" applyFill="1" applyBorder="1" applyAlignment="1">
      <alignment horizontal="center" vertical="center"/>
    </xf>
    <xf numFmtId="0" fontId="2" fillId="0" borderId="0" xfId="0" applyFont="1"/>
    <xf numFmtId="14" fontId="6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1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/Documents/ITESO/Administraci&#243;n%20del%20Riesgo/Ejercicios%20de%20clase%20P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 Histórico"/>
      <sheetName val="VaR SPY"/>
      <sheetName val="VaR Portf"/>
      <sheetName val="Sim MC"/>
      <sheetName val="Delta"/>
      <sheetName val="Relacion sub y pos"/>
      <sheetName val="Derivados de Tasa"/>
      <sheetName val="SWAPS"/>
      <sheetName val="Ej swap"/>
    </sheetNames>
    <sheetDataSet>
      <sheetData sheetId="0"/>
      <sheetData sheetId="1">
        <row r="257">
          <cell r="D257">
            <v>-1.03849749484787E-2</v>
          </cell>
          <cell r="E257">
            <v>-2.2284536130373934E-2</v>
          </cell>
          <cell r="F257">
            <v>-2.0011455150479467E-2</v>
          </cell>
          <cell r="G257">
            <v>-1.5539540185231607E-2</v>
          </cell>
        </row>
        <row r="258">
          <cell r="D258">
            <v>-5.8486705996291062E-3</v>
          </cell>
          <cell r="E258">
            <v>-2.2284536130373934E-2</v>
          </cell>
          <cell r="F258">
            <v>-2.0038796776183952E-2</v>
          </cell>
          <cell r="G258">
            <v>-1.411334145037311E-2</v>
          </cell>
        </row>
        <row r="259">
          <cell r="D259">
            <v>-5.0677052112971114E-4</v>
          </cell>
          <cell r="E259">
            <v>-2.2284536130373934E-2</v>
          </cell>
          <cell r="F259">
            <v>-2.0043439017982723E-2</v>
          </cell>
          <cell r="G259">
            <v>-1.4161488578777423E-2</v>
          </cell>
        </row>
        <row r="260">
          <cell r="D260">
            <v>1.9799557067943674E-2</v>
          </cell>
          <cell r="E260">
            <v>-2.2284536130373934E-2</v>
          </cell>
          <cell r="F260">
            <v>-2.0013751032765179E-2</v>
          </cell>
          <cell r="G260">
            <v>-1.4095481308400782E-2</v>
          </cell>
        </row>
        <row r="261">
          <cell r="D261">
            <v>-3.24132506332169E-2</v>
          </cell>
          <cell r="E261">
            <v>-2.2284536130373934E-2</v>
          </cell>
          <cell r="F261">
            <v>-2.0034754142582829E-2</v>
          </cell>
          <cell r="G261">
            <v>-1.5612363527168957E-2</v>
          </cell>
        </row>
        <row r="262">
          <cell r="D262">
            <v>2.4180751007345075E-3</v>
          </cell>
          <cell r="E262">
            <v>-2.2423056780789645E-2</v>
          </cell>
          <cell r="F262">
            <v>-2.0266101854008296E-2</v>
          </cell>
          <cell r="G262">
            <v>-1.8416500943869974E-2</v>
          </cell>
        </row>
        <row r="263">
          <cell r="D263">
            <v>-4.9897929448255692E-3</v>
          </cell>
          <cell r="E263">
            <v>-2.2423056780789645E-2</v>
          </cell>
          <cell r="F263">
            <v>-2.026699660126105E-2</v>
          </cell>
          <cell r="G263">
            <v>-1.8450029000168091E-2</v>
          </cell>
        </row>
        <row r="264">
          <cell r="D264">
            <v>-1.4821474918484158E-2</v>
          </cell>
          <cell r="E264">
            <v>-2.2423056780789645E-2</v>
          </cell>
          <cell r="F264">
            <v>-2.0242538201985318E-2</v>
          </cell>
          <cell r="G264">
            <v>-1.850663452489705E-2</v>
          </cell>
        </row>
        <row r="265">
          <cell r="D265">
            <v>3.8002608764894645E-3</v>
          </cell>
          <cell r="E265">
            <v>-2.2423056780789645E-2</v>
          </cell>
          <cell r="F265">
            <v>-2.0236454769907177E-2</v>
          </cell>
          <cell r="G265">
            <v>-1.8541157929884731E-2</v>
          </cell>
        </row>
        <row r="266">
          <cell r="D266">
            <v>1.2564821267352309E-2</v>
          </cell>
          <cell r="E266">
            <v>-2.2423056780789645E-2</v>
          </cell>
          <cell r="F266">
            <v>-2.0228890674978506E-2</v>
          </cell>
          <cell r="G266">
            <v>-1.8651517310816719E-2</v>
          </cell>
        </row>
        <row r="267">
          <cell r="D267">
            <v>5.8761586425428846E-4</v>
          </cell>
          <cell r="E267">
            <v>-2.2423056780789645E-2</v>
          </cell>
          <cell r="F267">
            <v>-2.0264030493948228E-2</v>
          </cell>
          <cell r="G267">
            <v>-1.9336156720998306E-2</v>
          </cell>
        </row>
        <row r="268">
          <cell r="D268">
            <v>-4.856404039594189E-3</v>
          </cell>
          <cell r="E268">
            <v>-2.2423056780789645E-2</v>
          </cell>
          <cell r="F268">
            <v>-2.0264133370190864E-2</v>
          </cell>
          <cell r="G268">
            <v>-1.8629444831612794E-2</v>
          </cell>
        </row>
        <row r="269">
          <cell r="D269">
            <v>-9.7843391335536833E-3</v>
          </cell>
          <cell r="E269">
            <v>-2.2423056780789645E-2</v>
          </cell>
          <cell r="F269">
            <v>-2.0267160657150503E-2</v>
          </cell>
          <cell r="G269">
            <v>-1.8616123171824223E-2</v>
          </cell>
        </row>
        <row r="270">
          <cell r="D270">
            <v>1.265144454950786E-3</v>
          </cell>
          <cell r="E270">
            <v>-2.2423056780789645E-2</v>
          </cell>
          <cell r="F270">
            <v>-2.0241358673605728E-2</v>
          </cell>
          <cell r="G270">
            <v>-1.8688900542827083E-2</v>
          </cell>
        </row>
        <row r="271">
          <cell r="D271">
            <v>-1.6364529455205622E-2</v>
          </cell>
          <cell r="E271">
            <v>-2.2423056780789645E-2</v>
          </cell>
          <cell r="F271">
            <v>-2.0232610423666017E-2</v>
          </cell>
          <cell r="G271">
            <v>-1.8645319956025246E-2</v>
          </cell>
        </row>
        <row r="272">
          <cell r="D272">
            <v>-9.8872943018305914E-4</v>
          </cell>
          <cell r="E272">
            <v>-2.2423056780789645E-2</v>
          </cell>
          <cell r="F272">
            <v>-2.027863899675136E-2</v>
          </cell>
          <cell r="G272">
            <v>-1.8573859046761836E-2</v>
          </cell>
        </row>
        <row r="273">
          <cell r="D273">
            <v>-1.9798072942932097E-3</v>
          </cell>
          <cell r="E273">
            <v>-2.2423056780789645E-2</v>
          </cell>
          <cell r="F273">
            <v>-2.0273679442903612E-2</v>
          </cell>
          <cell r="G273">
            <v>-1.8556150776190258E-2</v>
          </cell>
        </row>
        <row r="274">
          <cell r="D274">
            <v>4.7147845682307468E-3</v>
          </cell>
          <cell r="E274">
            <v>-2.2423056780789645E-2</v>
          </cell>
          <cell r="F274">
            <v>-2.0248116814038288E-2</v>
          </cell>
          <cell r="G274">
            <v>-1.8095848968220505E-2</v>
          </cell>
        </row>
        <row r="275">
          <cell r="D275">
            <v>-2.7535849411372756E-2</v>
          </cell>
          <cell r="E275">
            <v>-2.2423056780789645E-2</v>
          </cell>
          <cell r="F275">
            <v>-2.0198502148113081E-2</v>
          </cell>
          <cell r="G275">
            <v>-1.793232802867822E-2</v>
          </cell>
        </row>
        <row r="276">
          <cell r="D276">
            <v>-5.4739523945631988E-3</v>
          </cell>
          <cell r="E276">
            <v>-2.3110725858197345E-2</v>
          </cell>
          <cell r="F276">
            <v>-2.0393330300397292E-2</v>
          </cell>
          <cell r="G276">
            <v>-1.9892262492493672E-2</v>
          </cell>
        </row>
        <row r="277">
          <cell r="D277">
            <v>3.5224101914611734E-3</v>
          </cell>
          <cell r="E277">
            <v>-2.3110725858197345E-2</v>
          </cell>
          <cell r="F277">
            <v>-2.0399503992455784E-2</v>
          </cell>
          <cell r="G277">
            <v>-1.9624862016091416E-2</v>
          </cell>
        </row>
        <row r="278">
          <cell r="D278">
            <v>3.1205986217869184E-3</v>
          </cell>
          <cell r="E278">
            <v>-2.3110725858197345E-2</v>
          </cell>
          <cell r="F278">
            <v>-2.0379585821733038E-2</v>
          </cell>
          <cell r="G278">
            <v>-1.9675623581149732E-2</v>
          </cell>
        </row>
        <row r="279">
          <cell r="D279">
            <v>-1.7285230863956957E-2</v>
          </cell>
          <cell r="E279">
            <v>-2.3110725858197345E-2</v>
          </cell>
          <cell r="F279">
            <v>-2.0378539227024147E-2</v>
          </cell>
          <cell r="G279">
            <v>-1.9694394218764309E-2</v>
          </cell>
        </row>
        <row r="280">
          <cell r="D280">
            <v>1.0298426256393216E-3</v>
          </cell>
          <cell r="E280">
            <v>-2.3110725858197345E-2</v>
          </cell>
          <cell r="F280">
            <v>-2.0451976933658366E-2</v>
          </cell>
          <cell r="G280">
            <v>-2.0296493142309691E-2</v>
          </cell>
        </row>
        <row r="281">
          <cell r="D281">
            <v>-1.0265422127076861E-2</v>
          </cell>
          <cell r="E281">
            <v>-2.3110725858197345E-2</v>
          </cell>
          <cell r="F281">
            <v>-2.044347587917824E-2</v>
          </cell>
          <cell r="G281">
            <v>-2.0340304711355839E-2</v>
          </cell>
        </row>
        <row r="282">
          <cell r="D282">
            <v>1.7601203369178937E-2</v>
          </cell>
          <cell r="E282">
            <v>-2.3110725858197345E-2</v>
          </cell>
          <cell r="F282">
            <v>-2.0467063478034422E-2</v>
          </cell>
          <cell r="G282">
            <v>-1.8349926770782274E-2</v>
          </cell>
        </row>
        <row r="283">
          <cell r="D283">
            <v>-1.9442683894685189E-2</v>
          </cell>
          <cell r="E283">
            <v>-2.3110725858197345E-2</v>
          </cell>
          <cell r="F283">
            <v>-2.0505769898440628E-2</v>
          </cell>
          <cell r="G283">
            <v>-1.7137016044382343E-2</v>
          </cell>
        </row>
        <row r="284">
          <cell r="D284">
            <v>4.0786126921072263E-3</v>
          </cell>
          <cell r="E284">
            <v>-2.3110725858197345E-2</v>
          </cell>
          <cell r="F284">
            <v>-2.0583064820156122E-2</v>
          </cell>
          <cell r="G284">
            <v>-1.7972158871642864E-2</v>
          </cell>
        </row>
        <row r="285">
          <cell r="D285">
            <v>-1.1720757781351353E-2</v>
          </cell>
          <cell r="E285">
            <v>-2.3110725858197345E-2</v>
          </cell>
          <cell r="F285">
            <v>-2.0518366749530541E-2</v>
          </cell>
          <cell r="G285">
            <v>-1.8203014098235368E-2</v>
          </cell>
        </row>
        <row r="286">
          <cell r="D286">
            <v>-9.084568415488074E-3</v>
          </cell>
          <cell r="E286">
            <v>-2.3110725858197345E-2</v>
          </cell>
          <cell r="F286">
            <v>-2.054618508550643E-2</v>
          </cell>
          <cell r="G286">
            <v>-1.7978071245404161E-2</v>
          </cell>
        </row>
        <row r="287">
          <cell r="D287">
            <v>-1.4197944671694634E-2</v>
          </cell>
          <cell r="E287">
            <v>-2.3110725858197345E-2</v>
          </cell>
          <cell r="F287">
            <v>-2.056399914162349E-2</v>
          </cell>
          <cell r="G287">
            <v>-1.7865207488701382E-2</v>
          </cell>
        </row>
        <row r="288">
          <cell r="D288">
            <v>2.4251332091752609E-2</v>
          </cell>
          <cell r="E288">
            <v>-2.3110725858197345E-2</v>
          </cell>
          <cell r="F288">
            <v>-2.061062813039927E-2</v>
          </cell>
          <cell r="G288">
            <v>-1.7050192887163983E-2</v>
          </cell>
        </row>
        <row r="289">
          <cell r="D289">
            <v>9.9532511398354572E-3</v>
          </cell>
          <cell r="E289">
            <v>-2.3110725858197345E-2</v>
          </cell>
          <cell r="F289">
            <v>-2.0775136109678672E-2</v>
          </cell>
          <cell r="G289">
            <v>-2.0027086966677592E-2</v>
          </cell>
        </row>
        <row r="290">
          <cell r="D290">
            <v>6.2113408402307861E-3</v>
          </cell>
          <cell r="E290">
            <v>-2.3110725858197345E-2</v>
          </cell>
          <cell r="F290">
            <v>-2.0799495528141448E-2</v>
          </cell>
          <cell r="G290">
            <v>-2.0662509862366098E-2</v>
          </cell>
        </row>
        <row r="291">
          <cell r="D291">
            <v>5.5511098710400047E-4</v>
          </cell>
          <cell r="E291">
            <v>-2.3110725858197345E-2</v>
          </cell>
          <cell r="F291">
            <v>-2.0788902230207459E-2</v>
          </cell>
          <cell r="G291">
            <v>-2.0806983557864468E-2</v>
          </cell>
        </row>
        <row r="292">
          <cell r="D292">
            <v>1.1281006681161799E-2</v>
          </cell>
          <cell r="E292">
            <v>-2.3110725858197345E-2</v>
          </cell>
          <cell r="F292">
            <v>-2.0785621630149138E-2</v>
          </cell>
          <cell r="G292">
            <v>-2.0789817318422756E-2</v>
          </cell>
        </row>
        <row r="293">
          <cell r="D293">
            <v>5.3977979455478416E-3</v>
          </cell>
          <cell r="E293">
            <v>-2.3110725858197345E-2</v>
          </cell>
          <cell r="F293">
            <v>-2.0748945692303518E-2</v>
          </cell>
          <cell r="G293">
            <v>-2.072204577125062E-2</v>
          </cell>
        </row>
        <row r="294">
          <cell r="D294">
            <v>-2.0972073671833413E-2</v>
          </cell>
          <cell r="E294">
            <v>-2.3110725858197345E-2</v>
          </cell>
          <cell r="F294">
            <v>-2.0756491830261542E-2</v>
          </cell>
          <cell r="G294">
            <v>-2.0869937743587419E-2</v>
          </cell>
        </row>
        <row r="295">
          <cell r="D295">
            <v>-2.3911123431794444E-4</v>
          </cell>
          <cell r="E295">
            <v>-2.2423056780789645E-2</v>
          </cell>
          <cell r="F295">
            <v>-2.072232414492118E-2</v>
          </cell>
          <cell r="G295">
            <v>-2.2045774099334246E-2</v>
          </cell>
        </row>
        <row r="296">
          <cell r="D296">
            <v>-1.4772467586497667E-2</v>
          </cell>
          <cell r="E296">
            <v>-2.2423056780789645E-2</v>
          </cell>
          <cell r="F296">
            <v>-2.0624683954914621E-2</v>
          </cell>
          <cell r="G296">
            <v>-2.1909673338842226E-2</v>
          </cell>
        </row>
        <row r="297">
          <cell r="D297">
            <v>2.1127787063003809E-2</v>
          </cell>
          <cell r="E297">
            <v>-2.2423056780789645E-2</v>
          </cell>
          <cell r="F297">
            <v>-2.0609817893296096E-2</v>
          </cell>
          <cell r="G297">
            <v>-2.0347675770018676E-2</v>
          </cell>
        </row>
        <row r="298">
          <cell r="D298">
            <v>1.7660735141169896E-2</v>
          </cell>
          <cell r="E298">
            <v>-2.2423056780789645E-2</v>
          </cell>
          <cell r="F298">
            <v>-2.0702588777572511E-2</v>
          </cell>
          <cell r="G298">
            <v>-2.1869940237681941E-2</v>
          </cell>
        </row>
        <row r="299">
          <cell r="D299">
            <v>-1.3314550979523941E-2</v>
          </cell>
          <cell r="E299">
            <v>-2.2423056780789645E-2</v>
          </cell>
          <cell r="F299">
            <v>-2.0780903315434741E-2</v>
          </cell>
          <cell r="G299">
            <v>-2.2788495816700633E-2</v>
          </cell>
        </row>
        <row r="300">
          <cell r="D300">
            <v>-5.2968141113617154E-3</v>
          </cell>
          <cell r="E300">
            <v>-2.2423056780789645E-2</v>
          </cell>
          <cell r="F300">
            <v>-2.0805215618347649E-2</v>
          </cell>
          <cell r="G300">
            <v>-2.3262583220314322E-2</v>
          </cell>
        </row>
        <row r="301">
          <cell r="D301">
            <v>-9.317243959324123E-3</v>
          </cell>
          <cell r="E301">
            <v>-2.2284536130373934E-2</v>
          </cell>
          <cell r="F301">
            <v>-2.0640151988064414E-2</v>
          </cell>
          <cell r="G301">
            <v>-2.2482780676402806E-2</v>
          </cell>
        </row>
        <row r="302">
          <cell r="D302">
            <v>2.6605189040215745E-2</v>
          </cell>
          <cell r="E302">
            <v>-2.2284536130373934E-2</v>
          </cell>
          <cell r="F302">
            <v>-2.0583698238770032E-2</v>
          </cell>
          <cell r="G302">
            <v>-2.2723660008107771E-2</v>
          </cell>
        </row>
        <row r="303">
          <cell r="D303">
            <v>4.4305285187953717E-3</v>
          </cell>
          <cell r="E303">
            <v>-2.2284536130373934E-2</v>
          </cell>
          <cell r="F303">
            <v>-2.0743860177095126E-2</v>
          </cell>
          <cell r="G303">
            <v>-2.437409614866649E-2</v>
          </cell>
        </row>
        <row r="304">
          <cell r="D304">
            <v>-1.5003808561436205E-2</v>
          </cell>
          <cell r="E304">
            <v>-2.2284536130373934E-2</v>
          </cell>
          <cell r="F304">
            <v>-2.0696473770142998E-2</v>
          </cell>
          <cell r="G304">
            <v>-2.3626238511620618E-2</v>
          </cell>
        </row>
        <row r="305">
          <cell r="D305">
            <v>1.8410851156276813E-2</v>
          </cell>
          <cell r="E305">
            <v>-2.2242184265814698E-2</v>
          </cell>
          <cell r="F305">
            <v>-2.0521865182022505E-2</v>
          </cell>
          <cell r="G305">
            <v>-2.3165346326231982E-2</v>
          </cell>
        </row>
        <row r="306">
          <cell r="D306">
            <v>1.0304923327638259E-2</v>
          </cell>
          <cell r="E306">
            <v>-2.2242184265814698E-2</v>
          </cell>
          <cell r="F306">
            <v>-2.0610285094747598E-2</v>
          </cell>
          <cell r="G306">
            <v>-2.3992856788457792E-2</v>
          </cell>
        </row>
        <row r="307">
          <cell r="D307">
            <v>-1.0459234999692892E-2</v>
          </cell>
          <cell r="E307">
            <v>-2.2242184265814698E-2</v>
          </cell>
          <cell r="F307">
            <v>-2.0636018342197884E-2</v>
          </cell>
          <cell r="G307">
            <v>-2.3648312011320179E-2</v>
          </cell>
        </row>
        <row r="308">
          <cell r="D308">
            <v>-6.0485814350135563E-3</v>
          </cell>
          <cell r="E308">
            <v>-2.2242184265814698E-2</v>
          </cell>
          <cell r="F308">
            <v>-2.0603312743263807E-2</v>
          </cell>
          <cell r="G308">
            <v>-2.3744917132366337E-2</v>
          </cell>
        </row>
        <row r="309">
          <cell r="D309">
            <v>7.516066291979105E-3</v>
          </cell>
          <cell r="E309">
            <v>-2.2242184265814698E-2</v>
          </cell>
          <cell r="F309">
            <v>-2.0563605956499465E-2</v>
          </cell>
          <cell r="G309">
            <v>-2.3141924919287578E-2</v>
          </cell>
        </row>
        <row r="310">
          <cell r="D310">
            <v>4.8514129697679919E-3</v>
          </cell>
          <cell r="E310">
            <v>-2.2242184265814698E-2</v>
          </cell>
          <cell r="F310">
            <v>-2.0563723517463904E-2</v>
          </cell>
          <cell r="G310">
            <v>-2.1792844483066103E-2</v>
          </cell>
        </row>
        <row r="311">
          <cell r="D311">
            <v>-1.3768420237201949E-2</v>
          </cell>
          <cell r="E311">
            <v>-2.2242184265814698E-2</v>
          </cell>
          <cell r="F311">
            <v>-2.0480360069851107E-2</v>
          </cell>
          <cell r="G311">
            <v>-2.1620289213713503E-2</v>
          </cell>
        </row>
        <row r="312">
          <cell r="D312">
            <v>-1.0964505608756826E-2</v>
          </cell>
          <cell r="E312">
            <v>-2.2242184265814698E-2</v>
          </cell>
          <cell r="F312">
            <v>-2.0527740065590799E-2</v>
          </cell>
          <cell r="G312">
            <v>-2.2255592720304501E-2</v>
          </cell>
        </row>
        <row r="313">
          <cell r="D313">
            <v>4.6355418404850765E-3</v>
          </cell>
          <cell r="E313">
            <v>-2.2242184265814698E-2</v>
          </cell>
          <cell r="F313">
            <v>-2.0555474417177571E-2</v>
          </cell>
          <cell r="G313">
            <v>-2.2660323563805471E-2</v>
          </cell>
        </row>
        <row r="314">
          <cell r="D314">
            <v>1.7228935535542336E-3</v>
          </cell>
          <cell r="E314">
            <v>-2.2242184265814698E-2</v>
          </cell>
          <cell r="F314">
            <v>-2.0522724672329781E-2</v>
          </cell>
          <cell r="G314">
            <v>-2.2350239785041831E-2</v>
          </cell>
        </row>
        <row r="315">
          <cell r="D315">
            <v>1.4371895446254057E-2</v>
          </cell>
          <cell r="E315">
            <v>-2.2242184265814698E-2</v>
          </cell>
          <cell r="F315">
            <v>-2.0523947208227731E-2</v>
          </cell>
          <cell r="G315">
            <v>-2.2269787352936953E-2</v>
          </cell>
        </row>
        <row r="316">
          <cell r="D316">
            <v>-2.049414225215633E-2</v>
          </cell>
          <cell r="E316">
            <v>-2.2242184265814698E-2</v>
          </cell>
          <cell r="F316">
            <v>-2.0539166319422826E-2</v>
          </cell>
          <cell r="G316">
            <v>-2.1392891087325124E-2</v>
          </cell>
        </row>
        <row r="317">
          <cell r="D317">
            <v>2.9088493968959673E-3</v>
          </cell>
          <cell r="E317">
            <v>-2.2242184265814698E-2</v>
          </cell>
          <cell r="F317">
            <v>-2.0623813502564006E-2</v>
          </cell>
          <cell r="G317">
            <v>-2.2809905847905054E-2</v>
          </cell>
        </row>
        <row r="318">
          <cell r="D318">
            <v>9.6869268538206776E-3</v>
          </cell>
          <cell r="E318">
            <v>-2.1615422498610377E-2</v>
          </cell>
          <cell r="F318">
            <v>-2.0502018335904038E-2</v>
          </cell>
          <cell r="G318">
            <v>-2.2070860761549863E-2</v>
          </cell>
        </row>
        <row r="319">
          <cell r="D319">
            <v>1.2054680321050882E-2</v>
          </cell>
          <cell r="E319">
            <v>-2.1615422498610377E-2</v>
          </cell>
          <cell r="F319">
            <v>-2.0424822048884284E-2</v>
          </cell>
          <cell r="G319">
            <v>-2.1047383550973339E-2</v>
          </cell>
        </row>
        <row r="320">
          <cell r="D320">
            <v>-1.0811638858392484E-2</v>
          </cell>
          <cell r="E320">
            <v>-2.1615422498610377E-2</v>
          </cell>
          <cell r="F320">
            <v>-2.0464601962480476E-2</v>
          </cell>
          <cell r="G320">
            <v>-2.0532567388027362E-2</v>
          </cell>
        </row>
        <row r="321">
          <cell r="D321">
            <v>-6.2313007921685135E-3</v>
          </cell>
          <cell r="E321">
            <v>-2.1615422498610377E-2</v>
          </cell>
          <cell r="F321">
            <v>-2.0465487764418117E-2</v>
          </cell>
          <cell r="G321">
            <v>-2.0321499877460014E-2</v>
          </cell>
        </row>
        <row r="322">
          <cell r="D322">
            <v>-8.5945535996777885E-4</v>
          </cell>
          <cell r="E322">
            <v>-2.1615422498610377E-2</v>
          </cell>
          <cell r="F322">
            <v>-2.0444795741955592E-2</v>
          </cell>
          <cell r="G322">
            <v>-2.0361721081225352E-2</v>
          </cell>
        </row>
        <row r="323">
          <cell r="D323">
            <v>-3.0568824652243209E-2</v>
          </cell>
          <cell r="E323">
            <v>-2.1615422498610377E-2</v>
          </cell>
          <cell r="F323">
            <v>-2.0427115974626122E-2</v>
          </cell>
          <cell r="G323">
            <v>-2.0023137648227298E-2</v>
          </cell>
        </row>
        <row r="324">
          <cell r="D324">
            <v>3.139329522521544E-3</v>
          </cell>
          <cell r="E324">
            <v>-2.2284536130373934E-2</v>
          </cell>
          <cell r="F324">
            <v>-2.066210515219824E-2</v>
          </cell>
          <cell r="G324">
            <v>-2.0672750875750299E-2</v>
          </cell>
        </row>
        <row r="325">
          <cell r="D325">
            <v>2.0445244980345698E-2</v>
          </cell>
          <cell r="E325">
            <v>-2.2284536130373934E-2</v>
          </cell>
          <cell r="F325">
            <v>-2.061860979799179E-2</v>
          </cell>
          <cell r="G325">
            <v>-2.0626653165067538E-2</v>
          </cell>
        </row>
        <row r="326">
          <cell r="D326">
            <v>-3.0136667443915403E-2</v>
          </cell>
          <cell r="E326">
            <v>-2.2284536130373934E-2</v>
          </cell>
          <cell r="F326">
            <v>-2.0733073092771909E-2</v>
          </cell>
          <cell r="G326">
            <v>-2.1441078041990039E-2</v>
          </cell>
        </row>
        <row r="327">
          <cell r="D327">
            <v>4.0494440017469274E-3</v>
          </cell>
          <cell r="E327">
            <v>-2.2423056780789645E-2</v>
          </cell>
          <cell r="F327">
            <v>-2.0922108719227398E-2</v>
          </cell>
          <cell r="G327">
            <v>-2.2835208567431396E-2</v>
          </cell>
        </row>
        <row r="328">
          <cell r="D328">
            <v>1.4364468646448206E-2</v>
          </cell>
          <cell r="E328">
            <v>-2.2423056780789645E-2</v>
          </cell>
          <cell r="F328">
            <v>-2.0925120804368955E-2</v>
          </cell>
          <cell r="G328">
            <v>-2.247492835363667E-2</v>
          </cell>
        </row>
        <row r="329">
          <cell r="D329">
            <v>4.6104992473211112E-3</v>
          </cell>
          <cell r="E329">
            <v>-2.2423056780789645E-2</v>
          </cell>
          <cell r="F329">
            <v>-2.096807723694823E-2</v>
          </cell>
          <cell r="G329">
            <v>-2.3061749235727035E-2</v>
          </cell>
        </row>
        <row r="330">
          <cell r="D330">
            <v>-4.8754470386751556E-2</v>
          </cell>
          <cell r="E330">
            <v>-2.2423056780789645E-2</v>
          </cell>
          <cell r="F330">
            <v>-2.0974990614983011E-2</v>
          </cell>
          <cell r="G330">
            <v>-2.3090633602320016E-2</v>
          </cell>
        </row>
        <row r="331">
          <cell r="D331">
            <v>1.6598930417816044E-2</v>
          </cell>
          <cell r="E331">
            <v>-2.3110725858197345E-2</v>
          </cell>
          <cell r="F331">
            <v>-2.1557648162474519E-2</v>
          </cell>
          <cell r="G331">
            <v>-2.8505636768122421E-2</v>
          </cell>
        </row>
        <row r="332">
          <cell r="D332">
            <v>-4.6005336122990563E-2</v>
          </cell>
          <cell r="E332">
            <v>-2.3110725858197345E-2</v>
          </cell>
          <cell r="F332">
            <v>-2.1410129648132901E-2</v>
          </cell>
          <cell r="G332">
            <v>-2.9278576906183469E-2</v>
          </cell>
        </row>
        <row r="333">
          <cell r="D333">
            <v>2.9239841406314065E-2</v>
          </cell>
          <cell r="E333">
            <v>-2.4248785192508171E-2</v>
          </cell>
          <cell r="F333">
            <v>-2.1906695245770314E-2</v>
          </cell>
          <cell r="G333">
            <v>-3.2933691248639235E-2</v>
          </cell>
        </row>
        <row r="334">
          <cell r="D334">
            <v>3.8945623063033695E-2</v>
          </cell>
          <cell r="E334">
            <v>-2.4248785192508171E-2</v>
          </cell>
          <cell r="F334">
            <v>-2.212134246202083E-2</v>
          </cell>
          <cell r="G334">
            <v>-3.4977976768900132E-2</v>
          </cell>
        </row>
        <row r="335">
          <cell r="D335">
            <v>-2.2899682158759344E-2</v>
          </cell>
          <cell r="E335">
            <v>-2.4248785192508171E-2</v>
          </cell>
          <cell r="F335">
            <v>-2.250141538792795E-2</v>
          </cell>
          <cell r="G335">
            <v>-3.7985796866047826E-2</v>
          </cell>
        </row>
        <row r="336">
          <cell r="D336">
            <v>-2.3014697964753889E-2</v>
          </cell>
          <cell r="E336">
            <v>-2.4248785192508171E-2</v>
          </cell>
          <cell r="F336">
            <v>-2.2618652481854084E-2</v>
          </cell>
          <cell r="G336">
            <v>-3.8764175721423384E-2</v>
          </cell>
        </row>
        <row r="337">
          <cell r="D337">
            <v>3.2006830793674316E-3</v>
          </cell>
          <cell r="E337">
            <v>-2.4248785192508171E-2</v>
          </cell>
          <cell r="F337">
            <v>-2.2735586019459086E-2</v>
          </cell>
          <cell r="G337">
            <v>-3.8923582369454195E-2</v>
          </cell>
        </row>
        <row r="338">
          <cell r="D338">
            <v>1.5518409605149646E-2</v>
          </cell>
          <cell r="E338">
            <v>-2.4248785192508171E-2</v>
          </cell>
          <cell r="F338">
            <v>-2.2730530182154787E-2</v>
          </cell>
          <cell r="G338">
            <v>-3.8491010677031007E-2</v>
          </cell>
        </row>
        <row r="339">
          <cell r="D339">
            <v>4.9648527459362558E-4</v>
          </cell>
          <cell r="E339">
            <v>-2.4248785192508171E-2</v>
          </cell>
          <cell r="F339">
            <v>-2.2783549891031641E-2</v>
          </cell>
          <cell r="G339">
            <v>-3.900923039876928E-2</v>
          </cell>
        </row>
        <row r="340">
          <cell r="D340">
            <v>-8.160256455355884E-2</v>
          </cell>
          <cell r="E340">
            <v>-2.4248785192508171E-2</v>
          </cell>
          <cell r="F340">
            <v>-2.2782516507189408E-2</v>
          </cell>
          <cell r="G340">
            <v>-3.8767249421781134E-2</v>
          </cell>
        </row>
        <row r="341">
          <cell r="D341">
            <v>4.0556348017523856E-2</v>
          </cell>
          <cell r="E341">
            <v>-2.4946821213363793E-2</v>
          </cell>
          <cell r="F341">
            <v>-2.4242079051190676E-2</v>
          </cell>
          <cell r="G341">
            <v>-4.7531321657486018E-2</v>
          </cell>
        </row>
        <row r="342">
          <cell r="D342">
            <v>6.0332486536426855E-4</v>
          </cell>
          <cell r="E342">
            <v>-2.4946821213363793E-2</v>
          </cell>
          <cell r="F342">
            <v>-2.4626924239344022E-2</v>
          </cell>
          <cell r="G342">
            <v>-5.0481432157041858E-2</v>
          </cell>
        </row>
        <row r="343">
          <cell r="D343">
            <v>-3.6948393119441217E-2</v>
          </cell>
          <cell r="E343">
            <v>-2.4946821213363793E-2</v>
          </cell>
          <cell r="F343">
            <v>-2.4627312528457148E-2</v>
          </cell>
          <cell r="G343">
            <v>-5.0513165294132634E-2</v>
          </cell>
        </row>
        <row r="344">
          <cell r="D344">
            <v>-1.3592139126908653E-2</v>
          </cell>
          <cell r="E344">
            <v>-2.566976562145263E-2</v>
          </cell>
          <cell r="F344">
            <v>-2.4906299343260618E-2</v>
          </cell>
          <cell r="G344">
            <v>-5.1816586462814458E-2</v>
          </cell>
        </row>
        <row r="345">
          <cell r="D345">
            <v>-5.2276673691103955E-2</v>
          </cell>
          <cell r="E345">
            <v>-2.566976562145263E-2</v>
          </cell>
          <cell r="F345">
            <v>-2.4902423294913299E-2</v>
          </cell>
          <cell r="G345">
            <v>-5.1085373814889444E-2</v>
          </cell>
        </row>
        <row r="346">
          <cell r="D346">
            <v>-4.5819625449349713E-2</v>
          </cell>
          <cell r="E346">
            <v>-2.6381333259863742E-2</v>
          </cell>
          <cell r="F346">
            <v>-2.5455643423006064E-2</v>
          </cell>
          <cell r="G346">
            <v>-5.3655484606056923E-2</v>
          </cell>
        </row>
        <row r="347">
          <cell r="D347">
            <v>-2.551552988186697E-2</v>
          </cell>
          <cell r="E347">
            <v>-2.6821761542994031E-2</v>
          </cell>
          <cell r="F347">
            <v>-2.5843007551059023E-2</v>
          </cell>
          <cell r="G347">
            <v>-5.418350489491016E-2</v>
          </cell>
        </row>
        <row r="348">
          <cell r="D348">
            <v>-7.2397293173661892E-2</v>
          </cell>
          <cell r="E348">
            <v>-2.6821761542994031E-2</v>
          </cell>
          <cell r="F348">
            <v>-2.5961030240758902E-2</v>
          </cell>
          <cell r="G348">
            <v>-5.3988782159242694E-2</v>
          </cell>
        </row>
        <row r="349">
          <cell r="D349">
            <v>-2.4555090027366652E-2</v>
          </cell>
          <cell r="E349">
            <v>-2.7337263044325707E-2</v>
          </cell>
          <cell r="F349">
            <v>-2.6974544516388678E-2</v>
          </cell>
          <cell r="G349">
            <v>-5.7958276339794952E-2</v>
          </cell>
        </row>
        <row r="350">
          <cell r="D350">
            <v>0.13557732140380532</v>
          </cell>
          <cell r="E350">
            <v>-2.7337263044325707E-2</v>
          </cell>
          <cell r="F350">
            <v>-2.7063629644212078E-2</v>
          </cell>
          <cell r="G350">
            <v>-5.7011209866336426E-2</v>
          </cell>
        </row>
        <row r="351">
          <cell r="D351">
            <v>-1.4910831205298784E-2</v>
          </cell>
          <cell r="E351">
            <v>-2.7337263044325707E-2</v>
          </cell>
          <cell r="F351">
            <v>-3.0602270698527726E-2</v>
          </cell>
          <cell r="G351">
            <v>-7.8760716395900293E-2</v>
          </cell>
        </row>
        <row r="352">
          <cell r="D352">
            <v>-0.10363714775932498</v>
          </cell>
          <cell r="E352">
            <v>-2.7337263044325707E-2</v>
          </cell>
          <cell r="F352">
            <v>-3.0626366022607741E-2</v>
          </cell>
          <cell r="G352">
            <v>-7.7441032784832442E-2</v>
          </cell>
        </row>
        <row r="353">
          <cell r="D353">
            <v>4.0812866039757333E-2</v>
          </cell>
          <cell r="E353">
            <v>-2.7636395477184137E-2</v>
          </cell>
          <cell r="F353">
            <v>-3.2401236229051465E-2</v>
          </cell>
          <cell r="G353">
            <v>-8.3920831812546767E-2</v>
          </cell>
        </row>
        <row r="354">
          <cell r="D354">
            <v>-5.9898140557265462E-3</v>
          </cell>
          <cell r="E354">
            <v>-2.7636395477184137E-2</v>
          </cell>
          <cell r="F354">
            <v>-3.2705075192367886E-2</v>
          </cell>
          <cell r="G354">
            <v>-8.5250509107209674E-2</v>
          </cell>
        </row>
        <row r="355">
          <cell r="D355">
            <v>5.8344017225268163E-2</v>
          </cell>
          <cell r="E355">
            <v>-2.7636395477184137E-2</v>
          </cell>
          <cell r="F355">
            <v>-3.2607152062276983E-2</v>
          </cell>
          <cell r="G355">
            <v>-8.3979328255016444E-2</v>
          </cell>
        </row>
        <row r="356">
          <cell r="D356">
            <v>-3.0310051797711561E-2</v>
          </cell>
          <cell r="E356">
            <v>-2.7636395477184137E-2</v>
          </cell>
          <cell r="F356">
            <v>-3.3190864915871018E-2</v>
          </cell>
          <cell r="G356">
            <v>-8.5832682777007355E-2</v>
          </cell>
        </row>
        <row r="357">
          <cell r="D357">
            <v>-5.5993168173021073E-2</v>
          </cell>
          <cell r="E357">
            <v>-2.7769727539140955E-2</v>
          </cell>
          <cell r="F357">
            <v>-3.3308906081566378E-2</v>
          </cell>
          <cell r="G357">
            <v>-8.6014322350249972E-2</v>
          </cell>
        </row>
        <row r="358">
          <cell r="D358">
            <v>1.1517595460279159E-2</v>
          </cell>
          <cell r="E358">
            <v>-2.8969590489600898E-2</v>
          </cell>
          <cell r="F358">
            <v>-3.3781694848993564E-2</v>
          </cell>
          <cell r="G358">
            <v>-8.742933160091966E-2</v>
          </cell>
        </row>
        <row r="359">
          <cell r="D359">
            <v>-5.2045650446172022E-2</v>
          </cell>
          <cell r="E359">
            <v>-2.8969590489600898E-2</v>
          </cell>
          <cell r="F359">
            <v>-3.3807725292064779E-2</v>
          </cell>
          <cell r="G359">
            <v>-8.7685605270052383E-2</v>
          </cell>
        </row>
        <row r="360">
          <cell r="D360">
            <v>-3.6146447295045209E-2</v>
          </cell>
          <cell r="E360">
            <v>-3.0223359620813482E-2</v>
          </cell>
          <cell r="F360">
            <v>-3.4175672497448045E-2</v>
          </cell>
          <cell r="G360">
            <v>-8.8129375723986048E-2</v>
          </cell>
        </row>
        <row r="361">
          <cell r="D361">
            <v>0.11051712166348619</v>
          </cell>
          <cell r="E361">
            <v>-3.0439438224977383E-2</v>
          </cell>
          <cell r="F361">
            <v>-3.4352127615665251E-2</v>
          </cell>
          <cell r="G361">
            <v>-8.8205187572908045E-2</v>
          </cell>
        </row>
        <row r="362">
          <cell r="D362">
            <v>-7.2791443011618112E-3</v>
          </cell>
          <cell r="E362">
            <v>-3.0439438224977383E-2</v>
          </cell>
          <cell r="F362">
            <v>-3.6291505034902499E-2</v>
          </cell>
          <cell r="G362">
            <v>-9.5893910729313248E-2</v>
          </cell>
        </row>
        <row r="363">
          <cell r="D363">
            <v>3.4009179720584273E-2</v>
          </cell>
          <cell r="E363">
            <v>-3.0439438224977383E-2</v>
          </cell>
          <cell r="F363">
            <v>-3.6273476450088681E-2</v>
          </cell>
          <cell r="G363">
            <v>-9.4124558173800207E-2</v>
          </cell>
        </row>
        <row r="364">
          <cell r="D364">
            <v>5.4884164781914537E-3</v>
          </cell>
          <cell r="E364">
            <v>-3.0439438224977383E-2</v>
          </cell>
          <cell r="F364">
            <v>-3.6393528203423009E-2</v>
          </cell>
          <cell r="G364">
            <v>-9.5411547965976645E-2</v>
          </cell>
        </row>
        <row r="365">
          <cell r="D365">
            <v>2.8874208500430749E-3</v>
          </cell>
          <cell r="E365">
            <v>-3.0439438224977383E-2</v>
          </cell>
          <cell r="F365">
            <v>-3.6400024896704866E-2</v>
          </cell>
          <cell r="G365">
            <v>-9.4937882841232876E-2</v>
          </cell>
        </row>
        <row r="366">
          <cell r="D366">
            <v>3.3417511095386807E-2</v>
          </cell>
          <cell r="E366">
            <v>-3.0439438224977383E-2</v>
          </cell>
          <cell r="F366">
            <v>-3.6397826568815572E-2</v>
          </cell>
          <cell r="G366">
            <v>-9.496422657452265E-2</v>
          </cell>
        </row>
        <row r="367">
          <cell r="D367">
            <v>-4.2936206371525579E-2</v>
          </cell>
          <cell r="E367">
            <v>-3.0439438224977383E-2</v>
          </cell>
          <cell r="F367">
            <v>-3.6546553306285638E-2</v>
          </cell>
          <cell r="G367">
            <v>-9.430422241227833E-2</v>
          </cell>
        </row>
        <row r="368">
          <cell r="D368">
            <v>-5.7005691491537669E-2</v>
          </cell>
          <cell r="E368">
            <v>-3.1491037642730056E-2</v>
          </cell>
          <cell r="F368">
            <v>-3.6698079540247397E-2</v>
          </cell>
          <cell r="G368">
            <v>-9.412849692965955E-2</v>
          </cell>
        </row>
        <row r="369">
          <cell r="D369">
            <v>3.2484368270317074E-2</v>
          </cell>
          <cell r="E369">
            <v>-3.4279848964131054E-2</v>
          </cell>
          <cell r="F369">
            <v>-3.7144163196000904E-2</v>
          </cell>
          <cell r="G369">
            <v>-9.5861550952270155E-2</v>
          </cell>
        </row>
        <row r="370">
          <cell r="D370">
            <v>-1.3190870808809185E-2</v>
          </cell>
          <cell r="E370">
            <v>-3.4279848964131054E-2</v>
          </cell>
          <cell r="F370">
            <v>-3.7293305764534164E-2</v>
          </cell>
          <cell r="G370">
            <v>-9.2993190775301993E-2</v>
          </cell>
        </row>
        <row r="371">
          <cell r="D371">
            <v>-3.1362640841241365E-2</v>
          </cell>
          <cell r="E371">
            <v>-3.4279848964131054E-2</v>
          </cell>
          <cell r="F371">
            <v>-3.7302573911143527E-2</v>
          </cell>
          <cell r="G371">
            <v>-9.2649122593178174E-2</v>
          </cell>
        </row>
        <row r="372">
          <cell r="D372">
            <v>-4.4998589911426565E-2</v>
          </cell>
          <cell r="E372">
            <v>-3.4279848964131054E-2</v>
          </cell>
          <cell r="F372">
            <v>-3.7282636725136327E-2</v>
          </cell>
          <cell r="G372">
            <v>-7.8415150197085615E-2</v>
          </cell>
        </row>
        <row r="373">
          <cell r="D373">
            <v>6.0473562949920893E-2</v>
          </cell>
          <cell r="E373">
            <v>-3.6547420207243213E-2</v>
          </cell>
          <cell r="F373">
            <v>-3.7549999367114867E-2</v>
          </cell>
          <cell r="G373">
            <v>-7.9623583848099852E-2</v>
          </cell>
        </row>
        <row r="374">
          <cell r="D374">
            <v>-5.1195192583349196E-2</v>
          </cell>
          <cell r="E374">
            <v>-3.6547420207243213E-2</v>
          </cell>
          <cell r="F374">
            <v>-3.8084471230506803E-2</v>
          </cell>
          <cell r="G374">
            <v>-7.4352658816434034E-2</v>
          </cell>
        </row>
        <row r="375">
          <cell r="D375">
            <v>-1.3364703603732726E-2</v>
          </cell>
          <cell r="E375">
            <v>-3.9942299745483398E-2</v>
          </cell>
          <cell r="F375">
            <v>-3.842655865673239E-2</v>
          </cell>
          <cell r="G375">
            <v>-7.4953697837740071E-2</v>
          </cell>
        </row>
        <row r="376">
          <cell r="D376">
            <v>1.8661618710447532E-2</v>
          </cell>
          <cell r="E376">
            <v>-3.9942299745483398E-2</v>
          </cell>
          <cell r="F376">
            <v>-3.8424391936094558E-2</v>
          </cell>
          <cell r="G376">
            <v>-7.5029857744810413E-2</v>
          </cell>
        </row>
        <row r="377">
          <cell r="D377">
            <v>-6.6224191218281395E-2</v>
          </cell>
          <cell r="E377">
            <v>-3.9942299745483398E-2</v>
          </cell>
          <cell r="F377">
            <v>-3.8475100808977057E-2</v>
          </cell>
          <cell r="G377">
            <v>-7.1844556008523061E-2</v>
          </cell>
        </row>
        <row r="378">
          <cell r="D378">
            <v>-7.7132918508429016E-2</v>
          </cell>
          <cell r="E378">
            <v>-4.3967398141476072E-2</v>
          </cell>
          <cell r="F378">
            <v>-3.9002166184491337E-2</v>
          </cell>
          <cell r="G378">
            <v>-7.4591270305101362E-2</v>
          </cell>
        </row>
        <row r="379">
          <cell r="D379">
            <v>5.2538157012249072E-2</v>
          </cell>
          <cell r="E379">
            <v>-4.5409107680388139E-2</v>
          </cell>
          <cell r="F379">
            <v>-3.9719848847918106E-2</v>
          </cell>
          <cell r="G379">
            <v>-7.6795075630518281E-2</v>
          </cell>
        </row>
        <row r="380">
          <cell r="D380">
            <v>6.699585469947586E-2</v>
          </cell>
          <cell r="E380">
            <v>-4.5409107680388139E-2</v>
          </cell>
          <cell r="F380">
            <v>-4.0074332991705368E-2</v>
          </cell>
          <cell r="G380">
            <v>-7.9618071978012434E-2</v>
          </cell>
        </row>
        <row r="381">
          <cell r="D381">
            <v>7.3820188788991815E-3</v>
          </cell>
          <cell r="E381">
            <v>-4.5409107680388139E-2</v>
          </cell>
          <cell r="F381">
            <v>-4.0689342411558263E-2</v>
          </cell>
          <cell r="G381">
            <v>-8.1895707359136968E-2</v>
          </cell>
        </row>
        <row r="382">
          <cell r="D382">
            <v>3.791293752256094E-2</v>
          </cell>
          <cell r="E382">
            <v>-4.5409107680388139E-2</v>
          </cell>
          <cell r="F382">
            <v>-4.055157061533287E-2</v>
          </cell>
          <cell r="G382">
            <v>-8.0860540463332894E-2</v>
          </cell>
        </row>
        <row r="383">
          <cell r="D383">
            <v>1.2509722358955378E-2</v>
          </cell>
          <cell r="E383">
            <v>-4.5409107680388139E-2</v>
          </cell>
          <cell r="F383">
            <v>-4.0762827078433046E-2</v>
          </cell>
          <cell r="G383">
            <v>-7.1172316368998886E-2</v>
          </cell>
        </row>
        <row r="384">
          <cell r="D384">
            <v>-9.2749181266248107E-2</v>
          </cell>
          <cell r="E384">
            <v>-4.5409107680388139E-2</v>
          </cell>
          <cell r="F384">
            <v>-4.0771583960439749E-2</v>
          </cell>
          <cell r="G384">
            <v>-7.1346671765584582E-2</v>
          </cell>
        </row>
        <row r="385">
          <cell r="D385">
            <v>3.7762608930587006E-2</v>
          </cell>
          <cell r="E385">
            <v>-4.5912480786170135E-2</v>
          </cell>
          <cell r="F385">
            <v>-4.1845684113085875E-2</v>
          </cell>
          <cell r="G385">
            <v>-7.7076372474623372E-2</v>
          </cell>
        </row>
        <row r="386">
          <cell r="D386">
            <v>2.3757495801173895E-2</v>
          </cell>
          <cell r="E386">
            <v>-4.5912480786170135E-2</v>
          </cell>
          <cell r="F386">
            <v>-4.2045315211871562E-2</v>
          </cell>
          <cell r="G386">
            <v>-7.8671294863386684E-2</v>
          </cell>
        </row>
        <row r="387">
          <cell r="D387">
            <v>-2.3405206868198632E-2</v>
          </cell>
          <cell r="E387">
            <v>-4.5912480786170135E-2</v>
          </cell>
          <cell r="F387">
            <v>-4.2086249170848258E-2</v>
          </cell>
          <cell r="G387">
            <v>-7.9345925760115343E-2</v>
          </cell>
        </row>
        <row r="388">
          <cell r="D388">
            <v>3.0366443849952105E-2</v>
          </cell>
          <cell r="E388">
            <v>-4.5912480786170135E-2</v>
          </cell>
          <cell r="F388">
            <v>-4.211024455131776E-2</v>
          </cell>
          <cell r="G388">
            <v>-7.8231835649833464E-2</v>
          </cell>
        </row>
        <row r="389">
          <cell r="D389">
            <v>3.4318272733424242E-2</v>
          </cell>
          <cell r="E389">
            <v>-4.5912480786170135E-2</v>
          </cell>
          <cell r="F389">
            <v>-4.2245239093236464E-2</v>
          </cell>
          <cell r="G389">
            <v>-7.8198348704458978E-2</v>
          </cell>
        </row>
        <row r="390">
          <cell r="D390">
            <v>-1.6620790438274816E-2</v>
          </cell>
          <cell r="E390">
            <v>-4.5912480786170135E-2</v>
          </cell>
          <cell r="F390">
            <v>-4.2401894342042494E-2</v>
          </cell>
          <cell r="G390">
            <v>-7.6724270354354959E-2</v>
          </cell>
        </row>
        <row r="391">
          <cell r="D391">
            <v>6.7924651293057867E-3</v>
          </cell>
          <cell r="E391">
            <v>-4.5912480786170135E-2</v>
          </cell>
          <cell r="F391">
            <v>-4.2344001925401796E-2</v>
          </cell>
          <cell r="G391">
            <v>-7.5938632009824342E-2</v>
          </cell>
        </row>
        <row r="392">
          <cell r="D392">
            <v>-2.4376166482044475E-2</v>
          </cell>
          <cell r="E392">
            <v>-4.5912480786170135E-2</v>
          </cell>
          <cell r="F392">
            <v>-4.2336078182438897E-2</v>
          </cell>
          <cell r="G392">
            <v>-7.5888422880066655E-2</v>
          </cell>
        </row>
        <row r="393">
          <cell r="D393">
            <v>1.1869013262121236E-2</v>
          </cell>
          <cell r="E393">
            <v>-4.5912480786170135E-2</v>
          </cell>
          <cell r="F393">
            <v>-4.2400170210142446E-2</v>
          </cell>
          <cell r="G393">
            <v>-7.5554891704691651E-2</v>
          </cell>
        </row>
        <row r="394">
          <cell r="D394">
            <v>-1.4032134877643159E-2</v>
          </cell>
          <cell r="E394">
            <v>-4.5912480786170135E-2</v>
          </cell>
          <cell r="F394">
            <v>-4.2409749124146003E-2</v>
          </cell>
          <cell r="G394">
            <v>-7.3810141217142342E-2</v>
          </cell>
        </row>
        <row r="395">
          <cell r="D395">
            <v>4.5991803760308772E-2</v>
          </cell>
          <cell r="E395">
            <v>-4.5912480786170135E-2</v>
          </cell>
          <cell r="F395">
            <v>-4.2408684602105985E-2</v>
          </cell>
          <cell r="G395">
            <v>-7.0561432915973873E-2</v>
          </cell>
        </row>
        <row r="396">
          <cell r="D396">
            <v>-9.7339373908399557E-3</v>
          </cell>
          <cell r="E396">
            <v>-4.5912480786170135E-2</v>
          </cell>
          <cell r="F396">
            <v>-4.2692638316557258E-2</v>
          </cell>
          <cell r="G396">
            <v>-6.9982387089701253E-2</v>
          </cell>
        </row>
        <row r="397">
          <cell r="D397">
            <v>-1.8860081984015512E-2</v>
          </cell>
          <cell r="E397">
            <v>-4.5912480786170135E-2</v>
          </cell>
          <cell r="F397">
            <v>-4.2700260552826018E-2</v>
          </cell>
          <cell r="G397">
            <v>-6.9880947356647127E-2</v>
          </cell>
        </row>
        <row r="398">
          <cell r="D398">
            <v>-4.3112647519318089E-3</v>
          </cell>
          <cell r="E398">
            <v>-4.5912480786170135E-2</v>
          </cell>
          <cell r="F398">
            <v>-4.2728546249142053E-2</v>
          </cell>
          <cell r="G398">
            <v>-7.0039551435584602E-2</v>
          </cell>
        </row>
        <row r="399">
          <cell r="D399">
            <v>-1.2895622571791809E-2</v>
          </cell>
          <cell r="E399">
            <v>-4.5912480786170135E-2</v>
          </cell>
          <cell r="F399">
            <v>-4.2695821202195873E-2</v>
          </cell>
          <cell r="G399">
            <v>-6.534594099223337E-2</v>
          </cell>
        </row>
        <row r="400">
          <cell r="D400">
            <v>-1.0391520918583915E-2</v>
          </cell>
          <cell r="E400">
            <v>-4.5912480786170135E-2</v>
          </cell>
          <cell r="F400">
            <v>-4.26996120303096E-2</v>
          </cell>
          <cell r="G400">
            <v>-5.8216801359018466E-2</v>
          </cell>
        </row>
        <row r="401">
          <cell r="D401">
            <v>5.7863484474343068E-3</v>
          </cell>
          <cell r="E401">
            <v>-4.5912480786170135E-2</v>
          </cell>
          <cell r="F401">
            <v>-4.2706115685559529E-2</v>
          </cell>
          <cell r="G401">
            <v>-5.5923966102498127E-2</v>
          </cell>
        </row>
        <row r="402">
          <cell r="D402">
            <v>5.7531738500690701E-3</v>
          </cell>
          <cell r="E402">
            <v>-4.5912480786170135E-2</v>
          </cell>
          <cell r="F402">
            <v>-4.2699729678527455E-2</v>
          </cell>
          <cell r="G402">
            <v>-5.0698321423888207E-2</v>
          </cell>
        </row>
        <row r="403">
          <cell r="D403">
            <v>-2.8722194949962663E-3</v>
          </cell>
          <cell r="E403">
            <v>-4.5912480786170135E-2</v>
          </cell>
          <cell r="F403">
            <v>-4.2707339420340495E-2</v>
          </cell>
          <cell r="G403">
            <v>-5.0675206585559338E-2</v>
          </cell>
        </row>
        <row r="404">
          <cell r="D404">
            <v>2.3425665348860938E-2</v>
          </cell>
          <cell r="E404">
            <v>-4.5912480786170135E-2</v>
          </cell>
          <cell r="F404">
            <v>-4.2703688250694739E-2</v>
          </cell>
          <cell r="G404">
            <v>-4.8757572620841176E-2</v>
          </cell>
        </row>
        <row r="405">
          <cell r="D405">
            <v>1.4173882375612389E-2</v>
          </cell>
          <cell r="E405">
            <v>-4.5912480786170135E-2</v>
          </cell>
          <cell r="F405">
            <v>-4.2778982806536282E-2</v>
          </cell>
          <cell r="G405">
            <v>-4.9312835644800546E-2</v>
          </cell>
        </row>
        <row r="406">
          <cell r="D406">
            <v>2.9696250772350937E-2</v>
          </cell>
          <cell r="E406">
            <v>-4.5912480786170135E-2</v>
          </cell>
          <cell r="F406">
            <v>-4.281110146693734E-2</v>
          </cell>
          <cell r="G406">
            <v>-3.5038159623392628E-2</v>
          </cell>
        </row>
        <row r="407">
          <cell r="D407">
            <v>-1.1842572517189E-3</v>
          </cell>
          <cell r="E407">
            <v>-4.5912480786170135E-2</v>
          </cell>
          <cell r="F407">
            <v>-4.2867894943176561E-2</v>
          </cell>
          <cell r="G407">
            <v>-3.412176323453335E-2</v>
          </cell>
        </row>
        <row r="408">
          <cell r="D408">
            <v>6.6553787389604987E-3</v>
          </cell>
          <cell r="E408">
            <v>-4.5912480786170135E-2</v>
          </cell>
          <cell r="F408">
            <v>-4.2867847819682517E-2</v>
          </cell>
          <cell r="G408">
            <v>-3.3383658914516362E-2</v>
          </cell>
        </row>
        <row r="409">
          <cell r="D409">
            <v>-3.0413742410249262E-2</v>
          </cell>
          <cell r="E409">
            <v>-4.5912480786170135E-2</v>
          </cell>
          <cell r="F409">
            <v>-4.2848835118064081E-2</v>
          </cell>
          <cell r="G409">
            <v>-3.1837425866231957E-2</v>
          </cell>
        </row>
        <row r="410">
          <cell r="D410">
            <v>4.07252880633784E-3</v>
          </cell>
          <cell r="E410">
            <v>-4.5912480786170135E-2</v>
          </cell>
          <cell r="F410">
            <v>-4.293559954357596E-2</v>
          </cell>
          <cell r="G410">
            <v>-3.2682835925908281E-2</v>
          </cell>
        </row>
        <row r="411">
          <cell r="D411">
            <v>-2.1652117159316552E-2</v>
          </cell>
          <cell r="E411">
            <v>-4.5912480786170135E-2</v>
          </cell>
          <cell r="F411">
            <v>-4.2931287025832418E-2</v>
          </cell>
          <cell r="G411">
            <v>-3.0336518850903559E-2</v>
          </cell>
        </row>
        <row r="412">
          <cell r="D412">
            <v>-2.4314050224788011E-2</v>
          </cell>
          <cell r="E412">
            <v>-4.5912480786170135E-2</v>
          </cell>
          <cell r="F412">
            <v>-4.2976331119589602E-2</v>
          </cell>
          <cell r="G412">
            <v>-3.0769194666609823E-2</v>
          </cell>
        </row>
        <row r="413">
          <cell r="D413">
            <v>1.8390166964017554E-3</v>
          </cell>
          <cell r="E413">
            <v>-4.5912480786170135E-2</v>
          </cell>
          <cell r="F413">
            <v>-4.3028159264331761E-2</v>
          </cell>
          <cell r="G413">
            <v>-3.1869124255791026E-2</v>
          </cell>
        </row>
        <row r="414">
          <cell r="D414">
            <v>-3.1960013041678059E-2</v>
          </cell>
          <cell r="E414">
            <v>-4.5912480786170135E-2</v>
          </cell>
          <cell r="F414">
            <v>-4.2977103665841891E-2</v>
          </cell>
          <cell r="G414">
            <v>-3.0669469717350725E-2</v>
          </cell>
        </row>
        <row r="415">
          <cell r="D415">
            <v>3.5556338896864905E-4</v>
          </cell>
          <cell r="E415">
            <v>-4.5912480786170135E-2</v>
          </cell>
          <cell r="F415">
            <v>-4.3085647386120578E-2</v>
          </cell>
          <cell r="G415">
            <v>-3.2350786207294972E-2</v>
          </cell>
        </row>
        <row r="416">
          <cell r="D416">
            <v>7.7892416055813513E-3</v>
          </cell>
          <cell r="E416">
            <v>-4.5912480786170135E-2</v>
          </cell>
          <cell r="F416">
            <v>-4.3010926960879506E-2</v>
          </cell>
          <cell r="G416">
            <v>-3.2046907268062724E-2</v>
          </cell>
        </row>
        <row r="417">
          <cell r="D417">
            <v>-5.4230333405804632E-2</v>
          </cell>
          <cell r="E417">
            <v>-4.5912480786170135E-2</v>
          </cell>
          <cell r="F417">
            <v>-4.3012878164434595E-2</v>
          </cell>
          <cell r="G417">
            <v>-2.6916303885896702E-2</v>
          </cell>
        </row>
        <row r="418">
          <cell r="D418">
            <v>4.2285688489107479E-2</v>
          </cell>
          <cell r="E418">
            <v>-4.7379903254871056E-2</v>
          </cell>
          <cell r="F418">
            <v>-4.3349114695530107E-2</v>
          </cell>
          <cell r="G418">
            <v>-3.2514252698994585E-2</v>
          </cell>
        </row>
        <row r="419">
          <cell r="D419">
            <v>-1.5588007195925804E-2</v>
          </cell>
          <cell r="E419">
            <v>-4.7379903254871056E-2</v>
          </cell>
          <cell r="F419">
            <v>-4.351000251080421E-2</v>
          </cell>
          <cell r="G419">
            <v>-3.6280882060547928E-2</v>
          </cell>
        </row>
        <row r="420">
          <cell r="D420">
            <v>4.3411148438087946E-3</v>
          </cell>
          <cell r="E420">
            <v>-4.7379903254871056E-2</v>
          </cell>
          <cell r="F420">
            <v>-4.3520646295338299E-2</v>
          </cell>
          <cell r="G420">
            <v>-3.6581791870021384E-2</v>
          </cell>
        </row>
        <row r="421">
          <cell r="D421">
            <v>6.8347008338768547E-3</v>
          </cell>
          <cell r="E421">
            <v>-4.7379903254871056E-2</v>
          </cell>
          <cell r="F421">
            <v>-4.3505199281246708E-2</v>
          </cell>
          <cell r="G421">
            <v>-3.6476098616789854E-2</v>
          </cell>
        </row>
        <row r="422">
          <cell r="D422">
            <v>1.0106772291724913E-2</v>
          </cell>
          <cell r="E422">
            <v>-4.7379903254871056E-2</v>
          </cell>
          <cell r="F422">
            <v>-4.3473259756241091E-2</v>
          </cell>
          <cell r="G422">
            <v>-3.6477536590780429E-2</v>
          </cell>
        </row>
        <row r="423">
          <cell r="D423">
            <v>3.3273973745573282E-2</v>
          </cell>
          <cell r="E423">
            <v>-4.7379903254871056E-2</v>
          </cell>
          <cell r="F423">
            <v>-4.348525649823911E-2</v>
          </cell>
          <cell r="G423">
            <v>-3.6625195259556077E-2</v>
          </cell>
        </row>
        <row r="424">
          <cell r="D424">
            <v>-3.3037361194799893E-2</v>
          </cell>
          <cell r="E424">
            <v>-4.7379903254871056E-2</v>
          </cell>
          <cell r="F424">
            <v>-4.3633353073623572E-2</v>
          </cell>
          <cell r="G424">
            <v>-3.860887421739239E-2</v>
          </cell>
        </row>
        <row r="425">
          <cell r="D425">
            <v>-2.055289518255279E-2</v>
          </cell>
          <cell r="E425">
            <v>-4.7379903254871056E-2</v>
          </cell>
          <cell r="F425">
            <v>-4.3706136902959547E-2</v>
          </cell>
          <cell r="G425">
            <v>-4.0402255494130325E-2</v>
          </cell>
        </row>
        <row r="426">
          <cell r="D426">
            <v>-3.0228362434198473E-3</v>
          </cell>
          <cell r="E426">
            <v>-4.7379903254871056E-2</v>
          </cell>
          <cell r="F426">
            <v>-4.3709614961558271E-2</v>
          </cell>
          <cell r="G426">
            <v>-3.9839598765807616E-2</v>
          </cell>
        </row>
        <row r="427">
          <cell r="D427">
            <v>1.3949192754491002E-2</v>
          </cell>
          <cell r="E427">
            <v>-4.7379903254871056E-2</v>
          </cell>
          <cell r="F427">
            <v>-4.3695512106099066E-2</v>
          </cell>
          <cell r="G427">
            <v>-3.9287461212104184E-2</v>
          </cell>
        </row>
        <row r="428">
          <cell r="D428">
            <v>-4.908304221024523E-3</v>
          </cell>
          <cell r="E428">
            <v>-4.7379903254871056E-2</v>
          </cell>
          <cell r="F428">
            <v>-4.3647343478064329E-2</v>
          </cell>
          <cell r="G428">
            <v>-3.7827722623046546E-2</v>
          </cell>
        </row>
        <row r="429">
          <cell r="D429">
            <v>1.4771163045831072E-2</v>
          </cell>
          <cell r="E429">
            <v>-4.7379903254871056E-2</v>
          </cell>
          <cell r="F429">
            <v>-4.3643625737014601E-2</v>
          </cell>
          <cell r="G429">
            <v>-3.7800860421061913E-2</v>
          </cell>
        </row>
        <row r="430">
          <cell r="D430">
            <v>2.8098883716339573E-2</v>
          </cell>
          <cell r="E430">
            <v>-4.7379903254871056E-2</v>
          </cell>
          <cell r="F430">
            <v>-4.3668837641748344E-2</v>
          </cell>
          <cell r="G430">
            <v>-3.8253306677911776E-2</v>
          </cell>
        </row>
        <row r="431">
          <cell r="D431">
            <v>1.3782961293114062E-3</v>
          </cell>
          <cell r="E431">
            <v>-4.7379903254871056E-2</v>
          </cell>
          <cell r="F431">
            <v>-4.3775677677648284E-2</v>
          </cell>
          <cell r="G431">
            <v>-3.8708762068318227E-2</v>
          </cell>
        </row>
        <row r="432">
          <cell r="D432">
            <v>-4.689158567535074E-2</v>
          </cell>
          <cell r="E432">
            <v>-4.7379903254871056E-2</v>
          </cell>
          <cell r="F432">
            <v>-4.3771224076239637E-2</v>
          </cell>
          <cell r="G432">
            <v>-3.8663841798233789E-2</v>
          </cell>
        </row>
        <row r="433">
          <cell r="D433">
            <v>5.8783201423510192E-3</v>
          </cell>
          <cell r="E433">
            <v>-4.7823028031051151E-2</v>
          </cell>
          <cell r="F433">
            <v>-4.4007931646639735E-2</v>
          </cell>
          <cell r="G433">
            <v>-4.1357381763091207E-2</v>
          </cell>
        </row>
        <row r="434">
          <cell r="D434">
            <v>7.1742726963045476E-4</v>
          </cell>
          <cell r="E434">
            <v>-4.7823028031051151E-2</v>
          </cell>
          <cell r="F434">
            <v>-4.3997510701018455E-2</v>
          </cell>
          <cell r="G434">
            <v>-4.0697548127272415E-2</v>
          </cell>
        </row>
        <row r="435">
          <cell r="D435">
            <v>-1.0816011687204795E-2</v>
          </cell>
          <cell r="E435">
            <v>-4.7823028031051151E-2</v>
          </cell>
          <cell r="F435">
            <v>-4.3992281106264804E-2</v>
          </cell>
          <cell r="G435">
            <v>-4.0685706443887679E-2</v>
          </cell>
        </row>
        <row r="436">
          <cell r="D436">
            <v>-4.3716251334559773E-2</v>
          </cell>
          <cell r="E436">
            <v>-4.7823028031051151E-2</v>
          </cell>
          <cell r="F436">
            <v>-4.4001873873010321E-2</v>
          </cell>
          <cell r="G436">
            <v>-3.9256882752751285E-2</v>
          </cell>
        </row>
        <row r="437">
          <cell r="D437">
            <v>-2.4012185176872508E-3</v>
          </cell>
          <cell r="E437">
            <v>-4.7823028031051151E-2</v>
          </cell>
          <cell r="F437">
            <v>-4.4213083585038553E-2</v>
          </cell>
          <cell r="G437">
            <v>-4.2144555446047893E-2</v>
          </cell>
        </row>
        <row r="438">
          <cell r="D438">
            <v>-1.0813720405558601E-2</v>
          </cell>
          <cell r="E438">
            <v>-4.7823028031051151E-2</v>
          </cell>
          <cell r="F438">
            <v>-4.4210035657830798E-2</v>
          </cell>
          <cell r="G438">
            <v>-4.19493899332503E-2</v>
          </cell>
        </row>
        <row r="439">
          <cell r="D439">
            <v>-9.7684287361146319E-3</v>
          </cell>
          <cell r="E439">
            <v>-4.7823028031051151E-2</v>
          </cell>
          <cell r="F439">
            <v>-4.4214567876423666E-2</v>
          </cell>
          <cell r="G439">
            <v>-3.7506214836813885E-2</v>
          </cell>
        </row>
        <row r="440">
          <cell r="D440">
            <v>-3.6435039111169562E-2</v>
          </cell>
          <cell r="E440">
            <v>-4.7823028031051151E-2</v>
          </cell>
          <cell r="F440">
            <v>-4.4213430137975962E-2</v>
          </cell>
          <cell r="G440">
            <v>-3.3765198807035185E-2</v>
          </cell>
        </row>
        <row r="441">
          <cell r="D441">
            <v>3.7209454166101545E-2</v>
          </cell>
          <cell r="E441">
            <v>-4.7823028031051151E-2</v>
          </cell>
          <cell r="F441">
            <v>-4.4329729002242781E-2</v>
          </cell>
          <cell r="G441">
            <v>-3.5523682866508144E-2</v>
          </cell>
        </row>
        <row r="442">
          <cell r="D442">
            <v>-7.9039821404795485E-3</v>
          </cell>
          <cell r="E442">
            <v>-4.7823028031051151E-2</v>
          </cell>
          <cell r="F442">
            <v>-4.4508070496859897E-2</v>
          </cell>
          <cell r="G442">
            <v>-3.8514190876691806E-2</v>
          </cell>
        </row>
        <row r="443">
          <cell r="D443">
            <v>-1.6395379290491681E-2</v>
          </cell>
          <cell r="E443">
            <v>-4.7823028031051151E-2</v>
          </cell>
          <cell r="F443">
            <v>-4.4511805774356719E-2</v>
          </cell>
          <cell r="G443">
            <v>-3.8350434553855464E-2</v>
          </cell>
        </row>
        <row r="444">
          <cell r="D444">
            <v>-2.2601615535799806E-2</v>
          </cell>
          <cell r="E444">
            <v>-4.7823028031051151E-2</v>
          </cell>
          <cell r="F444">
            <v>-4.4529160551434674E-2</v>
          </cell>
          <cell r="G444">
            <v>-3.8207249311532104E-2</v>
          </cell>
        </row>
        <row r="445">
          <cell r="D445">
            <v>-4.608845850119811E-2</v>
          </cell>
          <cell r="E445">
            <v>-4.7823028031051151E-2</v>
          </cell>
          <cell r="F445">
            <v>-4.4529485189898702E-2</v>
          </cell>
          <cell r="G445">
            <v>-3.5760716480432726E-2</v>
          </cell>
        </row>
        <row r="446">
          <cell r="D446">
            <v>-7.5354895860469768E-3</v>
          </cell>
          <cell r="E446">
            <v>-4.7823028031051151E-2</v>
          </cell>
          <cell r="F446">
            <v>-4.4761282714095754E-2</v>
          </cell>
          <cell r="G446">
            <v>-3.7273386400092569E-2</v>
          </cell>
        </row>
        <row r="447">
          <cell r="D447">
            <v>2.3414368946778102E-2</v>
          </cell>
          <cell r="E447">
            <v>-4.7823028031051151E-2</v>
          </cell>
          <cell r="F447">
            <v>-4.4764178960355845E-2</v>
          </cell>
          <cell r="G447">
            <v>-3.6999886978757793E-2</v>
          </cell>
        </row>
        <row r="448">
          <cell r="D448">
            <v>-4.1705175702055848E-2</v>
          </cell>
          <cell r="E448">
            <v>-4.7823028031051151E-2</v>
          </cell>
          <cell r="F448">
            <v>-4.4835631721297869E-2</v>
          </cell>
          <cell r="G448">
            <v>-3.8657447677858718E-2</v>
          </cell>
        </row>
        <row r="449">
          <cell r="D449">
            <v>1.7422764826024359E-3</v>
          </cell>
          <cell r="E449">
            <v>-4.7823028031051151E-2</v>
          </cell>
          <cell r="F449">
            <v>-4.498031718217381E-2</v>
          </cell>
          <cell r="G449">
            <v>-3.9779576861305621E-2</v>
          </cell>
        </row>
        <row r="450">
          <cell r="D450">
            <v>-1.1822297214317589E-2</v>
          </cell>
          <cell r="E450">
            <v>-4.7823028031051151E-2</v>
          </cell>
          <cell r="F450">
            <v>-4.4974912265427484E-2</v>
          </cell>
          <cell r="G450">
            <v>-3.9951460987880945E-2</v>
          </cell>
        </row>
        <row r="451">
          <cell r="D451">
            <v>5.790036221721831E-2</v>
          </cell>
          <cell r="E451">
            <v>-4.7823028031051151E-2</v>
          </cell>
          <cell r="F451">
            <v>-4.4971382291809379E-2</v>
          </cell>
          <cell r="G451">
            <v>-3.8934622735947035E-2</v>
          </cell>
        </row>
        <row r="452">
          <cell r="D452">
            <v>6.4916701126289259E-3</v>
          </cell>
          <cell r="E452">
            <v>-4.7823028031051151E-2</v>
          </cell>
          <cell r="F452">
            <v>-4.5236889952997142E-2</v>
          </cell>
          <cell r="G452">
            <v>-4.4045363578730796E-2</v>
          </cell>
        </row>
        <row r="453">
          <cell r="D453">
            <v>3.861665447301374E-2</v>
          </cell>
          <cell r="E453">
            <v>-4.7823028031051151E-2</v>
          </cell>
          <cell r="F453">
            <v>-4.5240102519854483E-2</v>
          </cell>
          <cell r="G453">
            <v>-4.4244388643207559E-2</v>
          </cell>
        </row>
        <row r="454">
          <cell r="D454">
            <v>7.7839264868140075E-3</v>
          </cell>
          <cell r="E454">
            <v>-4.7823028031051151E-2</v>
          </cell>
          <cell r="F454">
            <v>-4.5436560920278556E-2</v>
          </cell>
          <cell r="G454">
            <v>-4.4885870447036832E-2</v>
          </cell>
        </row>
        <row r="455">
          <cell r="D455">
            <v>-3.0268734407147098E-3</v>
          </cell>
          <cell r="E455">
            <v>-4.7823028031051151E-2</v>
          </cell>
          <cell r="F455">
            <v>-4.5426288385106782E-2</v>
          </cell>
          <cell r="G455">
            <v>-4.4951057683378266E-2</v>
          </cell>
        </row>
        <row r="456">
          <cell r="D456">
            <v>3.0124026373231732E-2</v>
          </cell>
          <cell r="E456">
            <v>-4.7823028031051151E-2</v>
          </cell>
          <cell r="F456">
            <v>-4.5418506883374121E-2</v>
          </cell>
          <cell r="G456">
            <v>-4.4912541487280598E-2</v>
          </cell>
        </row>
        <row r="457">
          <cell r="D457">
            <v>2.2137637319441242E-2</v>
          </cell>
          <cell r="E457">
            <v>-4.7823028031051151E-2</v>
          </cell>
          <cell r="F457">
            <v>-4.5324043859717875E-2</v>
          </cell>
          <cell r="G457">
            <v>-4.6528426973794938E-2</v>
          </cell>
        </row>
        <row r="458">
          <cell r="D458">
            <v>-1.2463629260389493E-2</v>
          </cell>
          <cell r="E458">
            <v>-4.7823028031051151E-2</v>
          </cell>
          <cell r="F458">
            <v>-4.5329397265081409E-2</v>
          </cell>
          <cell r="G458">
            <v>-4.4643328551174047E-2</v>
          </cell>
        </row>
        <row r="459">
          <cell r="D459">
            <v>-2.1523900031492613E-2</v>
          </cell>
          <cell r="E459">
            <v>-4.7823028031051151E-2</v>
          </cell>
          <cell r="F459">
            <v>-4.5293633408080576E-2</v>
          </cell>
          <cell r="G459">
            <v>-4.4874998843604921E-2</v>
          </cell>
        </row>
        <row r="460">
          <cell r="D460">
            <v>6.9367067543461669E-2</v>
          </cell>
          <cell r="E460">
            <v>-4.7823028031051151E-2</v>
          </cell>
          <cell r="F460">
            <v>-4.5281871771217376E-2</v>
          </cell>
          <cell r="G460">
            <v>-4.5384154337088208E-2</v>
          </cell>
        </row>
        <row r="461">
          <cell r="D461">
            <v>-1.9900119264073299E-2</v>
          </cell>
          <cell r="E461">
            <v>-4.7823028031051151E-2</v>
          </cell>
          <cell r="F461">
            <v>-4.5885496062870082E-2</v>
          </cell>
          <cell r="G461">
            <v>-5.1666998780165743E-2</v>
          </cell>
        </row>
        <row r="462">
          <cell r="D462">
            <v>1.0490605795493012E-2</v>
          </cell>
          <cell r="E462">
            <v>-4.7823028031051151E-2</v>
          </cell>
          <cell r="F462">
            <v>-4.5910945342197237E-2</v>
          </cell>
          <cell r="G462">
            <v>-5.0272989733506142E-2</v>
          </cell>
        </row>
        <row r="463">
          <cell r="D463">
            <v>2.0175824582592029E-2</v>
          </cell>
          <cell r="E463">
            <v>-4.7823028031051151E-2</v>
          </cell>
          <cell r="F463">
            <v>-4.5928755900160295E-2</v>
          </cell>
          <cell r="G463">
            <v>-4.8777239194595881E-2</v>
          </cell>
        </row>
        <row r="464">
          <cell r="D464">
            <v>-1.8213823686318433E-2</v>
          </cell>
          <cell r="E464">
            <v>-4.7823028031051151E-2</v>
          </cell>
          <cell r="F464">
            <v>-4.5978327882640044E-2</v>
          </cell>
          <cell r="G464">
            <v>-4.8990791546289443E-2</v>
          </cell>
        </row>
        <row r="465">
          <cell r="D465">
            <v>-3.5165362988627318E-2</v>
          </cell>
          <cell r="E465">
            <v>-4.7823028031051151E-2</v>
          </cell>
          <cell r="F465">
            <v>-4.6006893148045479E-2</v>
          </cell>
          <cell r="G465">
            <v>-4.909771526080231E-2</v>
          </cell>
        </row>
        <row r="466">
          <cell r="D466">
            <v>9.2224568038592157E-3</v>
          </cell>
          <cell r="E466">
            <v>-4.7823028031051151E-2</v>
          </cell>
          <cell r="F466">
            <v>-4.5979902569542749E-2</v>
          </cell>
          <cell r="G466">
            <v>-5.0211975719056369E-2</v>
          </cell>
        </row>
        <row r="467">
          <cell r="D467">
            <v>1.9181128595083651E-2</v>
          </cell>
          <cell r="E467">
            <v>-4.7823028031051151E-2</v>
          </cell>
          <cell r="F467">
            <v>-4.5994035303806302E-2</v>
          </cell>
          <cell r="G467">
            <v>-4.6639478677353581E-2</v>
          </cell>
        </row>
        <row r="468">
          <cell r="D468">
            <v>2.881819146823986E-2</v>
          </cell>
          <cell r="E468">
            <v>-4.7823028031051151E-2</v>
          </cell>
          <cell r="F468">
            <v>-4.6044508364092213E-2</v>
          </cell>
          <cell r="G468">
            <v>-4.6576005977763742E-2</v>
          </cell>
        </row>
        <row r="469">
          <cell r="D469">
            <v>9.8997550626027352E-3</v>
          </cell>
          <cell r="E469">
            <v>-4.7823028031051151E-2</v>
          </cell>
          <cell r="F469">
            <v>-4.61553932840751E-2</v>
          </cell>
          <cell r="G469">
            <v>-4.6868743205724393E-2</v>
          </cell>
        </row>
        <row r="470">
          <cell r="D470">
            <v>-7.8640020237044968E-3</v>
          </cell>
          <cell r="E470">
            <v>-4.7823028031051151E-2</v>
          </cell>
          <cell r="F470">
            <v>-4.6170923583899265E-2</v>
          </cell>
          <cell r="G470">
            <v>-4.3038253240007325E-2</v>
          </cell>
        </row>
        <row r="471">
          <cell r="D471">
            <v>-2.3601967453915827E-2</v>
          </cell>
          <cell r="E471">
            <v>-4.7823028031051151E-2</v>
          </cell>
          <cell r="F471">
            <v>-4.6175089155122896E-2</v>
          </cell>
          <cell r="G471">
            <v>-4.3423748006199046E-2</v>
          </cell>
        </row>
        <row r="472">
          <cell r="D472">
            <v>1.072017300369825E-2</v>
          </cell>
          <cell r="E472">
            <v>-4.7823028031051151E-2</v>
          </cell>
          <cell r="F472">
            <v>-4.6226913961320761E-2</v>
          </cell>
          <cell r="G472">
            <v>-4.4402307245087133E-2</v>
          </cell>
        </row>
        <row r="473">
          <cell r="D473">
            <v>3.8973563372167959E-2</v>
          </cell>
          <cell r="E473">
            <v>-4.7823028031051151E-2</v>
          </cell>
          <cell r="F473">
            <v>-4.6244293006757711E-2</v>
          </cell>
          <cell r="G473">
            <v>-4.0420422092444674E-2</v>
          </cell>
        </row>
        <row r="474">
          <cell r="D474">
            <v>2.3350902278843259E-4</v>
          </cell>
          <cell r="E474">
            <v>-4.7823028031051151E-2</v>
          </cell>
          <cell r="F474">
            <v>-4.64010777899143E-2</v>
          </cell>
          <cell r="G474">
            <v>-4.2043693932610426E-2</v>
          </cell>
        </row>
        <row r="475">
          <cell r="D475">
            <v>-1.7394214468070796E-2</v>
          </cell>
          <cell r="E475">
            <v>-4.7823028031051151E-2</v>
          </cell>
          <cell r="F475">
            <v>-4.6401139835973097E-2</v>
          </cell>
          <cell r="G475">
            <v>-4.0526281634803804E-2</v>
          </cell>
        </row>
        <row r="476">
          <cell r="D476">
            <v>1.0613475622953193E-2</v>
          </cell>
          <cell r="E476">
            <v>-4.7823028031051151E-2</v>
          </cell>
          <cell r="F476">
            <v>-4.6428060385541016E-2</v>
          </cell>
          <cell r="G476">
            <v>-4.1411833350293248E-2</v>
          </cell>
        </row>
        <row r="477">
          <cell r="D477">
            <v>1.45563482103026E-2</v>
          </cell>
          <cell r="E477">
            <v>-4.7823028031051151E-2</v>
          </cell>
          <cell r="F477">
            <v>-4.6351254615234087E-2</v>
          </cell>
          <cell r="G477">
            <v>-4.1332505906895245E-2</v>
          </cell>
        </row>
        <row r="478">
          <cell r="D478">
            <v>6.6830776493390321E-3</v>
          </cell>
          <cell r="E478">
            <v>-4.7823028031051151E-2</v>
          </cell>
          <cell r="F478">
            <v>-4.6381101589819181E-2</v>
          </cell>
          <cell r="G478">
            <v>-4.0466732393972013E-2</v>
          </cell>
        </row>
        <row r="479">
          <cell r="D479">
            <v>-4.2819717998161394E-2</v>
          </cell>
          <cell r="E479">
            <v>-4.7823028031051151E-2</v>
          </cell>
          <cell r="F479">
            <v>-4.6372241587026568E-2</v>
          </cell>
          <cell r="G479">
            <v>-3.9966485741919501E-2</v>
          </cell>
        </row>
        <row r="480">
          <cell r="D480">
            <v>1.9349068623680535E-2</v>
          </cell>
          <cell r="E480">
            <v>-4.7823028031051151E-2</v>
          </cell>
          <cell r="F480">
            <v>-4.6567239487491752E-2</v>
          </cell>
          <cell r="G480">
            <v>-4.3066238857767079E-2</v>
          </cell>
        </row>
        <row r="481">
          <cell r="D481">
            <v>-6.1320482719440525E-3</v>
          </cell>
          <cell r="E481">
            <v>-4.7823028031051151E-2</v>
          </cell>
          <cell r="F481">
            <v>-4.6618778481882388E-2</v>
          </cell>
          <cell r="G481">
            <v>-4.2414947057253252E-2</v>
          </cell>
        </row>
        <row r="482">
          <cell r="D482">
            <v>9.7700693332646912E-3</v>
          </cell>
          <cell r="E482">
            <v>-4.7823028031051151E-2</v>
          </cell>
          <cell r="F482">
            <v>-4.6620918516449901E-2</v>
          </cell>
          <cell r="G482">
            <v>-3.4885155487095851E-2</v>
          </cell>
        </row>
        <row r="483">
          <cell r="D483">
            <v>1.4997556639527985E-2</v>
          </cell>
          <cell r="E483">
            <v>-4.7823028031051151E-2</v>
          </cell>
          <cell r="F483">
            <v>-4.663210634555124E-2</v>
          </cell>
          <cell r="G483">
            <v>-3.4058884668333754E-2</v>
          </cell>
        </row>
        <row r="484">
          <cell r="D484">
            <v>-9.5073654993542648E-3</v>
          </cell>
          <cell r="E484">
            <v>-4.7823028031051151E-2</v>
          </cell>
          <cell r="F484">
            <v>-4.6650784065343558E-2</v>
          </cell>
          <cell r="G484">
            <v>-3.4235625481086773E-2</v>
          </cell>
        </row>
        <row r="485">
          <cell r="D485">
            <v>-3.1504589372613741E-3</v>
          </cell>
          <cell r="E485">
            <v>-4.7823028031051151E-2</v>
          </cell>
          <cell r="F485">
            <v>-4.665716809700296E-2</v>
          </cell>
          <cell r="G485">
            <v>-3.3871448241265478E-2</v>
          </cell>
        </row>
        <row r="486">
          <cell r="D486">
            <v>2.1045808392749565E-2</v>
          </cell>
          <cell r="E486">
            <v>-4.7823028031051151E-2</v>
          </cell>
          <cell r="F486">
            <v>-4.665685127768477E-2</v>
          </cell>
          <cell r="G486">
            <v>-3.3105987518425702E-2</v>
          </cell>
        </row>
        <row r="487">
          <cell r="D487">
            <v>3.4320933169565057E-4</v>
          </cell>
          <cell r="E487">
            <v>-4.7823028031051151E-2</v>
          </cell>
          <cell r="F487">
            <v>-4.6715245525982448E-2</v>
          </cell>
          <cell r="G487">
            <v>-3.056094155052232E-2</v>
          </cell>
        </row>
        <row r="488">
          <cell r="D488">
            <v>5.3622172913712681E-3</v>
          </cell>
          <cell r="E488">
            <v>-4.7823028031051151E-2</v>
          </cell>
          <cell r="F488">
            <v>-4.6658437707964379E-2</v>
          </cell>
          <cell r="G488">
            <v>-3.0558536981845089E-2</v>
          </cell>
        </row>
        <row r="489">
          <cell r="D489">
            <v>3.3453890831071496E-2</v>
          </cell>
          <cell r="E489">
            <v>-4.7823028031051151E-2</v>
          </cell>
          <cell r="F489">
            <v>-4.6661975145601962E-2</v>
          </cell>
          <cell r="G489">
            <v>-3.0059538968180533E-2</v>
          </cell>
        </row>
        <row r="490">
          <cell r="D490">
            <v>-3.4167725172842859E-3</v>
          </cell>
          <cell r="E490">
            <v>-4.7823028031051151E-2</v>
          </cell>
          <cell r="F490">
            <v>-4.6804097495646381E-2</v>
          </cell>
          <cell r="G490">
            <v>-3.0621186729444146E-2</v>
          </cell>
        </row>
        <row r="491">
          <cell r="D491">
            <v>1.7186074255319587E-2</v>
          </cell>
          <cell r="E491">
            <v>-4.7823028031051151E-2</v>
          </cell>
          <cell r="F491">
            <v>-4.679220559783976E-2</v>
          </cell>
          <cell r="G491">
            <v>-3.0651433477997352E-2</v>
          </cell>
        </row>
        <row r="492">
          <cell r="D492">
            <v>-1.3989014495519418E-2</v>
          </cell>
          <cell r="E492">
            <v>-4.7823028031051151E-2</v>
          </cell>
          <cell r="F492">
            <v>-4.6802182146947459E-2</v>
          </cell>
          <cell r="G492">
            <v>-3.0720538963827988E-2</v>
          </cell>
        </row>
        <row r="493">
          <cell r="D493">
            <v>2.3064250073313836E-2</v>
          </cell>
          <cell r="E493">
            <v>-4.7823028031051151E-2</v>
          </cell>
          <cell r="F493">
            <v>-4.6819885813752446E-2</v>
          </cell>
          <cell r="G493">
            <v>-2.9702293022779925E-2</v>
          </cell>
        </row>
        <row r="494">
          <cell r="D494">
            <v>-1.8891045456332155E-2</v>
          </cell>
          <cell r="E494">
            <v>-4.7823028031051151E-2</v>
          </cell>
          <cell r="F494">
            <v>-4.6889815256513374E-2</v>
          </cell>
          <cell r="G494">
            <v>-3.0342426346495938E-2</v>
          </cell>
        </row>
        <row r="495">
          <cell r="D495">
            <v>-2.9635059843324384E-3</v>
          </cell>
          <cell r="E495">
            <v>-4.7823028031051151E-2</v>
          </cell>
          <cell r="F495">
            <v>-4.6905809459642525E-2</v>
          </cell>
          <cell r="G495">
            <v>-2.8823135583196931E-2</v>
          </cell>
        </row>
        <row r="496">
          <cell r="D496">
            <v>-2.5495680250658469E-2</v>
          </cell>
          <cell r="E496">
            <v>-4.7823028031051151E-2</v>
          </cell>
          <cell r="F496">
            <v>-4.6905658186573697E-2</v>
          </cell>
          <cell r="G496">
            <v>-2.8886246644447489E-2</v>
          </cell>
        </row>
        <row r="497">
          <cell r="D497">
            <v>8.5336997665073945E-3</v>
          </cell>
          <cell r="E497">
            <v>-4.7823028031051151E-2</v>
          </cell>
          <cell r="F497">
            <v>-4.6969414249014747E-2</v>
          </cell>
          <cell r="G497">
            <v>-2.9783685482790125E-2</v>
          </cell>
        </row>
        <row r="498">
          <cell r="D498">
            <v>-8.1950485890187538E-3</v>
          </cell>
          <cell r="E498">
            <v>-4.7823028031051151E-2</v>
          </cell>
          <cell r="F498">
            <v>-4.6958451324295485E-2</v>
          </cell>
          <cell r="G498">
            <v>-2.9715221834580433E-2</v>
          </cell>
        </row>
        <row r="499">
          <cell r="D499">
            <v>2.8011288178084733E-2</v>
          </cell>
          <cell r="E499">
            <v>-4.7823028031051151E-2</v>
          </cell>
          <cell r="F499">
            <v>-4.6962376732002493E-2</v>
          </cell>
          <cell r="G499">
            <v>-2.9565947521596164E-2</v>
          </cell>
        </row>
        <row r="500">
          <cell r="D500">
            <v>-1.2068750603629408E-3</v>
          </cell>
          <cell r="E500">
            <v>-4.7823028031051151E-2</v>
          </cell>
          <cell r="F500">
            <v>-4.7061950257966792E-2</v>
          </cell>
          <cell r="G500">
            <v>-3.1054525013185046E-2</v>
          </cell>
        </row>
        <row r="501">
          <cell r="D501">
            <v>-6.7170125464931767E-3</v>
          </cell>
          <cell r="E501">
            <v>-4.7823028031051151E-2</v>
          </cell>
          <cell r="F501">
            <v>-4.7057165636349742E-2</v>
          </cell>
          <cell r="G501">
            <v>-2.6085079991959841E-2</v>
          </cell>
        </row>
        <row r="502">
          <cell r="D502">
            <v>-1.4467163633589497E-2</v>
          </cell>
          <cell r="E502">
            <v>-4.7823028031051151E-2</v>
          </cell>
          <cell r="F502">
            <v>-4.703278538808129E-2</v>
          </cell>
          <cell r="G502">
            <v>-2.5712282038851935E-2</v>
          </cell>
        </row>
        <row r="503">
          <cell r="D503">
            <v>-2.1319495713209122E-3</v>
          </cell>
          <cell r="E503">
            <v>-4.7823028031051151E-2</v>
          </cell>
          <cell r="F503">
            <v>-4.7051315844227989E-2</v>
          </cell>
          <cell r="G503">
            <v>-2.6278690515821018E-2</v>
          </cell>
        </row>
        <row r="504">
          <cell r="D504">
            <v>2.5289720819499959E-2</v>
          </cell>
          <cell r="E504">
            <v>-4.7823028031051151E-2</v>
          </cell>
          <cell r="F504">
            <v>-4.7035218603457905E-2</v>
          </cell>
          <cell r="G504">
            <v>-2.6184039778473389E-2</v>
          </cell>
        </row>
        <row r="505">
          <cell r="D505">
            <v>-1.8014331627174869E-2</v>
          </cell>
          <cell r="E505">
            <v>-4.7823028031051151E-2</v>
          </cell>
          <cell r="F505">
            <v>-4.7109047507496393E-2</v>
          </cell>
          <cell r="G505">
            <v>-2.7119401103795373E-2</v>
          </cell>
        </row>
        <row r="506">
          <cell r="D506">
            <v>1.3843561727596499E-2</v>
          </cell>
          <cell r="E506">
            <v>-4.7823028031051151E-2</v>
          </cell>
          <cell r="F506">
            <v>-4.7135531768526022E-2</v>
          </cell>
          <cell r="G506">
            <v>-2.7791800874153602E-2</v>
          </cell>
        </row>
        <row r="507">
          <cell r="D507">
            <v>1.7553120274829855E-2</v>
          </cell>
          <cell r="E507">
            <v>-4.7823028031051151E-2</v>
          </cell>
          <cell r="F507">
            <v>-4.7157955283017125E-2</v>
          </cell>
          <cell r="G507">
            <v>-2.8027648622145102E-2</v>
          </cell>
        </row>
        <row r="508">
          <cell r="D508">
            <v>2.3920030484491622E-2</v>
          </cell>
          <cell r="E508">
            <v>-4.7823028031051151E-2</v>
          </cell>
          <cell r="F508">
            <v>-4.7198057788029206E-2</v>
          </cell>
          <cell r="G508">
            <v>-2.7748192285580502E-2</v>
          </cell>
        </row>
        <row r="509">
          <cell r="D509">
            <v>8.4370283620604743E-4</v>
          </cell>
          <cell r="E509">
            <v>-4.7823028031051151E-2</v>
          </cell>
          <cell r="F509">
            <v>-4.7262949865835367E-2</v>
          </cell>
          <cell r="G509">
            <v>-2.8747285908566716E-2</v>
          </cell>
        </row>
        <row r="510">
          <cell r="D510">
            <v>-1.2732291544562641E-2</v>
          </cell>
          <cell r="E510">
            <v>-4.7823028031051151E-2</v>
          </cell>
          <cell r="F510">
            <v>-4.726127001092615E-2</v>
          </cell>
          <cell r="G510">
            <v>-2.8760757417737554E-2</v>
          </cell>
        </row>
        <row r="511">
          <cell r="D511">
            <v>9.3525313546879082E-3</v>
          </cell>
          <cell r="E511">
            <v>-4.7823028031051151E-2</v>
          </cell>
          <cell r="F511">
            <v>-4.727583126598673E-2</v>
          </cell>
          <cell r="G511">
            <v>-2.7005948674923567E-2</v>
          </cell>
        </row>
        <row r="512">
          <cell r="D512">
            <v>2.1166923595469496E-4</v>
          </cell>
          <cell r="E512">
            <v>-4.7823028031051151E-2</v>
          </cell>
          <cell r="F512">
            <v>-4.7237459799485744E-2</v>
          </cell>
          <cell r="G512">
            <v>-2.7084770890350007E-2</v>
          </cell>
        </row>
        <row r="513">
          <cell r="D513">
            <v>-4.1334790747926502E-3</v>
          </cell>
          <cell r="E513">
            <v>-4.7823028031051151E-2</v>
          </cell>
          <cell r="F513">
            <v>-4.7127588868667587E-2</v>
          </cell>
          <cell r="G513">
            <v>-2.6479007453165126E-2</v>
          </cell>
        </row>
        <row r="514">
          <cell r="D514">
            <v>5.0850694867747986E-3</v>
          </cell>
          <cell r="E514">
            <v>-4.7823028031051151E-2</v>
          </cell>
          <cell r="F514">
            <v>-4.7126823614452758E-2</v>
          </cell>
          <cell r="G514">
            <v>-2.5943636467947492E-2</v>
          </cell>
        </row>
        <row r="515">
          <cell r="D515">
            <v>-2.5394536590709611E-3</v>
          </cell>
          <cell r="E515">
            <v>-4.7823028031051151E-2</v>
          </cell>
          <cell r="F515">
            <v>-4.7130078649443151E-2</v>
          </cell>
          <cell r="G515">
            <v>-2.4714157857622383E-2</v>
          </cell>
        </row>
        <row r="516">
          <cell r="D516">
            <v>4.439529643804941E-3</v>
          </cell>
          <cell r="E516">
            <v>-4.7823028031051151E-2</v>
          </cell>
          <cell r="F516">
            <v>-4.7109301115157043E-2</v>
          </cell>
          <cell r="G516">
            <v>-2.3620649364450852E-2</v>
          </cell>
        </row>
        <row r="517">
          <cell r="D517">
            <v>2.738316485056519E-3</v>
          </cell>
          <cell r="E517">
            <v>-4.7823028031051151E-2</v>
          </cell>
          <cell r="F517">
            <v>-4.7110095444982361E-2</v>
          </cell>
          <cell r="G517">
            <v>-2.3575683407597109E-2</v>
          </cell>
        </row>
        <row r="518">
          <cell r="D518">
            <v>-2.3194868365649081E-2</v>
          </cell>
          <cell r="E518">
            <v>-4.7823028031051151E-2</v>
          </cell>
          <cell r="F518">
            <v>-4.7089867634578696E-2</v>
          </cell>
          <cell r="G518">
            <v>-2.1182069894552041E-2</v>
          </cell>
        </row>
        <row r="519">
          <cell r="D519">
            <v>-1.3656110898086372E-2</v>
          </cell>
          <cell r="E519">
            <v>-4.7823028031051151E-2</v>
          </cell>
          <cell r="F519">
            <v>-4.7144106874133673E-2</v>
          </cell>
          <cell r="G519">
            <v>-2.3099967910079844E-2</v>
          </cell>
        </row>
        <row r="520">
          <cell r="D520">
            <v>-9.8254111911787786E-4</v>
          </cell>
          <cell r="E520">
            <v>-4.7823028031051151E-2</v>
          </cell>
          <cell r="F520">
            <v>-4.7159894801448006E-2</v>
          </cell>
          <cell r="G520">
            <v>-2.3499566118329485E-2</v>
          </cell>
        </row>
        <row r="521">
          <cell r="D521">
            <v>7.291858226765177E-3</v>
          </cell>
          <cell r="E521">
            <v>-4.7823028031051151E-2</v>
          </cell>
          <cell r="F521">
            <v>-4.7151927485461292E-2</v>
          </cell>
          <cell r="G521">
            <v>-2.1282397224103914E-2</v>
          </cell>
        </row>
        <row r="522">
          <cell r="D522">
            <v>3.6787630783385269E-3</v>
          </cell>
          <cell r="E522">
            <v>-4.7823028031051151E-2</v>
          </cell>
          <cell r="F522">
            <v>-4.7159794901615683E-2</v>
          </cell>
          <cell r="G522">
            <v>-2.1426329761225771E-2</v>
          </cell>
        </row>
        <row r="523">
          <cell r="D523">
            <v>-3.0445696896127181E-2</v>
          </cell>
          <cell r="E523">
            <v>-4.7823028031051151E-2</v>
          </cell>
          <cell r="F523">
            <v>-4.7136860097120079E-2</v>
          </cell>
          <cell r="G523">
            <v>-2.1272317846250909E-2</v>
          </cell>
        </row>
        <row r="524">
          <cell r="D524">
            <v>7.838112471121049E-4</v>
          </cell>
          <cell r="E524">
            <v>-4.7823028031051151E-2</v>
          </cell>
          <cell r="F524">
            <v>-4.7233747387512341E-2</v>
          </cell>
          <cell r="G524">
            <v>-2.3506546838820506E-2</v>
          </cell>
        </row>
        <row r="525">
          <cell r="D525">
            <v>8.5813852379513205E-3</v>
          </cell>
          <cell r="E525">
            <v>-4.7823028031051151E-2</v>
          </cell>
          <cell r="F525">
            <v>-4.7234273995177864E-2</v>
          </cell>
          <cell r="G525">
            <v>-2.3488937014555157E-2</v>
          </cell>
        </row>
        <row r="526">
          <cell r="D526">
            <v>2.1515066257914349E-2</v>
          </cell>
          <cell r="E526">
            <v>-4.7823028031051151E-2</v>
          </cell>
          <cell r="F526">
            <v>-4.7241417863801073E-2</v>
          </cell>
          <cell r="G526">
            <v>-2.1803290228212112E-2</v>
          </cell>
        </row>
        <row r="527">
          <cell r="D527">
            <v>-2.6098158519490193E-3</v>
          </cell>
          <cell r="E527">
            <v>-4.7823028031051151E-2</v>
          </cell>
          <cell r="F527">
            <v>-4.7222318946835824E-2</v>
          </cell>
          <cell r="G527">
            <v>-2.2086054169415816E-2</v>
          </cell>
        </row>
        <row r="528">
          <cell r="D528">
            <v>9.3206106356344028E-3</v>
          </cell>
          <cell r="E528">
            <v>-4.7823028031051151E-2</v>
          </cell>
          <cell r="F528">
            <v>-4.7220458536925233E-2</v>
          </cell>
          <cell r="G528">
            <v>-2.1630121284872315E-2</v>
          </cell>
        </row>
        <row r="529">
          <cell r="D529">
            <v>-8.1234725819024651E-3</v>
          </cell>
          <cell r="E529">
            <v>-4.7823028031051151E-2</v>
          </cell>
          <cell r="F529">
            <v>-4.7230572540017203E-2</v>
          </cell>
          <cell r="G529">
            <v>-2.0956200564700347E-2</v>
          </cell>
        </row>
        <row r="530">
          <cell r="D530">
            <v>4.124387321348187E-3</v>
          </cell>
          <cell r="E530">
            <v>-4.7823028031051151E-2</v>
          </cell>
          <cell r="F530">
            <v>-4.7233922312125476E-2</v>
          </cell>
          <cell r="G530">
            <v>-1.9161338682169321E-2</v>
          </cell>
        </row>
        <row r="531">
          <cell r="D531">
            <v>-2.7673245172201291E-2</v>
          </cell>
          <cell r="E531">
            <v>-4.7823028031051151E-2</v>
          </cell>
          <cell r="F531">
            <v>-4.7207428717141835E-2</v>
          </cell>
          <cell r="G531">
            <v>-1.9243989709713659E-2</v>
          </cell>
        </row>
        <row r="532">
          <cell r="D532">
            <v>-1.1110496620457682E-4</v>
          </cell>
          <cell r="E532">
            <v>-4.7823028031051151E-2</v>
          </cell>
          <cell r="F532">
            <v>-4.7287153074110064E-2</v>
          </cell>
          <cell r="G532">
            <v>-2.1129612248131913E-2</v>
          </cell>
        </row>
        <row r="533">
          <cell r="D533">
            <v>-1.9566566729995974E-2</v>
          </cell>
          <cell r="E533">
            <v>-4.7823028031051151E-2</v>
          </cell>
          <cell r="F533">
            <v>-4.7277959164151888E-2</v>
          </cell>
          <cell r="G533">
            <v>-2.0727627506517132E-2</v>
          </cell>
        </row>
        <row r="534">
          <cell r="D534">
            <v>-6.8158507561416148E-4</v>
          </cell>
          <cell r="E534">
            <v>-4.7823028031051151E-2</v>
          </cell>
          <cell r="F534">
            <v>-4.7275376277671026E-2</v>
          </cell>
          <cell r="G534">
            <v>-2.1616075566619496E-2</v>
          </cell>
        </row>
        <row r="535">
          <cell r="D535">
            <v>1.9299804180220922E-3</v>
          </cell>
          <cell r="E535">
            <v>-4.7823028031051151E-2</v>
          </cell>
          <cell r="F535">
            <v>-4.7237828664633684E-2</v>
          </cell>
          <cell r="G535">
            <v>-2.1629643306239999E-2</v>
          </cell>
        </row>
        <row r="536">
          <cell r="D536">
            <v>-2.3846988276561222E-3</v>
          </cell>
          <cell r="E536">
            <v>-4.7823028031051151E-2</v>
          </cell>
          <cell r="F536">
            <v>-4.723571482675832E-2</v>
          </cell>
          <cell r="G536">
            <v>-2.1500278523000037E-2</v>
          </cell>
        </row>
        <row r="537">
          <cell r="D537">
            <v>2.4038247482269563E-2</v>
          </cell>
          <cell r="E537">
            <v>-4.7823028031051151E-2</v>
          </cell>
          <cell r="F537">
            <v>-4.7223355845218869E-2</v>
          </cell>
          <cell r="G537">
            <v>-2.1500899816142619E-2</v>
          </cell>
        </row>
        <row r="538">
          <cell r="D538">
            <v>5.6442740539289328E-3</v>
          </cell>
          <cell r="E538">
            <v>-4.7823028031051151E-2</v>
          </cell>
          <cell r="F538">
            <v>-4.7289105035007536E-2</v>
          </cell>
          <cell r="G538">
            <v>-2.3489049238893955E-2</v>
          </cell>
        </row>
        <row r="539">
          <cell r="D539">
            <v>2.882691400627713E-2</v>
          </cell>
          <cell r="E539">
            <v>-4.7823028031051151E-2</v>
          </cell>
          <cell r="F539">
            <v>-4.7274610901573734E-2</v>
          </cell>
          <cell r="G539">
            <v>-2.3594004891162052E-2</v>
          </cell>
        </row>
        <row r="540">
          <cell r="D540">
            <v>-1.6096992631775761E-3</v>
          </cell>
          <cell r="E540">
            <v>-4.7823028031051151E-2</v>
          </cell>
          <cell r="F540">
            <v>-4.7303486443043642E-2</v>
          </cell>
          <cell r="G540">
            <v>-2.4645029860428613E-2</v>
          </cell>
        </row>
        <row r="541">
          <cell r="D541">
            <v>1.0894846824089231E-2</v>
          </cell>
          <cell r="E541">
            <v>-4.7823028031051151E-2</v>
          </cell>
          <cell r="F541">
            <v>-4.7289668910002081E-2</v>
          </cell>
          <cell r="G541">
            <v>-2.4085078040182915E-2</v>
          </cell>
        </row>
        <row r="542">
          <cell r="D542">
            <v>1.0567677776871773E-2</v>
          </cell>
          <cell r="E542">
            <v>-4.7823028031051151E-2</v>
          </cell>
          <cell r="F542">
            <v>-4.7299975960845973E-2</v>
          </cell>
          <cell r="G542">
            <v>-2.4327177365566114E-2</v>
          </cell>
        </row>
        <row r="543">
          <cell r="D543">
            <v>4.6149811332032225E-3</v>
          </cell>
          <cell r="E543">
            <v>-4.7823028031051151E-2</v>
          </cell>
          <cell r="F543">
            <v>-4.7315085292188155E-2</v>
          </cell>
          <cell r="G543">
            <v>-2.4459070477535413E-2</v>
          </cell>
        </row>
        <row r="544">
          <cell r="D544">
            <v>-2.0951179084643324E-4</v>
          </cell>
          <cell r="E544">
            <v>-4.7823028031051151E-2</v>
          </cell>
          <cell r="F544">
            <v>-4.7301396977996464E-2</v>
          </cell>
          <cell r="G544">
            <v>-2.4471375259801115E-2</v>
          </cell>
        </row>
        <row r="545">
          <cell r="D545">
            <v>2.1842309513989869E-2</v>
          </cell>
          <cell r="E545">
            <v>-4.7823028031051151E-2</v>
          </cell>
          <cell r="F545">
            <v>-4.7296717906259257E-2</v>
          </cell>
          <cell r="G545">
            <v>-2.12816783898887E-2</v>
          </cell>
        </row>
        <row r="546">
          <cell r="D546">
            <v>4.0876110458113379E-3</v>
          </cell>
          <cell r="E546">
            <v>-4.7823028031051151E-2</v>
          </cell>
          <cell r="F546">
            <v>-4.7310567408780313E-2</v>
          </cell>
          <cell r="G546">
            <v>-2.2273181616132526E-2</v>
          </cell>
        </row>
        <row r="547">
          <cell r="D547">
            <v>2.9528415567151392E-3</v>
          </cell>
          <cell r="E547">
            <v>-4.7823028031051151E-2</v>
          </cell>
          <cell r="F547">
            <v>-4.7313347612933918E-2</v>
          </cell>
          <cell r="G547">
            <v>-2.2212872626489685E-2</v>
          </cell>
        </row>
        <row r="548">
          <cell r="D548">
            <v>-4.6881904363011168E-3</v>
          </cell>
          <cell r="E548">
            <v>-4.7823028031051151E-2</v>
          </cell>
          <cell r="F548">
            <v>-4.7292792107528688E-2</v>
          </cell>
          <cell r="G548">
            <v>-2.1211908284439349E-2</v>
          </cell>
        </row>
        <row r="549">
          <cell r="D549">
            <v>-2.4547265277002797E-3</v>
          </cell>
          <cell r="E549">
            <v>-4.7823028031051151E-2</v>
          </cell>
          <cell r="F549">
            <v>-4.7239139454122246E-2</v>
          </cell>
          <cell r="G549">
            <v>-2.1301010129528394E-2</v>
          </cell>
        </row>
        <row r="550">
          <cell r="D550">
            <v>1.0391329677951843E-2</v>
          </cell>
          <cell r="E550">
            <v>-4.7823028031051151E-2</v>
          </cell>
          <cell r="F550">
            <v>-4.7199714574255064E-2</v>
          </cell>
          <cell r="G550">
            <v>-2.1250444256291121E-2</v>
          </cell>
        </row>
        <row r="551">
          <cell r="D551">
            <v>1.4177887348491376E-3</v>
          </cell>
          <cell r="E551">
            <v>-4.7823028031051151E-2</v>
          </cell>
          <cell r="F551">
            <v>-4.7196887089434578E-2</v>
          </cell>
          <cell r="G551">
            <v>-2.1039114594708919E-2</v>
          </cell>
        </row>
        <row r="552">
          <cell r="D552">
            <v>1.6361505503481057E-2</v>
          </cell>
          <cell r="E552">
            <v>-4.7823028031051151E-2</v>
          </cell>
          <cell r="F552">
            <v>-4.7195257061240586E-2</v>
          </cell>
          <cell r="G552">
            <v>-2.1048220064142212E-2</v>
          </cell>
        </row>
        <row r="553">
          <cell r="D553">
            <v>2.5854591563907172E-3</v>
          </cell>
          <cell r="E553">
            <v>-4.7823028031051151E-2</v>
          </cell>
          <cell r="F553">
            <v>-4.7220796142045052E-2</v>
          </cell>
          <cell r="G553">
            <v>-1.8018670245693914E-2</v>
          </cell>
        </row>
        <row r="554">
          <cell r="D554">
            <v>-2.8837223550666931E-3</v>
          </cell>
          <cell r="E554">
            <v>-4.7823028031051151E-2</v>
          </cell>
          <cell r="F554">
            <v>-4.7135898586307186E-2</v>
          </cell>
          <cell r="G554">
            <v>-1.7934378505975179E-2</v>
          </cell>
        </row>
        <row r="555">
          <cell r="D555">
            <v>-5.1922533019342987E-3</v>
          </cell>
          <cell r="E555">
            <v>-4.7823028031051151E-2</v>
          </cell>
          <cell r="F555">
            <v>-4.7133129619030822E-2</v>
          </cell>
          <cell r="G555">
            <v>-1.5638416298122116E-2</v>
          </cell>
        </row>
        <row r="556">
          <cell r="D556">
            <v>1.3028842055991217E-2</v>
          </cell>
          <cell r="E556">
            <v>-4.7823028031051151E-2</v>
          </cell>
          <cell r="F556">
            <v>-4.7112336949604941E-2</v>
          </cell>
          <cell r="G556">
            <v>-1.5988751352557375E-2</v>
          </cell>
        </row>
        <row r="557">
          <cell r="D557">
            <v>-2.0767762692252513E-3</v>
          </cell>
          <cell r="E557">
            <v>-4.7823028031051151E-2</v>
          </cell>
          <cell r="F557">
            <v>-4.7091832806382287E-2</v>
          </cell>
          <cell r="G557">
            <v>-1.6099201116694911E-2</v>
          </cell>
        </row>
        <row r="558">
          <cell r="D558">
            <v>-1.2555357205924791E-2</v>
          </cell>
          <cell r="E558">
            <v>-4.7823028031051151E-2</v>
          </cell>
          <cell r="F558">
            <v>-4.7077571942338782E-2</v>
          </cell>
          <cell r="G558">
            <v>-1.6076412112210527E-2</v>
          </cell>
        </row>
        <row r="559">
          <cell r="D559">
            <v>1.0671883107752902E-2</v>
          </cell>
          <cell r="E559">
            <v>-4.7823028031051151E-2</v>
          </cell>
          <cell r="F559">
            <v>-4.7082670400917265E-2</v>
          </cell>
          <cell r="G559">
            <v>-1.6065742719147565E-2</v>
          </cell>
        </row>
        <row r="560">
          <cell r="D560">
            <v>7.610118833028829E-3</v>
          </cell>
          <cell r="E560">
            <v>-4.7823028031051151E-2</v>
          </cell>
          <cell r="F560">
            <v>-4.7094999406476337E-2</v>
          </cell>
          <cell r="G560">
            <v>-1.6200763220611859E-2</v>
          </cell>
        </row>
        <row r="561">
          <cell r="D561">
            <v>-7.7092075759412869E-3</v>
          </cell>
          <cell r="E561">
            <v>-4.7823028031051151E-2</v>
          </cell>
          <cell r="F561">
            <v>-4.7095181521881926E-2</v>
          </cell>
          <cell r="G561">
            <v>-1.3568969502062508E-2</v>
          </cell>
        </row>
        <row r="562">
          <cell r="D562">
            <v>-2.4913461273493486E-2</v>
          </cell>
          <cell r="E562">
            <v>-4.7823028031051151E-2</v>
          </cell>
          <cell r="F562">
            <v>-4.7096742575935123E-2</v>
          </cell>
          <cell r="G562">
            <v>-1.4080985680035947E-2</v>
          </cell>
        </row>
        <row r="563">
          <cell r="D563">
            <v>7.9027298540557817E-3</v>
          </cell>
          <cell r="E563">
            <v>-4.7823028031051151E-2</v>
          </cell>
          <cell r="F563">
            <v>-4.7143855468600754E-2</v>
          </cell>
          <cell r="G563">
            <v>-1.7160581969152166E-2</v>
          </cell>
        </row>
        <row r="564">
          <cell r="D564">
            <v>8.7415307885615173E-3</v>
          </cell>
          <cell r="E564">
            <v>-4.7823028031051151E-2</v>
          </cell>
          <cell r="F564">
            <v>-4.7141209095578764E-2</v>
          </cell>
          <cell r="G564">
            <v>-1.7008024618494894E-2</v>
          </cell>
        </row>
        <row r="565">
          <cell r="D565">
            <v>1.0251763471960565E-2</v>
          </cell>
          <cell r="E565">
            <v>-4.7823028031051151E-2</v>
          </cell>
          <cell r="F565">
            <v>-4.714833718852076E-2</v>
          </cell>
          <cell r="G565">
            <v>-1.7159572045909916E-2</v>
          </cell>
        </row>
        <row r="566">
          <cell r="D566">
            <v>1.9415877614662621E-2</v>
          </cell>
          <cell r="E566">
            <v>-4.7823028031051151E-2</v>
          </cell>
          <cell r="F566">
            <v>-4.7161718481664526E-2</v>
          </cell>
          <cell r="G566">
            <v>-1.7375397995168157E-2</v>
          </cell>
        </row>
        <row r="567">
          <cell r="D567">
            <v>-9.7180183448216105E-5</v>
          </cell>
          <cell r="E567">
            <v>-4.7823028031051151E-2</v>
          </cell>
          <cell r="F567">
            <v>-4.7182219003827956E-2</v>
          </cell>
          <cell r="G567">
            <v>-1.7030998012736706E-2</v>
          </cell>
        </row>
        <row r="568">
          <cell r="D568">
            <v>1.940639484866118E-3</v>
          </cell>
          <cell r="E568">
            <v>-4.7823028031051151E-2</v>
          </cell>
          <cell r="F568">
            <v>-4.7137638445378056E-2</v>
          </cell>
          <cell r="G568">
            <v>-1.7045164405029394E-2</v>
          </cell>
        </row>
        <row r="569">
          <cell r="D569">
            <v>9.7075496402589567E-5</v>
          </cell>
          <cell r="E569">
            <v>-4.7823028031051151E-2</v>
          </cell>
          <cell r="F569">
            <v>-4.7136936614281581E-2</v>
          </cell>
          <cell r="G569">
            <v>-1.7043968230709462E-2</v>
          </cell>
        </row>
        <row r="570">
          <cell r="D570">
            <v>2.2270489656065714E-3</v>
          </cell>
          <cell r="E570">
            <v>-4.7823028031051151E-2</v>
          </cell>
          <cell r="F570">
            <v>-4.7124504928191369E-2</v>
          </cell>
          <cell r="G570">
            <v>-1.6865159005436836E-2</v>
          </cell>
        </row>
        <row r="571">
          <cell r="D571">
            <v>-1.9364490931660674E-4</v>
          </cell>
          <cell r="E571">
            <v>-4.7823028031051151E-2</v>
          </cell>
          <cell r="F571">
            <v>-4.7106597108039772E-2</v>
          </cell>
          <cell r="G571">
            <v>-1.6762442101547273E-2</v>
          </cell>
        </row>
        <row r="572">
          <cell r="D572">
            <v>-8.9392104177262108E-3</v>
          </cell>
          <cell r="E572">
            <v>-4.7823028031051151E-2</v>
          </cell>
          <cell r="F572">
            <v>-4.7095101536329648E-2</v>
          </cell>
          <cell r="G572">
            <v>-1.6536571761077916E-2</v>
          </cell>
        </row>
        <row r="573">
          <cell r="D573">
            <v>-2.2304215619226363E-2</v>
          </cell>
          <cell r="E573">
            <v>-4.7823028031051151E-2</v>
          </cell>
          <cell r="F573">
            <v>-4.7099339157388787E-2</v>
          </cell>
          <cell r="G573">
            <v>-1.7015503868326093E-2</v>
          </cell>
        </row>
        <row r="574">
          <cell r="D574">
            <v>-3.79963246956192E-3</v>
          </cell>
          <cell r="E574">
            <v>-4.7823028031051151E-2</v>
          </cell>
          <cell r="F574">
            <v>-4.715232267054581E-2</v>
          </cell>
          <cell r="G574">
            <v>-1.8139744529110671E-2</v>
          </cell>
        </row>
        <row r="575">
          <cell r="D575">
            <v>8.2807622367039868E-3</v>
          </cell>
          <cell r="E575">
            <v>-4.7823028031051151E-2</v>
          </cell>
          <cell r="F575">
            <v>-4.7051627828652555E-2</v>
          </cell>
          <cell r="G575">
            <v>-1.8155981888055117E-2</v>
          </cell>
        </row>
        <row r="576">
          <cell r="D576">
            <v>1.3911547763875067E-2</v>
          </cell>
          <cell r="E576">
            <v>-4.7823028031051151E-2</v>
          </cell>
          <cell r="F576">
            <v>-4.705926526250391E-2</v>
          </cell>
          <cell r="G576">
            <v>-1.8391584403040569E-2</v>
          </cell>
        </row>
        <row r="577">
          <cell r="D577">
            <v>8.5849650944351246E-3</v>
          </cell>
          <cell r="E577">
            <v>-4.7823028031051151E-2</v>
          </cell>
          <cell r="F577">
            <v>-4.70323168210336E-2</v>
          </cell>
          <cell r="G577">
            <v>-1.891679629627387E-2</v>
          </cell>
        </row>
        <row r="578">
          <cell r="D578">
            <v>7.6458190887013959E-3</v>
          </cell>
          <cell r="E578">
            <v>-4.7823028031051151E-2</v>
          </cell>
          <cell r="F578">
            <v>-4.6942344869581321E-2</v>
          </cell>
          <cell r="G578">
            <v>-1.8599869573780962E-2</v>
          </cell>
        </row>
        <row r="579">
          <cell r="D579">
            <v>1.0166433410922526E-2</v>
          </cell>
          <cell r="E579">
            <v>-4.7823028031051151E-2</v>
          </cell>
          <cell r="F579">
            <v>-4.694769305475386E-2</v>
          </cell>
          <cell r="G579">
            <v>-1.8722593511327452E-2</v>
          </cell>
        </row>
        <row r="580">
          <cell r="D580">
            <v>-1.9072285450144835E-4</v>
          </cell>
          <cell r="E580">
            <v>-4.7823028031051151E-2</v>
          </cell>
          <cell r="F580">
            <v>-4.6935237077702793E-2</v>
          </cell>
          <cell r="G580">
            <v>-1.8221698426536009E-2</v>
          </cell>
        </row>
        <row r="581">
          <cell r="D581">
            <v>4.8560496172032315E-3</v>
          </cell>
          <cell r="E581">
            <v>-4.7823028031051151E-2</v>
          </cell>
          <cell r="F581">
            <v>-4.6932101557995022E-2</v>
          </cell>
          <cell r="G581">
            <v>-1.7966491391670805E-2</v>
          </cell>
        </row>
        <row r="582">
          <cell r="D582">
            <v>4.1706291471902439E-3</v>
          </cell>
          <cell r="E582">
            <v>-4.6490022088274421E-2</v>
          </cell>
          <cell r="F582">
            <v>-4.6666501719615602E-2</v>
          </cell>
          <cell r="G582">
            <v>-1.7873784298541365E-2</v>
          </cell>
        </row>
        <row r="583">
          <cell r="D583">
            <v>1.5020999419666824E-2</v>
          </cell>
          <cell r="E583">
            <v>-4.6490022088274421E-2</v>
          </cell>
          <cell r="F583">
            <v>-4.663528346829935E-2</v>
          </cell>
          <cell r="G583">
            <v>-1.753241195525131E-2</v>
          </cell>
        </row>
        <row r="584">
          <cell r="D584">
            <v>-1.4918639591295986E-3</v>
          </cell>
          <cell r="E584">
            <v>-4.6490022088274421E-2</v>
          </cell>
          <cell r="F584">
            <v>-4.6420295256317405E-2</v>
          </cell>
          <cell r="G584">
            <v>-1.4802074349806581E-2</v>
          </cell>
        </row>
        <row r="585">
          <cell r="D585">
            <v>6.3727415905030999E-4</v>
          </cell>
          <cell r="E585">
            <v>-4.6490022088274421E-2</v>
          </cell>
          <cell r="F585">
            <v>-4.6318733807268912E-2</v>
          </cell>
          <cell r="G585">
            <v>-1.4866034664367093E-2</v>
          </cell>
        </row>
        <row r="586">
          <cell r="D586">
            <v>-2.5328608041964187E-3</v>
          </cell>
          <cell r="E586">
            <v>-4.6490022088274421E-2</v>
          </cell>
          <cell r="F586">
            <v>-4.6137443978318732E-2</v>
          </cell>
          <cell r="G586">
            <v>-1.478068276610188E-2</v>
          </cell>
        </row>
        <row r="587">
          <cell r="D587">
            <v>5.807190471046701E-3</v>
          </cell>
          <cell r="E587">
            <v>-4.6490022088274421E-2</v>
          </cell>
          <cell r="F587">
            <v>-4.6078850758133699E-2</v>
          </cell>
          <cell r="G587">
            <v>-1.4684251856886611E-2</v>
          </cell>
        </row>
        <row r="588">
          <cell r="D588">
            <v>-8.347095889966915E-3</v>
          </cell>
          <cell r="E588">
            <v>-4.6490022088274421E-2</v>
          </cell>
          <cell r="F588">
            <v>-4.6023021696124204E-2</v>
          </cell>
          <cell r="G588">
            <v>-1.3344093542833441E-2</v>
          </cell>
        </row>
        <row r="589">
          <cell r="D589">
            <v>-1.1080194893444221E-2</v>
          </cell>
          <cell r="E589">
            <v>-4.6490022088274421E-2</v>
          </cell>
          <cell r="F589">
            <v>-4.6029121272724322E-2</v>
          </cell>
          <cell r="G589">
            <v>-1.3845776820517347E-2</v>
          </cell>
        </row>
        <row r="590">
          <cell r="D590">
            <v>-5.3469726722705909E-3</v>
          </cell>
          <cell r="E590">
            <v>-4.6490022088274421E-2</v>
          </cell>
          <cell r="F590">
            <v>-4.6012721736610362E-2</v>
          </cell>
          <cell r="G590">
            <v>-1.4583387599474413E-2</v>
          </cell>
        </row>
        <row r="591">
          <cell r="D591">
            <v>1.7744680633755255E-2</v>
          </cell>
          <cell r="E591">
            <v>-4.6490022088274421E-2</v>
          </cell>
          <cell r="F591">
            <v>-4.6015412473682217E-2</v>
          </cell>
          <cell r="G591">
            <v>-1.4762471250231071E-2</v>
          </cell>
        </row>
        <row r="592">
          <cell r="D592">
            <v>-3.0142546910635697E-3</v>
          </cell>
          <cell r="E592">
            <v>-4.5954041975273911E-2</v>
          </cell>
          <cell r="F592">
            <v>-4.526992066317697E-2</v>
          </cell>
          <cell r="G592">
            <v>-1.5965229474094449E-2</v>
          </cell>
        </row>
        <row r="593">
          <cell r="D593">
            <v>-3.8753869048940627E-3</v>
          </cell>
          <cell r="E593">
            <v>-4.5954041975273911E-2</v>
          </cell>
          <cell r="F593">
            <v>-4.5072199809626561E-2</v>
          </cell>
          <cell r="G593">
            <v>-1.6038889776908993E-2</v>
          </cell>
        </row>
        <row r="594">
          <cell r="D594">
            <v>-2.5126102901888908E-2</v>
          </cell>
          <cell r="E594">
            <v>-4.5954041975273911E-2</v>
          </cell>
          <cell r="F594">
            <v>-4.5073673351161962E-2</v>
          </cell>
          <cell r="G594">
            <v>-1.5695851328954392E-2</v>
          </cell>
        </row>
        <row r="595">
          <cell r="D595">
            <v>-4.6722412857966309E-3</v>
          </cell>
          <cell r="E595">
            <v>-4.5954041975273911E-2</v>
          </cell>
          <cell r="F595">
            <v>-4.4986201186432505E-2</v>
          </cell>
          <cell r="G595">
            <v>-1.629972733471792E-2</v>
          </cell>
        </row>
        <row r="596">
          <cell r="D596">
            <v>1.4818023295235433E-2</v>
          </cell>
          <cell r="E596">
            <v>-4.5954041975273911E-2</v>
          </cell>
          <cell r="F596">
            <v>-4.4967051187111397E-2</v>
          </cell>
          <cell r="G596">
            <v>-1.6341243918230913E-2</v>
          </cell>
        </row>
        <row r="597">
          <cell r="D597">
            <v>1.4222583176202713E-2</v>
          </cell>
          <cell r="E597">
            <v>-4.5409107680388139E-2</v>
          </cell>
          <cell r="F597">
            <v>-4.4664542407867429E-2</v>
          </cell>
          <cell r="G597">
            <v>-1.6869047222963965E-2</v>
          </cell>
        </row>
        <row r="598">
          <cell r="D598">
            <v>2.7446346599049056E-3</v>
          </cell>
          <cell r="E598">
            <v>-4.4357420622993166E-2</v>
          </cell>
          <cell r="F598">
            <v>-4.4431258440835723E-2</v>
          </cell>
          <cell r="G598">
            <v>-1.6899612009044298E-2</v>
          </cell>
        </row>
        <row r="599">
          <cell r="D599">
            <v>7.6267634707036982E-3</v>
          </cell>
          <cell r="E599">
            <v>-4.4357420622993166E-2</v>
          </cell>
          <cell r="F599">
            <v>-4.4350262207450322E-2</v>
          </cell>
          <cell r="G599">
            <v>-1.6711825345044607E-2</v>
          </cell>
        </row>
        <row r="600">
          <cell r="D600">
            <v>6.0783974267168686E-3</v>
          </cell>
          <cell r="E600">
            <v>-4.3326228853042673E-2</v>
          </cell>
          <cell r="F600">
            <v>-4.3701675215900973E-2</v>
          </cell>
          <cell r="G600">
            <v>-1.6710883551888652E-2</v>
          </cell>
        </row>
        <row r="601">
          <cell r="D601">
            <v>3.9080857952154633E-3</v>
          </cell>
          <cell r="E601">
            <v>-4.3326228853042673E-2</v>
          </cell>
          <cell r="F601">
            <v>-4.3625405227474462E-2</v>
          </cell>
          <cell r="G601">
            <v>-1.6488023661815617E-2</v>
          </cell>
        </row>
        <row r="602">
          <cell r="D602">
            <v>-2.0452888411798668E-3</v>
          </cell>
          <cell r="E602">
            <v>-4.3326228853042673E-2</v>
          </cell>
          <cell r="F602">
            <v>-4.1305480060934117E-2</v>
          </cell>
          <cell r="G602">
            <v>-1.6502323189364926E-2</v>
          </cell>
        </row>
        <row r="603">
          <cell r="D603">
            <v>1.7069459994523632E-2</v>
          </cell>
          <cell r="E603">
            <v>-4.3326228853042673E-2</v>
          </cell>
          <cell r="F603">
            <v>-4.1275647490946032E-2</v>
          </cell>
          <cell r="G603">
            <v>-1.6500126591686815E-2</v>
          </cell>
        </row>
        <row r="604">
          <cell r="D604">
            <v>3.6527208406320587E-3</v>
          </cell>
          <cell r="E604">
            <v>-4.2877962184843486E-2</v>
          </cell>
          <cell r="F604">
            <v>-3.9861457668329395E-2</v>
          </cell>
          <cell r="G604">
            <v>-1.743700046606585E-2</v>
          </cell>
        </row>
        <row r="605">
          <cell r="D605">
            <v>-7.5026768154385489E-3</v>
          </cell>
          <cell r="E605">
            <v>-4.2877962184843486E-2</v>
          </cell>
          <cell r="F605">
            <v>-3.9644652478615858E-2</v>
          </cell>
          <cell r="G605">
            <v>-1.6735761589045384E-2</v>
          </cell>
        </row>
        <row r="606">
          <cell r="D606">
            <v>8.2313385355952135E-3</v>
          </cell>
          <cell r="E606">
            <v>-4.2877962184843486E-2</v>
          </cell>
          <cell r="F606">
            <v>-3.9647737616399982E-2</v>
          </cell>
          <cell r="G606">
            <v>-1.7007067260135435E-2</v>
          </cell>
        </row>
        <row r="607">
          <cell r="D607">
            <v>-5.2967975021924168E-3</v>
          </cell>
          <cell r="E607">
            <v>-4.2877962184843486E-2</v>
          </cell>
          <cell r="F607">
            <v>-3.9198363013194536E-2</v>
          </cell>
          <cell r="G607">
            <v>-1.720313382309431E-2</v>
          </cell>
        </row>
        <row r="608">
          <cell r="D608">
            <v>-9.0139483186972204E-3</v>
          </cell>
          <cell r="E608">
            <v>-4.2877962184843486E-2</v>
          </cell>
          <cell r="F608">
            <v>-3.9071261694033917E-2</v>
          </cell>
          <cell r="G608">
            <v>-1.7315773169458547E-2</v>
          </cell>
        </row>
        <row r="609">
          <cell r="D609">
            <v>1.0112410876715338E-2</v>
          </cell>
          <cell r="E609">
            <v>-4.2262446850108618E-2</v>
          </cell>
          <cell r="F609">
            <v>-3.8636584623237907E-2</v>
          </cell>
          <cell r="G609">
            <v>-1.7599377195211763E-2</v>
          </cell>
        </row>
        <row r="610">
          <cell r="D610">
            <v>-1.149938641410375E-2</v>
          </cell>
          <cell r="E610">
            <v>-4.2262446850108618E-2</v>
          </cell>
          <cell r="F610">
            <v>-3.8632644863706343E-2</v>
          </cell>
          <cell r="G610">
            <v>-1.7589444403162159E-2</v>
          </cell>
        </row>
        <row r="611">
          <cell r="D611">
            <v>-1.0884185941304574E-2</v>
          </cell>
          <cell r="E611">
            <v>-3.9070107406612709E-2</v>
          </cell>
          <cell r="F611">
            <v>-3.8259928803420801E-2</v>
          </cell>
          <cell r="G611">
            <v>-1.7630250526690212E-2</v>
          </cell>
        </row>
        <row r="612">
          <cell r="D612">
            <v>-4.5935968876353699E-3</v>
          </cell>
          <cell r="E612">
            <v>-3.9070107406612709E-2</v>
          </cell>
          <cell r="F612">
            <v>-3.8084240835769764E-2</v>
          </cell>
          <cell r="G612">
            <v>-1.8023374199543543E-2</v>
          </cell>
        </row>
        <row r="613">
          <cell r="D613">
            <v>-1.9068305466129046E-2</v>
          </cell>
          <cell r="E613">
            <v>-3.9070107406612709E-2</v>
          </cell>
          <cell r="F613">
            <v>-3.6339207730687752E-2</v>
          </cell>
          <cell r="G613">
            <v>-1.6987831469482208E-2</v>
          </cell>
        </row>
        <row r="614">
          <cell r="D614">
            <v>2.1226942412034554E-2</v>
          </cell>
          <cell r="E614">
            <v>-3.9070107406612709E-2</v>
          </cell>
          <cell r="F614">
            <v>-3.6387474965152704E-2</v>
          </cell>
          <cell r="G614">
            <v>-1.8305147534348636E-2</v>
          </cell>
        </row>
        <row r="615">
          <cell r="D615">
            <v>-2.9401417293806985E-2</v>
          </cell>
          <cell r="E615">
            <v>-3.9070107406612709E-2</v>
          </cell>
          <cell r="F615">
            <v>-3.6284366042088956E-2</v>
          </cell>
          <cell r="G615">
            <v>-1.9870305271909017E-2</v>
          </cell>
        </row>
        <row r="616">
          <cell r="D616">
            <v>7.3121702593733065E-3</v>
          </cell>
          <cell r="E616">
            <v>-3.9070107406612709E-2</v>
          </cell>
          <cell r="F616">
            <v>-3.6413130281247701E-2</v>
          </cell>
          <cell r="G616">
            <v>-2.0659080522687504E-2</v>
          </cell>
        </row>
        <row r="617">
          <cell r="D617">
            <v>3.1581589035041338E-3</v>
          </cell>
          <cell r="E617">
            <v>-3.9070107406612709E-2</v>
          </cell>
          <cell r="F617">
            <v>-3.6419338507397182E-2</v>
          </cell>
          <cell r="G617">
            <v>-2.0718835003369029E-2</v>
          </cell>
        </row>
        <row r="618">
          <cell r="D618">
            <v>2.57672243261958E-3</v>
          </cell>
          <cell r="E618">
            <v>-3.9070107406612709E-2</v>
          </cell>
          <cell r="F618">
            <v>-3.6257480803169234E-2</v>
          </cell>
          <cell r="G618">
            <v>-2.0067358156865361E-2</v>
          </cell>
        </row>
        <row r="619">
          <cell r="D619">
            <v>1.822789892545627E-2</v>
          </cell>
          <cell r="E619">
            <v>-3.5800201049898436E-2</v>
          </cell>
          <cell r="F619">
            <v>-3.5977406556705394E-2</v>
          </cell>
          <cell r="G619">
            <v>-1.9397556410055122E-2</v>
          </cell>
        </row>
        <row r="620">
          <cell r="D620">
            <v>2.6170542932736685E-3</v>
          </cell>
          <cell r="E620">
            <v>-3.4101362091713605E-2</v>
          </cell>
          <cell r="F620">
            <v>-3.5522211712454795E-2</v>
          </cell>
          <cell r="G620">
            <v>-2.048822066971415E-2</v>
          </cell>
        </row>
        <row r="621">
          <cell r="D621">
            <v>2.2520427325459901E-2</v>
          </cell>
          <cell r="E621">
            <v>-3.4101362091713605E-2</v>
          </cell>
          <cell r="F621">
            <v>-3.5368442201698005E-2</v>
          </cell>
          <cell r="G621">
            <v>-2.0329797785452124E-2</v>
          </cell>
        </row>
        <row r="622">
          <cell r="D622">
            <v>1.8261333720686959E-4</v>
          </cell>
          <cell r="E622">
            <v>-3.4101362091713605E-2</v>
          </cell>
          <cell r="F622">
            <v>-3.541173931863404E-2</v>
          </cell>
          <cell r="G622">
            <v>-2.1774730500966587E-2</v>
          </cell>
        </row>
        <row r="623">
          <cell r="D623">
            <v>5.0971616454092731E-3</v>
          </cell>
          <cell r="E623">
            <v>-3.4101362091713605E-2</v>
          </cell>
          <cell r="F623">
            <v>-3.5253047774742433E-2</v>
          </cell>
          <cell r="G623">
            <v>-2.1748806922245942E-2</v>
          </cell>
        </row>
        <row r="624">
          <cell r="D624">
            <v>-1.0220268574622989E-2</v>
          </cell>
          <cell r="E624">
            <v>-3.2498687118238972E-2</v>
          </cell>
          <cell r="F624">
            <v>-3.4929420601897979E-2</v>
          </cell>
          <cell r="G624">
            <v>-2.1771835116698727E-2</v>
          </cell>
        </row>
        <row r="625">
          <cell r="D625">
            <v>5.3966283654530416E-3</v>
          </cell>
          <cell r="E625">
            <v>-3.2498687118238972E-2</v>
          </cell>
          <cell r="F625">
            <v>-3.4395925886226905E-2</v>
          </cell>
          <cell r="G625">
            <v>-2.1274946847933778E-2</v>
          </cell>
        </row>
        <row r="626">
          <cell r="D626">
            <v>1.4400669521678691E-2</v>
          </cell>
          <cell r="E626">
            <v>-3.120285496890262E-2</v>
          </cell>
          <cell r="F626">
            <v>-3.3969022568205214E-2</v>
          </cell>
          <cell r="G626">
            <v>-2.1325952296433019E-2</v>
          </cell>
        </row>
        <row r="627">
          <cell r="D627">
            <v>1.1681004585015217E-3</v>
          </cell>
          <cell r="E627">
            <v>-3.120285496890262E-2</v>
          </cell>
          <cell r="F627">
            <v>-3.3963913498254256E-2</v>
          </cell>
          <cell r="G627">
            <v>-2.1734221060298434E-2</v>
          </cell>
        </row>
        <row r="628">
          <cell r="D628">
            <v>-6.2875583330179437E-4</v>
          </cell>
          <cell r="E628">
            <v>-3.120285496890262E-2</v>
          </cell>
          <cell r="F628">
            <v>-3.3914832260597036E-2</v>
          </cell>
          <cell r="G628">
            <v>-2.1563681314302797E-2</v>
          </cell>
        </row>
        <row r="629">
          <cell r="D629">
            <v>-1.3117183808989177E-2</v>
          </cell>
          <cell r="E629">
            <v>-3.042971965318822E-2</v>
          </cell>
          <cell r="F629">
            <v>-3.3181884496929111E-2</v>
          </cell>
          <cell r="G629">
            <v>-2.1453834107373997E-2</v>
          </cell>
        </row>
        <row r="630">
          <cell r="D630">
            <v>-3.5575422184220165E-3</v>
          </cell>
          <cell r="E630">
            <v>-2.9907579852028125E-2</v>
          </cell>
          <cell r="F630">
            <v>-3.2194352989514133E-2</v>
          </cell>
          <cell r="G630">
            <v>-2.1758465874378838E-2</v>
          </cell>
        </row>
        <row r="631">
          <cell r="D631">
            <v>1.262248307084857E-2</v>
          </cell>
          <cell r="E631">
            <v>-2.9907579852028125E-2</v>
          </cell>
          <cell r="F631">
            <v>-3.1757601991103446E-2</v>
          </cell>
          <cell r="G631">
            <v>-2.1509859907416159E-2</v>
          </cell>
        </row>
        <row r="632">
          <cell r="D632">
            <v>1.5325175463232654E-3</v>
          </cell>
          <cell r="E632">
            <v>-2.9907579852028125E-2</v>
          </cell>
          <cell r="F632">
            <v>-3.103521224140349E-2</v>
          </cell>
          <cell r="G632">
            <v>-2.1501317076045148E-2</v>
          </cell>
        </row>
        <row r="633">
          <cell r="D633">
            <v>3.5079582714160748E-3</v>
          </cell>
          <cell r="E633">
            <v>-2.9907579852028125E-2</v>
          </cell>
          <cell r="F633">
            <v>-3.1028456785535459E-2</v>
          </cell>
          <cell r="G633">
            <v>-2.1014293079948513E-2</v>
          </cell>
        </row>
        <row r="634">
          <cell r="D634">
            <v>-1.6384381781501395E-2</v>
          </cell>
          <cell r="E634">
            <v>-2.9907579852028125E-2</v>
          </cell>
          <cell r="F634">
            <v>-3.0791818695004473E-2</v>
          </cell>
          <cell r="G634">
            <v>-2.08824981423078E-2</v>
          </cell>
        </row>
        <row r="635">
          <cell r="D635">
            <v>3.3711621305440947E-3</v>
          </cell>
          <cell r="E635">
            <v>-2.9907579852028125E-2</v>
          </cell>
          <cell r="F635">
            <v>-3.0821019174799562E-2</v>
          </cell>
          <cell r="G635">
            <v>-2.0532540108047653E-2</v>
          </cell>
        </row>
        <row r="636">
          <cell r="D636">
            <v>1.2294544540430871E-2</v>
          </cell>
          <cell r="E636">
            <v>-2.8537331233004136E-2</v>
          </cell>
          <cell r="F636">
            <v>-2.9235737039432354E-2</v>
          </cell>
          <cell r="G636">
            <v>-1.9266865266269816E-2</v>
          </cell>
        </row>
        <row r="637">
          <cell r="D637">
            <v>-4.4924810462426598E-4</v>
          </cell>
          <cell r="E637">
            <v>-2.8537331233004136E-2</v>
          </cell>
          <cell r="F637">
            <v>-2.9010357537317163E-2</v>
          </cell>
          <cell r="G637">
            <v>-1.5722600561367036E-2</v>
          </cell>
        </row>
        <row r="638">
          <cell r="D638">
            <v>-7.8511458317776714E-3</v>
          </cell>
          <cell r="E638">
            <v>-2.8537331233004136E-2</v>
          </cell>
          <cell r="F638">
            <v>-2.8915031878181934E-2</v>
          </cell>
          <cell r="G638">
            <v>-1.5710310760231931E-2</v>
          </cell>
        </row>
        <row r="639">
          <cell r="D639">
            <v>5.6913879907163423E-3</v>
          </cell>
          <cell r="E639">
            <v>-2.8537331233004136E-2</v>
          </cell>
          <cell r="F639">
            <v>-2.881749644507433E-2</v>
          </cell>
          <cell r="G639">
            <v>-1.6190892493922644E-2</v>
          </cell>
        </row>
        <row r="640">
          <cell r="D640">
            <v>-1.5326620695690297E-3</v>
          </cell>
          <cell r="E640">
            <v>-2.8537331233004136E-2</v>
          </cell>
          <cell r="F640">
            <v>-2.8660006450707761E-2</v>
          </cell>
          <cell r="G640">
            <v>-1.6230437555900094E-2</v>
          </cell>
        </row>
        <row r="641">
          <cell r="D641">
            <v>-1.1158834119895692E-2</v>
          </cell>
          <cell r="E641">
            <v>-2.8537331233004136E-2</v>
          </cell>
          <cell r="F641">
            <v>-2.8450306532507214E-2</v>
          </cell>
          <cell r="G641">
            <v>-1.5187069297178677E-2</v>
          </cell>
        </row>
        <row r="642">
          <cell r="D642">
            <v>3.7335979227288529E-3</v>
          </cell>
          <cell r="E642">
            <v>-2.8537331233004136E-2</v>
          </cell>
          <cell r="F642">
            <v>-2.8419564436819898E-2</v>
          </cell>
          <cell r="G642">
            <v>-1.5869766881103795E-2</v>
          </cell>
        </row>
        <row r="643">
          <cell r="D643">
            <v>5.619373134909178E-3</v>
          </cell>
          <cell r="E643">
            <v>-2.8537331233004136E-2</v>
          </cell>
          <cell r="F643">
            <v>-2.8414485852025217E-2</v>
          </cell>
          <cell r="G643">
            <v>-1.3725611949824459E-2</v>
          </cell>
        </row>
        <row r="644">
          <cell r="D644">
            <v>4.2389488081567102E-3</v>
          </cell>
          <cell r="E644">
            <v>-2.8537331233004136E-2</v>
          </cell>
          <cell r="F644">
            <v>-2.8296163254847153E-2</v>
          </cell>
          <cell r="G644">
            <v>-1.3862975866169599E-2</v>
          </cell>
        </row>
        <row r="645">
          <cell r="D645">
            <v>6.816828193434969E-3</v>
          </cell>
          <cell r="E645">
            <v>-2.8537331233004136E-2</v>
          </cell>
          <cell r="F645">
            <v>-2.8275575640635344E-2</v>
          </cell>
          <cell r="G645">
            <v>-1.3827468950135141E-2</v>
          </cell>
        </row>
        <row r="646">
          <cell r="D646">
            <v>-4.658934883268533E-3</v>
          </cell>
          <cell r="E646">
            <v>-2.8537331233004136E-2</v>
          </cell>
          <cell r="F646">
            <v>-2.8238560368647025E-2</v>
          </cell>
          <cell r="G646">
            <v>-1.3400761850825541E-2</v>
          </cell>
        </row>
        <row r="647">
          <cell r="D647">
            <v>1.5253938751061088E-3</v>
          </cell>
          <cell r="E647">
            <v>-2.8537331233004136E-2</v>
          </cell>
          <cell r="F647">
            <v>-2.7853572980864216E-2</v>
          </cell>
          <cell r="G647">
            <v>-1.3463169233211489E-2</v>
          </cell>
        </row>
        <row r="648">
          <cell r="D648">
            <v>-1.2088672789625752E-2</v>
          </cell>
          <cell r="E648">
            <v>-2.8537331233004136E-2</v>
          </cell>
          <cell r="F648">
            <v>-2.7831715434922522E-2</v>
          </cell>
          <cell r="G648">
            <v>-1.245181197288805E-2</v>
          </cell>
        </row>
        <row r="649">
          <cell r="D649">
            <v>5.6415922015599059E-3</v>
          </cell>
          <cell r="E649">
            <v>-2.8537331233004136E-2</v>
          </cell>
          <cell r="F649">
            <v>-2.7788499252259107E-2</v>
          </cell>
          <cell r="G649">
            <v>-1.3189967461357099E-2</v>
          </cell>
        </row>
        <row r="650">
          <cell r="D650">
            <v>1.0111255842896674E-2</v>
          </cell>
          <cell r="E650">
            <v>-2.8537331233004136E-2</v>
          </cell>
          <cell r="F650">
            <v>-2.7787358818959631E-2</v>
          </cell>
          <cell r="G650">
            <v>-1.3372363256481305E-2</v>
          </cell>
        </row>
        <row r="651">
          <cell r="D651">
            <v>3.5864899344863902E-3</v>
          </cell>
          <cell r="E651">
            <v>-2.8537331233004136E-2</v>
          </cell>
          <cell r="F651">
            <v>-2.7765691251657371E-2</v>
          </cell>
          <cell r="G651">
            <v>-1.2928908270166479E-2</v>
          </cell>
        </row>
        <row r="652">
          <cell r="D652">
            <v>1.966997277577457E-3</v>
          </cell>
          <cell r="E652">
            <v>-2.8537331233004136E-2</v>
          </cell>
          <cell r="F652">
            <v>-2.7741156928997136E-2</v>
          </cell>
          <cell r="G652">
            <v>-1.2849309266757236E-2</v>
          </cell>
        </row>
        <row r="653">
          <cell r="D653">
            <v>4.7232775138382876E-3</v>
          </cell>
          <cell r="E653">
            <v>-2.8537331233004136E-2</v>
          </cell>
          <cell r="F653">
            <v>-2.7737047675908035E-2</v>
          </cell>
          <cell r="G653">
            <v>-1.2121716681370555E-2</v>
          </cell>
        </row>
        <row r="654">
          <cell r="D654">
            <v>2.1313091858214546E-3</v>
          </cell>
          <cell r="E654">
            <v>-2.8537331233004136E-2</v>
          </cell>
          <cell r="F654">
            <v>-2.7735388473908038E-2</v>
          </cell>
          <cell r="G654">
            <v>-1.2203806933324315E-2</v>
          </cell>
        </row>
        <row r="655">
          <cell r="D655">
            <v>-1.4204294397935548E-3</v>
          </cell>
          <cell r="E655">
            <v>-2.8537331233004136E-2</v>
          </cell>
          <cell r="F655">
            <v>-2.773248390110505E-2</v>
          </cell>
          <cell r="G655">
            <v>-1.2173834726698215E-2</v>
          </cell>
        </row>
        <row r="656">
          <cell r="D656">
            <v>-3.5553952601661431E-4</v>
          </cell>
          <cell r="E656">
            <v>-2.8537331233004136E-2</v>
          </cell>
          <cell r="F656">
            <v>-2.7636086051025813E-2</v>
          </cell>
          <cell r="G656">
            <v>-1.0362295669746661E-2</v>
          </cell>
        </row>
        <row r="657">
          <cell r="D657">
            <v>-9.6445068390814213E-3</v>
          </cell>
          <cell r="E657">
            <v>-2.8537331233004136E-2</v>
          </cell>
          <cell r="F657">
            <v>-2.7602440057393061E-2</v>
          </cell>
          <cell r="G657">
            <v>-1.0359433759812681E-2</v>
          </cell>
        </row>
        <row r="658">
          <cell r="D658">
            <v>1.6817697746378066E-2</v>
          </cell>
          <cell r="E658">
            <v>-2.8537331233004136E-2</v>
          </cell>
          <cell r="F658">
            <v>-2.7461192558150275E-2</v>
          </cell>
          <cell r="G658">
            <v>-1.021892866593278E-2</v>
          </cell>
        </row>
        <row r="659">
          <cell r="D659">
            <v>2.6433619009457862E-3</v>
          </cell>
          <cell r="E659">
            <v>-2.8537331233004136E-2</v>
          </cell>
          <cell r="F659">
            <v>-2.7510576873732952E-2</v>
          </cell>
          <cell r="G659">
            <v>-1.1801084477407277E-2</v>
          </cell>
        </row>
        <row r="660">
          <cell r="D660">
            <v>7.0377386554822195E-4</v>
          </cell>
          <cell r="E660">
            <v>-2.8537331233004136E-2</v>
          </cell>
          <cell r="F660">
            <v>-2.7504622915634821E-2</v>
          </cell>
          <cell r="G660">
            <v>-1.131071472403722E-2</v>
          </cell>
        </row>
        <row r="661">
          <cell r="D661">
            <v>4.2128618367829503E-3</v>
          </cell>
          <cell r="E661">
            <v>-2.658446271142988E-2</v>
          </cell>
          <cell r="F661">
            <v>-2.7310656190182182E-2</v>
          </cell>
          <cell r="G661">
            <v>-1.1210122322638471E-2</v>
          </cell>
        </row>
        <row r="662">
          <cell r="D662">
            <v>3.3220539475018046E-3</v>
          </cell>
          <cell r="E662">
            <v>-2.658446271142988E-2</v>
          </cell>
          <cell r="F662">
            <v>-2.7310831309356954E-2</v>
          </cell>
          <cell r="G662">
            <v>-1.1196475163400532E-2</v>
          </cell>
        </row>
        <row r="663">
          <cell r="D663">
            <v>1.3954416640306075E-3</v>
          </cell>
          <cell r="E663">
            <v>-2.658446271142988E-2</v>
          </cell>
          <cell r="F663">
            <v>-2.7209616802332574E-2</v>
          </cell>
          <cell r="G663">
            <v>-1.0104529791575514E-2</v>
          </cell>
        </row>
        <row r="664">
          <cell r="D664">
            <v>-9.3699512093986075E-3</v>
          </cell>
          <cell r="E664">
            <v>-2.658446271142988E-2</v>
          </cell>
          <cell r="F664">
            <v>-2.7080429191893362E-2</v>
          </cell>
          <cell r="G664">
            <v>-1.0096481396079908E-2</v>
          </cell>
        </row>
        <row r="665">
          <cell r="D665">
            <v>8.4105272161869721E-3</v>
          </cell>
          <cell r="E665">
            <v>-2.658446271142988E-2</v>
          </cell>
          <cell r="F665">
            <v>-2.7102543686829239E-2</v>
          </cell>
          <cell r="G665">
            <v>-1.0827227607930916E-2</v>
          </cell>
        </row>
        <row r="666">
          <cell r="D666">
            <v>2.7008088739389913E-3</v>
          </cell>
          <cell r="E666">
            <v>-2.5310891576273691E-2</v>
          </cell>
          <cell r="F666">
            <v>-2.6892063543588647E-2</v>
          </cell>
          <cell r="G666">
            <v>-1.1068838603560059E-2</v>
          </cell>
        </row>
        <row r="667">
          <cell r="D667">
            <v>-1.1287455570173705E-2</v>
          </cell>
          <cell r="E667">
            <v>-2.5310891576273691E-2</v>
          </cell>
          <cell r="F667">
            <v>-2.6892263228752013E-2</v>
          </cell>
          <cell r="G667">
            <v>-1.0910756560106115E-2</v>
          </cell>
        </row>
        <row r="668">
          <cell r="D668">
            <v>1.2418110205209196E-2</v>
          </cell>
          <cell r="E668">
            <v>-2.5310891576273691E-2</v>
          </cell>
          <cell r="F668">
            <v>-2.6915532727221133E-2</v>
          </cell>
          <cell r="G668">
            <v>-1.1654336816150719E-2</v>
          </cell>
        </row>
        <row r="669">
          <cell r="D669">
            <v>-1.0220558864378494E-2</v>
          </cell>
          <cell r="E669">
            <v>-2.5019782087691199E-2</v>
          </cell>
          <cell r="F669">
            <v>-2.6311587262897777E-2</v>
          </cell>
          <cell r="G669">
            <v>-1.2328631402252561E-2</v>
          </cell>
        </row>
        <row r="670">
          <cell r="D670">
            <v>-1.9416523908713967E-2</v>
          </cell>
          <cell r="E670">
            <v>-2.5019782087691199E-2</v>
          </cell>
          <cell r="F670">
            <v>-2.5993793733390443E-2</v>
          </cell>
          <cell r="G670">
            <v>-1.206041008836942E-2</v>
          </cell>
        </row>
        <row r="671">
          <cell r="D671">
            <v>-2.2544040302633021E-2</v>
          </cell>
          <cell r="E671">
            <v>-2.5019782087691199E-2</v>
          </cell>
          <cell r="F671">
            <v>-2.6023736834118492E-2</v>
          </cell>
          <cell r="G671">
            <v>-1.4160786029208356E-2</v>
          </cell>
        </row>
        <row r="672">
          <cell r="D672">
            <v>5.1146155417483383E-3</v>
          </cell>
          <cell r="E672">
            <v>-2.5019782087691199E-2</v>
          </cell>
          <cell r="F672">
            <v>-2.6139022816143737E-2</v>
          </cell>
          <cell r="G672">
            <v>-1.5944603492213914E-2</v>
          </cell>
        </row>
        <row r="673">
          <cell r="D673">
            <v>-4.1992397739880269E-3</v>
          </cell>
          <cell r="E673">
            <v>-2.5019782087691199E-2</v>
          </cell>
          <cell r="F673">
            <v>-2.6135605078222945E-2</v>
          </cell>
          <cell r="G673">
            <v>-1.6012262669097506E-2</v>
          </cell>
        </row>
        <row r="674">
          <cell r="D674">
            <v>4.7457908146792977E-3</v>
          </cell>
          <cell r="E674">
            <v>-2.5019782087691199E-2</v>
          </cell>
          <cell r="F674">
            <v>-2.6124881620062494E-2</v>
          </cell>
          <cell r="G674">
            <v>-1.6018853151759188E-2</v>
          </cell>
        </row>
        <row r="675">
          <cell r="D675">
            <v>-1.1538637738781162E-2</v>
          </cell>
          <cell r="E675">
            <v>-2.5019782087691199E-2</v>
          </cell>
          <cell r="F675">
            <v>-2.5911869437494749E-2</v>
          </cell>
          <cell r="G675">
            <v>-1.6019969204507208E-2</v>
          </cell>
        </row>
        <row r="676">
          <cell r="D676">
            <v>-1.0928388132798042E-2</v>
          </cell>
          <cell r="E676">
            <v>-2.4257714363704656E-2</v>
          </cell>
          <cell r="F676">
            <v>-2.5701512167865904E-2</v>
          </cell>
          <cell r="G676">
            <v>-1.6390027973451519E-2</v>
          </cell>
        </row>
        <row r="677">
          <cell r="D677">
            <v>1.5431435414972565E-2</v>
          </cell>
          <cell r="E677">
            <v>-2.4257714363704656E-2</v>
          </cell>
          <cell r="F677">
            <v>-2.5633146124175644E-2</v>
          </cell>
          <cell r="G677">
            <v>-1.6713431302526827E-2</v>
          </cell>
        </row>
        <row r="678">
          <cell r="D678">
            <v>1.2030741999900139E-2</v>
          </cell>
          <cell r="E678">
            <v>-2.4257714363704656E-2</v>
          </cell>
          <cell r="F678">
            <v>-2.5672398146645844E-2</v>
          </cell>
          <cell r="G678">
            <v>-1.7874370313204636E-2</v>
          </cell>
        </row>
        <row r="679">
          <cell r="D679">
            <v>-4.9951515432933762E-3</v>
          </cell>
          <cell r="E679">
            <v>-2.4257714363704656E-2</v>
          </cell>
          <cell r="F679">
            <v>-2.5662857898020672E-2</v>
          </cell>
          <cell r="G679">
            <v>-1.8225953809795106E-2</v>
          </cell>
        </row>
        <row r="680">
          <cell r="D680">
            <v>-3.1352128708094361E-2</v>
          </cell>
          <cell r="E680">
            <v>-2.4257714363704656E-2</v>
          </cell>
          <cell r="F680">
            <v>-2.5663082884958326E-2</v>
          </cell>
          <cell r="G680">
            <v>-1.7074797859358278E-2</v>
          </cell>
        </row>
        <row r="681">
          <cell r="D681">
            <v>2.064563214211953E-3</v>
          </cell>
          <cell r="E681">
            <v>-2.5019782087691199E-2</v>
          </cell>
          <cell r="F681">
            <v>-2.5845073501873983E-2</v>
          </cell>
          <cell r="G681">
            <v>-2.0059675867218643E-2</v>
          </cell>
        </row>
        <row r="682">
          <cell r="D682">
            <v>-7.2451869121225882E-3</v>
          </cell>
          <cell r="E682">
            <v>-2.5019782087691199E-2</v>
          </cell>
          <cell r="F682">
            <v>-2.5690617859011371E-2</v>
          </cell>
          <cell r="G682">
            <v>-2.0100603332028455E-2</v>
          </cell>
        </row>
        <row r="683">
          <cell r="D683">
            <v>1.2481932477237209E-2</v>
          </cell>
          <cell r="E683">
            <v>-2.5019782087691199E-2</v>
          </cell>
          <cell r="F683">
            <v>-2.5704491049131854E-2</v>
          </cell>
          <cell r="G683">
            <v>-1.996096752573457E-2</v>
          </cell>
        </row>
        <row r="684">
          <cell r="D684">
            <v>-1.9606743039122742E-3</v>
          </cell>
          <cell r="E684">
            <v>-2.4257714363704656E-2</v>
          </cell>
          <cell r="F684">
            <v>-2.524562542826557E-2</v>
          </cell>
          <cell r="G684">
            <v>-2.0649173051099774E-2</v>
          </cell>
        </row>
        <row r="685">
          <cell r="D685">
            <v>1.0412232446464728E-2</v>
          </cell>
          <cell r="E685">
            <v>-2.4257714363704656E-2</v>
          </cell>
          <cell r="F685">
            <v>-2.5242706942739643E-2</v>
          </cell>
          <cell r="G685">
            <v>-2.0584109024804596E-2</v>
          </cell>
        </row>
        <row r="686">
          <cell r="D686">
            <v>-8.3256339188510014E-4</v>
          </cell>
          <cell r="E686">
            <v>-2.4257714363704656E-2</v>
          </cell>
          <cell r="F686">
            <v>-2.5261282380352159E-2</v>
          </cell>
          <cell r="G686">
            <v>-2.1017316586453037E-2</v>
          </cell>
        </row>
        <row r="687">
          <cell r="D687">
            <v>1.5611975595088652E-2</v>
          </cell>
          <cell r="E687">
            <v>-2.4257714363704656E-2</v>
          </cell>
          <cell r="F687">
            <v>-2.523150732216134E-2</v>
          </cell>
          <cell r="G687">
            <v>-2.0634009578120543E-2</v>
          </cell>
        </row>
        <row r="688">
          <cell r="D688">
            <v>4.7274056862238881E-3</v>
          </cell>
          <cell r="E688">
            <v>-2.3398417909782455E-2</v>
          </cell>
          <cell r="F688">
            <v>-2.4838513684527191E-2</v>
          </cell>
          <cell r="G688">
            <v>-2.1598785602982045E-2</v>
          </cell>
        </row>
        <row r="689">
          <cell r="D689">
            <v>5.8777955306907473E-3</v>
          </cell>
          <cell r="E689">
            <v>-2.3398417909782455E-2</v>
          </cell>
          <cell r="F689">
            <v>-2.4837766277937365E-2</v>
          </cell>
          <cell r="G689">
            <v>-2.1451751445948262E-2</v>
          </cell>
        </row>
        <row r="690">
          <cell r="D690">
            <v>2.0715783574380532E-3</v>
          </cell>
          <cell r="E690">
            <v>-2.3398417909782455E-2</v>
          </cell>
          <cell r="F690">
            <v>-2.4809247040245043E-2</v>
          </cell>
          <cell r="G690">
            <v>-2.1004057846678345E-2</v>
          </cell>
        </row>
        <row r="691">
          <cell r="D691">
            <v>1.7999288582211991E-4</v>
          </cell>
          <cell r="E691">
            <v>-2.3398417909782455E-2</v>
          </cell>
          <cell r="F691">
            <v>-2.4781566705791919E-2</v>
          </cell>
          <cell r="G691">
            <v>-2.0795772202776255E-2</v>
          </cell>
        </row>
        <row r="692">
          <cell r="D692">
            <v>-1.2218928773822569E-2</v>
          </cell>
          <cell r="E692">
            <v>-2.2898241950724443E-2</v>
          </cell>
          <cell r="F692">
            <v>-2.4464018953318994E-2</v>
          </cell>
          <cell r="G692">
            <v>-1.9625649055759618E-2</v>
          </cell>
        </row>
        <row r="693">
          <cell r="D693">
            <v>9.1556709225158496E-3</v>
          </cell>
          <cell r="E693">
            <v>-2.2898241950724443E-2</v>
          </cell>
          <cell r="F693">
            <v>-2.422415171878178E-2</v>
          </cell>
          <cell r="G693">
            <v>-1.8345809926517687E-2</v>
          </cell>
        </row>
        <row r="694">
          <cell r="D694">
            <v>-1.3546961872368871E-3</v>
          </cell>
          <cell r="E694">
            <v>-2.2898241950724443E-2</v>
          </cell>
          <cell r="F694">
            <v>-2.4217377699538811E-2</v>
          </cell>
          <cell r="G694">
            <v>-1.854667937870387E-2</v>
          </cell>
        </row>
        <row r="695">
          <cell r="D695">
            <v>6.3256258665773057E-4</v>
          </cell>
          <cell r="E695">
            <v>-2.2898241950724443E-2</v>
          </cell>
          <cell r="F695">
            <v>-2.4147013994115261E-2</v>
          </cell>
          <cell r="G695">
            <v>-1.8478125806650793E-2</v>
          </cell>
        </row>
        <row r="696">
          <cell r="D696">
            <v>1.0330809064081497E-2</v>
          </cell>
          <cell r="E696">
            <v>-2.2869454334141052E-2</v>
          </cell>
          <cell r="F696">
            <v>-2.4015040083708757E-2</v>
          </cell>
          <cell r="G696">
            <v>-1.841180972165362E-2</v>
          </cell>
        </row>
        <row r="697">
          <cell r="D697">
            <v>2.7667020701163353E-3</v>
          </cell>
          <cell r="E697">
            <v>-2.2424127960929692E-2</v>
          </cell>
          <cell r="F697">
            <v>-2.3509037286320277E-2</v>
          </cell>
          <cell r="G697">
            <v>-1.8166331820261655E-2</v>
          </cell>
        </row>
        <row r="698">
          <cell r="D698">
            <v>8.9100393758845611E-4</v>
          </cell>
          <cell r="E698">
            <v>-2.2424127960929692E-2</v>
          </cell>
          <cell r="F698">
            <v>-2.348848987108566E-2</v>
          </cell>
          <cell r="G698">
            <v>-1.7560530455451421E-2</v>
          </cell>
        </row>
        <row r="699">
          <cell r="D699">
            <v>3.0230247368061409E-3</v>
          </cell>
          <cell r="E699">
            <v>-2.2424127960929692E-2</v>
          </cell>
          <cell r="F699">
            <v>-2.3382079496209632E-2</v>
          </cell>
          <cell r="G699">
            <v>-1.6825944141945774E-2</v>
          </cell>
        </row>
        <row r="700">
          <cell r="D700">
            <v>1.4192344645189104E-2</v>
          </cell>
          <cell r="E700">
            <v>-2.191405782535949E-2</v>
          </cell>
          <cell r="F700">
            <v>-2.2936734797067437E-2</v>
          </cell>
          <cell r="G700">
            <v>-1.6359816574454882E-2</v>
          </cell>
        </row>
        <row r="701">
          <cell r="D701">
            <v>1.7500819714136954E-4</v>
          </cell>
          <cell r="E701">
            <v>-2.191405782535949E-2</v>
          </cell>
          <cell r="F701">
            <v>-2.2971291918647916E-2</v>
          </cell>
          <cell r="G701">
            <v>-1.6856281339092408E-2</v>
          </cell>
        </row>
        <row r="702">
          <cell r="D702">
            <v>1.6613722119419758E-3</v>
          </cell>
          <cell r="E702">
            <v>-2.191405782535949E-2</v>
          </cell>
          <cell r="F702">
            <v>-2.292629956874568E-2</v>
          </cell>
          <cell r="G702">
            <v>-1.1346274667828086E-2</v>
          </cell>
        </row>
        <row r="703">
          <cell r="D703">
            <v>4.4456866626643894E-3</v>
          </cell>
          <cell r="E703">
            <v>-2.191405782535949E-2</v>
          </cell>
          <cell r="F703">
            <v>-2.2177652625638831E-2</v>
          </cell>
          <cell r="G703">
            <v>-1.1353519299750748E-2</v>
          </cell>
        </row>
        <row r="704">
          <cell r="D704">
            <v>4.1663853310487239E-3</v>
          </cell>
          <cell r="E704">
            <v>-2.191405782535949E-2</v>
          </cell>
          <cell r="F704">
            <v>-2.2174113922586235E-2</v>
          </cell>
          <cell r="G704">
            <v>-1.0628446574365843E-2</v>
          </cell>
        </row>
        <row r="705">
          <cell r="D705">
            <v>8.6598404060145111E-5</v>
          </cell>
          <cell r="E705">
            <v>-2.191405782535949E-2</v>
          </cell>
          <cell r="F705">
            <v>-2.1843111224324866E-2</v>
          </cell>
          <cell r="G705">
            <v>-1.0129392782665638E-2</v>
          </cell>
        </row>
        <row r="706">
          <cell r="D706">
            <v>2.5984540629724642E-4</v>
          </cell>
          <cell r="E706">
            <v>-2.191405782535949E-2</v>
          </cell>
          <cell r="F706">
            <v>-2.1834844103393102E-2</v>
          </cell>
          <cell r="G706">
            <v>-1.0005395389113296E-2</v>
          </cell>
        </row>
        <row r="707">
          <cell r="D707">
            <v>7.9346198956139705E-3</v>
          </cell>
          <cell r="E707">
            <v>-2.191405782535949E-2</v>
          </cell>
          <cell r="F707">
            <v>-2.1829724097323078E-2</v>
          </cell>
          <cell r="G707">
            <v>-9.7328335824892562E-3</v>
          </cell>
        </row>
        <row r="708">
          <cell r="D708">
            <v>5.9097373601138137E-3</v>
          </cell>
          <cell r="E708">
            <v>-2.191405782535949E-2</v>
          </cell>
          <cell r="F708">
            <v>-2.1638491503510677E-2</v>
          </cell>
          <cell r="G708">
            <v>-9.7579754659624512E-3</v>
          </cell>
        </row>
        <row r="709">
          <cell r="D709">
            <v>-5.1259994300230263E-4</v>
          </cell>
          <cell r="E709">
            <v>-2.191405782535949E-2</v>
          </cell>
          <cell r="F709">
            <v>-2.1537789360181185E-2</v>
          </cell>
          <cell r="G709">
            <v>-8.7000959923878764E-3</v>
          </cell>
        </row>
        <row r="710">
          <cell r="D710">
            <v>-5.0748419733829195E-3</v>
          </cell>
          <cell r="E710">
            <v>-2.191405782535949E-2</v>
          </cell>
          <cell r="F710">
            <v>-2.1488945577864283E-2</v>
          </cell>
          <cell r="G710">
            <v>-8.7698052287554853E-3</v>
          </cell>
        </row>
        <row r="711">
          <cell r="D711">
            <v>5.332045936927066E-3</v>
          </cell>
          <cell r="E711">
            <v>-2.1102167441649833E-2</v>
          </cell>
          <cell r="F711">
            <v>-2.1364387835491817E-2</v>
          </cell>
          <cell r="G711">
            <v>-9.1305877931189567E-3</v>
          </cell>
        </row>
        <row r="712">
          <cell r="D712">
            <v>7.0087805338991185E-3</v>
          </cell>
          <cell r="E712">
            <v>-2.1102167441649833E-2</v>
          </cell>
          <cell r="F712">
            <v>-2.0171410606591771E-2</v>
          </cell>
          <cell r="G712">
            <v>-9.1933681248645115E-3</v>
          </cell>
        </row>
        <row r="713">
          <cell r="D713">
            <v>-4.8666573181926119E-3</v>
          </cell>
          <cell r="E713">
            <v>-2.093539117461117E-2</v>
          </cell>
          <cell r="F713">
            <v>-2.0056019815793382E-2</v>
          </cell>
          <cell r="G713">
            <v>-9.28897780492886E-3</v>
          </cell>
        </row>
        <row r="714">
          <cell r="D714">
            <v>-1.6276634044638926E-3</v>
          </cell>
          <cell r="E714">
            <v>-2.093539117461117E-2</v>
          </cell>
          <cell r="F714">
            <v>-2.0045536590285015E-2</v>
          </cell>
          <cell r="G714">
            <v>-7.9607084851878E-3</v>
          </cell>
        </row>
        <row r="715">
          <cell r="D715">
            <v>-5.9995061631225148E-4</v>
          </cell>
          <cell r="E715">
            <v>-2.093539117461117E-2</v>
          </cell>
          <cell r="F715">
            <v>-1.9953499361366048E-2</v>
          </cell>
          <cell r="G715">
            <v>-7.7996376946094046E-3</v>
          </cell>
        </row>
        <row r="716">
          <cell r="D716">
            <v>6.3274491541408621E-3</v>
          </cell>
          <cell r="E716">
            <v>-2.093539117461117E-2</v>
          </cell>
          <cell r="F716">
            <v>-1.9849367202254779E-2</v>
          </cell>
          <cell r="G716">
            <v>-7.751942021533593E-3</v>
          </cell>
        </row>
        <row r="717">
          <cell r="D717">
            <v>6.814622554754846E-4</v>
          </cell>
          <cell r="E717">
            <v>-1.9491545319354972E-2</v>
          </cell>
          <cell r="F717">
            <v>-1.9484009050661458E-2</v>
          </cell>
          <cell r="G717">
            <v>-7.8183738582774682E-3</v>
          </cell>
        </row>
        <row r="718">
          <cell r="D718">
            <v>-3.4127652185774321E-3</v>
          </cell>
          <cell r="E718">
            <v>-1.9491545319354972E-2</v>
          </cell>
          <cell r="F718">
            <v>-1.9468329976500151E-2</v>
          </cell>
          <cell r="G718">
            <v>-7.3375055882542138E-3</v>
          </cell>
        </row>
        <row r="719">
          <cell r="D719">
            <v>6.8140779587133058E-3</v>
          </cell>
          <cell r="E719">
            <v>-1.9491545319354972E-2</v>
          </cell>
          <cell r="F719">
            <v>-1.9389068737275545E-2</v>
          </cell>
          <cell r="G719">
            <v>-7.6346139890968454E-3</v>
          </cell>
        </row>
        <row r="720">
          <cell r="D720">
            <v>8.1167409168383629E-3</v>
          </cell>
          <cell r="E720">
            <v>-1.9491545319354972E-2</v>
          </cell>
          <cell r="F720">
            <v>-1.9187598773233235E-2</v>
          </cell>
          <cell r="G720">
            <v>-7.7926086027794725E-3</v>
          </cell>
        </row>
        <row r="721">
          <cell r="D721">
            <v>2.3548605478752524E-3</v>
          </cell>
          <cell r="E721">
            <v>-1.9491545319354972E-2</v>
          </cell>
          <cell r="F721">
            <v>-1.9179996292817577E-2</v>
          </cell>
          <cell r="G721">
            <v>-8.0514658446029091E-3</v>
          </cell>
        </row>
        <row r="722">
          <cell r="D722">
            <v>-5.72878517135849E-3</v>
          </cell>
          <cell r="E722">
            <v>-1.9491545319354972E-2</v>
          </cell>
          <cell r="F722">
            <v>-1.9155640666844567E-2</v>
          </cell>
          <cell r="G722">
            <v>-6.7912745516029178E-3</v>
          </cell>
        </row>
        <row r="723">
          <cell r="D723">
            <v>3.4578461913406014E-3</v>
          </cell>
          <cell r="E723">
            <v>-1.9242414687421508E-2</v>
          </cell>
          <cell r="F723">
            <v>-1.8991475161385121E-2</v>
          </cell>
          <cell r="G723">
            <v>-7.3327269152423484E-3</v>
          </cell>
        </row>
        <row r="724">
          <cell r="D724">
            <v>6.546072353645036E-3</v>
          </cell>
          <cell r="E724">
            <v>-1.9242414687421508E-2</v>
          </cell>
          <cell r="F724">
            <v>-1.8968513491574027E-2</v>
          </cell>
          <cell r="G724">
            <v>-7.3541231000427759E-3</v>
          </cell>
        </row>
        <row r="725">
          <cell r="D725">
            <v>1.5878960722863764E-3</v>
          </cell>
          <cell r="E725">
            <v>-1.9242414687421508E-2</v>
          </cell>
          <cell r="F725">
            <v>-1.8570357112457716E-2</v>
          </cell>
          <cell r="G725">
            <v>-7.4877496272921984E-3</v>
          </cell>
        </row>
        <row r="726">
          <cell r="D726">
            <v>7.5141144247307229E-4</v>
          </cell>
          <cell r="E726">
            <v>-1.9242414687421508E-2</v>
          </cell>
          <cell r="F726">
            <v>-1.8569968582584584E-2</v>
          </cell>
          <cell r="G726">
            <v>-7.4465179263998966E-3</v>
          </cell>
        </row>
        <row r="727">
          <cell r="D727">
            <v>1.1285190847614075E-2</v>
          </cell>
          <cell r="E727">
            <v>-1.9242414687421508E-2</v>
          </cell>
          <cell r="F727">
            <v>-1.8466435385784904E-2</v>
          </cell>
          <cell r="G727">
            <v>-7.4280177444197102E-3</v>
          </cell>
        </row>
        <row r="728">
          <cell r="D728">
            <v>8.2514401397286734E-4</v>
          </cell>
          <cell r="E728">
            <v>-1.9242414687421508E-2</v>
          </cell>
          <cell r="F728">
            <v>-1.8470162951233819E-2</v>
          </cell>
          <cell r="G728">
            <v>-8.1086880932505177E-3</v>
          </cell>
        </row>
        <row r="729">
          <cell r="D729">
            <v>-1.6040298261054908E-2</v>
          </cell>
          <cell r="E729">
            <v>-1.9242414687421508E-2</v>
          </cell>
          <cell r="F729">
            <v>-1.8419910999775791E-2</v>
          </cell>
          <cell r="G729">
            <v>-7.8606344423060512E-3</v>
          </cell>
        </row>
        <row r="730">
          <cell r="D730">
            <v>3.7631412877679759E-3</v>
          </cell>
          <cell r="E730">
            <v>-1.9242414687421508E-2</v>
          </cell>
          <cell r="F730">
            <v>-1.8500628660833532E-2</v>
          </cell>
          <cell r="G730">
            <v>-1.0076821139415585E-2</v>
          </cell>
        </row>
        <row r="731">
          <cell r="D731">
            <v>8.8911146591218113E-3</v>
          </cell>
          <cell r="E731">
            <v>-1.89796754612306E-2</v>
          </cell>
          <cell r="F731">
            <v>-1.7920485216999266E-2</v>
          </cell>
          <cell r="G731">
            <v>-1.010075695759897E-2</v>
          </cell>
        </row>
        <row r="732">
          <cell r="D732">
            <v>-1.8216060006572233E-3</v>
          </cell>
          <cell r="E732">
            <v>-1.89796754612306E-2</v>
          </cell>
          <cell r="F732">
            <v>-1.784060517089197E-2</v>
          </cell>
          <cell r="G732">
            <v>-1.015039488661487E-2</v>
          </cell>
        </row>
        <row r="733">
          <cell r="D733">
            <v>2.9790443129780928E-3</v>
          </cell>
          <cell r="E733">
            <v>-1.89796754612306E-2</v>
          </cell>
          <cell r="F733">
            <v>-1.7826310687979161E-2</v>
          </cell>
          <cell r="G733">
            <v>-1.015507298324122E-2</v>
          </cell>
        </row>
        <row r="734">
          <cell r="D734">
            <v>6.5064943889401334E-3</v>
          </cell>
          <cell r="E734">
            <v>-1.89796754612306E-2</v>
          </cell>
          <cell r="F734">
            <v>-1.7806132325775263E-2</v>
          </cell>
          <cell r="G734">
            <v>-9.9678325587683088E-3</v>
          </cell>
        </row>
        <row r="735">
          <cell r="D735">
            <v>-3.7834413285752445E-3</v>
          </cell>
          <cell r="E735">
            <v>-1.89796754612306E-2</v>
          </cell>
          <cell r="F735">
            <v>-1.7758075631494279E-2</v>
          </cell>
          <cell r="G735">
            <v>-9.8290396240075951E-3</v>
          </cell>
        </row>
        <row r="736">
          <cell r="D736">
            <v>-2.3934884223729344E-2</v>
          </cell>
          <cell r="E736">
            <v>-1.89796754612306E-2</v>
          </cell>
          <cell r="F736">
            <v>-1.7729824538073688E-2</v>
          </cell>
          <cell r="G736">
            <v>-9.9656956624690138E-3</v>
          </cell>
        </row>
        <row r="737">
          <cell r="D737">
            <v>7.567598110129776E-3</v>
          </cell>
          <cell r="E737">
            <v>-1.9242414687421508E-2</v>
          </cell>
          <cell r="F737">
            <v>-1.7918607994138712E-2</v>
          </cell>
          <cell r="G737">
            <v>-1.3606307888824524E-2</v>
          </cell>
        </row>
        <row r="738">
          <cell r="D738">
            <v>1.2321109830423638E-2</v>
          </cell>
          <cell r="E738">
            <v>-1.9242414687421508E-2</v>
          </cell>
          <cell r="F738">
            <v>-1.7812813477017814E-2</v>
          </cell>
          <cell r="G738">
            <v>-1.3681904056181008E-2</v>
          </cell>
        </row>
        <row r="739">
          <cell r="D739">
            <v>-1.7107040709883118E-2</v>
          </cell>
          <cell r="E739">
            <v>-1.9242414687421508E-2</v>
          </cell>
          <cell r="F739">
            <v>-1.7849063541957731E-2</v>
          </cell>
          <cell r="G739">
            <v>-1.4289334547806953E-2</v>
          </cell>
        </row>
        <row r="740">
          <cell r="D740">
            <v>1.287841329000566E-2</v>
          </cell>
          <cell r="E740">
            <v>-1.9242414687421508E-2</v>
          </cell>
          <cell r="F740">
            <v>-1.7946847423692788E-2</v>
          </cell>
          <cell r="G740">
            <v>-1.5688054275023584E-2</v>
          </cell>
        </row>
        <row r="741">
          <cell r="D741">
            <v>-2.3795618556707265E-2</v>
          </cell>
          <cell r="E741">
            <v>-1.9242414687421508E-2</v>
          </cell>
          <cell r="F741">
            <v>-1.7672698739308181E-2</v>
          </cell>
          <cell r="G741">
            <v>-1.6150348830671301E-2</v>
          </cell>
        </row>
        <row r="742">
          <cell r="D742">
            <v>-5.9741161114623374E-3</v>
          </cell>
          <cell r="E742">
            <v>-1.9491545319354972E-2</v>
          </cell>
          <cell r="F742">
            <v>-1.7855989553343263E-2</v>
          </cell>
          <cell r="G742">
            <v>-1.8186931584673379E-2</v>
          </cell>
        </row>
        <row r="743">
          <cell r="D743">
            <v>-3.3777701894124205E-2</v>
          </cell>
          <cell r="E743">
            <v>-1.9491545319354972E-2</v>
          </cell>
          <cell r="F743">
            <v>-1.7792215490215261E-2</v>
          </cell>
          <cell r="G743">
            <v>-1.8255661169296705E-2</v>
          </cell>
        </row>
        <row r="744">
          <cell r="D744">
            <v>-1.4986896110775926E-2</v>
          </cell>
          <cell r="E744">
            <v>-2.093539117461117E-2</v>
          </cell>
          <cell r="F744">
            <v>-1.8089070746733507E-2</v>
          </cell>
          <cell r="G744">
            <v>-2.1709463730005464E-2</v>
          </cell>
        </row>
        <row r="745">
          <cell r="D745">
            <v>4.3098887505843279E-2</v>
          </cell>
          <cell r="E745">
            <v>-2.093539117461117E-2</v>
          </cell>
          <cell r="F745">
            <v>-1.801679211009102E-2</v>
          </cell>
          <cell r="G745">
            <v>-2.2062119526131466E-2</v>
          </cell>
        </row>
        <row r="746">
          <cell r="D746">
            <v>-2.8448177328973352E-3</v>
          </cell>
          <cell r="E746">
            <v>-2.093539117461117E-2</v>
          </cell>
          <cell r="F746">
            <v>-1.8428610846005274E-2</v>
          </cell>
          <cell r="G746">
            <v>-2.7465857769025243E-2</v>
          </cell>
        </row>
        <row r="747">
          <cell r="D747">
            <v>1.3888981219741277E-2</v>
          </cell>
          <cell r="E747">
            <v>-2.093539117461117E-2</v>
          </cell>
          <cell r="F747">
            <v>-1.8428335838352919E-2</v>
          </cell>
          <cell r="G747">
            <v>-2.7447361765861968E-2</v>
          </cell>
        </row>
        <row r="748">
          <cell r="D748">
            <v>-1.2508765666451106E-2</v>
          </cell>
          <cell r="E748">
            <v>-1.9491545319354972E-2</v>
          </cell>
          <cell r="F748">
            <v>-1.8267501575474195E-2</v>
          </cell>
          <cell r="G748">
            <v>-2.7997930895868564E-2</v>
          </cell>
        </row>
        <row r="749">
          <cell r="D749">
            <v>-1.8270922557142223E-2</v>
          </cell>
          <cell r="E749">
            <v>-1.9491545319354972E-2</v>
          </cell>
          <cell r="F749">
            <v>-1.830665553488748E-2</v>
          </cell>
          <cell r="G749">
            <v>-2.7893112559537678E-2</v>
          </cell>
        </row>
        <row r="750">
          <cell r="D750">
            <v>5.2657810358823227E-4</v>
          </cell>
          <cell r="E750">
            <v>-1.9491545319354972E-2</v>
          </cell>
          <cell r="F750">
            <v>-1.8391799633065579E-2</v>
          </cell>
          <cell r="G750">
            <v>-2.8459694333368278E-2</v>
          </cell>
        </row>
        <row r="751">
          <cell r="D751">
            <v>-1.3695763671957564E-2</v>
          </cell>
          <cell r="E751">
            <v>-1.9491545319354972E-2</v>
          </cell>
          <cell r="F751">
            <v>-1.8176263733566279E-2</v>
          </cell>
          <cell r="G751">
            <v>-2.8050925201923451E-2</v>
          </cell>
        </row>
        <row r="752">
          <cell r="D752">
            <v>-5.7098721152303612E-3</v>
          </cell>
          <cell r="E752">
            <v>-1.9491545319354972E-2</v>
          </cell>
          <cell r="F752">
            <v>-1.8238555650131407E-2</v>
          </cell>
          <cell r="G752">
            <v>-2.8247411883223498E-2</v>
          </cell>
        </row>
        <row r="753">
          <cell r="D753">
            <v>-3.8491114710249831E-2</v>
          </cell>
          <cell r="E753">
            <v>-1.9491545319354972E-2</v>
          </cell>
          <cell r="F753">
            <v>-1.8234293758373311E-2</v>
          </cell>
          <cell r="G753">
            <v>-2.7897127289477679E-2</v>
          </cell>
        </row>
        <row r="754">
          <cell r="D754">
            <v>1.4493435894971212E-2</v>
          </cell>
          <cell r="E754">
            <v>-2.093539117461117E-2</v>
          </cell>
          <cell r="F754">
            <v>-1.8620186021670135E-2</v>
          </cell>
          <cell r="G754">
            <v>-3.0536883087910877E-2</v>
          </cell>
        </row>
        <row r="755">
          <cell r="D755">
            <v>-1.2914102599905731E-2</v>
          </cell>
          <cell r="E755">
            <v>-2.093539117461117E-2</v>
          </cell>
          <cell r="F755">
            <v>-1.8671559661390915E-2</v>
          </cell>
          <cell r="G755">
            <v>-3.124003200768237E-2</v>
          </cell>
        </row>
        <row r="756">
          <cell r="D756">
            <v>1.0207293858910838E-3</v>
          </cell>
          <cell r="E756">
            <v>-2.093539117461117E-2</v>
          </cell>
          <cell r="F756">
            <v>-1.8552179572792888E-2</v>
          </cell>
          <cell r="G756">
            <v>-3.105515494038557E-2</v>
          </cell>
        </row>
        <row r="757">
          <cell r="D757">
            <v>-6.0468307583363499E-3</v>
          </cell>
          <cell r="E757">
            <v>-2.093539117461117E-2</v>
          </cell>
          <cell r="F757">
            <v>-1.8448932996561234E-2</v>
          </cell>
          <cell r="G757">
            <v>-3.1146312669889622E-2</v>
          </cell>
        </row>
        <row r="758">
          <cell r="D758">
            <v>3.2949501309137187E-2</v>
          </cell>
          <cell r="E758">
            <v>-2.093539117461117E-2</v>
          </cell>
          <cell r="F758">
            <v>-1.8412441287152449E-2</v>
          </cell>
          <cell r="G758">
            <v>-3.0376382802736336E-2</v>
          </cell>
        </row>
        <row r="759">
          <cell r="D759">
            <v>-1.2629021175654244E-2</v>
          </cell>
          <cell r="E759">
            <v>-2.093539117461117E-2</v>
          </cell>
          <cell r="F759">
            <v>-1.86327117756705E-2</v>
          </cell>
          <cell r="G759">
            <v>-3.3022747503466524E-2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511"/>
  <sheetViews>
    <sheetView showGridLines="0" tabSelected="1" workbookViewId="0">
      <selection activeCell="K5" sqref="K5"/>
    </sheetView>
  </sheetViews>
  <sheetFormatPr baseColWidth="10" defaultRowHeight="15.75" x14ac:dyDescent="0.25"/>
  <cols>
    <col min="1" max="1" width="13.28515625" style="1" customWidth="1"/>
    <col min="2" max="2" width="11.42578125" style="1"/>
    <col min="3" max="3" width="13.28515625" style="1" bestFit="1" customWidth="1"/>
    <col min="4" max="4" width="17.42578125" style="1" bestFit="1" customWidth="1"/>
    <col min="5" max="5" width="22.5703125" style="1" customWidth="1"/>
    <col min="6" max="6" width="21" style="1" customWidth="1"/>
    <col min="7" max="7" width="25.140625" style="1" customWidth="1"/>
    <col min="8" max="8" width="15.140625" style="1" customWidth="1"/>
    <col min="9" max="10" width="11.42578125" style="1"/>
    <col min="11" max="12" width="13.85546875" style="1" bestFit="1" customWidth="1"/>
    <col min="13" max="20" width="11.42578125" style="1"/>
    <col min="21" max="21" width="11.42578125" style="4"/>
    <col min="22" max="34" width="11.42578125" style="1"/>
    <col min="35" max="16384" width="11.42578125" style="21"/>
  </cols>
  <sheetData>
    <row r="1" spans="1:20" ht="23.25" x14ac:dyDescent="0.25">
      <c r="B1" s="2" t="s">
        <v>43</v>
      </c>
      <c r="C1" s="2"/>
      <c r="G1" s="3" t="s">
        <v>0</v>
      </c>
    </row>
    <row r="2" spans="1:20" x14ac:dyDescent="0.25">
      <c r="G2" s="1" t="s">
        <v>1</v>
      </c>
      <c r="O2" s="1" t="s">
        <v>2</v>
      </c>
    </row>
    <row r="3" spans="1:20" x14ac:dyDescent="0.25">
      <c r="H3" s="5"/>
      <c r="O3" s="1" t="s">
        <v>3</v>
      </c>
    </row>
    <row r="4" spans="1:20" x14ac:dyDescent="0.25">
      <c r="A4" s="6" t="s">
        <v>4</v>
      </c>
      <c r="B4" s="6" t="s">
        <v>5</v>
      </c>
      <c r="C4" s="6" t="s">
        <v>6</v>
      </c>
      <c r="D4" s="6" t="s">
        <v>7</v>
      </c>
      <c r="F4" s="6" t="s">
        <v>8</v>
      </c>
      <c r="G4" s="6" t="s">
        <v>9</v>
      </c>
      <c r="H4" s="7" t="s">
        <v>10</v>
      </c>
      <c r="I4" s="9"/>
      <c r="J4" s="22"/>
      <c r="K4" s="23"/>
      <c r="L4" s="25"/>
      <c r="O4" s="1" t="s">
        <v>11</v>
      </c>
    </row>
    <row r="5" spans="1:20" x14ac:dyDescent="0.25">
      <c r="A5" s="9">
        <v>43514</v>
      </c>
      <c r="B5" s="1">
        <v>1.1311</v>
      </c>
      <c r="F5" s="10">
        <f>+AVERAGE(D6:D511)</f>
        <v>-1.6323254180803461E-4</v>
      </c>
      <c r="G5" s="11">
        <f>_xlfn.STDEV.S(D6:D256)</f>
        <v>2.8624662499518645E-3</v>
      </c>
      <c r="H5" s="12">
        <f>+PERCENTILE(C6:C511,0.05)</f>
        <v>-4.7684817560946996E-3</v>
      </c>
      <c r="I5" s="9"/>
      <c r="J5" s="22"/>
      <c r="K5" s="24"/>
      <c r="L5" s="25"/>
    </row>
    <row r="6" spans="1:20" x14ac:dyDescent="0.25">
      <c r="A6" s="9">
        <v>43515</v>
      </c>
      <c r="B6" s="1">
        <v>1.1341000000000001</v>
      </c>
      <c r="C6" s="13">
        <f>+B6/B5-1</f>
        <v>2.6522853859076712E-3</v>
      </c>
      <c r="D6" s="13">
        <f>+LN(B6/B5)</f>
        <v>2.6487742839495527E-3</v>
      </c>
      <c r="E6" s="8"/>
      <c r="F6" s="8"/>
      <c r="G6" s="8"/>
      <c r="H6" s="12">
        <f>+PERCENTILE(C6:C511,0.025)</f>
        <v>-6.0010435176852698E-3</v>
      </c>
      <c r="I6" s="9"/>
      <c r="J6" s="22"/>
      <c r="K6" s="23"/>
      <c r="L6" s="25"/>
      <c r="M6" s="8"/>
      <c r="N6" s="8"/>
      <c r="O6" s="8"/>
      <c r="P6" s="8"/>
      <c r="Q6" s="8"/>
      <c r="R6" s="8"/>
      <c r="S6" s="8"/>
      <c r="T6" s="8"/>
    </row>
    <row r="7" spans="1:20" x14ac:dyDescent="0.25">
      <c r="A7" s="9" t="s">
        <v>246</v>
      </c>
      <c r="B7" s="1">
        <v>1.1336999999999999</v>
      </c>
      <c r="C7" s="13">
        <f t="shared" ref="C7:C70" si="0">+B7/B6-1</f>
        <v>-3.5270258354658246E-4</v>
      </c>
      <c r="D7" s="11">
        <f t="shared" ref="D7:D70" si="1">+LN(B7/B6)</f>
        <v>-3.5276479773196868E-4</v>
      </c>
      <c r="E7" s="8" t="s">
        <v>12</v>
      </c>
      <c r="F7" s="8"/>
      <c r="G7" s="8"/>
      <c r="H7" s="8"/>
      <c r="I7" s="9"/>
      <c r="J7" s="22"/>
      <c r="K7" s="23"/>
      <c r="L7" s="25"/>
      <c r="M7" s="8"/>
      <c r="N7" s="8"/>
      <c r="O7" s="8"/>
      <c r="P7" s="8"/>
      <c r="Q7" s="8"/>
      <c r="R7" s="8"/>
      <c r="S7" s="8"/>
      <c r="T7" s="8"/>
    </row>
    <row r="8" spans="1:20" x14ac:dyDescent="0.25">
      <c r="A8" s="9" t="s">
        <v>245</v>
      </c>
      <c r="B8" s="1">
        <v>1.1335999999999999</v>
      </c>
      <c r="C8" s="11">
        <f t="shared" si="0"/>
        <v>-8.8206756637565498E-5</v>
      </c>
      <c r="D8" s="11">
        <f t="shared" si="1"/>
        <v>-8.821064708230111E-5</v>
      </c>
      <c r="E8" s="8" t="s">
        <v>13</v>
      </c>
      <c r="F8" s="8" t="s">
        <v>14</v>
      </c>
      <c r="G8" s="14">
        <f>MIN(D6:D511)</f>
        <v>-1.0044082483940318E-2</v>
      </c>
      <c r="H8" s="8"/>
      <c r="I8" s="9"/>
      <c r="J8" s="22"/>
      <c r="K8" s="23"/>
      <c r="L8" s="25"/>
      <c r="M8" s="8"/>
      <c r="N8" s="8"/>
      <c r="O8" s="8"/>
      <c r="P8" s="8"/>
      <c r="Q8" s="8"/>
      <c r="R8" s="8"/>
      <c r="S8" s="8"/>
      <c r="T8" s="8"/>
    </row>
    <row r="9" spans="1:20" x14ac:dyDescent="0.25">
      <c r="A9" s="9" t="s">
        <v>244</v>
      </c>
      <c r="B9" s="1">
        <v>1.1343000000000001</v>
      </c>
      <c r="C9" s="11">
        <f t="shared" si="0"/>
        <v>6.1750176429087311E-4</v>
      </c>
      <c r="D9" s="11">
        <f t="shared" si="1"/>
        <v>6.1731118852630009E-4</v>
      </c>
      <c r="E9" s="8" t="s">
        <v>15</v>
      </c>
      <c r="F9" s="8" t="s">
        <v>16</v>
      </c>
      <c r="G9" s="14">
        <f>MAX(D6:D511)</f>
        <v>8.3367431880554104E-3</v>
      </c>
      <c r="H9" s="8"/>
      <c r="I9" s="9"/>
      <c r="J9" s="22"/>
      <c r="K9" s="23"/>
      <c r="L9" s="25"/>
      <c r="M9" s="8"/>
      <c r="N9" s="8"/>
      <c r="O9" s="8"/>
      <c r="P9" s="8"/>
      <c r="Q9" s="8"/>
      <c r="R9" s="8"/>
      <c r="S9" s="8"/>
      <c r="T9" s="8"/>
    </row>
    <row r="10" spans="1:20" x14ac:dyDescent="0.25">
      <c r="A10" s="9" t="s">
        <v>243</v>
      </c>
      <c r="B10" s="1">
        <v>1.1358999999999999</v>
      </c>
      <c r="C10" s="11">
        <f t="shared" si="0"/>
        <v>1.4105615798287729E-3</v>
      </c>
      <c r="D10" s="11">
        <f t="shared" si="1"/>
        <v>1.4095676723788549E-3</v>
      </c>
      <c r="E10" s="8"/>
      <c r="F10" s="8" t="s">
        <v>17</v>
      </c>
      <c r="G10" s="14">
        <f>G9-G8</f>
        <v>1.8380825671995726E-2</v>
      </c>
      <c r="H10" s="8"/>
      <c r="I10" s="9"/>
      <c r="J10" s="22"/>
      <c r="K10" s="23"/>
      <c r="L10" s="25"/>
      <c r="M10" s="8"/>
      <c r="N10" s="8"/>
      <c r="O10" s="8"/>
      <c r="P10" s="8"/>
      <c r="Q10" s="8"/>
      <c r="R10" s="8"/>
      <c r="S10" s="8"/>
      <c r="T10" s="8"/>
    </row>
    <row r="11" spans="1:20" x14ac:dyDescent="0.25">
      <c r="A11" s="9" t="s">
        <v>242</v>
      </c>
      <c r="B11" s="1">
        <v>1.1387</v>
      </c>
      <c r="C11" s="11">
        <f t="shared" si="0"/>
        <v>2.4650057223347677E-3</v>
      </c>
      <c r="D11" s="11">
        <f t="shared" si="1"/>
        <v>2.4619725791834596E-3</v>
      </c>
      <c r="E11" s="8"/>
      <c r="F11" s="8" t="s">
        <v>18</v>
      </c>
      <c r="G11" s="8">
        <f>SQRT(COUNT(D6:D511))</f>
        <v>16.124515496597098</v>
      </c>
      <c r="H11" s="8"/>
      <c r="I11" s="9"/>
      <c r="J11" s="22"/>
      <c r="K11" s="23"/>
      <c r="L11" s="25"/>
      <c r="M11" s="8"/>
      <c r="N11" s="8"/>
      <c r="O11" s="8"/>
      <c r="P11" s="8"/>
      <c r="Q11" s="8"/>
      <c r="R11" s="8"/>
      <c r="S11" s="8"/>
      <c r="T11" s="8"/>
    </row>
    <row r="12" spans="1:20" x14ac:dyDescent="0.25">
      <c r="A12" s="9" t="s">
        <v>241</v>
      </c>
      <c r="B12" s="1">
        <v>1.1369</v>
      </c>
      <c r="C12" s="11">
        <f t="shared" si="0"/>
        <v>-1.5807499780451373E-3</v>
      </c>
      <c r="D12" s="11">
        <f t="shared" si="1"/>
        <v>-1.5820006814984229E-3</v>
      </c>
      <c r="E12" s="8"/>
      <c r="F12" s="8"/>
      <c r="G12" s="8"/>
      <c r="H12" s="8"/>
      <c r="I12" s="9"/>
      <c r="J12" s="22"/>
      <c r="K12" s="23"/>
      <c r="L12" s="25"/>
      <c r="M12" s="8"/>
      <c r="N12" s="8"/>
      <c r="O12" s="8"/>
      <c r="P12" s="8"/>
      <c r="Q12" s="8"/>
      <c r="R12" s="8"/>
      <c r="S12" s="8"/>
      <c r="T12" s="8"/>
    </row>
    <row r="13" spans="1:20" x14ac:dyDescent="0.25">
      <c r="A13" s="9" t="s">
        <v>240</v>
      </c>
      <c r="B13" s="1">
        <v>1.1371</v>
      </c>
      <c r="C13" s="11">
        <f t="shared" si="0"/>
        <v>1.7591696719154726E-4</v>
      </c>
      <c r="D13" s="11">
        <f t="shared" si="1"/>
        <v>1.7590149561632278E-4</v>
      </c>
      <c r="E13" s="8"/>
      <c r="F13" s="8" t="s">
        <v>19</v>
      </c>
      <c r="G13" s="14">
        <f>MIN(D11:D516)</f>
        <v>-1.0044082483940318E-2</v>
      </c>
      <c r="H13" s="8">
        <f t="array" ref="H13:H47">FREQUENCY(D6:D511,G13:G47)</f>
        <v>1</v>
      </c>
      <c r="I13" s="9"/>
      <c r="J13" s="22"/>
      <c r="K13" s="23"/>
      <c r="L13" s="25"/>
      <c r="M13" s="8"/>
      <c r="N13" s="8"/>
      <c r="O13" s="8"/>
      <c r="P13" s="8"/>
      <c r="Q13" s="8"/>
      <c r="R13" s="8"/>
      <c r="S13" s="8"/>
      <c r="T13" s="8"/>
    </row>
    <row r="14" spans="1:20" x14ac:dyDescent="0.25">
      <c r="A14" s="9" t="s">
        <v>239</v>
      </c>
      <c r="B14" s="1">
        <v>1.1376999999999999</v>
      </c>
      <c r="C14" s="11">
        <f t="shared" si="0"/>
        <v>5.2765807756571803E-4</v>
      </c>
      <c r="D14" s="11">
        <f t="shared" si="1"/>
        <v>5.2751891499365944E-4</v>
      </c>
      <c r="E14" s="8"/>
      <c r="F14" s="8" t="s">
        <v>20</v>
      </c>
      <c r="G14" s="14">
        <f>G13+$G$10/(35-1)</f>
        <v>-9.503469964175738E-3</v>
      </c>
      <c r="H14" s="8">
        <v>0</v>
      </c>
      <c r="I14" s="9"/>
      <c r="J14" s="22"/>
      <c r="K14" s="23"/>
      <c r="L14" s="25"/>
      <c r="M14" s="8"/>
      <c r="N14" s="8"/>
      <c r="O14" s="8"/>
      <c r="P14" s="8"/>
      <c r="Q14" s="8"/>
      <c r="R14" s="8"/>
      <c r="S14" s="8"/>
      <c r="T14" s="8"/>
    </row>
    <row r="15" spans="1:20" x14ac:dyDescent="0.25">
      <c r="A15" s="9" t="s">
        <v>238</v>
      </c>
      <c r="B15" s="1">
        <v>1.1339999999999999</v>
      </c>
      <c r="C15" s="11">
        <f t="shared" si="0"/>
        <v>-3.2521754416806603E-3</v>
      </c>
      <c r="D15" s="11">
        <f t="shared" si="1"/>
        <v>-3.2574752579735303E-3</v>
      </c>
      <c r="E15" s="8"/>
      <c r="F15" s="8" t="s">
        <v>21</v>
      </c>
      <c r="G15" s="14">
        <f t="shared" ref="G15:G27" si="2">G14+$G$10/(35-1)</f>
        <v>-8.9628574444111583E-3</v>
      </c>
      <c r="H15" s="8">
        <v>0</v>
      </c>
      <c r="I15" s="9"/>
      <c r="J15" s="22"/>
      <c r="K15" s="23"/>
      <c r="L15" s="25"/>
      <c r="M15" s="8"/>
      <c r="N15" s="8"/>
      <c r="O15" s="8"/>
      <c r="P15" s="8"/>
      <c r="Q15" s="8"/>
      <c r="R15" s="8"/>
      <c r="S15" s="8"/>
      <c r="T15" s="8"/>
    </row>
    <row r="16" spans="1:20" x14ac:dyDescent="0.25">
      <c r="A16" s="9" t="s">
        <v>237</v>
      </c>
      <c r="B16" s="1">
        <v>1.1308</v>
      </c>
      <c r="C16" s="11">
        <f t="shared" si="0"/>
        <v>-2.8218694885360218E-3</v>
      </c>
      <c r="D16" s="11">
        <f t="shared" si="1"/>
        <v>-2.8258584682619692E-3</v>
      </c>
      <c r="E16" s="8"/>
      <c r="F16" s="8" t="s">
        <v>22</v>
      </c>
      <c r="G16" s="14">
        <f t="shared" si="2"/>
        <v>-8.4222449246465787E-3</v>
      </c>
      <c r="H16" s="8">
        <v>0</v>
      </c>
      <c r="I16" s="9"/>
      <c r="J16" s="22"/>
      <c r="K16" s="23"/>
      <c r="L16" s="25"/>
      <c r="M16" s="8"/>
      <c r="N16" s="8"/>
      <c r="O16" s="8"/>
      <c r="P16" s="8"/>
      <c r="Q16" s="8"/>
      <c r="R16" s="8"/>
      <c r="S16" s="8"/>
      <c r="T16" s="8"/>
    </row>
    <row r="17" spans="1:20" x14ac:dyDescent="0.25">
      <c r="A17" s="9" t="s">
        <v>236</v>
      </c>
      <c r="B17" s="1">
        <v>1.1307</v>
      </c>
      <c r="C17" s="11">
        <f t="shared" si="0"/>
        <v>-8.8432967810359031E-5</v>
      </c>
      <c r="D17" s="11">
        <f t="shared" si="1"/>
        <v>-8.843687823579895E-5</v>
      </c>
      <c r="E17" s="8"/>
      <c r="F17" s="8" t="s">
        <v>23</v>
      </c>
      <c r="G17" s="14">
        <f t="shared" si="2"/>
        <v>-7.881632404881999E-3</v>
      </c>
      <c r="H17" s="8">
        <v>0</v>
      </c>
      <c r="I17" s="9"/>
      <c r="J17" s="22"/>
      <c r="K17" s="23"/>
      <c r="L17" s="25"/>
      <c r="M17" s="8"/>
      <c r="N17" s="8"/>
      <c r="O17" s="8"/>
      <c r="P17" s="8"/>
      <c r="Q17" s="8"/>
      <c r="R17" s="8"/>
      <c r="S17" s="8"/>
      <c r="T17" s="8"/>
    </row>
    <row r="18" spans="1:20" x14ac:dyDescent="0.25">
      <c r="A18" s="9" t="s">
        <v>235</v>
      </c>
      <c r="B18" s="1">
        <v>1.1194</v>
      </c>
      <c r="C18" s="11">
        <f t="shared" si="0"/>
        <v>-9.9938091447776545E-3</v>
      </c>
      <c r="D18" s="11">
        <f t="shared" si="1"/>
        <v>-1.0044082483940318E-2</v>
      </c>
      <c r="E18" s="8"/>
      <c r="F18" s="8" t="s">
        <v>24</v>
      </c>
      <c r="G18" s="14">
        <f t="shared" si="2"/>
        <v>-7.3410198851174184E-3</v>
      </c>
      <c r="H18" s="8">
        <v>1</v>
      </c>
      <c r="I18" s="9"/>
      <c r="J18" s="22"/>
      <c r="K18" s="23"/>
      <c r="L18" s="25"/>
      <c r="M18" s="8"/>
      <c r="N18" s="8"/>
      <c r="O18" s="8"/>
      <c r="P18" s="8"/>
      <c r="Q18" s="8"/>
      <c r="R18" s="8"/>
      <c r="S18" s="8"/>
      <c r="T18" s="8"/>
    </row>
    <row r="19" spans="1:20" x14ac:dyDescent="0.25">
      <c r="A19" s="9" t="s">
        <v>234</v>
      </c>
      <c r="B19" s="1">
        <v>1.1240000000000001</v>
      </c>
      <c r="C19" s="11">
        <f t="shared" si="0"/>
        <v>4.1093442915849376E-3</v>
      </c>
      <c r="D19" s="11">
        <f t="shared" si="1"/>
        <v>4.1009239963773385E-3</v>
      </c>
      <c r="E19" s="8"/>
      <c r="F19" s="8" t="s">
        <v>25</v>
      </c>
      <c r="G19" s="14">
        <f t="shared" si="2"/>
        <v>-6.8004073653528379E-3</v>
      </c>
      <c r="H19" s="8">
        <v>2</v>
      </c>
      <c r="I19" s="9"/>
      <c r="J19" s="22"/>
      <c r="K19" s="23"/>
      <c r="L19" s="25"/>
      <c r="M19" s="8"/>
      <c r="N19" s="8"/>
      <c r="O19" s="8"/>
      <c r="P19" s="8"/>
      <c r="Q19" s="8"/>
      <c r="R19" s="8"/>
      <c r="S19" s="8"/>
      <c r="T19" s="8"/>
    </row>
    <row r="20" spans="1:20" x14ac:dyDescent="0.25">
      <c r="A20" s="9" t="s">
        <v>233</v>
      </c>
      <c r="B20" s="1">
        <v>1.1249</v>
      </c>
      <c r="C20" s="11">
        <f t="shared" si="0"/>
        <v>8.0071174377205345E-4</v>
      </c>
      <c r="D20" s="11">
        <f t="shared" si="1"/>
        <v>8.0039134514363515E-4</v>
      </c>
      <c r="E20" s="8"/>
      <c r="F20" s="8" t="s">
        <v>26</v>
      </c>
      <c r="G20" s="14">
        <f t="shared" si="2"/>
        <v>-6.2597948455882573E-3</v>
      </c>
      <c r="H20" s="8">
        <v>2</v>
      </c>
      <c r="I20" s="9"/>
      <c r="J20" s="22"/>
      <c r="K20" s="23"/>
      <c r="L20" s="25"/>
      <c r="M20" s="8"/>
      <c r="N20" s="8"/>
      <c r="O20" s="8"/>
      <c r="P20" s="8"/>
      <c r="Q20" s="8"/>
      <c r="R20" s="8"/>
      <c r="S20" s="8"/>
      <c r="T20" s="8"/>
    </row>
    <row r="21" spans="1:20" x14ac:dyDescent="0.25">
      <c r="A21" s="9" t="s">
        <v>232</v>
      </c>
      <c r="B21" s="1">
        <v>1.1288</v>
      </c>
      <c r="C21" s="11">
        <f t="shared" si="0"/>
        <v>3.4669748422082591E-3</v>
      </c>
      <c r="D21" s="11">
        <f t="shared" si="1"/>
        <v>3.460978739824103E-3</v>
      </c>
      <c r="E21" s="8"/>
      <c r="F21" s="8" t="s">
        <v>27</v>
      </c>
      <c r="G21" s="14">
        <f t="shared" si="2"/>
        <v>-5.7191823258236768E-3</v>
      </c>
      <c r="H21" s="8">
        <v>3</v>
      </c>
      <c r="I21" s="9"/>
      <c r="J21" s="22"/>
      <c r="K21" s="23"/>
      <c r="L21" s="25"/>
      <c r="M21" s="8"/>
      <c r="N21" s="8"/>
      <c r="O21" s="8"/>
      <c r="P21" s="8"/>
      <c r="Q21" s="8"/>
      <c r="R21" s="8"/>
      <c r="S21" s="8"/>
      <c r="T21" s="8"/>
    </row>
    <row r="22" spans="1:20" x14ac:dyDescent="0.25">
      <c r="A22" s="9" t="s">
        <v>231</v>
      </c>
      <c r="B22" s="1">
        <v>1.1327</v>
      </c>
      <c r="C22" s="11">
        <f t="shared" si="0"/>
        <v>3.4549964564138946E-3</v>
      </c>
      <c r="D22" s="11">
        <f t="shared" si="1"/>
        <v>3.4490416680636542E-3</v>
      </c>
      <c r="E22" s="8"/>
      <c r="F22" s="8" t="s">
        <v>28</v>
      </c>
      <c r="G22" s="14">
        <f t="shared" si="2"/>
        <v>-5.1785698060590963E-3</v>
      </c>
      <c r="H22" s="8">
        <v>2</v>
      </c>
      <c r="I22" s="9"/>
      <c r="J22" s="22"/>
      <c r="K22" s="23"/>
      <c r="L22" s="25"/>
      <c r="M22" s="8"/>
      <c r="N22" s="8"/>
      <c r="O22" s="8"/>
      <c r="P22" s="8"/>
      <c r="Q22" s="8"/>
      <c r="R22" s="8"/>
      <c r="S22" s="8"/>
      <c r="T22" s="8"/>
    </row>
    <row r="23" spans="1:20" x14ac:dyDescent="0.25">
      <c r="A23" s="9" t="s">
        <v>230</v>
      </c>
      <c r="B23" s="1">
        <v>1.1304000000000001</v>
      </c>
      <c r="C23" s="11">
        <f t="shared" si="0"/>
        <v>-2.0305464818575203E-3</v>
      </c>
      <c r="D23" s="11">
        <f t="shared" si="1"/>
        <v>-2.0326108363502254E-3</v>
      </c>
      <c r="E23" s="8"/>
      <c r="F23" s="8" t="s">
        <v>29</v>
      </c>
      <c r="G23" s="14">
        <f t="shared" si="2"/>
        <v>-4.6379572862945157E-3</v>
      </c>
      <c r="H23" s="8">
        <v>3</v>
      </c>
      <c r="I23" s="9"/>
      <c r="J23" s="22"/>
      <c r="K23" s="23"/>
      <c r="L23" s="25"/>
      <c r="M23" s="8"/>
      <c r="N23" s="8"/>
      <c r="O23" s="8"/>
      <c r="P23" s="8"/>
      <c r="Q23" s="8"/>
      <c r="R23" s="8"/>
      <c r="S23" s="8"/>
      <c r="T23" s="8"/>
    </row>
    <row r="24" spans="1:20" x14ac:dyDescent="0.25">
      <c r="A24" s="9" t="s">
        <v>229</v>
      </c>
      <c r="B24" s="1">
        <v>1.1325000000000001</v>
      </c>
      <c r="C24" s="11">
        <f t="shared" si="0"/>
        <v>1.8577494692144647E-3</v>
      </c>
      <c r="D24" s="11">
        <f t="shared" si="1"/>
        <v>1.8560259868714282E-3</v>
      </c>
      <c r="E24" s="8"/>
      <c r="F24" s="8" t="s">
        <v>30</v>
      </c>
      <c r="G24" s="14">
        <f t="shared" si="2"/>
        <v>-4.0973447665299352E-3</v>
      </c>
      <c r="H24" s="8">
        <v>4</v>
      </c>
      <c r="I24" s="9"/>
      <c r="J24" s="22"/>
      <c r="K24" s="23"/>
      <c r="L24" s="25"/>
      <c r="M24" s="8"/>
      <c r="N24" s="8"/>
      <c r="O24" s="8"/>
      <c r="P24" s="8"/>
      <c r="Q24" s="8"/>
      <c r="R24" s="8"/>
      <c r="S24" s="8"/>
      <c r="T24" s="8"/>
    </row>
    <row r="25" spans="1:20" x14ac:dyDescent="0.25">
      <c r="A25" s="9" t="s">
        <v>228</v>
      </c>
      <c r="B25" s="1">
        <v>1.1336999999999999</v>
      </c>
      <c r="C25" s="11">
        <f t="shared" si="0"/>
        <v>1.059602649006397E-3</v>
      </c>
      <c r="D25" s="11">
        <f t="shared" si="1"/>
        <v>1.059041666363664E-3</v>
      </c>
      <c r="E25" s="8"/>
      <c r="F25" s="8" t="s">
        <v>31</v>
      </c>
      <c r="G25" s="14">
        <f t="shared" si="2"/>
        <v>-3.5567322467653551E-3</v>
      </c>
      <c r="H25" s="8">
        <v>11</v>
      </c>
      <c r="I25" s="9"/>
      <c r="J25" s="22"/>
      <c r="K25" s="23"/>
      <c r="L25" s="25"/>
      <c r="M25" s="8"/>
      <c r="N25" s="8"/>
      <c r="O25" s="8"/>
      <c r="P25" s="8"/>
      <c r="Q25" s="8"/>
      <c r="R25" s="8"/>
      <c r="S25" s="8"/>
      <c r="T25" s="8"/>
    </row>
    <row r="26" spans="1:20" x14ac:dyDescent="0.25">
      <c r="A26" s="9" t="s">
        <v>227</v>
      </c>
      <c r="B26" s="1">
        <v>1.1352</v>
      </c>
      <c r="C26" s="11">
        <f t="shared" si="0"/>
        <v>1.3231013495633714E-3</v>
      </c>
      <c r="D26" s="11">
        <f t="shared" si="1"/>
        <v>1.3222268222799233E-3</v>
      </c>
      <c r="E26" s="8"/>
      <c r="F26" s="8" t="s">
        <v>32</v>
      </c>
      <c r="G26" s="14">
        <f t="shared" si="2"/>
        <v>-3.0161197270007749E-3</v>
      </c>
      <c r="H26" s="8">
        <v>10</v>
      </c>
      <c r="I26" s="9"/>
      <c r="J26" s="22"/>
      <c r="K26" s="23"/>
      <c r="L26" s="25"/>
      <c r="M26" s="8"/>
      <c r="N26" s="8"/>
      <c r="O26" s="8"/>
      <c r="P26" s="8"/>
      <c r="Q26" s="8"/>
      <c r="R26" s="8"/>
      <c r="S26" s="8"/>
      <c r="T26" s="8"/>
    </row>
    <row r="27" spans="1:20" x14ac:dyDescent="0.25">
      <c r="A27" s="9" t="s">
        <v>226</v>
      </c>
      <c r="B27" s="1">
        <v>1.1414</v>
      </c>
      <c r="C27" s="11">
        <f t="shared" si="0"/>
        <v>5.4615926708949658E-3</v>
      </c>
      <c r="D27" s="11">
        <f t="shared" si="1"/>
        <v>5.4467322567747778E-3</v>
      </c>
      <c r="E27" s="8"/>
      <c r="F27" s="8" t="s">
        <v>33</v>
      </c>
      <c r="G27" s="14">
        <f t="shared" si="2"/>
        <v>-2.4755072072361948E-3</v>
      </c>
      <c r="H27" s="8">
        <v>13</v>
      </c>
      <c r="I27" s="9"/>
      <c r="J27" s="22"/>
      <c r="K27" s="23"/>
      <c r="L27" s="25"/>
      <c r="M27" s="8"/>
      <c r="N27" s="8"/>
      <c r="O27" s="8"/>
      <c r="P27" s="8"/>
      <c r="Q27" s="8"/>
      <c r="R27" s="8"/>
      <c r="S27" s="8"/>
      <c r="T27" s="8"/>
    </row>
    <row r="28" spans="1:20" x14ac:dyDescent="0.25">
      <c r="A28" s="9" t="s">
        <v>225</v>
      </c>
      <c r="B28" s="1">
        <v>1.1375</v>
      </c>
      <c r="C28" s="11">
        <f t="shared" si="0"/>
        <v>-3.4168564920273869E-3</v>
      </c>
      <c r="D28" s="11">
        <f t="shared" si="1"/>
        <v>-3.422707277502283E-3</v>
      </c>
      <c r="E28" s="8"/>
      <c r="F28" s="8"/>
      <c r="G28" s="14"/>
      <c r="H28" s="8">
        <v>208</v>
      </c>
      <c r="I28" s="9"/>
      <c r="J28" s="22"/>
      <c r="K28" s="23"/>
      <c r="L28" s="25"/>
      <c r="M28" s="8" t="s">
        <v>34</v>
      </c>
      <c r="N28" s="8"/>
      <c r="O28" s="8"/>
      <c r="P28" s="8"/>
      <c r="Q28" s="8"/>
      <c r="R28" s="8"/>
      <c r="S28" s="8"/>
      <c r="T28" s="8"/>
    </row>
    <row r="29" spans="1:20" x14ac:dyDescent="0.25">
      <c r="A29" s="9" t="s">
        <v>224</v>
      </c>
      <c r="B29" s="1">
        <v>1.1314</v>
      </c>
      <c r="C29" s="11">
        <f t="shared" si="0"/>
        <v>-5.3626373626373125E-3</v>
      </c>
      <c r="D29" s="11">
        <f t="shared" si="1"/>
        <v>-5.3770679160501057E-3</v>
      </c>
      <c r="E29" s="8"/>
      <c r="F29" s="8"/>
      <c r="G29" s="14"/>
      <c r="H29" s="8" t="e">
        <v>#N/A</v>
      </c>
      <c r="I29" s="9"/>
      <c r="J29" s="22"/>
      <c r="K29" s="23"/>
      <c r="L29" s="25"/>
      <c r="M29" s="8">
        <f>(COUNT(D6:D511))*0.05</f>
        <v>13</v>
      </c>
      <c r="N29" s="8"/>
      <c r="O29" s="8"/>
      <c r="P29" s="8"/>
      <c r="Q29" s="8"/>
      <c r="R29" s="8"/>
      <c r="S29" s="8"/>
      <c r="T29" s="8"/>
    </row>
    <row r="30" spans="1:20" x14ac:dyDescent="0.25">
      <c r="A30" s="9" t="s">
        <v>223</v>
      </c>
      <c r="B30" s="1">
        <v>1.1313</v>
      </c>
      <c r="C30" s="11">
        <f t="shared" si="0"/>
        <v>-8.8386070355328528E-5</v>
      </c>
      <c r="D30" s="11">
        <f t="shared" si="1"/>
        <v>-8.8389976634220419E-5</v>
      </c>
      <c r="E30" s="8"/>
      <c r="F30" s="8"/>
      <c r="G30" s="14"/>
      <c r="H30" s="8" t="e">
        <v>#N/A</v>
      </c>
      <c r="I30" s="9"/>
      <c r="J30" s="22"/>
      <c r="K30" s="23"/>
      <c r="L30" s="25"/>
      <c r="M30" s="8" t="s">
        <v>35</v>
      </c>
      <c r="N30" s="8"/>
      <c r="O30" s="8"/>
      <c r="P30" s="8"/>
      <c r="Q30" s="8"/>
      <c r="R30" s="8"/>
      <c r="S30" s="8"/>
      <c r="T30" s="8"/>
    </row>
    <row r="31" spans="1:20" x14ac:dyDescent="0.25">
      <c r="A31" s="9" t="s">
        <v>222</v>
      </c>
      <c r="B31" s="1">
        <v>1.1266</v>
      </c>
      <c r="C31" s="11">
        <f t="shared" si="0"/>
        <v>-4.1545125077343537E-3</v>
      </c>
      <c r="D31" s="11">
        <f t="shared" si="1"/>
        <v>-4.1631664718074163E-3</v>
      </c>
      <c r="E31" s="8"/>
      <c r="F31" s="8"/>
      <c r="G31" s="14"/>
      <c r="H31" s="8" t="e">
        <v>#N/A</v>
      </c>
      <c r="I31" s="9"/>
      <c r="J31" s="22"/>
      <c r="K31" s="23"/>
      <c r="L31" s="25"/>
      <c r="M31" s="8" t="s">
        <v>36</v>
      </c>
      <c r="N31" s="8"/>
      <c r="O31" s="15" t="s">
        <v>37</v>
      </c>
      <c r="P31" s="15"/>
      <c r="Q31" s="15"/>
      <c r="R31" s="15"/>
      <c r="S31" s="15"/>
      <c r="T31" s="15"/>
    </row>
    <row r="32" spans="1:20" x14ac:dyDescent="0.25">
      <c r="A32" s="9" t="s">
        <v>221</v>
      </c>
      <c r="B32" s="1">
        <v>1.1247</v>
      </c>
      <c r="C32" s="11">
        <f t="shared" si="0"/>
        <v>-1.686490324871337E-3</v>
      </c>
      <c r="D32" s="11">
        <f t="shared" si="1"/>
        <v>-1.6879140506376037E-3</v>
      </c>
      <c r="E32" s="8"/>
      <c r="F32" s="8"/>
      <c r="G32" s="14"/>
      <c r="H32" s="8" t="e">
        <v>#N/A</v>
      </c>
      <c r="I32" s="9"/>
      <c r="J32" s="22"/>
      <c r="K32" s="23"/>
      <c r="L32" s="25"/>
      <c r="M32" s="8"/>
      <c r="N32" s="8"/>
      <c r="O32" s="8"/>
      <c r="P32" s="8"/>
      <c r="Q32" s="8"/>
      <c r="R32" s="8"/>
      <c r="S32" s="8"/>
      <c r="T32" s="8"/>
    </row>
    <row r="33" spans="1:20" x14ac:dyDescent="0.25">
      <c r="A33" s="9" t="s">
        <v>220</v>
      </c>
      <c r="B33" s="1">
        <v>1.1222000000000001</v>
      </c>
      <c r="C33" s="11">
        <f t="shared" si="0"/>
        <v>-2.2228149728815705E-3</v>
      </c>
      <c r="D33" s="11">
        <f t="shared" si="1"/>
        <v>-2.2252890931043269E-3</v>
      </c>
      <c r="E33" s="8"/>
      <c r="F33" s="8"/>
      <c r="G33" s="14"/>
      <c r="H33" s="8" t="e">
        <v>#N/A</v>
      </c>
      <c r="I33" s="9"/>
      <c r="J33" s="22"/>
      <c r="K33" s="23"/>
      <c r="L33" s="25"/>
      <c r="M33" s="8" t="s">
        <v>34</v>
      </c>
      <c r="N33" s="8"/>
      <c r="O33" s="8"/>
      <c r="P33" s="8"/>
      <c r="Q33" s="8"/>
      <c r="R33" s="8"/>
      <c r="S33" s="8"/>
      <c r="T33" s="8"/>
    </row>
    <row r="34" spans="1:20" x14ac:dyDescent="0.25">
      <c r="A34" s="9" t="s">
        <v>219</v>
      </c>
      <c r="B34" s="1">
        <v>1.1217999999999999</v>
      </c>
      <c r="C34" s="11">
        <f t="shared" si="0"/>
        <v>-3.5644270183587956E-4</v>
      </c>
      <c r="D34" s="11">
        <f t="shared" si="1"/>
        <v>-3.5650624263527697E-4</v>
      </c>
      <c r="E34" s="8"/>
      <c r="F34" s="8"/>
      <c r="G34" s="14"/>
      <c r="H34" s="8" t="e">
        <v>#N/A</v>
      </c>
      <c r="I34" s="9"/>
      <c r="J34" s="22"/>
      <c r="K34" s="23"/>
      <c r="L34" s="25"/>
      <c r="M34" s="8">
        <f>(COUNT(D11:D516))*0.025</f>
        <v>6.375</v>
      </c>
      <c r="N34" s="8"/>
      <c r="O34" s="8"/>
      <c r="P34" s="8"/>
      <c r="Q34" s="8"/>
      <c r="R34" s="8"/>
      <c r="S34" s="8"/>
      <c r="T34" s="8"/>
    </row>
    <row r="35" spans="1:20" x14ac:dyDescent="0.25">
      <c r="A35" s="9" t="s">
        <v>218</v>
      </c>
      <c r="B35" s="1">
        <v>1.1213</v>
      </c>
      <c r="C35" s="11">
        <f t="shared" si="0"/>
        <v>-4.4571224817258059E-4</v>
      </c>
      <c r="D35" s="11">
        <f t="shared" si="1"/>
        <v>-4.4581160740151315E-4</v>
      </c>
      <c r="E35" s="8"/>
      <c r="F35" s="8"/>
      <c r="G35" s="14"/>
      <c r="H35" s="8" t="e">
        <v>#N/A</v>
      </c>
      <c r="I35" s="9"/>
      <c r="J35" s="22"/>
      <c r="K35" s="23"/>
      <c r="L35" s="25"/>
      <c r="M35" s="8" t="s">
        <v>38</v>
      </c>
      <c r="N35" s="8"/>
      <c r="O35" s="8"/>
      <c r="P35" s="8"/>
      <c r="Q35" s="8"/>
      <c r="R35" s="8"/>
      <c r="S35" s="8"/>
      <c r="T35" s="8"/>
    </row>
    <row r="36" spans="1:20" x14ac:dyDescent="0.25">
      <c r="A36" s="9" t="s">
        <v>217</v>
      </c>
      <c r="B36" s="1">
        <v>1.1204000000000001</v>
      </c>
      <c r="C36" s="11">
        <f t="shared" si="0"/>
        <v>-8.0263979309724842E-4</v>
      </c>
      <c r="D36" s="11">
        <f t="shared" si="1"/>
        <v>-8.0296208088152018E-4</v>
      </c>
      <c r="E36" s="8"/>
      <c r="F36" s="8"/>
      <c r="G36" s="14"/>
      <c r="H36" s="8" t="e">
        <v>#N/A</v>
      </c>
      <c r="I36" s="9"/>
      <c r="J36" s="22"/>
      <c r="K36" s="23"/>
      <c r="L36" s="25"/>
      <c r="M36" s="8" t="s">
        <v>39</v>
      </c>
      <c r="N36" s="8"/>
      <c r="O36" s="8"/>
      <c r="P36" s="8"/>
      <c r="Q36" s="8"/>
      <c r="R36" s="8"/>
      <c r="S36" s="8"/>
      <c r="T36" s="8"/>
    </row>
    <row r="37" spans="1:20" x14ac:dyDescent="0.25">
      <c r="A37" s="9" t="s">
        <v>216</v>
      </c>
      <c r="B37" s="1">
        <v>1.1234999999999999</v>
      </c>
      <c r="C37" s="11">
        <f t="shared" si="0"/>
        <v>2.7668689753659326E-3</v>
      </c>
      <c r="D37" s="11">
        <f t="shared" si="1"/>
        <v>2.7630482394303932E-3</v>
      </c>
      <c r="E37" s="8"/>
      <c r="F37" s="8"/>
      <c r="G37" s="14"/>
      <c r="H37" s="8" t="e">
        <v>#N/A</v>
      </c>
      <c r="I37" s="9"/>
      <c r="J37" s="22"/>
      <c r="L37" s="25"/>
    </row>
    <row r="38" spans="1:20" x14ac:dyDescent="0.25">
      <c r="A38" s="9" t="s">
        <v>215</v>
      </c>
      <c r="B38" s="1">
        <v>1.1221000000000001</v>
      </c>
      <c r="C38" s="11">
        <f t="shared" si="0"/>
        <v>-1.2461059190029822E-3</v>
      </c>
      <c r="D38" s="11">
        <f t="shared" si="1"/>
        <v>-1.2468829545631524E-3</v>
      </c>
      <c r="E38" s="8"/>
      <c r="F38" s="8"/>
      <c r="G38" s="14"/>
      <c r="H38" s="8" t="e">
        <v>#N/A</v>
      </c>
      <c r="I38" s="9"/>
      <c r="J38" s="22"/>
      <c r="L38" s="25"/>
    </row>
    <row r="39" spans="1:20" x14ac:dyDescent="0.25">
      <c r="A39" s="9" t="s">
        <v>214</v>
      </c>
      <c r="B39" s="1">
        <v>1.1215999999999999</v>
      </c>
      <c r="C39" s="11">
        <f t="shared" si="0"/>
        <v>-4.4559308439551248E-4</v>
      </c>
      <c r="D39" s="11">
        <f t="shared" si="1"/>
        <v>-4.4569239049511289E-4</v>
      </c>
      <c r="E39" s="8"/>
      <c r="F39" s="8"/>
      <c r="G39" s="14"/>
      <c r="H39" s="8" t="e">
        <v>#N/A</v>
      </c>
      <c r="I39" s="9"/>
      <c r="J39" s="22"/>
      <c r="L39" s="25"/>
    </row>
    <row r="40" spans="1:20" x14ac:dyDescent="0.25">
      <c r="A40" s="9" t="s">
        <v>213</v>
      </c>
      <c r="B40" s="1">
        <v>1.1261000000000001</v>
      </c>
      <c r="C40" s="11">
        <f t="shared" si="0"/>
        <v>4.0121255349501173E-3</v>
      </c>
      <c r="D40" s="11">
        <f t="shared" si="1"/>
        <v>4.004098422654279E-3</v>
      </c>
      <c r="E40" s="8"/>
      <c r="F40" s="8"/>
      <c r="G40" s="14"/>
      <c r="H40" s="8" t="e">
        <v>#N/A</v>
      </c>
      <c r="I40" s="9"/>
      <c r="J40" s="22"/>
      <c r="L40" s="25"/>
    </row>
    <row r="41" spans="1:20" x14ac:dyDescent="0.25">
      <c r="A41" s="9" t="s">
        <v>212</v>
      </c>
      <c r="B41" s="1">
        <v>1.1263000000000001</v>
      </c>
      <c r="C41" s="11">
        <f t="shared" si="0"/>
        <v>1.7760412041556428E-4</v>
      </c>
      <c r="D41" s="11">
        <f t="shared" si="1"/>
        <v>1.7758835067092343E-4</v>
      </c>
      <c r="E41" s="8"/>
      <c r="F41" s="8"/>
      <c r="G41" s="14"/>
      <c r="H41" s="8" t="e">
        <v>#N/A</v>
      </c>
      <c r="I41" s="9"/>
      <c r="J41" s="22"/>
      <c r="L41" s="25"/>
    </row>
    <row r="42" spans="1:20" x14ac:dyDescent="0.25">
      <c r="A42" s="9" t="s">
        <v>211</v>
      </c>
      <c r="B42" s="1">
        <v>1.1274</v>
      </c>
      <c r="C42" s="11">
        <f t="shared" si="0"/>
        <v>9.7664920536266742E-4</v>
      </c>
      <c r="D42" s="11">
        <f t="shared" si="1"/>
        <v>9.7617259382377702E-4</v>
      </c>
      <c r="E42" s="8"/>
      <c r="F42" s="8"/>
      <c r="G42" s="14"/>
      <c r="H42" s="8" t="e">
        <v>#N/A</v>
      </c>
      <c r="I42" s="9"/>
      <c r="J42" s="22"/>
      <c r="L42" s="25"/>
    </row>
    <row r="43" spans="1:20" x14ac:dyDescent="0.25">
      <c r="A43" s="9" t="s">
        <v>210</v>
      </c>
      <c r="B43" s="1">
        <v>1.1253</v>
      </c>
      <c r="C43" s="11">
        <f t="shared" si="0"/>
        <v>-1.8626929217668842E-3</v>
      </c>
      <c r="D43" s="11">
        <f t="shared" si="1"/>
        <v>-1.8644298915232774E-3</v>
      </c>
      <c r="E43" s="8"/>
      <c r="F43" s="8"/>
      <c r="G43" s="14"/>
      <c r="H43" s="8" t="e">
        <v>#N/A</v>
      </c>
      <c r="I43" s="9"/>
      <c r="J43" s="22"/>
      <c r="L43" s="25"/>
    </row>
    <row r="44" spans="1:20" x14ac:dyDescent="0.25">
      <c r="A44" s="9" t="s">
        <v>209</v>
      </c>
      <c r="B44" s="1">
        <v>1.1302000000000001</v>
      </c>
      <c r="C44" s="11">
        <f t="shared" si="0"/>
        <v>4.3543943837200949E-3</v>
      </c>
      <c r="D44" s="11">
        <f t="shared" si="1"/>
        <v>4.3449414397918069E-3</v>
      </c>
      <c r="E44" s="8"/>
      <c r="F44" s="8"/>
      <c r="G44" s="14"/>
      <c r="H44" s="8" t="e">
        <v>#N/A</v>
      </c>
      <c r="I44" s="9"/>
      <c r="J44" s="22"/>
      <c r="L44" s="25"/>
    </row>
    <row r="45" spans="1:20" x14ac:dyDescent="0.25">
      <c r="A45" s="9" t="s">
        <v>208</v>
      </c>
      <c r="B45" s="1">
        <v>1.1309</v>
      </c>
      <c r="C45" s="11">
        <f t="shared" si="0"/>
        <v>6.1935940541490986E-4</v>
      </c>
      <c r="D45" s="11">
        <f t="shared" si="1"/>
        <v>6.1916768153827818E-4</v>
      </c>
      <c r="E45" s="8"/>
      <c r="F45" s="8"/>
      <c r="G45" s="14"/>
      <c r="H45" s="8" t="e">
        <v>#N/A</v>
      </c>
      <c r="I45" s="9"/>
      <c r="J45" s="22"/>
      <c r="L45" s="25"/>
    </row>
    <row r="46" spans="1:20" x14ac:dyDescent="0.25">
      <c r="A46" s="9" t="s">
        <v>207</v>
      </c>
      <c r="B46" s="1">
        <v>1.1281000000000001</v>
      </c>
      <c r="C46" s="11">
        <f t="shared" si="0"/>
        <v>-2.475904147139385E-3</v>
      </c>
      <c r="D46" s="11">
        <f t="shared" si="1"/>
        <v>-2.4789742664065931E-3</v>
      </c>
      <c r="E46" s="8"/>
      <c r="F46" s="8"/>
      <c r="G46" s="14"/>
      <c r="H46" s="8" t="e">
        <v>#N/A</v>
      </c>
      <c r="I46" s="9"/>
      <c r="J46" s="22"/>
      <c r="L46" s="25"/>
    </row>
    <row r="47" spans="1:20" x14ac:dyDescent="0.25">
      <c r="A47" s="9" t="s">
        <v>206</v>
      </c>
      <c r="B47" s="1">
        <v>1.1296999999999999</v>
      </c>
      <c r="C47" s="11">
        <f t="shared" si="0"/>
        <v>1.4183139792569577E-3</v>
      </c>
      <c r="D47" s="11">
        <f t="shared" si="1"/>
        <v>1.4173091220082543E-3</v>
      </c>
      <c r="E47" s="8"/>
      <c r="F47" s="8"/>
      <c r="G47" s="14"/>
      <c r="H47" s="8" t="e">
        <v>#N/A</v>
      </c>
      <c r="I47" s="9"/>
      <c r="J47" s="22"/>
      <c r="L47" s="25"/>
    </row>
    <row r="48" spans="1:20" x14ac:dyDescent="0.25">
      <c r="A48" s="9" t="s">
        <v>205</v>
      </c>
      <c r="B48" s="1">
        <v>1.1231</v>
      </c>
      <c r="C48" s="11">
        <f t="shared" si="0"/>
        <v>-5.8422590068158975E-3</v>
      </c>
      <c r="D48" s="11">
        <f t="shared" si="1"/>
        <v>-5.8593917638926031E-3</v>
      </c>
      <c r="I48" s="9"/>
      <c r="J48" s="22"/>
      <c r="L48" s="25"/>
    </row>
    <row r="49" spans="1:12" x14ac:dyDescent="0.25">
      <c r="A49" s="9" t="s">
        <v>204</v>
      </c>
      <c r="B49" s="1">
        <v>1.1248</v>
      </c>
      <c r="C49" s="11">
        <f t="shared" si="0"/>
        <v>1.5136675273796918E-3</v>
      </c>
      <c r="D49" s="11">
        <f t="shared" si="1"/>
        <v>1.5125230874101596E-3</v>
      </c>
      <c r="I49" s="9"/>
      <c r="J49" s="22"/>
      <c r="L49" s="25"/>
    </row>
    <row r="50" spans="1:12" x14ac:dyDescent="0.25">
      <c r="A50" s="9" t="s">
        <v>203</v>
      </c>
      <c r="B50" s="1">
        <v>1.1257999999999999</v>
      </c>
      <c r="C50" s="11">
        <f t="shared" si="0"/>
        <v>8.8904694167846188E-4</v>
      </c>
      <c r="D50" s="11">
        <f t="shared" si="1"/>
        <v>8.8865197352569144E-4</v>
      </c>
      <c r="I50" s="9"/>
      <c r="J50" s="22"/>
      <c r="L50" s="25"/>
    </row>
    <row r="51" spans="1:12" x14ac:dyDescent="0.25">
      <c r="A51" s="9" t="s">
        <v>202</v>
      </c>
      <c r="B51" s="1">
        <v>1.1227</v>
      </c>
      <c r="C51" s="11">
        <f t="shared" si="0"/>
        <v>-2.7535974418190223E-3</v>
      </c>
      <c r="D51" s="11">
        <f t="shared" si="1"/>
        <v>-2.757395565192292E-3</v>
      </c>
      <c r="I51" s="9"/>
      <c r="J51" s="22"/>
      <c r="L51" s="25"/>
    </row>
    <row r="52" spans="1:12" x14ac:dyDescent="0.25">
      <c r="A52" s="9" t="s">
        <v>201</v>
      </c>
      <c r="B52" s="1">
        <v>1.1153999999999999</v>
      </c>
      <c r="C52" s="11">
        <f t="shared" si="0"/>
        <v>-6.5021822392447026E-3</v>
      </c>
      <c r="D52" s="11">
        <f t="shared" si="1"/>
        <v>-6.5234135092804785E-3</v>
      </c>
      <c r="I52" s="9"/>
      <c r="J52" s="22"/>
      <c r="L52" s="25"/>
    </row>
    <row r="53" spans="1:12" x14ac:dyDescent="0.25">
      <c r="A53" s="9" t="s">
        <v>200</v>
      </c>
      <c r="B53" s="1">
        <v>1.1132</v>
      </c>
      <c r="C53" s="11">
        <f t="shared" si="0"/>
        <v>-1.9723865877712132E-3</v>
      </c>
      <c r="D53" s="11">
        <f t="shared" si="1"/>
        <v>-1.9743343037176295E-3</v>
      </c>
      <c r="I53" s="9"/>
      <c r="J53" s="22"/>
      <c r="L53" s="25"/>
    </row>
    <row r="54" spans="1:12" x14ac:dyDescent="0.25">
      <c r="A54" s="9" t="s">
        <v>199</v>
      </c>
      <c r="B54" s="1">
        <v>1.1149</v>
      </c>
      <c r="C54" s="11">
        <f t="shared" si="0"/>
        <v>1.5271289974847502E-3</v>
      </c>
      <c r="D54" s="11">
        <f t="shared" si="1"/>
        <v>1.5259641217901039E-3</v>
      </c>
      <c r="I54" s="9"/>
      <c r="J54" s="22"/>
      <c r="L54" s="25"/>
    </row>
    <row r="55" spans="1:12" x14ac:dyDescent="0.25">
      <c r="A55" s="9" t="s">
        <v>198</v>
      </c>
      <c r="B55" s="1">
        <v>1.1186</v>
      </c>
      <c r="C55" s="11">
        <f t="shared" si="0"/>
        <v>3.3186832899811947E-3</v>
      </c>
      <c r="D55" s="11">
        <f t="shared" si="1"/>
        <v>3.3131886139618314E-3</v>
      </c>
      <c r="I55" s="9"/>
      <c r="J55" s="22"/>
      <c r="L55" s="25"/>
    </row>
    <row r="56" spans="1:12" x14ac:dyDescent="0.25">
      <c r="A56" s="9" t="s">
        <v>197</v>
      </c>
      <c r="B56" s="1">
        <v>1.1216999999999999</v>
      </c>
      <c r="C56" s="11">
        <f t="shared" si="0"/>
        <v>2.7713212944751042E-3</v>
      </c>
      <c r="D56" s="11">
        <f t="shared" si="1"/>
        <v>2.7674882636899959E-3</v>
      </c>
      <c r="I56" s="9"/>
      <c r="J56" s="22"/>
      <c r="L56" s="25"/>
    </row>
    <row r="57" spans="1:12" x14ac:dyDescent="0.25">
      <c r="A57" s="9" t="s">
        <v>196</v>
      </c>
      <c r="B57" s="1">
        <v>1.1195999999999999</v>
      </c>
      <c r="C57" s="11">
        <f t="shared" si="0"/>
        <v>-1.8721583311045453E-3</v>
      </c>
      <c r="D57" s="11">
        <f t="shared" si="1"/>
        <v>-1.8739130098792459E-3</v>
      </c>
      <c r="I57" s="9"/>
      <c r="J57" s="22"/>
      <c r="L57" s="25"/>
    </row>
    <row r="58" spans="1:12" x14ac:dyDescent="0.25">
      <c r="A58" s="9" t="s">
        <v>195</v>
      </c>
      <c r="B58" s="1">
        <v>1.1178999999999999</v>
      </c>
      <c r="C58" s="11">
        <f t="shared" si="0"/>
        <v>-1.5183994283672897E-3</v>
      </c>
      <c r="D58" s="11">
        <f t="shared" si="1"/>
        <v>-1.5195533650184125E-3</v>
      </c>
      <c r="I58" s="9"/>
      <c r="J58" s="22"/>
      <c r="L58" s="25"/>
    </row>
    <row r="59" spans="1:12" x14ac:dyDescent="0.25">
      <c r="A59" s="9" t="s">
        <v>194</v>
      </c>
      <c r="B59" s="1">
        <v>1.1202000000000001</v>
      </c>
      <c r="C59" s="11">
        <f t="shared" si="0"/>
        <v>2.0574291081494334E-3</v>
      </c>
      <c r="D59" s="11">
        <f t="shared" si="1"/>
        <v>2.0553154994521006E-3</v>
      </c>
      <c r="I59" s="9"/>
      <c r="J59" s="22"/>
      <c r="L59" s="25"/>
    </row>
    <row r="60" spans="1:12" x14ac:dyDescent="0.25">
      <c r="A60" s="9" t="s">
        <v>193</v>
      </c>
      <c r="B60" s="1">
        <v>1.1200000000000001</v>
      </c>
      <c r="C60" s="11">
        <f t="shared" si="0"/>
        <v>-1.7853954650948189E-4</v>
      </c>
      <c r="D60" s="11">
        <f t="shared" si="1"/>
        <v>-1.7855548659163407E-4</v>
      </c>
      <c r="I60" s="9"/>
      <c r="J60" s="22"/>
      <c r="L60" s="25"/>
    </row>
    <row r="61" spans="1:12" x14ac:dyDescent="0.25">
      <c r="A61" s="9" t="s">
        <v>192</v>
      </c>
      <c r="B61" s="1">
        <v>1.1191</v>
      </c>
      <c r="C61" s="11">
        <f t="shared" si="0"/>
        <v>-8.0357142857157005E-4</v>
      </c>
      <c r="D61" s="11">
        <f t="shared" si="1"/>
        <v>-8.0389446515888644E-4</v>
      </c>
      <c r="I61" s="9"/>
      <c r="J61" s="22"/>
      <c r="L61" s="25"/>
    </row>
    <row r="62" spans="1:12" x14ac:dyDescent="0.25">
      <c r="A62" s="9" t="s">
        <v>191</v>
      </c>
      <c r="B62" s="1">
        <v>1.1192</v>
      </c>
      <c r="C62" s="11">
        <f t="shared" si="0"/>
        <v>8.9357519435173671E-5</v>
      </c>
      <c r="D62" s="11">
        <f t="shared" si="1"/>
        <v>8.9353527289850898E-5</v>
      </c>
      <c r="I62" s="9"/>
      <c r="J62" s="22"/>
      <c r="L62" s="25"/>
    </row>
    <row r="63" spans="1:12" x14ac:dyDescent="0.25">
      <c r="A63" s="9" t="s">
        <v>190</v>
      </c>
      <c r="B63" s="1">
        <v>1.1222000000000001</v>
      </c>
      <c r="C63" s="11">
        <f t="shared" si="0"/>
        <v>2.6804860614726422E-3</v>
      </c>
      <c r="D63" s="11">
        <f t="shared" si="1"/>
        <v>2.67689996560036E-3</v>
      </c>
      <c r="I63" s="9"/>
      <c r="J63" s="22"/>
      <c r="L63" s="25"/>
    </row>
    <row r="64" spans="1:12" x14ac:dyDescent="0.25">
      <c r="A64" s="9" t="s">
        <v>189</v>
      </c>
      <c r="B64" s="1">
        <v>1.1234999999999999</v>
      </c>
      <c r="C64" s="11">
        <f t="shared" si="0"/>
        <v>1.1584387809657759E-3</v>
      </c>
      <c r="D64" s="11">
        <f t="shared" si="1"/>
        <v>1.1577683085120586E-3</v>
      </c>
      <c r="I64" s="9"/>
      <c r="J64" s="22"/>
      <c r="L64" s="25"/>
    </row>
    <row r="65" spans="1:12" x14ac:dyDescent="0.25">
      <c r="A65" s="9" t="s">
        <v>188</v>
      </c>
      <c r="B65" s="1">
        <v>1.1224000000000001</v>
      </c>
      <c r="C65" s="11">
        <f t="shared" si="0"/>
        <v>-9.7908322207373999E-4</v>
      </c>
      <c r="D65" s="11">
        <f t="shared" si="1"/>
        <v>-9.7956283713254017E-4</v>
      </c>
      <c r="I65" s="9"/>
      <c r="J65" s="22"/>
      <c r="L65" s="25"/>
    </row>
    <row r="66" spans="1:12" x14ac:dyDescent="0.25">
      <c r="A66" s="9" t="s">
        <v>187</v>
      </c>
      <c r="B66" s="1">
        <v>1.1204000000000001</v>
      </c>
      <c r="C66" s="11">
        <f t="shared" si="0"/>
        <v>-1.7818959372772891E-3</v>
      </c>
      <c r="D66" s="11">
        <f t="shared" si="1"/>
        <v>-1.7834854022977509E-3</v>
      </c>
      <c r="I66" s="9"/>
      <c r="J66" s="22"/>
      <c r="L66" s="25"/>
    </row>
    <row r="67" spans="1:12" x14ac:dyDescent="0.25">
      <c r="A67" s="9" t="s">
        <v>186</v>
      </c>
      <c r="B67" s="1">
        <v>1.1202000000000001</v>
      </c>
      <c r="C67" s="11">
        <f t="shared" si="0"/>
        <v>-1.78507675830053E-4</v>
      </c>
      <c r="D67" s="11">
        <f t="shared" si="1"/>
        <v>-1.7852361022152046E-4</v>
      </c>
      <c r="I67" s="9"/>
      <c r="J67" s="22"/>
      <c r="L67" s="25"/>
    </row>
    <row r="68" spans="1:12" x14ac:dyDescent="0.25">
      <c r="A68" s="9" t="s">
        <v>185</v>
      </c>
      <c r="B68" s="1">
        <v>1.1173999999999999</v>
      </c>
      <c r="C68" s="11">
        <f t="shared" si="0"/>
        <v>-2.4995536511338567E-3</v>
      </c>
      <c r="D68" s="11">
        <f t="shared" si="1"/>
        <v>-2.5026827506836632E-3</v>
      </c>
      <c r="I68" s="9"/>
      <c r="J68" s="22"/>
      <c r="L68" s="25"/>
    </row>
    <row r="69" spans="1:12" x14ac:dyDescent="0.25">
      <c r="A69" s="9" t="s">
        <v>184</v>
      </c>
      <c r="B69" s="1">
        <v>1.1157999999999999</v>
      </c>
      <c r="C69" s="11">
        <f t="shared" si="0"/>
        <v>-1.4318954716305843E-3</v>
      </c>
      <c r="D69" s="11">
        <f t="shared" si="1"/>
        <v>-1.432921613620442E-3</v>
      </c>
      <c r="I69" s="9"/>
      <c r="J69" s="22"/>
      <c r="L69" s="25"/>
    </row>
    <row r="70" spans="1:12" x14ac:dyDescent="0.25">
      <c r="A70" s="9" t="s">
        <v>183</v>
      </c>
      <c r="B70" s="1">
        <v>1.1171</v>
      </c>
      <c r="C70" s="11">
        <f t="shared" si="0"/>
        <v>1.1650833482703682E-3</v>
      </c>
      <c r="D70" s="11">
        <f t="shared" si="1"/>
        <v>1.1644051653747808E-3</v>
      </c>
      <c r="I70" s="9"/>
      <c r="J70" s="22"/>
      <c r="L70" s="25"/>
    </row>
    <row r="71" spans="1:12" x14ac:dyDescent="0.25">
      <c r="A71" s="9" t="s">
        <v>182</v>
      </c>
      <c r="B71" s="1">
        <v>1.1160000000000001</v>
      </c>
      <c r="C71" s="11">
        <f t="shared" ref="C71:C134" si="3">+B71/B70-1</f>
        <v>-9.8469250738508762E-4</v>
      </c>
      <c r="D71" s="11">
        <f t="shared" ref="D71:D134" si="4">+LN(B71/B70)</f>
        <v>-9.8517763554632786E-4</v>
      </c>
      <c r="I71" s="9"/>
      <c r="J71" s="22"/>
      <c r="L71" s="25"/>
    </row>
    <row r="72" spans="1:12" x14ac:dyDescent="0.25">
      <c r="A72" s="9" t="s">
        <v>181</v>
      </c>
      <c r="B72" s="1">
        <v>1.1153</v>
      </c>
      <c r="C72" s="11">
        <f t="shared" si="3"/>
        <v>-6.272401433693453E-4</v>
      </c>
      <c r="D72" s="11">
        <f t="shared" si="4"/>
        <v>-6.2743694076519306E-4</v>
      </c>
      <c r="I72" s="9"/>
      <c r="J72" s="22"/>
      <c r="L72" s="25"/>
    </row>
    <row r="73" spans="1:12" x14ac:dyDescent="0.25">
      <c r="A73" s="9" t="s">
        <v>180</v>
      </c>
      <c r="B73" s="1">
        <v>1.1180000000000001</v>
      </c>
      <c r="C73" s="11">
        <f t="shared" si="3"/>
        <v>2.4208733076303002E-3</v>
      </c>
      <c r="D73" s="11">
        <f t="shared" si="4"/>
        <v>2.4179477145533108E-3</v>
      </c>
      <c r="I73" s="9"/>
      <c r="J73" s="22"/>
      <c r="L73" s="25"/>
    </row>
    <row r="74" spans="1:12" x14ac:dyDescent="0.25">
      <c r="A74" s="9" t="s">
        <v>179</v>
      </c>
      <c r="B74" s="1">
        <v>1.1204000000000001</v>
      </c>
      <c r="C74" s="11">
        <f t="shared" si="3"/>
        <v>2.1466905187834673E-3</v>
      </c>
      <c r="D74" s="11">
        <f t="shared" si="4"/>
        <v>2.1443896709089152E-3</v>
      </c>
      <c r="I74" s="9"/>
      <c r="J74" s="22"/>
      <c r="L74" s="25"/>
    </row>
    <row r="75" spans="1:12" x14ac:dyDescent="0.25">
      <c r="A75" s="9" t="s">
        <v>178</v>
      </c>
      <c r="B75" s="1">
        <v>1.1198999999999999</v>
      </c>
      <c r="C75" s="11">
        <f t="shared" si="3"/>
        <v>-4.4626918957535455E-4</v>
      </c>
      <c r="D75" s="11">
        <f t="shared" si="4"/>
        <v>-4.4636879730581311E-4</v>
      </c>
      <c r="I75" s="9"/>
      <c r="J75" s="22"/>
      <c r="L75" s="25"/>
    </row>
    <row r="76" spans="1:12" x14ac:dyDescent="0.25">
      <c r="A76" s="9" t="s">
        <v>177</v>
      </c>
      <c r="B76" s="1">
        <v>1.1160000000000001</v>
      </c>
      <c r="C76" s="11">
        <f t="shared" si="3"/>
        <v>-3.4824537905168151E-3</v>
      </c>
      <c r="D76" s="11">
        <f t="shared" si="4"/>
        <v>-3.4885316473914053E-3</v>
      </c>
      <c r="I76" s="9"/>
      <c r="J76" s="22"/>
      <c r="L76" s="25"/>
    </row>
    <row r="77" spans="1:12" x14ac:dyDescent="0.25">
      <c r="A77" s="9" t="s">
        <v>176</v>
      </c>
      <c r="B77" s="1">
        <v>1.1131</v>
      </c>
      <c r="C77" s="11">
        <f t="shared" si="3"/>
        <v>-2.5985663082438437E-3</v>
      </c>
      <c r="D77" s="11">
        <f t="shared" si="4"/>
        <v>-2.6019484420762382E-3</v>
      </c>
      <c r="I77" s="9"/>
      <c r="J77" s="22"/>
      <c r="L77" s="25"/>
    </row>
    <row r="78" spans="1:12" x14ac:dyDescent="0.25">
      <c r="A78" s="9" t="s">
        <v>175</v>
      </c>
      <c r="B78" s="1">
        <v>1.1131</v>
      </c>
      <c r="C78" s="11">
        <f t="shared" si="3"/>
        <v>0</v>
      </c>
      <c r="D78" s="11">
        <f t="shared" si="4"/>
        <v>0</v>
      </c>
      <c r="I78" s="9"/>
      <c r="J78" s="22"/>
      <c r="L78" s="25"/>
    </row>
    <row r="79" spans="1:12" x14ac:dyDescent="0.25">
      <c r="A79" s="9" t="s">
        <v>174</v>
      </c>
      <c r="B79" s="1">
        <v>1.1169</v>
      </c>
      <c r="C79" s="11">
        <f t="shared" si="3"/>
        <v>3.4138891384423165E-3</v>
      </c>
      <c r="D79" s="11">
        <f t="shared" si="4"/>
        <v>3.4080750476009102E-3</v>
      </c>
      <c r="I79" s="9"/>
      <c r="J79" s="22"/>
      <c r="L79" s="25"/>
    </row>
    <row r="80" spans="1:12" x14ac:dyDescent="0.25">
      <c r="A80" s="9" t="s">
        <v>173</v>
      </c>
      <c r="B80" s="1">
        <v>1.1241000000000001</v>
      </c>
      <c r="C80" s="11">
        <f t="shared" si="3"/>
        <v>6.4464141821112264E-3</v>
      </c>
      <c r="D80" s="11">
        <f t="shared" si="4"/>
        <v>6.4257249209704916E-3</v>
      </c>
      <c r="I80" s="9"/>
      <c r="J80" s="22"/>
      <c r="L80" s="25"/>
    </row>
    <row r="81" spans="1:12" x14ac:dyDescent="0.25">
      <c r="A81" s="9" t="s">
        <v>172</v>
      </c>
      <c r="B81" s="1">
        <v>1.1252</v>
      </c>
      <c r="C81" s="11">
        <f t="shared" si="3"/>
        <v>9.7856062627865725E-4</v>
      </c>
      <c r="D81" s="11">
        <f t="shared" si="4"/>
        <v>9.7808214795026631E-4</v>
      </c>
      <c r="I81" s="9"/>
      <c r="J81" s="22"/>
      <c r="L81" s="25"/>
    </row>
    <row r="82" spans="1:12" x14ac:dyDescent="0.25">
      <c r="A82" s="9" t="s">
        <v>171</v>
      </c>
      <c r="B82" s="1">
        <v>1.1221000000000001</v>
      </c>
      <c r="C82" s="11">
        <f t="shared" si="3"/>
        <v>-2.7550657660859734E-3</v>
      </c>
      <c r="D82" s="11">
        <f t="shared" si="4"/>
        <v>-2.7588679448811537E-3</v>
      </c>
      <c r="I82" s="9"/>
      <c r="J82" s="22"/>
      <c r="L82" s="25"/>
    </row>
    <row r="83" spans="1:12" x14ac:dyDescent="0.25">
      <c r="A83" s="9" t="s">
        <v>170</v>
      </c>
      <c r="B83" s="1">
        <v>1.1275999999999999</v>
      </c>
      <c r="C83" s="11">
        <f t="shared" si="3"/>
        <v>4.9015239283485279E-3</v>
      </c>
      <c r="D83" s="11">
        <f t="shared" si="4"/>
        <v>4.8895505691368057E-3</v>
      </c>
      <c r="I83" s="9"/>
      <c r="J83" s="22"/>
      <c r="L83" s="25"/>
    </row>
    <row r="84" spans="1:12" x14ac:dyDescent="0.25">
      <c r="A84" s="9" t="s">
        <v>169</v>
      </c>
      <c r="B84" s="1">
        <v>1.1333</v>
      </c>
      <c r="C84" s="11">
        <f t="shared" si="3"/>
        <v>5.0549840368925292E-3</v>
      </c>
      <c r="D84" s="11">
        <f t="shared" si="4"/>
        <v>5.0422504989452816E-3</v>
      </c>
      <c r="I84" s="9"/>
      <c r="J84" s="22"/>
      <c r="L84" s="25"/>
    </row>
    <row r="85" spans="1:12" x14ac:dyDescent="0.25">
      <c r="A85" s="9" t="s">
        <v>168</v>
      </c>
      <c r="B85" s="1">
        <v>1.1315</v>
      </c>
      <c r="C85" s="11">
        <f t="shared" si="3"/>
        <v>-1.5882820082944171E-3</v>
      </c>
      <c r="D85" s="11">
        <f t="shared" si="4"/>
        <v>-1.5895446653107414E-3</v>
      </c>
      <c r="I85" s="9"/>
      <c r="J85" s="22"/>
      <c r="L85" s="25"/>
    </row>
    <row r="86" spans="1:12" x14ac:dyDescent="0.25">
      <c r="A86" s="9" t="s">
        <v>167</v>
      </c>
      <c r="B86" s="1">
        <v>1.1332</v>
      </c>
      <c r="C86" s="11">
        <f t="shared" si="3"/>
        <v>1.5024304021211687E-3</v>
      </c>
      <c r="D86" s="11">
        <f t="shared" si="4"/>
        <v>1.5013028827695113E-3</v>
      </c>
      <c r="I86" s="9"/>
      <c r="J86" s="22"/>
      <c r="L86" s="25"/>
    </row>
    <row r="87" spans="1:12" x14ac:dyDescent="0.25">
      <c r="A87" s="9" t="s">
        <v>166</v>
      </c>
      <c r="B87" s="1">
        <v>1.1289</v>
      </c>
      <c r="C87" s="11">
        <f t="shared" si="3"/>
        <v>-3.794564066360695E-3</v>
      </c>
      <c r="D87" s="11">
        <f t="shared" si="4"/>
        <v>-3.80178168886017E-3</v>
      </c>
      <c r="I87" s="9"/>
      <c r="J87" s="22"/>
      <c r="L87" s="25"/>
    </row>
    <row r="88" spans="1:12" x14ac:dyDescent="0.25">
      <c r="A88" s="9" t="s">
        <v>165</v>
      </c>
      <c r="B88" s="1">
        <v>1.1276999999999999</v>
      </c>
      <c r="C88" s="11">
        <f t="shared" si="3"/>
        <v>-1.0629816635663314E-3</v>
      </c>
      <c r="D88" s="11">
        <f t="shared" si="4"/>
        <v>-1.0635470292592907E-3</v>
      </c>
      <c r="I88" s="9"/>
      <c r="J88" s="22"/>
      <c r="L88" s="25"/>
    </row>
    <row r="89" spans="1:12" x14ac:dyDescent="0.25">
      <c r="A89" s="9" t="s">
        <v>164</v>
      </c>
      <c r="B89" s="1">
        <v>1.1209</v>
      </c>
      <c r="C89" s="11">
        <f t="shared" si="3"/>
        <v>-6.029972510419368E-3</v>
      </c>
      <c r="D89" s="11">
        <f t="shared" si="4"/>
        <v>-6.0482262111922567E-3</v>
      </c>
      <c r="I89" s="9"/>
      <c r="J89" s="22"/>
      <c r="L89" s="25"/>
    </row>
    <row r="90" spans="1:12" x14ac:dyDescent="0.25">
      <c r="A90" s="9" t="s">
        <v>163</v>
      </c>
      <c r="B90" s="1">
        <v>1.1217999999999999</v>
      </c>
      <c r="C90" s="11">
        <f t="shared" si="3"/>
        <v>8.0292622000177616E-4</v>
      </c>
      <c r="D90" s="11">
        <f t="shared" si="4"/>
        <v>8.0260404718685929E-4</v>
      </c>
      <c r="I90" s="9"/>
      <c r="J90" s="22"/>
      <c r="L90" s="25"/>
    </row>
    <row r="91" spans="1:12" x14ac:dyDescent="0.25">
      <c r="A91" s="9" t="s">
        <v>162</v>
      </c>
      <c r="B91" s="1">
        <v>1.1193</v>
      </c>
      <c r="C91" s="11">
        <f t="shared" si="3"/>
        <v>-2.228561240862903E-3</v>
      </c>
      <c r="D91" s="11">
        <f t="shared" si="4"/>
        <v>-2.2310481790146926E-3</v>
      </c>
      <c r="I91" s="9"/>
      <c r="J91" s="22"/>
      <c r="L91" s="25"/>
    </row>
    <row r="92" spans="1:12" x14ac:dyDescent="0.25">
      <c r="A92" s="9" t="s">
        <v>161</v>
      </c>
      <c r="B92" s="1">
        <v>1.1226</v>
      </c>
      <c r="C92" s="11">
        <f t="shared" si="3"/>
        <v>2.9482712409543144E-3</v>
      </c>
      <c r="D92" s="11">
        <f t="shared" si="4"/>
        <v>2.9439336128772261E-3</v>
      </c>
      <c r="I92" s="9"/>
      <c r="J92" s="22"/>
      <c r="L92" s="25"/>
    </row>
    <row r="93" spans="1:12" x14ac:dyDescent="0.25">
      <c r="A93" s="9" t="s">
        <v>160</v>
      </c>
      <c r="B93" s="1">
        <v>1.1292</v>
      </c>
      <c r="C93" s="11">
        <f t="shared" si="3"/>
        <v>5.8792089791555036E-3</v>
      </c>
      <c r="D93" s="11">
        <f t="shared" si="4"/>
        <v>5.8619938712353003E-3</v>
      </c>
      <c r="I93" s="9"/>
      <c r="J93" s="22"/>
      <c r="L93" s="25"/>
    </row>
    <row r="94" spans="1:12" x14ac:dyDescent="0.25">
      <c r="A94" s="9" t="s">
        <v>159</v>
      </c>
      <c r="B94" s="1">
        <v>1.1368</v>
      </c>
      <c r="C94" s="11">
        <f t="shared" si="3"/>
        <v>6.7304286220333243E-3</v>
      </c>
      <c r="D94" s="11">
        <f t="shared" si="4"/>
        <v>6.7078804035566467E-3</v>
      </c>
      <c r="I94" s="9"/>
      <c r="J94" s="22"/>
      <c r="L94" s="25"/>
    </row>
    <row r="95" spans="1:12" x14ac:dyDescent="0.25">
      <c r="A95" s="9" t="s">
        <v>158</v>
      </c>
      <c r="B95" s="1">
        <v>1.1397999999999999</v>
      </c>
      <c r="C95" s="11">
        <f t="shared" si="3"/>
        <v>2.63898662913431E-3</v>
      </c>
      <c r="D95" s="11">
        <f t="shared" si="4"/>
        <v>2.6355106180082025E-3</v>
      </c>
      <c r="I95" s="9"/>
      <c r="J95" s="22"/>
      <c r="L95" s="25"/>
    </row>
    <row r="96" spans="1:12" x14ac:dyDescent="0.25">
      <c r="A96" s="9" t="s">
        <v>157</v>
      </c>
      <c r="B96" s="1">
        <v>1.1367</v>
      </c>
      <c r="C96" s="11">
        <f t="shared" si="3"/>
        <v>-2.7197753991927698E-3</v>
      </c>
      <c r="D96" s="11">
        <f t="shared" si="4"/>
        <v>-2.7234807082343075E-3</v>
      </c>
      <c r="I96" s="9"/>
      <c r="J96" s="22"/>
      <c r="L96" s="25"/>
    </row>
    <row r="97" spans="1:12" x14ac:dyDescent="0.25">
      <c r="A97" s="9" t="s">
        <v>156</v>
      </c>
      <c r="B97" s="1">
        <v>1.1369</v>
      </c>
      <c r="C97" s="11">
        <f t="shared" si="3"/>
        <v>1.7594791941588639E-4</v>
      </c>
      <c r="D97" s="11">
        <f t="shared" si="4"/>
        <v>1.7593244239611934E-4</v>
      </c>
      <c r="I97" s="9"/>
      <c r="J97" s="22"/>
      <c r="L97" s="25"/>
    </row>
    <row r="98" spans="1:12" x14ac:dyDescent="0.25">
      <c r="A98" s="9" t="s">
        <v>155</v>
      </c>
      <c r="B98" s="1">
        <v>1.137</v>
      </c>
      <c r="C98" s="11">
        <f t="shared" si="3"/>
        <v>8.7958483595773629E-5</v>
      </c>
      <c r="D98" s="11">
        <f t="shared" si="4"/>
        <v>8.7954615475176418E-5</v>
      </c>
      <c r="I98" s="9"/>
      <c r="J98" s="22"/>
      <c r="L98" s="25"/>
    </row>
    <row r="99" spans="1:12" x14ac:dyDescent="0.25">
      <c r="A99" s="9" t="s">
        <v>154</v>
      </c>
      <c r="B99" s="1">
        <v>1.137</v>
      </c>
      <c r="C99" s="11">
        <f t="shared" si="3"/>
        <v>0</v>
      </c>
      <c r="D99" s="11">
        <f t="shared" si="4"/>
        <v>0</v>
      </c>
      <c r="I99" s="9"/>
      <c r="J99" s="22"/>
      <c r="L99" s="25"/>
    </row>
    <row r="100" spans="1:12" x14ac:dyDescent="0.25">
      <c r="A100" s="9" t="s">
        <v>153</v>
      </c>
      <c r="B100" s="1">
        <v>1.1285000000000001</v>
      </c>
      <c r="C100" s="11">
        <f t="shared" si="3"/>
        <v>-7.4758135444150664E-3</v>
      </c>
      <c r="D100" s="11">
        <f t="shared" si="4"/>
        <v>-7.5038974929455939E-3</v>
      </c>
      <c r="I100" s="9"/>
      <c r="J100" s="22"/>
      <c r="L100" s="25"/>
    </row>
    <row r="101" spans="1:12" x14ac:dyDescent="0.25">
      <c r="A101" s="9" t="s">
        <v>152</v>
      </c>
      <c r="B101" s="1">
        <v>1.1285000000000001</v>
      </c>
      <c r="C101" s="11">
        <f t="shared" si="3"/>
        <v>0</v>
      </c>
      <c r="D101" s="11">
        <f t="shared" si="4"/>
        <v>0</v>
      </c>
      <c r="I101" s="9"/>
      <c r="J101" s="22"/>
      <c r="L101" s="25"/>
    </row>
    <row r="102" spans="1:12" x14ac:dyDescent="0.25">
      <c r="A102" s="9" t="s">
        <v>151</v>
      </c>
      <c r="B102" s="1">
        <v>1.1277999999999999</v>
      </c>
      <c r="C102" s="11">
        <f t="shared" si="3"/>
        <v>-6.202924235712004E-4</v>
      </c>
      <c r="D102" s="11">
        <f t="shared" si="4"/>
        <v>-6.204848845087266E-4</v>
      </c>
      <c r="I102" s="9"/>
      <c r="J102" s="22"/>
      <c r="L102" s="25"/>
    </row>
    <row r="103" spans="1:12" x14ac:dyDescent="0.25">
      <c r="A103" s="9" t="s">
        <v>150</v>
      </c>
      <c r="B103" s="1">
        <v>1.1285000000000001</v>
      </c>
      <c r="C103" s="11">
        <f t="shared" si="3"/>
        <v>6.2067742507543322E-4</v>
      </c>
      <c r="D103" s="11">
        <f t="shared" si="4"/>
        <v>6.204848845087034E-4</v>
      </c>
      <c r="I103" s="9"/>
      <c r="J103" s="22"/>
      <c r="L103" s="25"/>
    </row>
    <row r="104" spans="1:12" x14ac:dyDescent="0.25">
      <c r="A104" s="9" t="s">
        <v>149</v>
      </c>
      <c r="B104" s="1">
        <v>1.1226</v>
      </c>
      <c r="C104" s="11">
        <f t="shared" si="3"/>
        <v>-5.2281789986707849E-3</v>
      </c>
      <c r="D104" s="11">
        <f t="shared" si="4"/>
        <v>-5.2418937494914343E-3</v>
      </c>
      <c r="I104" s="9"/>
      <c r="J104" s="22"/>
      <c r="L104" s="25"/>
    </row>
    <row r="105" spans="1:12" x14ac:dyDescent="0.25">
      <c r="A105" s="9" t="s">
        <v>148</v>
      </c>
      <c r="B105" s="1">
        <v>1.1214999999999999</v>
      </c>
      <c r="C105" s="11">
        <f t="shared" si="3"/>
        <v>-9.7986816319273196E-4</v>
      </c>
      <c r="D105" s="11">
        <f t="shared" si="4"/>
        <v>-9.8034854783606777E-4</v>
      </c>
      <c r="I105" s="9"/>
      <c r="J105" s="22"/>
      <c r="L105" s="25"/>
    </row>
    <row r="106" spans="1:12" x14ac:dyDescent="0.25">
      <c r="A106" s="9" t="s">
        <v>147</v>
      </c>
      <c r="B106" s="1">
        <v>1.1208</v>
      </c>
      <c r="C106" s="11">
        <f t="shared" si="3"/>
        <v>-6.2416406598297947E-4</v>
      </c>
      <c r="D106" s="11">
        <f t="shared" si="4"/>
        <v>-6.2435893746568211E-4</v>
      </c>
      <c r="I106" s="9"/>
      <c r="J106" s="22"/>
      <c r="L106" s="25"/>
    </row>
    <row r="107" spans="1:12" x14ac:dyDescent="0.25">
      <c r="A107" s="9" t="s">
        <v>146</v>
      </c>
      <c r="B107" s="1">
        <v>1.1251</v>
      </c>
      <c r="C107" s="11">
        <f t="shared" si="3"/>
        <v>3.8365453247679593E-3</v>
      </c>
      <c r="D107" s="11">
        <f t="shared" si="4"/>
        <v>3.829204554228896E-3</v>
      </c>
      <c r="I107" s="9"/>
      <c r="J107" s="22"/>
      <c r="L107" s="25"/>
    </row>
    <row r="108" spans="1:12" x14ac:dyDescent="0.25">
      <c r="A108" s="9" t="s">
        <v>145</v>
      </c>
      <c r="B108" s="1">
        <v>1.1254</v>
      </c>
      <c r="C108" s="11">
        <f t="shared" si="3"/>
        <v>2.6664296506972995E-4</v>
      </c>
      <c r="D108" s="11">
        <f t="shared" si="4"/>
        <v>2.6660742215235824E-4</v>
      </c>
      <c r="I108" s="9"/>
      <c r="J108" s="22"/>
      <c r="L108" s="25"/>
    </row>
    <row r="109" spans="1:12" x14ac:dyDescent="0.25">
      <c r="A109" s="9" t="s">
        <v>144</v>
      </c>
      <c r="B109" s="1">
        <v>1.1271</v>
      </c>
      <c r="C109" s="11">
        <f t="shared" si="3"/>
        <v>1.5105740181269312E-3</v>
      </c>
      <c r="D109" s="11">
        <f t="shared" si="4"/>
        <v>1.5094342488543404E-3</v>
      </c>
      <c r="I109" s="9"/>
      <c r="J109" s="22"/>
      <c r="L109" s="25"/>
    </row>
    <row r="110" spans="1:12" x14ac:dyDescent="0.25">
      <c r="A110" s="9" t="s">
        <v>143</v>
      </c>
      <c r="B110" s="1">
        <v>1.1257999999999999</v>
      </c>
      <c r="C110" s="11">
        <f t="shared" si="3"/>
        <v>-1.1534025374856371E-3</v>
      </c>
      <c r="D110" s="11">
        <f t="shared" si="4"/>
        <v>-1.1540682181067506E-3</v>
      </c>
      <c r="I110" s="9"/>
      <c r="J110" s="22"/>
      <c r="L110" s="25"/>
    </row>
    <row r="111" spans="1:12" x14ac:dyDescent="0.25">
      <c r="A111" s="9" t="s">
        <v>142</v>
      </c>
      <c r="B111" s="1">
        <v>1.1211</v>
      </c>
      <c r="C111" s="11">
        <f t="shared" si="3"/>
        <v>-4.174809024693471E-3</v>
      </c>
      <c r="D111" s="11">
        <f t="shared" si="4"/>
        <v>-4.1835478703782254E-3</v>
      </c>
      <c r="I111" s="9"/>
      <c r="J111" s="22"/>
      <c r="L111" s="25"/>
    </row>
    <row r="112" spans="1:12" x14ac:dyDescent="0.25">
      <c r="A112" s="9" t="s">
        <v>141</v>
      </c>
      <c r="B112" s="1">
        <v>1.1224000000000001</v>
      </c>
      <c r="C112" s="11">
        <f t="shared" si="3"/>
        <v>1.1595754170012906E-3</v>
      </c>
      <c r="D112" s="11">
        <f t="shared" si="4"/>
        <v>1.158903628703412E-3</v>
      </c>
      <c r="I112" s="9"/>
      <c r="J112" s="22"/>
      <c r="L112" s="25"/>
    </row>
    <row r="113" spans="1:12" x14ac:dyDescent="0.25">
      <c r="A113" s="9" t="s">
        <v>140</v>
      </c>
      <c r="B113" s="1">
        <v>1.1276999999999999</v>
      </c>
      <c r="C113" s="11">
        <f t="shared" si="3"/>
        <v>4.7220242337846496E-3</v>
      </c>
      <c r="D113" s="11">
        <f t="shared" si="4"/>
        <v>4.7109104499907196E-3</v>
      </c>
      <c r="I113" s="9"/>
      <c r="J113" s="22"/>
      <c r="L113" s="25"/>
    </row>
    <row r="114" spans="1:12" x14ac:dyDescent="0.25">
      <c r="A114" s="9" t="s">
        <v>139</v>
      </c>
      <c r="B114" s="1">
        <v>1.1222000000000001</v>
      </c>
      <c r="C114" s="11">
        <f t="shared" si="3"/>
        <v>-4.8771836481332764E-3</v>
      </c>
      <c r="D114" s="11">
        <f t="shared" si="4"/>
        <v>-4.8891159213702894E-3</v>
      </c>
      <c r="I114" s="9"/>
      <c r="J114" s="22"/>
      <c r="L114" s="25"/>
    </row>
    <row r="115" spans="1:12" x14ac:dyDescent="0.25">
      <c r="A115" s="9" t="s">
        <v>138</v>
      </c>
      <c r="B115" s="1">
        <v>1.121</v>
      </c>
      <c r="C115" s="11">
        <f t="shared" si="3"/>
        <v>-1.0693281055070836E-3</v>
      </c>
      <c r="D115" s="11">
        <f t="shared" si="4"/>
        <v>-1.0699002447117514E-3</v>
      </c>
      <c r="I115" s="9"/>
      <c r="J115" s="22"/>
      <c r="L115" s="25"/>
    </row>
    <row r="116" spans="1:12" x14ac:dyDescent="0.25">
      <c r="A116" s="9" t="s">
        <v>137</v>
      </c>
      <c r="B116" s="1">
        <v>1.1153</v>
      </c>
      <c r="C116" s="11">
        <f t="shared" si="3"/>
        <v>-5.0847457627118953E-3</v>
      </c>
      <c r="D116" s="11">
        <f t="shared" si="4"/>
        <v>-5.0977170716687177E-3</v>
      </c>
      <c r="I116" s="9"/>
      <c r="J116" s="22"/>
      <c r="L116" s="25"/>
    </row>
    <row r="117" spans="1:12" x14ac:dyDescent="0.25">
      <c r="A117" s="9" t="s">
        <v>136</v>
      </c>
      <c r="B117" s="1">
        <v>1.1141000000000001</v>
      </c>
      <c r="C117" s="11">
        <f t="shared" si="3"/>
        <v>-1.0759436922800347E-3</v>
      </c>
      <c r="D117" s="11">
        <f t="shared" si="4"/>
        <v>-1.0765229352203134E-3</v>
      </c>
      <c r="I117" s="9"/>
      <c r="J117" s="22"/>
      <c r="L117" s="25"/>
    </row>
    <row r="118" spans="1:12" x14ac:dyDescent="0.25">
      <c r="A118" s="9" t="s">
        <v>135</v>
      </c>
      <c r="B118" s="1">
        <v>1.1147</v>
      </c>
      <c r="C118" s="11">
        <f t="shared" si="3"/>
        <v>5.3855129701108062E-4</v>
      </c>
      <c r="D118" s="11">
        <f t="shared" si="4"/>
        <v>5.3840633030699362E-4</v>
      </c>
      <c r="I118" s="9"/>
      <c r="J118" s="22"/>
      <c r="L118" s="25"/>
    </row>
    <row r="119" spans="1:12" x14ac:dyDescent="0.25">
      <c r="A119" s="9" t="s">
        <v>134</v>
      </c>
      <c r="B119" s="1">
        <v>1.1127</v>
      </c>
      <c r="C119" s="11">
        <f t="shared" si="3"/>
        <v>-1.7942047187584631E-3</v>
      </c>
      <c r="D119" s="11">
        <f t="shared" si="4"/>
        <v>-1.7958162319230372E-3</v>
      </c>
      <c r="I119" s="9"/>
      <c r="J119" s="22"/>
      <c r="L119" s="25"/>
    </row>
    <row r="120" spans="1:12" x14ac:dyDescent="0.25">
      <c r="A120" s="9" t="s">
        <v>133</v>
      </c>
      <c r="B120" s="1">
        <v>1.1144000000000001</v>
      </c>
      <c r="C120" s="11">
        <f t="shared" si="3"/>
        <v>1.5278152242292897E-3</v>
      </c>
      <c r="D120" s="11">
        <f t="shared" si="4"/>
        <v>1.5266493019410721E-3</v>
      </c>
      <c r="I120" s="9"/>
      <c r="J120" s="22"/>
      <c r="L120" s="25"/>
    </row>
    <row r="121" spans="1:12" x14ac:dyDescent="0.25">
      <c r="A121" s="9" t="s">
        <v>132</v>
      </c>
      <c r="B121" s="1">
        <v>1.1154999999999999</v>
      </c>
      <c r="C121" s="11">
        <f t="shared" si="3"/>
        <v>9.8707824838473179E-4</v>
      </c>
      <c r="D121" s="11">
        <f t="shared" si="4"/>
        <v>9.865914069912096E-4</v>
      </c>
      <c r="I121" s="9"/>
      <c r="J121" s="22"/>
      <c r="L121" s="25"/>
    </row>
    <row r="122" spans="1:12" x14ac:dyDescent="0.25">
      <c r="A122" s="9" t="s">
        <v>131</v>
      </c>
      <c r="B122" s="1">
        <v>1.1075999999999999</v>
      </c>
      <c r="C122" s="11">
        <f t="shared" si="3"/>
        <v>-7.0820259973106703E-3</v>
      </c>
      <c r="D122" s="11">
        <f t="shared" si="4"/>
        <v>-7.1072225757804674E-3</v>
      </c>
      <c r="I122" s="9"/>
      <c r="J122" s="22"/>
      <c r="L122" s="25"/>
    </row>
    <row r="123" spans="1:12" x14ac:dyDescent="0.25">
      <c r="A123" s="9" t="s">
        <v>130</v>
      </c>
      <c r="B123" s="1">
        <v>1.1085</v>
      </c>
      <c r="C123" s="11">
        <f t="shared" si="3"/>
        <v>8.1256771397630878E-4</v>
      </c>
      <c r="D123" s="11">
        <f t="shared" si="4"/>
        <v>8.1223775955951657E-4</v>
      </c>
      <c r="I123" s="9"/>
      <c r="J123" s="22"/>
      <c r="L123" s="25"/>
    </row>
    <row r="124" spans="1:12" x14ac:dyDescent="0.25">
      <c r="A124" s="9" t="s">
        <v>129</v>
      </c>
      <c r="B124" s="1">
        <v>1.1109</v>
      </c>
      <c r="C124" s="11">
        <f t="shared" si="3"/>
        <v>2.1650879566981196E-3</v>
      </c>
      <c r="D124" s="11">
        <f t="shared" si="4"/>
        <v>2.1627475313104167E-3</v>
      </c>
      <c r="I124" s="9"/>
      <c r="J124" s="22"/>
      <c r="L124" s="25"/>
    </row>
    <row r="125" spans="1:12" x14ac:dyDescent="0.25">
      <c r="A125" s="9" t="s">
        <v>128</v>
      </c>
      <c r="B125" s="1">
        <v>1.1202000000000001</v>
      </c>
      <c r="C125" s="11">
        <f t="shared" si="3"/>
        <v>8.3715906022145958E-3</v>
      </c>
      <c r="D125" s="11">
        <f t="shared" si="4"/>
        <v>8.3367431880554104E-3</v>
      </c>
      <c r="I125" s="9"/>
      <c r="J125" s="22"/>
      <c r="L125" s="25"/>
    </row>
    <row r="126" spans="1:12" x14ac:dyDescent="0.25">
      <c r="A126" s="9" t="s">
        <v>127</v>
      </c>
      <c r="B126" s="1">
        <v>1.1200000000000001</v>
      </c>
      <c r="C126" s="11">
        <f t="shared" si="3"/>
        <v>-1.7853954650948189E-4</v>
      </c>
      <c r="D126" s="11">
        <f t="shared" si="4"/>
        <v>-1.7855548659163407E-4</v>
      </c>
      <c r="I126" s="9"/>
      <c r="J126" s="22"/>
      <c r="L126" s="25"/>
    </row>
    <row r="127" spans="1:12" x14ac:dyDescent="0.25">
      <c r="A127" s="9" t="s">
        <v>126</v>
      </c>
      <c r="B127" s="1">
        <v>1.1198999999999999</v>
      </c>
      <c r="C127" s="11">
        <f t="shared" si="3"/>
        <v>-8.9285714285902706E-5</v>
      </c>
      <c r="D127" s="11">
        <f t="shared" si="4"/>
        <v>-8.928970049256645E-5</v>
      </c>
      <c r="I127" s="9"/>
      <c r="J127" s="22"/>
      <c r="L127" s="25"/>
    </row>
    <row r="128" spans="1:12" x14ac:dyDescent="0.25">
      <c r="A128" s="9" t="s">
        <v>125</v>
      </c>
      <c r="B128" s="1">
        <v>1.1180000000000001</v>
      </c>
      <c r="C128" s="11">
        <f t="shared" si="3"/>
        <v>-1.6965800517901863E-3</v>
      </c>
      <c r="D128" s="11">
        <f t="shared" si="4"/>
        <v>-1.6980208736032275E-3</v>
      </c>
      <c r="I128" s="9"/>
      <c r="J128" s="22"/>
      <c r="L128" s="25"/>
    </row>
    <row r="129" spans="1:12" x14ac:dyDescent="0.25">
      <c r="A129" s="9" t="s">
        <v>124</v>
      </c>
      <c r="B129" s="1">
        <v>1.1200000000000001</v>
      </c>
      <c r="C129" s="11">
        <f t="shared" si="3"/>
        <v>1.7889087656528524E-3</v>
      </c>
      <c r="D129" s="11">
        <f t="shared" si="4"/>
        <v>1.7873105740956587E-3</v>
      </c>
      <c r="I129" s="9"/>
      <c r="J129" s="22"/>
      <c r="L129" s="25"/>
    </row>
    <row r="130" spans="1:12" x14ac:dyDescent="0.25">
      <c r="A130" s="9" t="s">
        <v>123</v>
      </c>
      <c r="B130" s="1">
        <v>1.1214</v>
      </c>
      <c r="C130" s="11">
        <f t="shared" si="3"/>
        <v>1.2499999999997513E-3</v>
      </c>
      <c r="D130" s="11">
        <f t="shared" si="4"/>
        <v>1.2492194004316765E-3</v>
      </c>
      <c r="I130" s="9"/>
      <c r="J130" s="22"/>
      <c r="L130" s="25"/>
    </row>
    <row r="131" spans="1:12" x14ac:dyDescent="0.25">
      <c r="A131" s="9" t="s">
        <v>122</v>
      </c>
      <c r="B131" s="1">
        <v>1.1171</v>
      </c>
      <c r="C131" s="11">
        <f t="shared" si="3"/>
        <v>-3.83449259853752E-3</v>
      </c>
      <c r="D131" s="11">
        <f t="shared" si="4"/>
        <v>-3.8418631127694475E-3</v>
      </c>
      <c r="I131" s="9"/>
      <c r="J131" s="22"/>
      <c r="L131" s="25"/>
    </row>
    <row r="132" spans="1:12" x14ac:dyDescent="0.25">
      <c r="A132" s="9" t="s">
        <v>121</v>
      </c>
      <c r="B132" s="1">
        <v>1.1138999999999999</v>
      </c>
      <c r="C132" s="11">
        <f t="shared" si="3"/>
        <v>-2.8645600214842748E-3</v>
      </c>
      <c r="D132" s="11">
        <f t="shared" si="4"/>
        <v>-2.8686707256586684E-3</v>
      </c>
      <c r="I132" s="9"/>
      <c r="J132" s="22"/>
      <c r="L132" s="25"/>
    </row>
    <row r="133" spans="1:12" x14ac:dyDescent="0.25">
      <c r="A133" s="9" t="s">
        <v>120</v>
      </c>
      <c r="B133" s="1">
        <v>1.1107</v>
      </c>
      <c r="C133" s="11">
        <f t="shared" si="3"/>
        <v>-2.8727892988597015E-3</v>
      </c>
      <c r="D133" s="11">
        <f t="shared" si="4"/>
        <v>-2.8769236780695944E-3</v>
      </c>
      <c r="I133" s="9"/>
      <c r="J133" s="22"/>
      <c r="L133" s="25"/>
    </row>
    <row r="134" spans="1:12" x14ac:dyDescent="0.25">
      <c r="A134" s="9" t="s">
        <v>119</v>
      </c>
      <c r="B134" s="1">
        <v>1.109</v>
      </c>
      <c r="C134" s="11">
        <f t="shared" si="3"/>
        <v>-1.5305663095345201E-3</v>
      </c>
      <c r="D134" s="11">
        <f t="shared" si="4"/>
        <v>-1.5317388227072907E-3</v>
      </c>
      <c r="I134" s="9"/>
      <c r="J134" s="22"/>
      <c r="L134" s="25"/>
    </row>
    <row r="135" spans="1:12" x14ac:dyDescent="0.25">
      <c r="A135" s="9" t="s">
        <v>118</v>
      </c>
      <c r="B135" s="1">
        <v>1.1077999999999999</v>
      </c>
      <c r="C135" s="11">
        <f t="shared" ref="C135:C198" si="5">+B135/B134-1</f>
        <v>-1.0820559062219015E-3</v>
      </c>
      <c r="D135" s="11">
        <f t="shared" ref="D135:D198" si="6">+LN(B135/B134)</f>
        <v>-1.0826417513635897E-3</v>
      </c>
      <c r="I135" s="9"/>
      <c r="J135" s="22"/>
      <c r="L135" s="25"/>
    </row>
    <row r="136" spans="1:12" x14ac:dyDescent="0.25">
      <c r="A136" s="9" t="s">
        <v>117</v>
      </c>
      <c r="B136" s="1">
        <v>1.1100000000000001</v>
      </c>
      <c r="C136" s="11">
        <f t="shared" si="5"/>
        <v>1.9859180357466588E-3</v>
      </c>
      <c r="D136" s="11">
        <f t="shared" si="6"/>
        <v>1.9839487073764284E-3</v>
      </c>
      <c r="I136" s="9"/>
      <c r="J136" s="22"/>
      <c r="L136" s="25"/>
    </row>
    <row r="137" spans="1:12" x14ac:dyDescent="0.25">
      <c r="A137" s="9" t="s">
        <v>116</v>
      </c>
      <c r="B137" s="1">
        <v>1.1085</v>
      </c>
      <c r="C137" s="11">
        <f t="shared" si="5"/>
        <v>-1.3513513513514486E-3</v>
      </c>
      <c r="D137" s="11">
        <f t="shared" si="6"/>
        <v>-1.3522652500137608E-3</v>
      </c>
      <c r="I137" s="9"/>
      <c r="J137" s="22"/>
      <c r="L137" s="25"/>
    </row>
    <row r="138" spans="1:12" x14ac:dyDescent="0.25">
      <c r="A138" s="9" t="s">
        <v>115</v>
      </c>
      <c r="B138" s="1">
        <v>1.1079000000000001</v>
      </c>
      <c r="C138" s="11">
        <f t="shared" si="5"/>
        <v>-5.412719891745299E-4</v>
      </c>
      <c r="D138" s="11">
        <f t="shared" si="6"/>
        <v>-5.4141852973891669E-4</v>
      </c>
      <c r="I138" s="9"/>
      <c r="J138" s="22"/>
      <c r="L138" s="25"/>
    </row>
    <row r="139" spans="1:12" x14ac:dyDescent="0.25">
      <c r="A139" s="9" t="s">
        <v>114</v>
      </c>
      <c r="B139" s="1">
        <v>1.1144000000000001</v>
      </c>
      <c r="C139" s="11">
        <f t="shared" si="5"/>
        <v>5.8669555013990404E-3</v>
      </c>
      <c r="D139" s="11">
        <f t="shared" si="6"/>
        <v>5.8498119389687325E-3</v>
      </c>
      <c r="I139" s="9"/>
      <c r="J139" s="22"/>
      <c r="L139" s="25"/>
    </row>
    <row r="140" spans="1:12" x14ac:dyDescent="0.25">
      <c r="A140" s="9" t="s">
        <v>113</v>
      </c>
      <c r="B140" s="1">
        <v>1.1102000000000001</v>
      </c>
      <c r="C140" s="11">
        <f t="shared" si="5"/>
        <v>-3.7688442211054607E-3</v>
      </c>
      <c r="D140" s="11">
        <f t="shared" si="6"/>
        <v>-3.7759642095349624E-3</v>
      </c>
      <c r="I140" s="9"/>
      <c r="J140" s="22"/>
      <c r="L140" s="25"/>
    </row>
    <row r="141" spans="1:12" x14ac:dyDescent="0.25">
      <c r="A141" s="9" t="s">
        <v>112</v>
      </c>
      <c r="B141" s="1">
        <v>1.1091</v>
      </c>
      <c r="C141" s="11">
        <f t="shared" si="5"/>
        <v>-9.9081246622234609E-4</v>
      </c>
      <c r="D141" s="11">
        <f t="shared" si="6"/>
        <v>-9.9130364536503812E-4</v>
      </c>
      <c r="I141" s="9"/>
      <c r="J141" s="22"/>
      <c r="L141" s="25"/>
    </row>
    <row r="142" spans="1:12" x14ac:dyDescent="0.25">
      <c r="A142" s="9" t="s">
        <v>111</v>
      </c>
      <c r="B142" s="1">
        <v>1.1077999999999999</v>
      </c>
      <c r="C142" s="11">
        <f t="shared" si="5"/>
        <v>-1.1721215399874696E-3</v>
      </c>
      <c r="D142" s="11">
        <f t="shared" si="6"/>
        <v>-1.172809011692488E-3</v>
      </c>
      <c r="I142" s="9"/>
      <c r="J142" s="22"/>
      <c r="L142" s="25"/>
    </row>
    <row r="143" spans="1:12" x14ac:dyDescent="0.25">
      <c r="A143" s="9" t="s">
        <v>110</v>
      </c>
      <c r="B143" s="1">
        <v>1.1056999999999999</v>
      </c>
      <c r="C143" s="11">
        <f t="shared" si="5"/>
        <v>-1.8956490341216492E-3</v>
      </c>
      <c r="D143" s="11">
        <f t="shared" si="6"/>
        <v>-1.8974480506474076E-3</v>
      </c>
      <c r="I143" s="9"/>
      <c r="J143" s="22"/>
      <c r="L143" s="25"/>
    </row>
    <row r="144" spans="1:12" x14ac:dyDescent="0.25">
      <c r="A144" s="9" t="s">
        <v>109</v>
      </c>
      <c r="B144" s="1">
        <v>1.0991</v>
      </c>
      <c r="C144" s="11">
        <f t="shared" si="5"/>
        <v>-5.969069367821267E-3</v>
      </c>
      <c r="D144" s="11">
        <f t="shared" si="6"/>
        <v>-5.9869554735013705E-3</v>
      </c>
      <c r="I144" s="9"/>
      <c r="J144" s="22"/>
      <c r="L144" s="25"/>
    </row>
    <row r="145" spans="1:12" x14ac:dyDescent="0.25">
      <c r="A145" s="9" t="s">
        <v>108</v>
      </c>
      <c r="B145" s="1">
        <v>1.0968</v>
      </c>
      <c r="C145" s="11">
        <f t="shared" si="5"/>
        <v>-2.0926212355563134E-3</v>
      </c>
      <c r="D145" s="11">
        <f t="shared" si="6"/>
        <v>-2.0948138267500053E-3</v>
      </c>
      <c r="I145" s="9"/>
      <c r="J145" s="22"/>
      <c r="L145" s="25"/>
    </row>
    <row r="146" spans="1:12" x14ac:dyDescent="0.25">
      <c r="A146" s="9" t="s">
        <v>107</v>
      </c>
      <c r="B146" s="1">
        <v>1.0973999999999999</v>
      </c>
      <c r="C146" s="11">
        <f t="shared" si="5"/>
        <v>5.4704595185994798E-4</v>
      </c>
      <c r="D146" s="11">
        <f t="shared" si="6"/>
        <v>5.4689637677037028E-4</v>
      </c>
      <c r="I146" s="9"/>
      <c r="J146" s="22"/>
      <c r="L146" s="25"/>
    </row>
    <row r="147" spans="1:12" x14ac:dyDescent="0.25">
      <c r="A147" s="9" t="s">
        <v>106</v>
      </c>
      <c r="B147" s="1">
        <v>1.1034999999999999</v>
      </c>
      <c r="C147" s="11">
        <f t="shared" si="5"/>
        <v>5.5585930380899207E-3</v>
      </c>
      <c r="D147" s="11">
        <f t="shared" si="6"/>
        <v>5.5432010719159673E-3</v>
      </c>
      <c r="I147" s="9"/>
      <c r="J147" s="22"/>
      <c r="L147" s="25"/>
    </row>
    <row r="148" spans="1:12" x14ac:dyDescent="0.25">
      <c r="A148" s="9" t="s">
        <v>105</v>
      </c>
      <c r="B148" s="1">
        <v>1.1034999999999999</v>
      </c>
      <c r="C148" s="11">
        <f t="shared" si="5"/>
        <v>0</v>
      </c>
      <c r="D148" s="11">
        <f t="shared" si="6"/>
        <v>0</v>
      </c>
      <c r="I148" s="9"/>
      <c r="J148" s="22"/>
      <c r="L148" s="25"/>
    </row>
    <row r="149" spans="1:12" x14ac:dyDescent="0.25">
      <c r="A149" s="9" t="s">
        <v>104</v>
      </c>
      <c r="B149" s="1">
        <v>1.1029</v>
      </c>
      <c r="C149" s="11">
        <f t="shared" si="5"/>
        <v>-5.4372451291340163E-4</v>
      </c>
      <c r="D149" s="11">
        <f t="shared" si="6"/>
        <v>-5.4387238468980891E-4</v>
      </c>
      <c r="I149" s="9"/>
      <c r="J149" s="22"/>
      <c r="L149" s="25"/>
    </row>
    <row r="150" spans="1:12" x14ac:dyDescent="0.25">
      <c r="A150" s="9" t="s">
        <v>103</v>
      </c>
      <c r="B150" s="1">
        <v>1.1048</v>
      </c>
      <c r="C150" s="11">
        <f t="shared" si="5"/>
        <v>1.7227309819567438E-3</v>
      </c>
      <c r="D150" s="11">
        <f t="shared" si="6"/>
        <v>1.7212487829812205E-3</v>
      </c>
      <c r="I150" s="9"/>
      <c r="J150" s="22"/>
      <c r="L150" s="25"/>
    </row>
    <row r="151" spans="1:12" x14ac:dyDescent="0.25">
      <c r="A151" s="9" t="s">
        <v>102</v>
      </c>
      <c r="B151" s="1">
        <v>1.1043000000000001</v>
      </c>
      <c r="C151" s="11">
        <f t="shared" si="5"/>
        <v>-4.5257060101366875E-4</v>
      </c>
      <c r="D151" s="11">
        <f t="shared" si="6"/>
        <v>-4.5267304199713728E-4</v>
      </c>
      <c r="I151" s="9"/>
      <c r="J151" s="22"/>
      <c r="L151" s="25"/>
    </row>
    <row r="152" spans="1:12" x14ac:dyDescent="0.25">
      <c r="A152" s="9" t="s">
        <v>101</v>
      </c>
      <c r="B152" s="1">
        <v>1.101</v>
      </c>
      <c r="C152" s="11">
        <f t="shared" si="5"/>
        <v>-2.9883183917414069E-3</v>
      </c>
      <c r="D152" s="11">
        <f t="shared" si="6"/>
        <v>-2.9927923304052051E-3</v>
      </c>
      <c r="I152" s="9"/>
      <c r="J152" s="22"/>
      <c r="L152" s="25"/>
    </row>
    <row r="153" spans="1:12" x14ac:dyDescent="0.25">
      <c r="A153" s="9" t="s">
        <v>100</v>
      </c>
      <c r="B153" s="1">
        <v>1.1063000000000001</v>
      </c>
      <c r="C153" s="11">
        <f t="shared" si="5"/>
        <v>4.8138056312443389E-3</v>
      </c>
      <c r="D153" s="11">
        <f t="shared" si="6"/>
        <v>4.8022563181852398E-3</v>
      </c>
      <c r="I153" s="9"/>
      <c r="J153" s="22"/>
      <c r="L153" s="25"/>
    </row>
    <row r="154" spans="1:12" x14ac:dyDescent="0.25">
      <c r="A154" s="9" t="s">
        <v>99</v>
      </c>
      <c r="B154" s="1">
        <v>1.1074999999999999</v>
      </c>
      <c r="C154" s="11">
        <f t="shared" si="5"/>
        <v>1.0846967368705052E-3</v>
      </c>
      <c r="D154" s="11">
        <f t="shared" si="6"/>
        <v>1.0841088784253714E-3</v>
      </c>
      <c r="I154" s="9"/>
      <c r="J154" s="22"/>
      <c r="L154" s="25"/>
    </row>
    <row r="155" spans="1:12" x14ac:dyDescent="0.25">
      <c r="A155" s="9" t="s">
        <v>98</v>
      </c>
      <c r="B155" s="1">
        <v>1.1002000000000001</v>
      </c>
      <c r="C155" s="11">
        <f t="shared" si="5"/>
        <v>-6.5914221218960067E-3</v>
      </c>
      <c r="D155" s="11">
        <f t="shared" si="6"/>
        <v>-6.6132414779328397E-3</v>
      </c>
      <c r="I155" s="9"/>
      <c r="J155" s="22"/>
      <c r="L155" s="25"/>
    </row>
    <row r="156" spans="1:12" x14ac:dyDescent="0.25">
      <c r="A156" s="9" t="s">
        <v>97</v>
      </c>
      <c r="B156" s="1">
        <v>1.1073</v>
      </c>
      <c r="C156" s="11">
        <f t="shared" si="5"/>
        <v>6.4533721141608602E-3</v>
      </c>
      <c r="D156" s="11">
        <f t="shared" si="6"/>
        <v>6.4326382627046715E-3</v>
      </c>
      <c r="I156" s="9"/>
      <c r="J156" s="22"/>
      <c r="L156" s="25"/>
    </row>
    <row r="157" spans="1:12" x14ac:dyDescent="0.25">
      <c r="A157" s="9" t="s">
        <v>96</v>
      </c>
      <c r="B157" s="1">
        <v>1.103</v>
      </c>
      <c r="C157" s="11">
        <f t="shared" si="5"/>
        <v>-3.8833197868689551E-3</v>
      </c>
      <c r="D157" s="11">
        <f t="shared" si="6"/>
        <v>-3.8908794505601025E-3</v>
      </c>
      <c r="I157" s="9"/>
      <c r="J157" s="22"/>
      <c r="L157" s="25"/>
    </row>
    <row r="158" spans="1:12" x14ac:dyDescent="0.25">
      <c r="A158" s="9" t="s">
        <v>95</v>
      </c>
      <c r="B158" s="1">
        <v>1.1041000000000001</v>
      </c>
      <c r="C158" s="11">
        <f t="shared" si="5"/>
        <v>9.9728014505906515E-4</v>
      </c>
      <c r="D158" s="11">
        <f t="shared" si="6"/>
        <v>9.967831915889758E-4</v>
      </c>
      <c r="I158" s="9"/>
      <c r="J158" s="22"/>
      <c r="L158" s="25"/>
    </row>
    <row r="159" spans="1:12" x14ac:dyDescent="0.25">
      <c r="A159" s="9" t="s">
        <v>94</v>
      </c>
      <c r="B159" s="1">
        <v>1.1017999999999999</v>
      </c>
      <c r="C159" s="11">
        <f t="shared" si="5"/>
        <v>-2.0831446426955447E-3</v>
      </c>
      <c r="D159" s="11">
        <f t="shared" si="6"/>
        <v>-2.0853174064752907E-3</v>
      </c>
      <c r="I159" s="9"/>
      <c r="J159" s="22"/>
      <c r="L159" s="25"/>
    </row>
    <row r="160" spans="1:12" x14ac:dyDescent="0.25">
      <c r="A160" s="9" t="s">
        <v>93</v>
      </c>
      <c r="B160" s="1">
        <v>1.0992999999999999</v>
      </c>
      <c r="C160" s="11">
        <f t="shared" si="5"/>
        <v>-2.269014340170572E-3</v>
      </c>
      <c r="D160" s="11">
        <f t="shared" si="6"/>
        <v>-2.2715924537980111E-3</v>
      </c>
      <c r="I160" s="9"/>
      <c r="J160" s="22"/>
      <c r="L160" s="25"/>
    </row>
    <row r="161" spans="1:12" x14ac:dyDescent="0.25">
      <c r="A161" s="9" t="s">
        <v>92</v>
      </c>
      <c r="B161" s="1">
        <v>1.1020000000000001</v>
      </c>
      <c r="C161" s="11">
        <f t="shared" si="5"/>
        <v>2.4561084326391036E-3</v>
      </c>
      <c r="D161" s="11">
        <f t="shared" si="6"/>
        <v>2.4530971280418592E-3</v>
      </c>
      <c r="I161" s="9"/>
      <c r="J161" s="22"/>
      <c r="L161" s="25"/>
    </row>
    <row r="162" spans="1:12" x14ac:dyDescent="0.25">
      <c r="A162" s="9" t="s">
        <v>91</v>
      </c>
      <c r="B162" s="1">
        <v>1.0943000000000001</v>
      </c>
      <c r="C162" s="11">
        <f t="shared" si="5"/>
        <v>-6.9872958257714002E-3</v>
      </c>
      <c r="D162" s="11">
        <f t="shared" si="6"/>
        <v>-7.0118212884625435E-3</v>
      </c>
      <c r="I162" s="9"/>
      <c r="J162" s="22"/>
      <c r="L162" s="25"/>
    </row>
    <row r="163" spans="1:12" x14ac:dyDescent="0.25">
      <c r="A163" s="9" t="s">
        <v>90</v>
      </c>
      <c r="B163" s="1">
        <v>1.0922000000000001</v>
      </c>
      <c r="C163" s="11">
        <f t="shared" si="5"/>
        <v>-1.9190349995430456E-3</v>
      </c>
      <c r="D163" s="11">
        <f t="shared" si="6"/>
        <v>-1.920878706343966E-3</v>
      </c>
      <c r="I163" s="9"/>
      <c r="J163" s="22"/>
      <c r="L163" s="25"/>
    </row>
    <row r="164" spans="1:12" x14ac:dyDescent="0.25">
      <c r="A164" s="9" t="s">
        <v>89</v>
      </c>
      <c r="B164" s="1">
        <v>1.0939000000000001</v>
      </c>
      <c r="C164" s="11">
        <f t="shared" si="5"/>
        <v>1.5564914850760836E-3</v>
      </c>
      <c r="D164" s="11">
        <f t="shared" si="6"/>
        <v>1.5552814076918906E-3</v>
      </c>
      <c r="I164" s="9"/>
      <c r="J164" s="22"/>
      <c r="L164" s="25"/>
    </row>
    <row r="165" spans="1:12" x14ac:dyDescent="0.25">
      <c r="A165" s="9" t="s">
        <v>88</v>
      </c>
      <c r="B165" s="1">
        <v>1.0900000000000001</v>
      </c>
      <c r="C165" s="11">
        <f t="shared" si="5"/>
        <v>-3.5652253405247247E-3</v>
      </c>
      <c r="D165" s="11">
        <f t="shared" si="6"/>
        <v>-3.5715959025557349E-3</v>
      </c>
      <c r="I165" s="9"/>
      <c r="J165" s="22"/>
      <c r="L165" s="25"/>
    </row>
    <row r="166" spans="1:12" x14ac:dyDescent="0.25">
      <c r="A166" s="9" t="s">
        <v>87</v>
      </c>
      <c r="B166" s="1">
        <v>1.0931999999999999</v>
      </c>
      <c r="C166" s="11">
        <f t="shared" si="5"/>
        <v>2.9357798165137172E-3</v>
      </c>
      <c r="D166" s="11">
        <f t="shared" si="6"/>
        <v>2.9314788307235186E-3</v>
      </c>
      <c r="I166" s="9"/>
      <c r="J166" s="22"/>
      <c r="L166" s="25"/>
    </row>
    <row r="167" spans="1:12" x14ac:dyDescent="0.25">
      <c r="A167" s="9" t="s">
        <v>86</v>
      </c>
      <c r="B167" s="1">
        <v>1.0959000000000001</v>
      </c>
      <c r="C167" s="11">
        <f t="shared" si="5"/>
        <v>2.4698133918772402E-3</v>
      </c>
      <c r="D167" s="11">
        <f t="shared" si="6"/>
        <v>2.4667684154337432E-3</v>
      </c>
      <c r="I167" s="9"/>
      <c r="J167" s="22"/>
      <c r="L167" s="25"/>
    </row>
    <row r="168" spans="1:12" x14ac:dyDescent="0.25">
      <c r="A168" s="9" t="s">
        <v>85</v>
      </c>
      <c r="B168" s="1">
        <v>1.0966</v>
      </c>
      <c r="C168" s="11">
        <f t="shared" si="5"/>
        <v>6.3874441098632495E-4</v>
      </c>
      <c r="D168" s="11">
        <f t="shared" si="6"/>
        <v>6.3854050060150062E-4</v>
      </c>
      <c r="I168" s="9"/>
      <c r="J168" s="22"/>
      <c r="L168" s="25"/>
    </row>
    <row r="169" spans="1:12" x14ac:dyDescent="0.25">
      <c r="A169" s="9" t="s">
        <v>84</v>
      </c>
      <c r="B169" s="1">
        <v>1.0978000000000001</v>
      </c>
      <c r="C169" s="11">
        <f t="shared" si="5"/>
        <v>1.0942914462885867E-3</v>
      </c>
      <c r="D169" s="11">
        <f t="shared" si="6"/>
        <v>1.0936931458408051E-3</v>
      </c>
      <c r="I169" s="9"/>
      <c r="J169" s="22"/>
      <c r="L169" s="25"/>
    </row>
    <row r="170" spans="1:12" x14ac:dyDescent="0.25">
      <c r="A170" s="9" t="s">
        <v>83</v>
      </c>
      <c r="B170" s="1">
        <v>1.0971</v>
      </c>
      <c r="C170" s="11">
        <f t="shared" si="5"/>
        <v>-6.3763891419210683E-4</v>
      </c>
      <c r="D170" s="11">
        <f t="shared" si="6"/>
        <v>-6.3784229234369755E-4</v>
      </c>
      <c r="I170" s="9"/>
      <c r="J170" s="22"/>
      <c r="L170" s="25"/>
    </row>
    <row r="171" spans="1:12" x14ac:dyDescent="0.25">
      <c r="A171" s="9" t="s">
        <v>82</v>
      </c>
      <c r="B171" s="1">
        <v>1.0955999999999999</v>
      </c>
      <c r="C171" s="11">
        <f t="shared" si="5"/>
        <v>-1.3672409078480108E-3</v>
      </c>
      <c r="D171" s="11">
        <f t="shared" si="6"/>
        <v>-1.368176434522178E-3</v>
      </c>
      <c r="I171" s="9"/>
      <c r="J171" s="22"/>
      <c r="L171" s="25"/>
    </row>
    <row r="172" spans="1:12" x14ac:dyDescent="0.25">
      <c r="A172" s="9" t="s">
        <v>81</v>
      </c>
      <c r="B172" s="1">
        <v>1.0971</v>
      </c>
      <c r="C172" s="11">
        <f t="shared" si="5"/>
        <v>1.3691128148960452E-3</v>
      </c>
      <c r="D172" s="11">
        <f t="shared" si="6"/>
        <v>1.3681764345222277E-3</v>
      </c>
      <c r="I172" s="9"/>
      <c r="J172" s="22"/>
      <c r="L172" s="25"/>
    </row>
    <row r="173" spans="1:12" x14ac:dyDescent="0.25">
      <c r="A173" s="9" t="s">
        <v>80</v>
      </c>
      <c r="B173" s="1">
        <v>1.1006</v>
      </c>
      <c r="C173" s="11">
        <f t="shared" si="5"/>
        <v>3.1902287849785438E-3</v>
      </c>
      <c r="D173" s="11">
        <f t="shared" si="6"/>
        <v>3.1851508022131651E-3</v>
      </c>
      <c r="I173" s="9"/>
      <c r="J173" s="22"/>
      <c r="L173" s="25"/>
    </row>
    <row r="174" spans="1:12" x14ac:dyDescent="0.25">
      <c r="A174" s="9" t="s">
        <v>79</v>
      </c>
      <c r="B174" s="1">
        <v>1.1042000000000001</v>
      </c>
      <c r="C174" s="11">
        <f t="shared" si="5"/>
        <v>3.270943121933545E-3</v>
      </c>
      <c r="D174" s="11">
        <f t="shared" si="6"/>
        <v>3.2656052242858629E-3</v>
      </c>
      <c r="I174" s="9"/>
      <c r="J174" s="22"/>
      <c r="L174" s="25"/>
    </row>
    <row r="175" spans="1:12" x14ac:dyDescent="0.25">
      <c r="A175" s="9" t="s">
        <v>78</v>
      </c>
      <c r="B175" s="1">
        <v>1.1029</v>
      </c>
      <c r="C175" s="11">
        <f t="shared" si="5"/>
        <v>-1.1773229487412884E-3</v>
      </c>
      <c r="D175" s="11">
        <f t="shared" si="6"/>
        <v>-1.178016537843126E-3</v>
      </c>
      <c r="I175" s="9"/>
      <c r="J175" s="22"/>
      <c r="L175" s="25"/>
    </row>
    <row r="176" spans="1:12" x14ac:dyDescent="0.25">
      <c r="A176" s="9" t="s">
        <v>77</v>
      </c>
      <c r="B176" s="1">
        <v>1.1032999999999999</v>
      </c>
      <c r="C176" s="11">
        <f t="shared" si="5"/>
        <v>3.6268020672758361E-4</v>
      </c>
      <c r="D176" s="11">
        <f t="shared" si="6"/>
        <v>3.6261445415903068E-4</v>
      </c>
      <c r="I176" s="9"/>
      <c r="J176" s="22"/>
      <c r="L176" s="25"/>
    </row>
    <row r="177" spans="1:12" x14ac:dyDescent="0.25">
      <c r="A177" s="9" t="s">
        <v>76</v>
      </c>
      <c r="B177" s="1">
        <v>1.1072</v>
      </c>
      <c r="C177" s="11">
        <f t="shared" si="5"/>
        <v>3.5348499954681589E-3</v>
      </c>
      <c r="D177" s="11">
        <f t="shared" si="6"/>
        <v>3.5286170971447462E-3</v>
      </c>
      <c r="I177" s="9"/>
      <c r="J177" s="22"/>
      <c r="L177" s="25"/>
    </row>
    <row r="178" spans="1:12" x14ac:dyDescent="0.25">
      <c r="A178" s="9" t="s">
        <v>75</v>
      </c>
      <c r="B178" s="1">
        <v>1.1124000000000001</v>
      </c>
      <c r="C178" s="11">
        <f t="shared" si="5"/>
        <v>4.6965317919076544E-3</v>
      </c>
      <c r="D178" s="11">
        <f t="shared" si="6"/>
        <v>4.6855374964047992E-3</v>
      </c>
      <c r="I178" s="9"/>
      <c r="J178" s="22"/>
      <c r="L178" s="25"/>
    </row>
    <row r="179" spans="1:12" x14ac:dyDescent="0.25">
      <c r="A179" s="9" t="s">
        <v>74</v>
      </c>
      <c r="B179" s="1">
        <v>1.1171</v>
      </c>
      <c r="C179" s="11">
        <f t="shared" si="5"/>
        <v>4.2250988852929883E-3</v>
      </c>
      <c r="D179" s="11">
        <f t="shared" si="6"/>
        <v>4.2161982169928308E-3</v>
      </c>
      <c r="I179" s="9"/>
      <c r="J179" s="22"/>
      <c r="L179" s="25"/>
    </row>
    <row r="180" spans="1:12" x14ac:dyDescent="0.25">
      <c r="A180" s="9" t="s">
        <v>73</v>
      </c>
      <c r="B180" s="1">
        <v>1.1149</v>
      </c>
      <c r="C180" s="11">
        <f t="shared" si="5"/>
        <v>-1.9693850147703973E-3</v>
      </c>
      <c r="D180" s="11">
        <f t="shared" si="6"/>
        <v>-1.9713268032768953E-3</v>
      </c>
      <c r="I180" s="9"/>
      <c r="J180" s="22"/>
      <c r="L180" s="25"/>
    </row>
    <row r="181" spans="1:12" x14ac:dyDescent="0.25">
      <c r="A181" s="9" t="s">
        <v>72</v>
      </c>
      <c r="B181" s="1">
        <v>1.1125</v>
      </c>
      <c r="C181" s="11">
        <f t="shared" si="5"/>
        <v>-2.1526594313391323E-3</v>
      </c>
      <c r="D181" s="11">
        <f t="shared" si="6"/>
        <v>-2.1549797331305168E-3</v>
      </c>
      <c r="I181" s="9"/>
      <c r="J181" s="22"/>
      <c r="L181" s="25"/>
    </row>
    <row r="182" spans="1:12" x14ac:dyDescent="0.25">
      <c r="A182" s="9" t="s">
        <v>71</v>
      </c>
      <c r="B182" s="1">
        <v>1.1131</v>
      </c>
      <c r="C182" s="11">
        <f t="shared" si="5"/>
        <v>5.3932584269666961E-4</v>
      </c>
      <c r="D182" s="11">
        <f t="shared" si="6"/>
        <v>5.391804587848879E-4</v>
      </c>
      <c r="I182" s="9"/>
      <c r="J182" s="22"/>
      <c r="L182" s="25"/>
    </row>
    <row r="183" spans="1:12" x14ac:dyDescent="0.25">
      <c r="A183" s="9" t="s">
        <v>70</v>
      </c>
      <c r="B183" s="1">
        <v>1.1104000000000001</v>
      </c>
      <c r="C183" s="11">
        <f t="shared" si="5"/>
        <v>-2.4256580720509735E-3</v>
      </c>
      <c r="D183" s="11">
        <f t="shared" si="6"/>
        <v>-2.428604746640015E-3</v>
      </c>
      <c r="I183" s="9"/>
      <c r="J183" s="22"/>
      <c r="L183" s="25"/>
    </row>
    <row r="184" spans="1:12" x14ac:dyDescent="0.25">
      <c r="A184" s="9" t="s">
        <v>69</v>
      </c>
      <c r="B184" s="1">
        <v>1.1080000000000001</v>
      </c>
      <c r="C184" s="11">
        <f t="shared" si="5"/>
        <v>-2.1613832853025761E-3</v>
      </c>
      <c r="D184" s="11">
        <f t="shared" si="6"/>
        <v>-2.1637224453109191E-3</v>
      </c>
      <c r="I184" s="9"/>
      <c r="J184" s="22"/>
      <c r="L184" s="25"/>
    </row>
    <row r="185" spans="1:12" x14ac:dyDescent="0.25">
      <c r="A185" s="9" t="s">
        <v>68</v>
      </c>
      <c r="B185" s="1">
        <v>1.1100000000000001</v>
      </c>
      <c r="C185" s="11">
        <f t="shared" si="5"/>
        <v>1.8050541516245744E-3</v>
      </c>
      <c r="D185" s="11">
        <f t="shared" si="6"/>
        <v>1.8034269991507267E-3</v>
      </c>
      <c r="I185" s="9"/>
      <c r="J185" s="22"/>
      <c r="L185" s="25"/>
    </row>
    <row r="186" spans="1:12" x14ac:dyDescent="0.25">
      <c r="A186" s="9" t="s">
        <v>67</v>
      </c>
      <c r="B186" s="1">
        <v>1.1112</v>
      </c>
      <c r="C186" s="11">
        <f t="shared" si="5"/>
        <v>1.08108108108107E-3</v>
      </c>
      <c r="D186" s="11">
        <f t="shared" si="6"/>
        <v>1.0804971337541789E-3</v>
      </c>
      <c r="I186" s="9"/>
      <c r="J186" s="22"/>
      <c r="L186" s="25"/>
    </row>
    <row r="187" spans="1:12" x14ac:dyDescent="0.25">
      <c r="A187" s="9" t="s">
        <v>66</v>
      </c>
      <c r="B187" s="1">
        <v>1.115</v>
      </c>
      <c r="C187" s="11">
        <f t="shared" si="5"/>
        <v>3.41972642188626E-3</v>
      </c>
      <c r="D187" s="11">
        <f t="shared" si="6"/>
        <v>3.4138924540851345E-3</v>
      </c>
      <c r="I187" s="9"/>
      <c r="J187" s="22"/>
      <c r="L187" s="25"/>
    </row>
    <row r="188" spans="1:12" x14ac:dyDescent="0.25">
      <c r="A188" s="9" t="s">
        <v>65</v>
      </c>
      <c r="B188" s="1">
        <v>1.1152</v>
      </c>
      <c r="C188" s="11">
        <f t="shared" si="5"/>
        <v>1.793721973093465E-4</v>
      </c>
      <c r="D188" s="11">
        <f t="shared" si="6"/>
        <v>1.7935611204023401E-4</v>
      </c>
      <c r="I188" s="9"/>
      <c r="J188" s="22"/>
      <c r="L188" s="25"/>
    </row>
    <row r="189" spans="1:12" x14ac:dyDescent="0.25">
      <c r="A189" s="9" t="s">
        <v>64</v>
      </c>
      <c r="B189" s="1">
        <v>1.1167</v>
      </c>
      <c r="C189" s="11">
        <f t="shared" si="5"/>
        <v>1.3450502152081434E-3</v>
      </c>
      <c r="D189" s="11">
        <f t="shared" si="6"/>
        <v>1.3441464454870943E-3</v>
      </c>
      <c r="I189" s="9"/>
      <c r="J189" s="22"/>
      <c r="L189" s="25"/>
    </row>
    <row r="190" spans="1:12" x14ac:dyDescent="0.25">
      <c r="A190" s="9" t="s">
        <v>63</v>
      </c>
      <c r="B190" s="1">
        <v>1.1128</v>
      </c>
      <c r="C190" s="11">
        <f t="shared" si="5"/>
        <v>-3.4924330616996624E-3</v>
      </c>
      <c r="D190" s="11">
        <f t="shared" si="6"/>
        <v>-3.4985458425132814E-3</v>
      </c>
      <c r="I190" s="9"/>
      <c r="J190" s="22"/>
      <c r="L190" s="25"/>
    </row>
    <row r="191" spans="1:12" x14ac:dyDescent="0.25">
      <c r="A191" s="9" t="s">
        <v>62</v>
      </c>
      <c r="B191" s="1">
        <v>1.1074999999999999</v>
      </c>
      <c r="C191" s="11">
        <f t="shared" si="5"/>
        <v>-4.7627606038821435E-3</v>
      </c>
      <c r="D191" s="11">
        <f t="shared" si="6"/>
        <v>-4.7741386899424944E-3</v>
      </c>
      <c r="I191" s="9"/>
      <c r="J191" s="22"/>
      <c r="L191" s="25"/>
    </row>
    <row r="192" spans="1:12" x14ac:dyDescent="0.25">
      <c r="A192" s="9" t="s">
        <v>61</v>
      </c>
      <c r="B192" s="1">
        <v>1.1067</v>
      </c>
      <c r="C192" s="11">
        <f t="shared" si="5"/>
        <v>-7.2234762979672684E-4</v>
      </c>
      <c r="D192" s="11">
        <f t="shared" si="6"/>
        <v>-7.2260864855095168E-4</v>
      </c>
      <c r="I192" s="9"/>
      <c r="J192" s="22"/>
      <c r="L192" s="25"/>
    </row>
    <row r="193" spans="1:12" x14ac:dyDescent="0.25">
      <c r="A193" s="9" t="s">
        <v>60</v>
      </c>
      <c r="B193" s="1">
        <v>1.105</v>
      </c>
      <c r="C193" s="11">
        <f t="shared" si="5"/>
        <v>-1.536098310291889E-3</v>
      </c>
      <c r="D193" s="11">
        <f t="shared" si="6"/>
        <v>-1.5372793188864781E-3</v>
      </c>
      <c r="I193" s="9"/>
      <c r="J193" s="22"/>
      <c r="L193" s="25"/>
    </row>
    <row r="194" spans="1:12" x14ac:dyDescent="0.25">
      <c r="A194" s="9" t="s">
        <v>59</v>
      </c>
      <c r="B194" s="1">
        <v>1.1017999999999999</v>
      </c>
      <c r="C194" s="11">
        <f t="shared" si="5"/>
        <v>-2.8959276018100111E-3</v>
      </c>
      <c r="D194" s="11">
        <f t="shared" si="6"/>
        <v>-2.9001289132370898E-3</v>
      </c>
      <c r="I194" s="9"/>
      <c r="J194" s="22"/>
      <c r="L194" s="25"/>
    </row>
    <row r="195" spans="1:12" x14ac:dyDescent="0.25">
      <c r="A195" s="9" t="s">
        <v>58</v>
      </c>
      <c r="B195" s="1">
        <v>1.1032999999999999</v>
      </c>
      <c r="C195" s="11">
        <f t="shared" si="5"/>
        <v>1.3614086041024986E-3</v>
      </c>
      <c r="D195" s="11">
        <f t="shared" si="6"/>
        <v>1.3604827276443537E-3</v>
      </c>
      <c r="I195" s="9"/>
      <c r="J195" s="22"/>
      <c r="L195" s="25"/>
    </row>
    <row r="196" spans="1:12" x14ac:dyDescent="0.25">
      <c r="A196" s="9" t="s">
        <v>57</v>
      </c>
      <c r="B196" s="1">
        <v>1.1009</v>
      </c>
      <c r="C196" s="11">
        <f t="shared" si="5"/>
        <v>-2.1752923049034312E-3</v>
      </c>
      <c r="D196" s="11">
        <f t="shared" si="6"/>
        <v>-2.1776616899028835E-3</v>
      </c>
      <c r="I196" s="9"/>
      <c r="J196" s="22"/>
      <c r="L196" s="25"/>
    </row>
    <row r="197" spans="1:12" x14ac:dyDescent="0.25">
      <c r="A197" s="9" t="s">
        <v>56</v>
      </c>
      <c r="B197" s="1">
        <v>1.1007</v>
      </c>
      <c r="C197" s="11">
        <f t="shared" si="5"/>
        <v>-1.8166954310105954E-4</v>
      </c>
      <c r="D197" s="11">
        <f t="shared" si="6"/>
        <v>-1.8168604701137363E-4</v>
      </c>
      <c r="I197" s="9"/>
      <c r="J197" s="22"/>
      <c r="L197" s="25"/>
    </row>
    <row r="198" spans="1:12" x14ac:dyDescent="0.25">
      <c r="A198" s="9" t="s">
        <v>55</v>
      </c>
      <c r="B198" s="1">
        <v>1.1023000000000001</v>
      </c>
      <c r="C198" s="11">
        <f t="shared" si="5"/>
        <v>1.4536204233670524E-3</v>
      </c>
      <c r="D198" s="11">
        <f t="shared" si="6"/>
        <v>1.4525649399238238E-3</v>
      </c>
      <c r="I198" s="9"/>
      <c r="J198" s="22"/>
      <c r="L198" s="25"/>
    </row>
    <row r="199" spans="1:12" x14ac:dyDescent="0.25">
      <c r="A199" s="9" t="s">
        <v>54</v>
      </c>
      <c r="B199" s="1">
        <v>1.1052</v>
      </c>
      <c r="C199" s="11">
        <f t="shared" ref="C199:C262" si="7">+B199/B198-1</f>
        <v>2.6308627415403407E-3</v>
      </c>
      <c r="D199" s="11">
        <f t="shared" ref="D199:D255" si="8">+LN(B199/B198)</f>
        <v>2.6274080799916226E-3</v>
      </c>
      <c r="I199" s="9"/>
      <c r="J199" s="22"/>
      <c r="L199" s="25"/>
    </row>
    <row r="200" spans="1:12" x14ac:dyDescent="0.25">
      <c r="A200" s="9" t="s">
        <v>53</v>
      </c>
      <c r="B200" s="1">
        <v>1.1072</v>
      </c>
      <c r="C200" s="11">
        <f t="shared" si="7"/>
        <v>1.8096272167933414E-3</v>
      </c>
      <c r="D200" s="11">
        <f t="shared" si="8"/>
        <v>1.8079918141436491E-3</v>
      </c>
      <c r="I200" s="9"/>
      <c r="J200" s="22"/>
      <c r="L200" s="25"/>
    </row>
    <row r="201" spans="1:12" x14ac:dyDescent="0.25">
      <c r="A201" s="9" t="s">
        <v>52</v>
      </c>
      <c r="B201" s="1">
        <v>1.1079000000000001</v>
      </c>
      <c r="C201" s="11">
        <f t="shared" si="7"/>
        <v>6.3222543352603466E-4</v>
      </c>
      <c r="D201" s="11">
        <f t="shared" si="8"/>
        <v>6.3202566322211279E-4</v>
      </c>
      <c r="I201" s="9"/>
      <c r="J201" s="22"/>
      <c r="L201" s="25"/>
    </row>
    <row r="202" spans="1:12" x14ac:dyDescent="0.25">
      <c r="A202" s="9" t="s">
        <v>51</v>
      </c>
      <c r="B202" s="1">
        <v>1.1073</v>
      </c>
      <c r="C202" s="11">
        <f t="shared" si="7"/>
        <v>-5.4156512320624461E-4</v>
      </c>
      <c r="D202" s="11">
        <f t="shared" si="8"/>
        <v>-5.4171182256480984E-4</v>
      </c>
      <c r="I202" s="9"/>
      <c r="J202" s="22"/>
      <c r="L202" s="25"/>
    </row>
    <row r="203" spans="1:12" x14ac:dyDescent="0.25">
      <c r="A203" s="9" t="s">
        <v>50</v>
      </c>
      <c r="B203" s="1">
        <v>1.1059000000000001</v>
      </c>
      <c r="C203" s="11">
        <f t="shared" si="7"/>
        <v>-1.2643366747944196E-3</v>
      </c>
      <c r="D203" s="11">
        <f t="shared" si="8"/>
        <v>-1.2651366227481484E-3</v>
      </c>
      <c r="I203" s="9"/>
      <c r="J203" s="22"/>
      <c r="L203" s="25"/>
    </row>
    <row r="204" spans="1:12" x14ac:dyDescent="0.25">
      <c r="A204" s="9" t="s">
        <v>49</v>
      </c>
      <c r="B204" s="1">
        <v>1.1024</v>
      </c>
      <c r="C204" s="11">
        <f t="shared" si="7"/>
        <v>-3.1648431142057287E-3</v>
      </c>
      <c r="D204" s="11">
        <f t="shared" si="8"/>
        <v>-3.1698618219202853E-3</v>
      </c>
      <c r="I204" s="9"/>
      <c r="J204" s="22"/>
      <c r="L204" s="25"/>
    </row>
    <row r="205" spans="1:12" x14ac:dyDescent="0.25">
      <c r="A205" s="9" t="s">
        <v>48</v>
      </c>
      <c r="B205" s="1">
        <v>1.1013999999999999</v>
      </c>
      <c r="C205" s="11">
        <f t="shared" si="7"/>
        <v>-9.0711175616842166E-4</v>
      </c>
      <c r="D205" s="11">
        <f t="shared" si="8"/>
        <v>-9.0752343101306707E-4</v>
      </c>
      <c r="I205" s="9"/>
      <c r="J205" s="22"/>
      <c r="L205" s="25"/>
    </row>
    <row r="206" spans="1:12" x14ac:dyDescent="0.25">
      <c r="A206" s="9" t="s">
        <v>47</v>
      </c>
      <c r="B206" s="1">
        <v>1.1020000000000001</v>
      </c>
      <c r="C206" s="11">
        <f t="shared" si="7"/>
        <v>5.447612130018431E-4</v>
      </c>
      <c r="D206" s="11">
        <f t="shared" si="8"/>
        <v>5.4461288447888681E-4</v>
      </c>
      <c r="I206" s="9"/>
      <c r="J206" s="22"/>
      <c r="L206" s="25"/>
    </row>
    <row r="207" spans="1:12" x14ac:dyDescent="0.25">
      <c r="A207" s="9" t="s">
        <v>46</v>
      </c>
      <c r="B207" s="1">
        <v>1.0999000000000001</v>
      </c>
      <c r="C207" s="11">
        <f t="shared" si="7"/>
        <v>-1.9056261343012304E-3</v>
      </c>
      <c r="D207" s="11">
        <f t="shared" si="8"/>
        <v>-1.9074441497887956E-3</v>
      </c>
      <c r="I207" s="9"/>
      <c r="J207" s="22"/>
      <c r="L207" s="25"/>
    </row>
    <row r="208" spans="1:12" x14ac:dyDescent="0.25">
      <c r="A208" s="9" t="s">
        <v>45</v>
      </c>
      <c r="B208" s="1">
        <v>1.1009</v>
      </c>
      <c r="C208" s="11">
        <f t="shared" si="7"/>
        <v>9.0917356123276782E-4</v>
      </c>
      <c r="D208" s="11">
        <f t="shared" si="8"/>
        <v>9.0876051328643494E-4</v>
      </c>
      <c r="I208" s="9"/>
      <c r="J208" s="22"/>
      <c r="L208" s="25"/>
    </row>
    <row r="209" spans="1:12" x14ac:dyDescent="0.25">
      <c r="A209" s="9" t="s">
        <v>44</v>
      </c>
      <c r="B209" s="1">
        <v>1.1016999999999999</v>
      </c>
      <c r="C209" s="11">
        <f t="shared" si="7"/>
        <v>7.2667817240423815E-4</v>
      </c>
      <c r="D209" s="11">
        <f t="shared" si="8"/>
        <v>7.2641426966161648E-4</v>
      </c>
      <c r="I209" s="9"/>
      <c r="J209" s="22"/>
      <c r="L209" s="25"/>
    </row>
    <row r="210" spans="1:12" x14ac:dyDescent="0.25">
      <c r="A210" s="9">
        <v>43801</v>
      </c>
      <c r="B210" s="1">
        <v>1.1079000000000001</v>
      </c>
      <c r="C210" s="11">
        <f t="shared" si="7"/>
        <v>5.6276663338479249E-3</v>
      </c>
      <c r="D210" s="11">
        <f t="shared" si="8"/>
        <v>5.6118901806082007E-3</v>
      </c>
      <c r="I210" s="9"/>
      <c r="J210" s="22"/>
      <c r="L210" s="25"/>
    </row>
    <row r="211" spans="1:12" x14ac:dyDescent="0.25">
      <c r="A211" s="9">
        <v>43802</v>
      </c>
      <c r="B211" s="1">
        <v>1.1083000000000001</v>
      </c>
      <c r="C211" s="11">
        <f t="shared" si="7"/>
        <v>3.610434154706077E-4</v>
      </c>
      <c r="D211" s="11">
        <f t="shared" si="8"/>
        <v>3.6097825498005261E-4</v>
      </c>
      <c r="I211" s="9"/>
      <c r="J211" s="22"/>
      <c r="L211" s="25"/>
    </row>
    <row r="212" spans="1:12" x14ac:dyDescent="0.25">
      <c r="A212" s="9">
        <v>43803</v>
      </c>
      <c r="B212" s="1">
        <v>1.1077999999999999</v>
      </c>
      <c r="C212" s="11">
        <f t="shared" si="7"/>
        <v>-4.511413877110737E-4</v>
      </c>
      <c r="D212" s="11">
        <f t="shared" si="8"/>
        <v>-4.5124318260400412E-4</v>
      </c>
      <c r="I212" s="9"/>
      <c r="J212" s="22"/>
      <c r="L212" s="25"/>
    </row>
    <row r="213" spans="1:12" x14ac:dyDescent="0.25">
      <c r="A213" s="9">
        <v>43804</v>
      </c>
      <c r="B213" s="1">
        <v>1.1104000000000001</v>
      </c>
      <c r="C213" s="11">
        <f t="shared" si="7"/>
        <v>2.3469940422460311E-3</v>
      </c>
      <c r="D213" s="11">
        <f t="shared" si="8"/>
        <v>2.3442441535366679E-3</v>
      </c>
      <c r="I213" s="9"/>
      <c r="J213" s="22"/>
      <c r="L213" s="25"/>
    </row>
    <row r="214" spans="1:12" x14ac:dyDescent="0.25">
      <c r="A214" s="9">
        <v>43805</v>
      </c>
      <c r="B214" s="1">
        <v>1.1059000000000001</v>
      </c>
      <c r="C214" s="11">
        <f t="shared" si="7"/>
        <v>-4.0525936599423718E-3</v>
      </c>
      <c r="D214" s="11">
        <f t="shared" si="8"/>
        <v>-4.0608276712257602E-3</v>
      </c>
      <c r="I214" s="9"/>
      <c r="J214" s="22"/>
      <c r="L214" s="25"/>
    </row>
    <row r="215" spans="1:12" x14ac:dyDescent="0.25">
      <c r="A215" s="9">
        <v>43808</v>
      </c>
      <c r="B215" s="1">
        <v>1.1064000000000001</v>
      </c>
      <c r="C215" s="11">
        <f t="shared" si="7"/>
        <v>4.5212044488640579E-4</v>
      </c>
      <c r="D215" s="11">
        <f t="shared" si="8"/>
        <v>4.5201826923403789E-4</v>
      </c>
      <c r="I215" s="9"/>
      <c r="J215" s="22"/>
      <c r="L215" s="25"/>
    </row>
    <row r="216" spans="1:12" x14ac:dyDescent="0.25">
      <c r="A216" s="9">
        <v>43809</v>
      </c>
      <c r="B216" s="1">
        <v>1.1093</v>
      </c>
      <c r="C216" s="11">
        <f t="shared" si="7"/>
        <v>2.6211135213303205E-3</v>
      </c>
      <c r="D216" s="11">
        <f t="shared" si="8"/>
        <v>2.6176843940653618E-3</v>
      </c>
      <c r="I216" s="9"/>
      <c r="J216" s="22"/>
      <c r="L216" s="25"/>
    </row>
    <row r="217" spans="1:12" x14ac:dyDescent="0.25">
      <c r="A217" s="9">
        <v>43810</v>
      </c>
      <c r="B217" s="1">
        <v>1.113</v>
      </c>
      <c r="C217" s="11">
        <f t="shared" si="7"/>
        <v>3.3354367619220504E-3</v>
      </c>
      <c r="D217" s="11">
        <f t="shared" si="8"/>
        <v>3.3298865309310116E-3</v>
      </c>
      <c r="I217" s="9"/>
      <c r="J217" s="22"/>
      <c r="L217" s="25"/>
    </row>
    <row r="218" spans="1:12" x14ac:dyDescent="0.25">
      <c r="A218" s="9">
        <v>43811</v>
      </c>
      <c r="B218" s="1">
        <v>1.113</v>
      </c>
      <c r="C218" s="11">
        <f t="shared" si="7"/>
        <v>0</v>
      </c>
      <c r="D218" s="11">
        <f t="shared" si="8"/>
        <v>0</v>
      </c>
      <c r="I218" s="9"/>
      <c r="J218" s="22"/>
      <c r="L218" s="25"/>
    </row>
    <row r="219" spans="1:12" x14ac:dyDescent="0.25">
      <c r="A219" s="9">
        <v>43812</v>
      </c>
      <c r="B219" s="1">
        <v>1.1121000000000001</v>
      </c>
      <c r="C219" s="11">
        <f t="shared" si="7"/>
        <v>-8.086253369271601E-4</v>
      </c>
      <c r="D219" s="11">
        <f t="shared" si="8"/>
        <v>-8.0895245074849098E-4</v>
      </c>
      <c r="I219" s="9"/>
      <c r="J219" s="22"/>
      <c r="L219" s="25"/>
    </row>
    <row r="220" spans="1:12" x14ac:dyDescent="0.25">
      <c r="A220" s="9">
        <v>43815</v>
      </c>
      <c r="B220" s="1">
        <v>1.1144000000000001</v>
      </c>
      <c r="C220" s="11">
        <f t="shared" si="7"/>
        <v>2.0681593381890462E-3</v>
      </c>
      <c r="D220" s="11">
        <f t="shared" si="8"/>
        <v>2.066023640799703E-3</v>
      </c>
      <c r="I220" s="9"/>
      <c r="J220" s="22"/>
      <c r="L220" s="25"/>
    </row>
    <row r="221" spans="1:12" x14ac:dyDescent="0.25">
      <c r="A221" s="9">
        <v>43816</v>
      </c>
      <c r="B221" s="1">
        <v>1.115</v>
      </c>
      <c r="C221" s="11">
        <f t="shared" si="7"/>
        <v>5.384063173006215E-4</v>
      </c>
      <c r="D221" s="11">
        <f t="shared" si="8"/>
        <v>5.3826142862302038E-4</v>
      </c>
      <c r="I221" s="9"/>
      <c r="J221" s="22"/>
      <c r="L221" s="25"/>
    </row>
    <row r="222" spans="1:12" x14ac:dyDescent="0.25">
      <c r="A222" s="9">
        <v>43817</v>
      </c>
      <c r="B222" s="1">
        <v>1.1113</v>
      </c>
      <c r="C222" s="11">
        <f t="shared" si="7"/>
        <v>-3.3183856502242426E-3</v>
      </c>
      <c r="D222" s="11">
        <f t="shared" si="8"/>
        <v>-3.3239037026183494E-3</v>
      </c>
      <c r="I222" s="9"/>
      <c r="J222" s="22"/>
      <c r="L222" s="25"/>
    </row>
    <row r="223" spans="1:12" x14ac:dyDescent="0.25">
      <c r="A223" s="9">
        <v>43818</v>
      </c>
      <c r="B223" s="1">
        <v>1.1122000000000001</v>
      </c>
      <c r="C223" s="11">
        <f t="shared" si="7"/>
        <v>8.0986232340518605E-4</v>
      </c>
      <c r="D223" s="11">
        <f t="shared" si="8"/>
        <v>8.0953456186296218E-4</v>
      </c>
      <c r="I223" s="9"/>
      <c r="J223" s="22"/>
      <c r="L223" s="25"/>
    </row>
    <row r="224" spans="1:12" x14ac:dyDescent="0.25">
      <c r="A224" s="9">
        <v>43819</v>
      </c>
      <c r="B224" s="1">
        <v>1.1079000000000001</v>
      </c>
      <c r="C224" s="11">
        <f t="shared" si="7"/>
        <v>-3.8662111131091415E-3</v>
      </c>
      <c r="D224" s="11">
        <f t="shared" si="8"/>
        <v>-3.8737042268363877E-3</v>
      </c>
      <c r="I224" s="9"/>
      <c r="J224" s="22"/>
      <c r="L224" s="25"/>
    </row>
    <row r="225" spans="1:12" x14ac:dyDescent="0.25">
      <c r="A225" s="9">
        <v>43822</v>
      </c>
      <c r="B225" s="1">
        <v>1.1088</v>
      </c>
      <c r="C225" s="11">
        <f t="shared" si="7"/>
        <v>8.1234768480897834E-4</v>
      </c>
      <c r="D225" s="11">
        <f t="shared" si="8"/>
        <v>8.1201790901145666E-4</v>
      </c>
      <c r="I225" s="9"/>
      <c r="J225" s="22"/>
      <c r="L225" s="25"/>
    </row>
    <row r="226" spans="1:12" x14ac:dyDescent="0.25">
      <c r="A226" s="9">
        <v>43823</v>
      </c>
      <c r="B226" s="1">
        <v>1.1088</v>
      </c>
      <c r="C226" s="11">
        <f t="shared" si="7"/>
        <v>0</v>
      </c>
      <c r="D226" s="11">
        <f t="shared" si="8"/>
        <v>0</v>
      </c>
      <c r="I226" s="9"/>
      <c r="J226" s="22"/>
      <c r="L226" s="25"/>
    </row>
    <row r="227" spans="1:12" x14ac:dyDescent="0.25">
      <c r="A227" s="9">
        <v>43824</v>
      </c>
      <c r="B227" s="1">
        <v>1.1091</v>
      </c>
      <c r="C227" s="11">
        <f t="shared" si="7"/>
        <v>2.7056277056280997E-4</v>
      </c>
      <c r="D227" s="11">
        <f t="shared" si="8"/>
        <v>2.705261750571748E-4</v>
      </c>
      <c r="I227" s="9"/>
      <c r="J227" s="22"/>
      <c r="L227" s="25"/>
    </row>
    <row r="228" spans="1:12" x14ac:dyDescent="0.25">
      <c r="A228" s="9">
        <v>43825</v>
      </c>
      <c r="B228" s="1">
        <v>1.1097999999999999</v>
      </c>
      <c r="C228" s="11">
        <f t="shared" si="7"/>
        <v>6.3114236768546661E-4</v>
      </c>
      <c r="D228" s="11">
        <f t="shared" si="8"/>
        <v>6.309432811049024E-4</v>
      </c>
      <c r="I228" s="9"/>
      <c r="J228" s="22"/>
      <c r="L228" s="25"/>
    </row>
    <row r="229" spans="1:12" x14ac:dyDescent="0.25">
      <c r="A229" s="9">
        <v>43826</v>
      </c>
      <c r="B229" s="1">
        <v>1.1176999999999999</v>
      </c>
      <c r="C229" s="11">
        <f t="shared" si="7"/>
        <v>7.1183997116597286E-3</v>
      </c>
      <c r="D229" s="11">
        <f t="shared" si="8"/>
        <v>7.0931834997649363E-3</v>
      </c>
      <c r="I229" s="9"/>
      <c r="J229" s="22"/>
      <c r="L229" s="25"/>
    </row>
    <row r="230" spans="1:12" x14ac:dyDescent="0.25">
      <c r="A230" s="9">
        <v>43829</v>
      </c>
      <c r="B230" s="1">
        <v>1.1198999999999999</v>
      </c>
      <c r="C230" s="11">
        <f t="shared" si="7"/>
        <v>1.9683278160507189E-3</v>
      </c>
      <c r="D230" s="11">
        <f t="shared" si="8"/>
        <v>1.9663931970819158E-3</v>
      </c>
      <c r="I230" s="9"/>
      <c r="J230" s="22"/>
      <c r="L230" s="25"/>
    </row>
    <row r="231" spans="1:12" x14ac:dyDescent="0.25">
      <c r="A231" s="9">
        <v>43830</v>
      </c>
      <c r="B231" s="1">
        <v>1.1212</v>
      </c>
      <c r="C231" s="11">
        <f t="shared" si="7"/>
        <v>1.1608179301723087E-3</v>
      </c>
      <c r="D231" s="11">
        <f t="shared" si="8"/>
        <v>1.1601447019853369E-3</v>
      </c>
      <c r="I231" s="9"/>
      <c r="J231" s="22"/>
      <c r="L231" s="25"/>
    </row>
    <row r="232" spans="1:12" x14ac:dyDescent="0.25">
      <c r="A232" s="9">
        <v>43831</v>
      </c>
      <c r="B232" s="1">
        <v>1.1212</v>
      </c>
      <c r="C232" s="11">
        <f t="shared" si="7"/>
        <v>0</v>
      </c>
      <c r="D232" s="11">
        <f t="shared" si="8"/>
        <v>0</v>
      </c>
      <c r="I232" s="9"/>
      <c r="J232" s="22"/>
      <c r="L232" s="25"/>
    </row>
    <row r="233" spans="1:12" x14ac:dyDescent="0.25">
      <c r="A233" s="9">
        <v>43832</v>
      </c>
      <c r="B233" s="1">
        <v>1.1172</v>
      </c>
      <c r="C233" s="11">
        <f t="shared" si="7"/>
        <v>-3.5676061362825973E-3</v>
      </c>
      <c r="D233" s="11">
        <f t="shared" si="8"/>
        <v>-3.5739852196115603E-3</v>
      </c>
      <c r="I233" s="9"/>
      <c r="J233" s="22"/>
      <c r="L233" s="25"/>
    </row>
    <row r="234" spans="1:12" x14ac:dyDescent="0.25">
      <c r="A234" s="9">
        <v>43833</v>
      </c>
      <c r="B234" s="1">
        <v>1.1160000000000001</v>
      </c>
      <c r="C234" s="11">
        <f t="shared" si="7"/>
        <v>-1.0741138560685926E-3</v>
      </c>
      <c r="D234" s="11">
        <f t="shared" si="8"/>
        <v>-1.0746911297652979E-3</v>
      </c>
      <c r="I234" s="9"/>
      <c r="J234" s="22"/>
      <c r="L234" s="25"/>
    </row>
    <row r="235" spans="1:12" x14ac:dyDescent="0.25">
      <c r="A235" s="9">
        <v>43836</v>
      </c>
      <c r="B235" s="1">
        <v>1.1194999999999999</v>
      </c>
      <c r="C235" s="11">
        <f t="shared" si="7"/>
        <v>3.1362007168458383E-3</v>
      </c>
      <c r="D235" s="11">
        <f t="shared" si="8"/>
        <v>3.1312930975532305E-3</v>
      </c>
      <c r="I235" s="9"/>
      <c r="J235" s="22"/>
      <c r="L235" s="25"/>
    </row>
    <row r="236" spans="1:12" x14ac:dyDescent="0.25">
      <c r="A236" s="9">
        <v>43837</v>
      </c>
      <c r="B236" s="1">
        <v>1.1153</v>
      </c>
      <c r="C236" s="11">
        <f t="shared" si="7"/>
        <v>-3.7516748548458434E-3</v>
      </c>
      <c r="D236" s="11">
        <f t="shared" si="8"/>
        <v>-3.7587300383182232E-3</v>
      </c>
      <c r="I236" s="9"/>
      <c r="J236" s="22"/>
      <c r="L236" s="25"/>
    </row>
    <row r="237" spans="1:12" x14ac:dyDescent="0.25">
      <c r="A237" s="9">
        <v>43838</v>
      </c>
      <c r="B237" s="1">
        <v>1.1105</v>
      </c>
      <c r="C237" s="11">
        <f t="shared" si="7"/>
        <v>-4.3037747691203609E-3</v>
      </c>
      <c r="D237" s="11">
        <f t="shared" si="8"/>
        <v>-4.3130626660090356E-3</v>
      </c>
      <c r="I237" s="9"/>
      <c r="J237" s="22"/>
      <c r="L237" s="25"/>
    </row>
    <row r="238" spans="1:12" x14ac:dyDescent="0.25">
      <c r="A238" s="9">
        <v>43839</v>
      </c>
      <c r="B238" s="1">
        <v>1.1106</v>
      </c>
      <c r="C238" s="11">
        <f t="shared" si="7"/>
        <v>9.0049527240010363E-5</v>
      </c>
      <c r="D238" s="11">
        <f t="shared" si="8"/>
        <v>9.0045473024717238E-5</v>
      </c>
      <c r="I238" s="9"/>
      <c r="J238" s="22"/>
      <c r="L238" s="25"/>
    </row>
    <row r="239" spans="1:12" x14ac:dyDescent="0.25">
      <c r="A239" s="9">
        <v>43840</v>
      </c>
      <c r="B239" s="1">
        <v>1.1122000000000001</v>
      </c>
      <c r="C239" s="11">
        <f t="shared" si="7"/>
        <v>1.44066270484422E-3</v>
      </c>
      <c r="D239" s="11">
        <f t="shared" si="8"/>
        <v>1.4396259459567781E-3</v>
      </c>
      <c r="I239" s="9"/>
      <c r="J239" s="22"/>
      <c r="L239" s="25"/>
    </row>
    <row r="240" spans="1:12" x14ac:dyDescent="0.25">
      <c r="A240" s="9">
        <v>43843</v>
      </c>
      <c r="B240" s="1">
        <v>1.1134999999999999</v>
      </c>
      <c r="C240" s="11">
        <f t="shared" si="7"/>
        <v>1.1688545225676528E-3</v>
      </c>
      <c r="D240" s="11">
        <f t="shared" si="8"/>
        <v>1.168171943958476E-3</v>
      </c>
      <c r="I240" s="9"/>
      <c r="J240" s="22"/>
      <c r="L240" s="25"/>
    </row>
    <row r="241" spans="1:12" x14ac:dyDescent="0.25">
      <c r="A241" s="9">
        <v>43844</v>
      </c>
      <c r="B241" s="1">
        <v>1.1128</v>
      </c>
      <c r="C241" s="11">
        <f t="shared" si="7"/>
        <v>-6.2864840592713467E-4</v>
      </c>
      <c r="D241" s="11">
        <f t="shared" si="8"/>
        <v>-6.2884608818903958E-4</v>
      </c>
      <c r="I241" s="9"/>
      <c r="J241" s="22"/>
      <c r="L241" s="25"/>
    </row>
    <row r="242" spans="1:12" x14ac:dyDescent="0.25">
      <c r="A242" s="9">
        <v>43845</v>
      </c>
      <c r="B242" s="1">
        <v>1.1151</v>
      </c>
      <c r="C242" s="11">
        <f t="shared" si="7"/>
        <v>2.0668583752696534E-3</v>
      </c>
      <c r="D242" s="11">
        <f t="shared" si="8"/>
        <v>2.0647253620830553E-3</v>
      </c>
      <c r="I242" s="9"/>
      <c r="J242" s="22"/>
      <c r="L242" s="25"/>
    </row>
    <row r="243" spans="1:12" x14ac:dyDescent="0.25">
      <c r="A243" s="9">
        <v>43846</v>
      </c>
      <c r="B243" s="1">
        <v>1.1136999999999999</v>
      </c>
      <c r="C243" s="11">
        <f t="shared" si="7"/>
        <v>-1.2554927809165228E-3</v>
      </c>
      <c r="D243" s="11">
        <f t="shared" si="8"/>
        <v>-1.2562815722616701E-3</v>
      </c>
      <c r="I243" s="9"/>
      <c r="J243" s="22"/>
      <c r="L243" s="25"/>
    </row>
    <row r="244" spans="1:12" x14ac:dyDescent="0.25">
      <c r="A244" s="9">
        <v>43847</v>
      </c>
      <c r="B244" s="1">
        <v>1.109</v>
      </c>
      <c r="C244" s="11">
        <f t="shared" si="7"/>
        <v>-4.2201670108645839E-3</v>
      </c>
      <c r="D244" s="11">
        <f t="shared" si="8"/>
        <v>-4.2290970486873521E-3</v>
      </c>
      <c r="I244" s="9"/>
      <c r="J244" s="22"/>
      <c r="L244" s="25"/>
    </row>
    <row r="245" spans="1:12" x14ac:dyDescent="0.25">
      <c r="A245" s="9">
        <v>43850</v>
      </c>
      <c r="B245" s="1">
        <v>1.1094999999999999</v>
      </c>
      <c r="C245" s="11">
        <f t="shared" si="7"/>
        <v>4.5085662759247747E-4</v>
      </c>
      <c r="D245" s="11">
        <f t="shared" si="8"/>
        <v>4.5075502228162685E-4</v>
      </c>
      <c r="I245" s="9"/>
      <c r="J245" s="22"/>
      <c r="L245" s="25"/>
    </row>
    <row r="246" spans="1:12" x14ac:dyDescent="0.25">
      <c r="A246" s="9">
        <v>43851</v>
      </c>
      <c r="B246" s="1">
        <v>1.1084000000000001</v>
      </c>
      <c r="C246" s="11">
        <f t="shared" si="7"/>
        <v>-9.9143758449737884E-4</v>
      </c>
      <c r="D246" s="11">
        <f t="shared" si="8"/>
        <v>-9.9192938382511807E-4</v>
      </c>
      <c r="I246" s="9"/>
      <c r="J246" s="22"/>
      <c r="L246" s="25"/>
    </row>
    <row r="247" spans="1:12" x14ac:dyDescent="0.25">
      <c r="A247" s="9">
        <v>43852</v>
      </c>
      <c r="B247" s="1">
        <v>1.1093</v>
      </c>
      <c r="C247" s="11">
        <f t="shared" si="7"/>
        <v>8.1198123421133417E-4</v>
      </c>
      <c r="D247" s="11">
        <f t="shared" si="8"/>
        <v>8.1165175579044524E-4</v>
      </c>
      <c r="I247" s="9"/>
      <c r="J247" s="22"/>
      <c r="L247" s="25"/>
    </row>
    <row r="248" spans="1:12" x14ac:dyDescent="0.25">
      <c r="A248" s="9">
        <v>43853</v>
      </c>
      <c r="B248" s="1">
        <v>1.1053999999999999</v>
      </c>
      <c r="C248" s="11">
        <f t="shared" si="7"/>
        <v>-3.5157306409447919E-3</v>
      </c>
      <c r="D248" s="11">
        <f t="shared" si="8"/>
        <v>-3.5219253454514105E-3</v>
      </c>
      <c r="I248" s="9"/>
      <c r="J248" s="22"/>
      <c r="L248" s="25"/>
    </row>
    <row r="249" spans="1:12" x14ac:dyDescent="0.25">
      <c r="A249" s="9">
        <v>43854</v>
      </c>
      <c r="B249" s="1">
        <v>1.1025</v>
      </c>
      <c r="C249" s="11">
        <f t="shared" si="7"/>
        <v>-2.6234847114166016E-3</v>
      </c>
      <c r="D249" s="11">
        <f t="shared" si="8"/>
        <v>-2.6269320781614389E-3</v>
      </c>
      <c r="I249" s="9"/>
      <c r="J249" s="22"/>
      <c r="L249" s="25"/>
    </row>
    <row r="250" spans="1:12" x14ac:dyDescent="0.25">
      <c r="A250" s="9">
        <v>43857</v>
      </c>
      <c r="B250" s="1">
        <v>1.1017999999999999</v>
      </c>
      <c r="C250" s="11">
        <f t="shared" si="7"/>
        <v>-6.3492063492076589E-4</v>
      </c>
      <c r="D250" s="11">
        <f t="shared" si="8"/>
        <v>-6.351222823850316E-4</v>
      </c>
      <c r="I250" s="9"/>
      <c r="J250" s="22"/>
      <c r="L250" s="25"/>
    </row>
    <row r="251" spans="1:12" x14ac:dyDescent="0.25">
      <c r="A251" s="9">
        <v>43858</v>
      </c>
      <c r="B251" s="1">
        <v>1.1022000000000001</v>
      </c>
      <c r="C251" s="11">
        <f t="shared" si="7"/>
        <v>3.6304229442740699E-4</v>
      </c>
      <c r="D251" s="11">
        <f t="shared" si="8"/>
        <v>3.6297641051891665E-4</v>
      </c>
      <c r="I251" s="9"/>
      <c r="J251" s="22"/>
      <c r="L251" s="25"/>
    </row>
    <row r="252" spans="1:12" x14ac:dyDescent="0.25">
      <c r="A252" s="9">
        <v>43859</v>
      </c>
      <c r="B252" s="1">
        <v>1.1011</v>
      </c>
      <c r="C252" s="11">
        <f t="shared" si="7"/>
        <v>-9.9800399201610546E-4</v>
      </c>
      <c r="D252" s="11">
        <f t="shared" si="8"/>
        <v>-9.9850232958966032E-4</v>
      </c>
      <c r="I252" s="9"/>
      <c r="J252" s="22"/>
      <c r="L252" s="25"/>
    </row>
    <row r="253" spans="1:12" x14ac:dyDescent="0.25">
      <c r="A253" s="9">
        <v>43860</v>
      </c>
      <c r="B253" s="1">
        <v>1.1032</v>
      </c>
      <c r="C253" s="11">
        <f t="shared" si="7"/>
        <v>1.9071837253654689E-3</v>
      </c>
      <c r="D253" s="11">
        <f t="shared" si="8"/>
        <v>1.9053673595465362E-3</v>
      </c>
      <c r="I253" s="9"/>
      <c r="J253" s="22"/>
      <c r="L253" s="25"/>
    </row>
    <row r="254" spans="1:12" x14ac:dyDescent="0.25">
      <c r="A254" s="9">
        <v>43861</v>
      </c>
      <c r="B254" s="1">
        <v>1.1093999999999999</v>
      </c>
      <c r="C254" s="11">
        <f t="shared" si="7"/>
        <v>5.6200145032632154E-3</v>
      </c>
      <c r="D254" s="11">
        <f t="shared" si="8"/>
        <v>5.604281142042089E-3</v>
      </c>
      <c r="I254" s="9"/>
      <c r="J254" s="22"/>
      <c r="L254" s="25"/>
    </row>
    <row r="255" spans="1:12" x14ac:dyDescent="0.25">
      <c r="A255" s="9">
        <v>43864</v>
      </c>
      <c r="B255" s="1">
        <v>1.1060000000000001</v>
      </c>
      <c r="C255" s="11">
        <f t="shared" si="7"/>
        <v>-3.0647196682890288E-3</v>
      </c>
      <c r="D255" s="11">
        <f t="shared" si="8"/>
        <v>-3.0694255388539183E-3</v>
      </c>
      <c r="E255" s="4">
        <f>-0.01/E257</f>
        <v>2.069696060433508</v>
      </c>
      <c r="I255" s="9"/>
      <c r="J255" s="22"/>
      <c r="L255" s="25"/>
    </row>
    <row r="256" spans="1:12" x14ac:dyDescent="0.25">
      <c r="A256" s="9">
        <v>43865</v>
      </c>
      <c r="B256" s="1">
        <v>1.1044</v>
      </c>
      <c r="C256" s="11">
        <f t="shared" si="7"/>
        <v>-1.4466546112116285E-3</v>
      </c>
      <c r="D256" s="11">
        <f>+LN(B256/B255)</f>
        <v>-1.4477020262807989E-3</v>
      </c>
      <c r="E256" s="16" t="s">
        <v>40</v>
      </c>
      <c r="F256" s="17" t="s">
        <v>41</v>
      </c>
      <c r="G256" s="17" t="s">
        <v>42</v>
      </c>
      <c r="I256" s="9"/>
      <c r="J256" s="22"/>
      <c r="L256" s="25"/>
    </row>
    <row r="257" spans="1:21" s="1" customFormat="1" x14ac:dyDescent="0.25">
      <c r="A257" s="9">
        <v>43866</v>
      </c>
      <c r="B257" s="1">
        <v>1.0999000000000001</v>
      </c>
      <c r="C257" s="11">
        <f t="shared" si="7"/>
        <v>-4.074610648315824E-3</v>
      </c>
      <c r="D257" s="11">
        <f t="shared" ref="D257:D266" si="9">+LN(B257/B256)</f>
        <v>-4.0829344929284002E-3</v>
      </c>
      <c r="E257" s="18">
        <f>PERCENTILE(D6:D256,0.05)</f>
        <v>-4.8316273056563924E-3</v>
      </c>
      <c r="F257" s="19">
        <f>STDEV(D6:D256)*NORMSINV(0.05)</f>
        <v>-4.708337993259505E-3</v>
      </c>
      <c r="G257" s="20">
        <f>STDEV(D236:D256)*NORMSINV(0.05)</f>
        <v>-4.0416992919347292E-3</v>
      </c>
      <c r="I257" s="9"/>
      <c r="J257" s="22"/>
      <c r="L257" s="25"/>
      <c r="U257" s="4"/>
    </row>
    <row r="258" spans="1:21" s="1" customFormat="1" x14ac:dyDescent="0.25">
      <c r="A258" s="9">
        <v>43867</v>
      </c>
      <c r="B258" s="1">
        <v>1.0980000000000001</v>
      </c>
      <c r="C258" s="11">
        <f t="shared" si="7"/>
        <v>-1.7274297663424365E-3</v>
      </c>
      <c r="D258" s="11">
        <f t="shared" si="9"/>
        <v>-1.7289234935950618E-3</v>
      </c>
      <c r="E258" s="18">
        <f>PERCENTILE(D7:D257,0.05)</f>
        <v>-4.8316273056563924E-3</v>
      </c>
      <c r="F258" s="19">
        <f t="shared" ref="F258:F266" si="10">STDEV(D7:D257)*NORMSINV(0.05)</f>
        <v>-4.7177438276419861E-3</v>
      </c>
      <c r="G258" s="20">
        <f t="shared" ref="G258:G266" si="11">STDEV(D237:D257)*NORMSINV(0.05)</f>
        <v>-4.0769902442813382E-3</v>
      </c>
      <c r="I258" s="9"/>
      <c r="J258" s="22"/>
      <c r="L258" s="25"/>
      <c r="U258" s="4"/>
    </row>
    <row r="259" spans="1:21" s="1" customFormat="1" x14ac:dyDescent="0.25">
      <c r="A259" s="9">
        <v>43868</v>
      </c>
      <c r="B259" s="1">
        <v>1.0945</v>
      </c>
      <c r="C259" s="11">
        <f t="shared" si="7"/>
        <v>-3.1876138433516443E-3</v>
      </c>
      <c r="D259" s="11">
        <f t="shared" si="9"/>
        <v>-3.1927051065584072E-3</v>
      </c>
      <c r="E259" s="18">
        <f t="shared" ref="E259:E266" si="12">PERCENTILE(D8:D258,0.05)</f>
        <v>-4.8316273056563924E-3</v>
      </c>
      <c r="F259" s="19">
        <f t="shared" si="10"/>
        <v>-4.7206349294118596E-3</v>
      </c>
      <c r="G259" s="20">
        <f t="shared" si="11"/>
        <v>-3.8638859300126321E-3</v>
      </c>
      <c r="I259" s="9"/>
      <c r="J259" s="22"/>
      <c r="L259" s="25"/>
      <c r="U259" s="4"/>
    </row>
    <row r="260" spans="1:21" s="1" customFormat="1" x14ac:dyDescent="0.25">
      <c r="A260" s="9">
        <v>43871</v>
      </c>
      <c r="B260" s="1">
        <v>1.0911</v>
      </c>
      <c r="C260" s="11">
        <f t="shared" si="7"/>
        <v>-3.1064412973961231E-3</v>
      </c>
      <c r="D260" s="11">
        <f t="shared" si="9"/>
        <v>-3.1112763018646401E-3</v>
      </c>
      <c r="E260" s="18">
        <f t="shared" si="12"/>
        <v>-4.8316273056563924E-3</v>
      </c>
      <c r="F260" s="19">
        <f t="shared" si="10"/>
        <v>-4.7313468580080752E-3</v>
      </c>
      <c r="G260" s="20">
        <f t="shared" si="11"/>
        <v>-3.9697940978203694E-3</v>
      </c>
      <c r="I260" s="9"/>
      <c r="J260" s="22"/>
      <c r="L260" s="25"/>
      <c r="U260" s="4"/>
    </row>
    <row r="261" spans="1:21" s="1" customFormat="1" x14ac:dyDescent="0.25">
      <c r="A261" s="9">
        <v>43872</v>
      </c>
      <c r="B261" s="1">
        <v>1.0915999999999999</v>
      </c>
      <c r="C261" s="11">
        <f t="shared" si="7"/>
        <v>4.5825313903402609E-4</v>
      </c>
      <c r="D261" s="11">
        <f t="shared" si="9"/>
        <v>4.5814817313038776E-4</v>
      </c>
      <c r="E261" s="18">
        <f t="shared" si="12"/>
        <v>-4.8316273056563924E-3</v>
      </c>
      <c r="F261" s="19">
        <f t="shared" si="10"/>
        <v>-4.7407164992847826E-3</v>
      </c>
      <c r="G261" s="20">
        <f t="shared" si="11"/>
        <v>-3.9747690710359744E-3</v>
      </c>
      <c r="I261" s="9"/>
      <c r="J261" s="22"/>
      <c r="L261" s="25"/>
      <c r="U261" s="4"/>
    </row>
    <row r="262" spans="1:21" s="1" customFormat="1" x14ac:dyDescent="0.25">
      <c r="A262" s="9">
        <v>43873</v>
      </c>
      <c r="B262" s="1">
        <v>1.0872999999999999</v>
      </c>
      <c r="C262" s="11">
        <f t="shared" si="7"/>
        <v>-3.9391718578233315E-3</v>
      </c>
      <c r="D262" s="11">
        <f t="shared" si="9"/>
        <v>-3.9469508304795752E-3</v>
      </c>
      <c r="E262" s="18">
        <f t="shared" si="12"/>
        <v>-4.8316273056563924E-3</v>
      </c>
      <c r="F262" s="19">
        <f t="shared" si="10"/>
        <v>-4.7383475401251334E-3</v>
      </c>
      <c r="G262" s="20">
        <f t="shared" si="11"/>
        <v>-3.9324449219989271E-3</v>
      </c>
      <c r="I262" s="9"/>
      <c r="J262" s="22"/>
      <c r="L262" s="25"/>
      <c r="U262" s="4"/>
    </row>
    <row r="263" spans="1:21" s="1" customFormat="1" x14ac:dyDescent="0.25">
      <c r="A263" s="9">
        <v>43874</v>
      </c>
      <c r="B263" s="1">
        <v>1.0841000000000001</v>
      </c>
      <c r="C263" s="11">
        <f t="shared" ref="C263:C266" si="13">+B263/B262-1</f>
        <v>-2.9430699898830293E-3</v>
      </c>
      <c r="D263" s="11">
        <f t="shared" si="9"/>
        <v>-2.9474093364575491E-3</v>
      </c>
      <c r="E263" s="18">
        <f t="shared" si="12"/>
        <v>-4.8316273056563924E-3</v>
      </c>
      <c r="F263" s="19">
        <f t="shared" si="10"/>
        <v>-4.7467017123464768E-3</v>
      </c>
      <c r="G263" s="20">
        <f t="shared" si="11"/>
        <v>-4.0740591691826511E-3</v>
      </c>
      <c r="I263" s="9"/>
      <c r="J263" s="22"/>
      <c r="L263" s="25"/>
      <c r="U263" s="4"/>
    </row>
    <row r="264" spans="1:21" s="1" customFormat="1" x14ac:dyDescent="0.25">
      <c r="A264" s="9">
        <v>43875</v>
      </c>
      <c r="B264" s="1">
        <v>1.0831999999999999</v>
      </c>
      <c r="C264" s="11">
        <f t="shared" si="13"/>
        <v>-8.3018171755389059E-4</v>
      </c>
      <c r="D264" s="11">
        <f t="shared" si="9"/>
        <v>-8.3052650923567896E-4</v>
      </c>
      <c r="E264" s="18">
        <f t="shared" si="12"/>
        <v>-4.8316273056563924E-3</v>
      </c>
      <c r="F264" s="19">
        <f t="shared" si="10"/>
        <v>-4.7531660981121127E-3</v>
      </c>
      <c r="G264" s="20">
        <f t="shared" si="11"/>
        <v>-3.9417854486962743E-3</v>
      </c>
      <c r="I264" s="9"/>
      <c r="J264" s="22"/>
      <c r="L264" s="25"/>
      <c r="U264" s="4"/>
    </row>
    <row r="265" spans="1:21" s="1" customFormat="1" x14ac:dyDescent="0.25">
      <c r="A265" s="9">
        <v>43877</v>
      </c>
      <c r="B265" s="1">
        <v>1.0841000000000001</v>
      </c>
      <c r="C265" s="11">
        <f t="shared" si="13"/>
        <v>8.3087149187610621E-4</v>
      </c>
      <c r="D265" s="11">
        <f t="shared" si="9"/>
        <v>8.3052650923570227E-4</v>
      </c>
      <c r="E265" s="18">
        <f t="shared" si="12"/>
        <v>-4.8316273056563924E-3</v>
      </c>
      <c r="F265" s="19">
        <f t="shared" si="10"/>
        <v>-4.7534773728787833E-3</v>
      </c>
      <c r="G265" s="20">
        <f t="shared" si="11"/>
        <v>-3.9460062788995321E-3</v>
      </c>
      <c r="I265" s="9"/>
      <c r="J265" s="22"/>
      <c r="L265" s="25"/>
      <c r="U265" s="4"/>
    </row>
    <row r="266" spans="1:21" s="1" customFormat="1" x14ac:dyDescent="0.25">
      <c r="A266" s="9">
        <v>43878</v>
      </c>
      <c r="C266" s="11"/>
      <c r="D266" s="11"/>
      <c r="E266" s="18">
        <f t="shared" si="12"/>
        <v>-4.8316273056563924E-3</v>
      </c>
      <c r="F266" s="19">
        <f t="shared" si="10"/>
        <v>-4.7540788117529861E-3</v>
      </c>
      <c r="G266" s="20">
        <f>STDEV(D245:D265)*NORMSINV(0.05)</f>
        <v>-3.8587554459280993E-3</v>
      </c>
      <c r="U266" s="4"/>
    </row>
    <row r="267" spans="1:21" s="1" customFormat="1" x14ac:dyDescent="0.25">
      <c r="A267" s="9">
        <v>43879</v>
      </c>
      <c r="C267" s="11"/>
      <c r="D267" s="11"/>
      <c r="E267" s="18">
        <f t="shared" ref="E267:E270" si="14">PERCENTILE(D16:D266,0.05)</f>
        <v>-4.837376167227782E-3</v>
      </c>
      <c r="F267" s="19">
        <f t="shared" ref="F267:F270" si="15">STDEV(D16:D266)*NORMSINV(0.05)</f>
        <v>-4.7528451369489872E-3</v>
      </c>
      <c r="G267" s="20">
        <f>STDEV(D246:D266)*NORMSINV(0.05)</f>
        <v>-3.9144227036999272E-3</v>
      </c>
      <c r="U267" s="4"/>
    </row>
    <row r="268" spans="1:21" s="1" customFormat="1" x14ac:dyDescent="0.25">
      <c r="A268" s="9">
        <v>43880</v>
      </c>
      <c r="C268" s="11"/>
      <c r="D268" s="11"/>
      <c r="E268" s="18">
        <f t="shared" si="14"/>
        <v>-4.8431250287991716E-3</v>
      </c>
      <c r="F268" s="19">
        <f t="shared" si="15"/>
        <v>-4.7543606231310711E-3</v>
      </c>
      <c r="G268" s="20">
        <f t="shared" ref="G267:G270" si="16">STDEV(D247:D267)*NORMSINV(0.05)</f>
        <v>-4.0211447014944024E-3</v>
      </c>
      <c r="U268" s="4"/>
    </row>
    <row r="269" spans="1:21" s="1" customFormat="1" x14ac:dyDescent="0.25">
      <c r="A269" s="9">
        <v>43881</v>
      </c>
      <c r="C269" s="11"/>
      <c r="D269" s="11"/>
      <c r="E269" s="18">
        <f t="shared" si="14"/>
        <v>-4.8488738903705612E-3</v>
      </c>
      <c r="F269" s="19">
        <f t="shared" si="15"/>
        <v>-4.7639675512896234E-3</v>
      </c>
      <c r="G269" s="20">
        <f t="shared" si="16"/>
        <v>-4.0574940631662674E-3</v>
      </c>
      <c r="U269" s="4"/>
    </row>
    <row r="270" spans="1:21" s="1" customFormat="1" x14ac:dyDescent="0.25">
      <c r="A270" s="9">
        <v>43882</v>
      </c>
      <c r="C270" s="11"/>
      <c r="D270" s="11"/>
      <c r="E270" s="18">
        <f t="shared" si="14"/>
        <v>-4.6358158827624566E-3</v>
      </c>
      <c r="F270" s="19">
        <f t="shared" si="15"/>
        <v>-4.6595007485021331E-3</v>
      </c>
      <c r="G270" s="20">
        <f t="shared" si="16"/>
        <v>-4.0730305533778662E-3</v>
      </c>
      <c r="U270" s="4"/>
    </row>
    <row r="271" spans="1:21" s="1" customFormat="1" x14ac:dyDescent="0.25">
      <c r="A271" s="9"/>
      <c r="C271" s="11"/>
      <c r="D271" s="11"/>
      <c r="U271" s="4"/>
    </row>
    <row r="272" spans="1:21" s="1" customFormat="1" x14ac:dyDescent="0.25">
      <c r="A272" s="9"/>
      <c r="C272" s="11"/>
      <c r="D272" s="11"/>
      <c r="U272" s="4"/>
    </row>
    <row r="273" spans="1:21" s="1" customFormat="1" x14ac:dyDescent="0.25">
      <c r="A273" s="9"/>
      <c r="C273" s="11"/>
      <c r="D273" s="11"/>
      <c r="U273" s="4"/>
    </row>
    <row r="274" spans="1:21" s="1" customFormat="1" x14ac:dyDescent="0.25">
      <c r="A274" s="9"/>
      <c r="C274" s="11"/>
      <c r="D274" s="11"/>
      <c r="U274" s="4"/>
    </row>
    <row r="275" spans="1:21" s="1" customFormat="1" x14ac:dyDescent="0.25">
      <c r="A275" s="9"/>
      <c r="C275" s="11"/>
      <c r="D275" s="11"/>
      <c r="U275" s="4"/>
    </row>
    <row r="276" spans="1:21" s="1" customFormat="1" x14ac:dyDescent="0.25">
      <c r="A276" s="9"/>
      <c r="C276" s="11"/>
      <c r="D276" s="11"/>
      <c r="U276" s="4"/>
    </row>
    <row r="277" spans="1:21" s="1" customFormat="1" x14ac:dyDescent="0.25">
      <c r="A277" s="9"/>
      <c r="C277" s="11"/>
      <c r="D277" s="11"/>
      <c r="U277" s="4"/>
    </row>
    <row r="278" spans="1:21" s="1" customFormat="1" x14ac:dyDescent="0.25">
      <c r="A278" s="9"/>
      <c r="C278" s="11"/>
      <c r="D278" s="11"/>
      <c r="U278" s="4"/>
    </row>
    <row r="279" spans="1:21" s="1" customFormat="1" x14ac:dyDescent="0.25">
      <c r="A279" s="9"/>
      <c r="C279" s="11"/>
      <c r="D279" s="11"/>
      <c r="U279" s="4"/>
    </row>
    <row r="280" spans="1:21" s="1" customFormat="1" x14ac:dyDescent="0.25">
      <c r="A280" s="9"/>
      <c r="C280" s="11"/>
      <c r="D280" s="11"/>
      <c r="U280" s="4"/>
    </row>
    <row r="281" spans="1:21" s="1" customFormat="1" x14ac:dyDescent="0.25">
      <c r="A281" s="9"/>
      <c r="C281" s="11"/>
      <c r="D281" s="11"/>
      <c r="U281" s="4"/>
    </row>
    <row r="282" spans="1:21" s="1" customFormat="1" x14ac:dyDescent="0.25">
      <c r="A282" s="9"/>
      <c r="C282" s="11"/>
      <c r="D282" s="11"/>
      <c r="U282" s="4"/>
    </row>
    <row r="283" spans="1:21" s="1" customFormat="1" x14ac:dyDescent="0.25">
      <c r="A283" s="9"/>
      <c r="C283" s="11"/>
      <c r="D283" s="11"/>
      <c r="U283" s="4"/>
    </row>
    <row r="284" spans="1:21" s="1" customFormat="1" x14ac:dyDescent="0.25">
      <c r="A284" s="9"/>
      <c r="C284" s="11"/>
      <c r="D284" s="11"/>
      <c r="U284" s="4"/>
    </row>
    <row r="285" spans="1:21" s="1" customFormat="1" x14ac:dyDescent="0.25">
      <c r="A285" s="9"/>
      <c r="C285" s="11"/>
      <c r="D285" s="11"/>
      <c r="U285" s="4"/>
    </row>
    <row r="286" spans="1:21" s="1" customFormat="1" x14ac:dyDescent="0.25">
      <c r="A286" s="9"/>
      <c r="C286" s="11"/>
      <c r="D286" s="11"/>
      <c r="U286" s="4"/>
    </row>
    <row r="287" spans="1:21" s="1" customFormat="1" x14ac:dyDescent="0.25">
      <c r="A287" s="9"/>
      <c r="C287" s="11"/>
      <c r="D287" s="11"/>
      <c r="U287" s="4"/>
    </row>
    <row r="288" spans="1:21" s="1" customFormat="1" x14ac:dyDescent="0.25">
      <c r="A288" s="9"/>
      <c r="C288" s="11"/>
      <c r="D288" s="11"/>
      <c r="U288" s="4"/>
    </row>
    <row r="289" spans="1:21" s="1" customFormat="1" x14ac:dyDescent="0.25">
      <c r="A289" s="9"/>
      <c r="C289" s="11"/>
      <c r="D289" s="11"/>
      <c r="U289" s="4"/>
    </row>
    <row r="290" spans="1:21" s="1" customFormat="1" x14ac:dyDescent="0.25">
      <c r="A290" s="9"/>
      <c r="C290" s="11"/>
      <c r="D290" s="11"/>
      <c r="U290" s="4"/>
    </row>
    <row r="291" spans="1:21" s="1" customFormat="1" x14ac:dyDescent="0.25">
      <c r="A291" s="9"/>
      <c r="C291" s="11"/>
      <c r="D291" s="11"/>
      <c r="U291" s="4"/>
    </row>
    <row r="292" spans="1:21" s="1" customFormat="1" x14ac:dyDescent="0.25">
      <c r="A292" s="9"/>
      <c r="C292" s="11"/>
      <c r="D292" s="11"/>
      <c r="U292" s="4"/>
    </row>
    <row r="293" spans="1:21" s="1" customFormat="1" x14ac:dyDescent="0.25">
      <c r="A293" s="9"/>
      <c r="C293" s="11"/>
      <c r="D293" s="11"/>
      <c r="U293" s="4"/>
    </row>
    <row r="294" spans="1:21" s="1" customFormat="1" x14ac:dyDescent="0.25">
      <c r="A294" s="9"/>
      <c r="C294" s="11"/>
      <c r="D294" s="11"/>
      <c r="U294" s="4"/>
    </row>
    <row r="295" spans="1:21" s="1" customFormat="1" x14ac:dyDescent="0.25">
      <c r="A295" s="9"/>
      <c r="C295" s="11"/>
      <c r="D295" s="11"/>
      <c r="U295" s="4"/>
    </row>
    <row r="296" spans="1:21" s="1" customFormat="1" x14ac:dyDescent="0.25">
      <c r="A296" s="9"/>
      <c r="C296" s="11"/>
      <c r="D296" s="11"/>
      <c r="U296" s="4"/>
    </row>
    <row r="297" spans="1:21" s="1" customFormat="1" x14ac:dyDescent="0.25">
      <c r="A297" s="9"/>
      <c r="C297" s="11"/>
      <c r="D297" s="11"/>
      <c r="U297" s="4"/>
    </row>
    <row r="298" spans="1:21" s="1" customFormat="1" x14ac:dyDescent="0.25">
      <c r="A298" s="9"/>
      <c r="C298" s="11"/>
      <c r="D298" s="11"/>
      <c r="U298" s="4"/>
    </row>
    <row r="299" spans="1:21" s="1" customFormat="1" x14ac:dyDescent="0.25">
      <c r="A299" s="9"/>
      <c r="C299" s="11"/>
      <c r="D299" s="11"/>
      <c r="U299" s="4"/>
    </row>
    <row r="300" spans="1:21" s="1" customFormat="1" x14ac:dyDescent="0.25">
      <c r="A300" s="9"/>
      <c r="C300" s="11"/>
      <c r="D300" s="11"/>
      <c r="U300" s="4"/>
    </row>
    <row r="301" spans="1:21" s="1" customFormat="1" x14ac:dyDescent="0.25">
      <c r="A301" s="9"/>
      <c r="C301" s="11"/>
      <c r="D301" s="11"/>
      <c r="U301" s="4"/>
    </row>
    <row r="302" spans="1:21" s="1" customFormat="1" x14ac:dyDescent="0.25">
      <c r="A302" s="9"/>
      <c r="C302" s="11"/>
      <c r="D302" s="11"/>
      <c r="U302" s="4"/>
    </row>
    <row r="303" spans="1:21" s="1" customFormat="1" x14ac:dyDescent="0.25">
      <c r="A303" s="9"/>
      <c r="C303" s="11"/>
      <c r="D303" s="11"/>
      <c r="U303" s="4"/>
    </row>
    <row r="304" spans="1:21" s="1" customFormat="1" x14ac:dyDescent="0.25">
      <c r="A304" s="9"/>
      <c r="C304" s="11"/>
      <c r="D304" s="11"/>
      <c r="U304" s="4"/>
    </row>
    <row r="305" spans="1:21" s="1" customFormat="1" x14ac:dyDescent="0.25">
      <c r="A305" s="9"/>
      <c r="C305" s="11"/>
      <c r="D305" s="11"/>
      <c r="U305" s="4"/>
    </row>
    <row r="306" spans="1:21" s="1" customFormat="1" x14ac:dyDescent="0.25">
      <c r="A306" s="9"/>
      <c r="C306" s="11"/>
      <c r="D306" s="11"/>
      <c r="U306" s="4"/>
    </row>
    <row r="307" spans="1:21" s="1" customFormat="1" x14ac:dyDescent="0.25">
      <c r="A307" s="9"/>
      <c r="C307" s="11"/>
      <c r="D307" s="11"/>
      <c r="U307" s="4"/>
    </row>
    <row r="308" spans="1:21" s="1" customFormat="1" x14ac:dyDescent="0.25">
      <c r="A308" s="9"/>
      <c r="C308" s="11"/>
      <c r="D308" s="11"/>
      <c r="U308" s="4"/>
    </row>
    <row r="309" spans="1:21" s="1" customFormat="1" x14ac:dyDescent="0.25">
      <c r="A309" s="9"/>
      <c r="C309" s="11"/>
      <c r="D309" s="11"/>
      <c r="U309" s="4"/>
    </row>
    <row r="310" spans="1:21" s="1" customFormat="1" x14ac:dyDescent="0.25">
      <c r="A310" s="9"/>
      <c r="C310" s="11"/>
      <c r="D310" s="11"/>
      <c r="U310" s="4"/>
    </row>
    <row r="311" spans="1:21" s="1" customFormat="1" x14ac:dyDescent="0.25">
      <c r="A311" s="9"/>
      <c r="C311" s="11"/>
      <c r="D311" s="11"/>
      <c r="U311" s="4"/>
    </row>
    <row r="312" spans="1:21" s="1" customFormat="1" x14ac:dyDescent="0.25">
      <c r="A312" s="9"/>
      <c r="C312" s="11"/>
      <c r="D312" s="11"/>
      <c r="U312" s="4"/>
    </row>
    <row r="313" spans="1:21" s="1" customFormat="1" x14ac:dyDescent="0.25">
      <c r="A313" s="9"/>
      <c r="C313" s="11"/>
      <c r="D313" s="11"/>
      <c r="U313" s="4"/>
    </row>
    <row r="314" spans="1:21" s="1" customFormat="1" x14ac:dyDescent="0.25">
      <c r="A314" s="9"/>
      <c r="C314" s="11"/>
      <c r="D314" s="11"/>
      <c r="U314" s="4"/>
    </row>
    <row r="315" spans="1:21" s="1" customFormat="1" x14ac:dyDescent="0.25">
      <c r="A315" s="9"/>
      <c r="C315" s="11"/>
      <c r="D315" s="11"/>
      <c r="U315" s="4"/>
    </row>
    <row r="316" spans="1:21" s="1" customFormat="1" x14ac:dyDescent="0.25">
      <c r="A316" s="9"/>
      <c r="C316" s="11"/>
      <c r="D316" s="11"/>
      <c r="U316" s="4"/>
    </row>
    <row r="317" spans="1:21" s="1" customFormat="1" x14ac:dyDescent="0.25">
      <c r="A317" s="9"/>
      <c r="C317" s="11"/>
      <c r="D317" s="11"/>
      <c r="U317" s="4"/>
    </row>
    <row r="318" spans="1:21" s="1" customFormat="1" x14ac:dyDescent="0.25">
      <c r="A318" s="9"/>
      <c r="C318" s="11"/>
      <c r="D318" s="11"/>
      <c r="U318" s="4"/>
    </row>
    <row r="319" spans="1:21" s="1" customFormat="1" x14ac:dyDescent="0.25">
      <c r="A319" s="9"/>
      <c r="C319" s="11"/>
      <c r="D319" s="11"/>
      <c r="U319" s="4"/>
    </row>
    <row r="320" spans="1:21" s="1" customFormat="1" x14ac:dyDescent="0.25">
      <c r="A320" s="9"/>
      <c r="C320" s="11"/>
      <c r="D320" s="11"/>
      <c r="U320" s="4"/>
    </row>
    <row r="321" spans="1:21" s="1" customFormat="1" x14ac:dyDescent="0.25">
      <c r="A321" s="9"/>
      <c r="C321" s="11"/>
      <c r="D321" s="11"/>
      <c r="U321" s="4"/>
    </row>
    <row r="322" spans="1:21" s="1" customFormat="1" x14ac:dyDescent="0.25">
      <c r="A322" s="9"/>
      <c r="C322" s="11"/>
      <c r="D322" s="11"/>
      <c r="U322" s="4"/>
    </row>
    <row r="323" spans="1:21" s="1" customFormat="1" x14ac:dyDescent="0.25">
      <c r="A323" s="9"/>
      <c r="C323" s="11"/>
      <c r="D323" s="11"/>
      <c r="U323" s="4"/>
    </row>
    <row r="324" spans="1:21" s="1" customFormat="1" x14ac:dyDescent="0.25">
      <c r="A324" s="9"/>
      <c r="C324" s="11"/>
      <c r="D324" s="11"/>
      <c r="U324" s="4"/>
    </row>
    <row r="325" spans="1:21" s="1" customFormat="1" x14ac:dyDescent="0.25">
      <c r="A325" s="9"/>
      <c r="C325" s="11"/>
      <c r="D325" s="11"/>
      <c r="U325" s="4"/>
    </row>
    <row r="326" spans="1:21" s="1" customFormat="1" x14ac:dyDescent="0.25">
      <c r="A326" s="9"/>
      <c r="C326" s="11"/>
      <c r="D326" s="11"/>
      <c r="U326" s="4"/>
    </row>
    <row r="327" spans="1:21" s="1" customFormat="1" x14ac:dyDescent="0.25">
      <c r="A327" s="9"/>
      <c r="C327" s="11"/>
      <c r="D327" s="11"/>
      <c r="U327" s="4"/>
    </row>
    <row r="328" spans="1:21" s="1" customFormat="1" x14ac:dyDescent="0.25">
      <c r="A328" s="9"/>
      <c r="C328" s="11"/>
      <c r="D328" s="11"/>
      <c r="U328" s="4"/>
    </row>
    <row r="329" spans="1:21" s="1" customFormat="1" x14ac:dyDescent="0.25">
      <c r="A329" s="9"/>
      <c r="C329" s="11"/>
      <c r="D329" s="11"/>
      <c r="U329" s="4"/>
    </row>
    <row r="330" spans="1:21" s="1" customFormat="1" x14ac:dyDescent="0.25">
      <c r="A330" s="9"/>
      <c r="C330" s="11"/>
      <c r="D330" s="11"/>
      <c r="U330" s="4"/>
    </row>
    <row r="331" spans="1:21" s="1" customFormat="1" x14ac:dyDescent="0.25">
      <c r="A331" s="9"/>
      <c r="C331" s="11"/>
      <c r="D331" s="11"/>
      <c r="U331" s="4"/>
    </row>
    <row r="332" spans="1:21" s="1" customFormat="1" x14ac:dyDescent="0.25">
      <c r="A332" s="9"/>
      <c r="C332" s="11"/>
      <c r="D332" s="11"/>
      <c r="U332" s="4"/>
    </row>
    <row r="333" spans="1:21" s="1" customFormat="1" x14ac:dyDescent="0.25">
      <c r="A333" s="9"/>
      <c r="C333" s="11"/>
      <c r="D333" s="11"/>
      <c r="U333" s="4"/>
    </row>
    <row r="334" spans="1:21" s="1" customFormat="1" x14ac:dyDescent="0.25">
      <c r="A334" s="9"/>
      <c r="C334" s="11"/>
      <c r="D334" s="11"/>
      <c r="U334" s="4"/>
    </row>
    <row r="335" spans="1:21" s="1" customFormat="1" x14ac:dyDescent="0.25">
      <c r="A335" s="9"/>
      <c r="C335" s="11"/>
      <c r="D335" s="11"/>
      <c r="U335" s="4"/>
    </row>
    <row r="336" spans="1:21" s="1" customFormat="1" x14ac:dyDescent="0.25">
      <c r="A336" s="9"/>
      <c r="C336" s="11"/>
      <c r="D336" s="11"/>
      <c r="U336" s="4"/>
    </row>
    <row r="337" spans="1:21" s="1" customFormat="1" x14ac:dyDescent="0.25">
      <c r="A337" s="9"/>
      <c r="C337" s="11"/>
      <c r="D337" s="11"/>
      <c r="U337" s="4"/>
    </row>
    <row r="338" spans="1:21" s="1" customFormat="1" x14ac:dyDescent="0.25">
      <c r="A338" s="9"/>
      <c r="C338" s="11"/>
      <c r="D338" s="11"/>
      <c r="U338" s="4"/>
    </row>
    <row r="339" spans="1:21" s="1" customFormat="1" x14ac:dyDescent="0.25">
      <c r="A339" s="9"/>
      <c r="C339" s="11"/>
      <c r="D339" s="11"/>
      <c r="U339" s="4"/>
    </row>
    <row r="340" spans="1:21" s="1" customFormat="1" x14ac:dyDescent="0.25">
      <c r="A340" s="9"/>
      <c r="C340" s="11"/>
      <c r="D340" s="11"/>
      <c r="U340" s="4"/>
    </row>
    <row r="341" spans="1:21" s="1" customFormat="1" x14ac:dyDescent="0.25">
      <c r="A341" s="9"/>
      <c r="C341" s="11"/>
      <c r="D341" s="11"/>
      <c r="U341" s="4"/>
    </row>
    <row r="342" spans="1:21" s="1" customFormat="1" x14ac:dyDescent="0.25">
      <c r="A342" s="9"/>
      <c r="C342" s="11"/>
      <c r="D342" s="11"/>
      <c r="U342" s="4"/>
    </row>
    <row r="343" spans="1:21" s="1" customFormat="1" x14ac:dyDescent="0.25">
      <c r="A343" s="9"/>
      <c r="C343" s="11"/>
      <c r="D343" s="11"/>
      <c r="U343" s="4"/>
    </row>
    <row r="344" spans="1:21" s="1" customFormat="1" x14ac:dyDescent="0.25">
      <c r="A344" s="9"/>
      <c r="C344" s="11"/>
      <c r="D344" s="11"/>
      <c r="U344" s="4"/>
    </row>
    <row r="345" spans="1:21" s="1" customFormat="1" x14ac:dyDescent="0.25">
      <c r="A345" s="9"/>
      <c r="C345" s="11"/>
      <c r="D345" s="11"/>
      <c r="U345" s="4"/>
    </row>
    <row r="346" spans="1:21" s="1" customFormat="1" x14ac:dyDescent="0.25">
      <c r="A346" s="9"/>
      <c r="C346" s="11"/>
      <c r="D346" s="11"/>
      <c r="U346" s="4"/>
    </row>
    <row r="347" spans="1:21" s="1" customFormat="1" x14ac:dyDescent="0.25">
      <c r="A347" s="9"/>
      <c r="C347" s="11"/>
      <c r="D347" s="11"/>
      <c r="U347" s="4"/>
    </row>
    <row r="348" spans="1:21" s="1" customFormat="1" x14ac:dyDescent="0.25">
      <c r="A348" s="9"/>
      <c r="C348" s="11"/>
      <c r="D348" s="11"/>
      <c r="U348" s="4"/>
    </row>
    <row r="349" spans="1:21" s="1" customFormat="1" x14ac:dyDescent="0.25">
      <c r="A349" s="9"/>
      <c r="C349" s="11"/>
      <c r="D349" s="11"/>
      <c r="U349" s="4"/>
    </row>
    <row r="350" spans="1:21" s="1" customFormat="1" x14ac:dyDescent="0.25">
      <c r="A350" s="9"/>
      <c r="C350" s="11"/>
      <c r="D350" s="11"/>
      <c r="U350" s="4"/>
    </row>
    <row r="351" spans="1:21" s="1" customFormat="1" x14ac:dyDescent="0.25">
      <c r="A351" s="9"/>
      <c r="C351" s="11"/>
      <c r="D351" s="11"/>
      <c r="U351" s="4"/>
    </row>
    <row r="352" spans="1:21" s="1" customFormat="1" x14ac:dyDescent="0.25">
      <c r="A352" s="9"/>
      <c r="C352" s="11"/>
      <c r="D352" s="11"/>
      <c r="U352" s="4"/>
    </row>
    <row r="353" spans="1:21" s="1" customFormat="1" x14ac:dyDescent="0.25">
      <c r="A353" s="9"/>
      <c r="C353" s="11"/>
      <c r="D353" s="11"/>
      <c r="U353" s="4"/>
    </row>
    <row r="354" spans="1:21" s="1" customFormat="1" x14ac:dyDescent="0.25">
      <c r="A354" s="9"/>
      <c r="C354" s="11"/>
      <c r="D354" s="11"/>
      <c r="U354" s="4"/>
    </row>
    <row r="355" spans="1:21" s="1" customFormat="1" x14ac:dyDescent="0.25">
      <c r="A355" s="9"/>
      <c r="C355" s="11"/>
      <c r="D355" s="11"/>
      <c r="U355" s="4"/>
    </row>
    <row r="356" spans="1:21" s="1" customFormat="1" x14ac:dyDescent="0.25">
      <c r="A356" s="9"/>
      <c r="C356" s="11"/>
      <c r="D356" s="11"/>
      <c r="U356" s="4"/>
    </row>
    <row r="357" spans="1:21" s="1" customFormat="1" x14ac:dyDescent="0.25">
      <c r="A357" s="9"/>
      <c r="C357" s="11"/>
      <c r="D357" s="11"/>
      <c r="U357" s="4"/>
    </row>
    <row r="358" spans="1:21" s="1" customFormat="1" x14ac:dyDescent="0.25">
      <c r="A358" s="9"/>
      <c r="C358" s="11"/>
      <c r="D358" s="11"/>
      <c r="U358" s="4"/>
    </row>
    <row r="359" spans="1:21" s="1" customFormat="1" x14ac:dyDescent="0.25">
      <c r="A359" s="9"/>
      <c r="C359" s="11"/>
      <c r="D359" s="11"/>
      <c r="U359" s="4"/>
    </row>
    <row r="360" spans="1:21" s="1" customFormat="1" x14ac:dyDescent="0.25">
      <c r="A360" s="9"/>
      <c r="C360" s="11"/>
      <c r="D360" s="11"/>
      <c r="U360" s="4"/>
    </row>
    <row r="361" spans="1:21" s="1" customFormat="1" x14ac:dyDescent="0.25">
      <c r="A361" s="9"/>
      <c r="C361" s="11"/>
      <c r="D361" s="11"/>
      <c r="U361" s="4"/>
    </row>
    <row r="362" spans="1:21" s="1" customFormat="1" x14ac:dyDescent="0.25">
      <c r="A362" s="9"/>
      <c r="C362" s="11"/>
      <c r="D362" s="11"/>
      <c r="U362" s="4"/>
    </row>
    <row r="363" spans="1:21" s="1" customFormat="1" x14ac:dyDescent="0.25">
      <c r="A363" s="9"/>
      <c r="C363" s="11"/>
      <c r="D363" s="11"/>
      <c r="U363" s="4"/>
    </row>
    <row r="364" spans="1:21" s="1" customFormat="1" x14ac:dyDescent="0.25">
      <c r="A364" s="9"/>
      <c r="C364" s="11"/>
      <c r="D364" s="11"/>
      <c r="U364" s="4"/>
    </row>
    <row r="365" spans="1:21" s="1" customFormat="1" x14ac:dyDescent="0.25">
      <c r="A365" s="9"/>
      <c r="C365" s="11"/>
      <c r="D365" s="11"/>
      <c r="U365" s="4"/>
    </row>
    <row r="366" spans="1:21" s="1" customFormat="1" x14ac:dyDescent="0.25">
      <c r="A366" s="9"/>
      <c r="C366" s="11"/>
      <c r="D366" s="11"/>
      <c r="U366" s="4"/>
    </row>
    <row r="367" spans="1:21" s="1" customFormat="1" x14ac:dyDescent="0.25">
      <c r="A367" s="9"/>
      <c r="C367" s="11"/>
      <c r="D367" s="11"/>
      <c r="U367" s="4"/>
    </row>
    <row r="368" spans="1:21" s="1" customFormat="1" x14ac:dyDescent="0.25">
      <c r="A368" s="9"/>
      <c r="C368" s="11"/>
      <c r="D368" s="11"/>
      <c r="U368" s="4"/>
    </row>
    <row r="369" spans="1:21" s="1" customFormat="1" x14ac:dyDescent="0.25">
      <c r="A369" s="9"/>
      <c r="C369" s="11"/>
      <c r="D369" s="11"/>
      <c r="U369" s="4"/>
    </row>
    <row r="370" spans="1:21" s="1" customFormat="1" x14ac:dyDescent="0.25">
      <c r="A370" s="9"/>
      <c r="C370" s="11"/>
      <c r="D370" s="11"/>
      <c r="U370" s="4"/>
    </row>
    <row r="371" spans="1:21" s="1" customFormat="1" x14ac:dyDescent="0.25">
      <c r="A371" s="9"/>
      <c r="C371" s="11"/>
      <c r="D371" s="11"/>
      <c r="U371" s="4"/>
    </row>
    <row r="372" spans="1:21" s="1" customFormat="1" x14ac:dyDescent="0.25">
      <c r="A372" s="9"/>
      <c r="C372" s="11"/>
      <c r="D372" s="11"/>
      <c r="U372" s="4"/>
    </row>
    <row r="373" spans="1:21" s="1" customFormat="1" x14ac:dyDescent="0.25">
      <c r="A373" s="9"/>
      <c r="C373" s="11"/>
      <c r="D373" s="11"/>
      <c r="U373" s="4"/>
    </row>
    <row r="374" spans="1:21" s="1" customFormat="1" x14ac:dyDescent="0.25">
      <c r="A374" s="9"/>
      <c r="C374" s="11"/>
      <c r="D374" s="11"/>
      <c r="U374" s="4"/>
    </row>
    <row r="375" spans="1:21" s="1" customFormat="1" x14ac:dyDescent="0.25">
      <c r="A375" s="9"/>
      <c r="C375" s="11"/>
      <c r="D375" s="11"/>
      <c r="U375" s="4"/>
    </row>
    <row r="376" spans="1:21" s="1" customFormat="1" x14ac:dyDescent="0.25">
      <c r="A376" s="9"/>
      <c r="C376" s="11"/>
      <c r="D376" s="11"/>
      <c r="U376" s="4"/>
    </row>
    <row r="377" spans="1:21" s="1" customFormat="1" x14ac:dyDescent="0.25">
      <c r="A377" s="9"/>
      <c r="C377" s="11"/>
      <c r="D377" s="11"/>
      <c r="U377" s="4"/>
    </row>
    <row r="378" spans="1:21" s="1" customFormat="1" x14ac:dyDescent="0.25">
      <c r="A378" s="9"/>
      <c r="C378" s="11"/>
      <c r="D378" s="11"/>
      <c r="U378" s="4"/>
    </row>
    <row r="379" spans="1:21" s="1" customFormat="1" x14ac:dyDescent="0.25">
      <c r="A379" s="9"/>
      <c r="C379" s="11"/>
      <c r="D379" s="11"/>
      <c r="U379" s="4"/>
    </row>
    <row r="380" spans="1:21" s="1" customFormat="1" x14ac:dyDescent="0.25">
      <c r="A380" s="9"/>
      <c r="C380" s="11"/>
      <c r="D380" s="11"/>
      <c r="U380" s="4"/>
    </row>
    <row r="381" spans="1:21" s="1" customFormat="1" x14ac:dyDescent="0.25">
      <c r="A381" s="9"/>
      <c r="C381" s="11"/>
      <c r="D381" s="11"/>
      <c r="U381" s="4"/>
    </row>
    <row r="382" spans="1:21" s="1" customFormat="1" x14ac:dyDescent="0.25">
      <c r="A382" s="9"/>
      <c r="C382" s="11"/>
      <c r="D382" s="11"/>
      <c r="U382" s="4"/>
    </row>
    <row r="383" spans="1:21" s="1" customFormat="1" x14ac:dyDescent="0.25">
      <c r="A383" s="9"/>
      <c r="C383" s="11"/>
      <c r="D383" s="11"/>
      <c r="U383" s="4"/>
    </row>
    <row r="384" spans="1:21" s="1" customFormat="1" x14ac:dyDescent="0.25">
      <c r="A384" s="9"/>
      <c r="C384" s="11"/>
      <c r="D384" s="11"/>
      <c r="U384" s="4"/>
    </row>
    <row r="385" spans="1:21" s="1" customFormat="1" x14ac:dyDescent="0.25">
      <c r="A385" s="9"/>
      <c r="C385" s="11"/>
      <c r="D385" s="11"/>
      <c r="U385" s="4"/>
    </row>
    <row r="386" spans="1:21" s="1" customFormat="1" x14ac:dyDescent="0.25">
      <c r="A386" s="9"/>
      <c r="C386" s="11"/>
      <c r="D386" s="11"/>
      <c r="U386" s="4"/>
    </row>
    <row r="387" spans="1:21" s="1" customFormat="1" x14ac:dyDescent="0.25">
      <c r="A387" s="9"/>
      <c r="C387" s="11"/>
      <c r="D387" s="11"/>
      <c r="U387" s="4"/>
    </row>
    <row r="388" spans="1:21" s="1" customFormat="1" x14ac:dyDescent="0.25">
      <c r="A388" s="9"/>
      <c r="C388" s="11"/>
      <c r="D388" s="11"/>
      <c r="U388" s="4"/>
    </row>
    <row r="389" spans="1:21" s="1" customFormat="1" x14ac:dyDescent="0.25">
      <c r="A389" s="9"/>
      <c r="C389" s="11"/>
      <c r="D389" s="11"/>
      <c r="U389" s="4"/>
    </row>
    <row r="390" spans="1:21" s="1" customFormat="1" x14ac:dyDescent="0.25">
      <c r="A390" s="9"/>
      <c r="C390" s="11"/>
      <c r="D390" s="11"/>
      <c r="U390" s="4"/>
    </row>
    <row r="391" spans="1:21" s="1" customFormat="1" x14ac:dyDescent="0.25">
      <c r="A391" s="9"/>
      <c r="C391" s="11"/>
      <c r="D391" s="11"/>
      <c r="U391" s="4"/>
    </row>
    <row r="392" spans="1:21" s="1" customFormat="1" x14ac:dyDescent="0.25">
      <c r="A392" s="9"/>
      <c r="C392" s="11"/>
      <c r="D392" s="11"/>
      <c r="U392" s="4"/>
    </row>
    <row r="393" spans="1:21" s="1" customFormat="1" x14ac:dyDescent="0.25">
      <c r="A393" s="9"/>
      <c r="C393" s="11"/>
      <c r="D393" s="11"/>
      <c r="U393" s="4"/>
    </row>
    <row r="394" spans="1:21" s="1" customFormat="1" x14ac:dyDescent="0.25">
      <c r="A394" s="9"/>
      <c r="C394" s="11"/>
      <c r="D394" s="11"/>
      <c r="U394" s="4"/>
    </row>
    <row r="395" spans="1:21" s="1" customFormat="1" x14ac:dyDescent="0.25">
      <c r="A395" s="9"/>
      <c r="C395" s="11"/>
      <c r="D395" s="11"/>
      <c r="U395" s="4"/>
    </row>
    <row r="396" spans="1:21" s="1" customFormat="1" x14ac:dyDescent="0.25">
      <c r="A396" s="9"/>
      <c r="C396" s="11"/>
      <c r="D396" s="11"/>
      <c r="U396" s="4"/>
    </row>
    <row r="397" spans="1:21" s="1" customFormat="1" x14ac:dyDescent="0.25">
      <c r="A397" s="9"/>
      <c r="C397" s="11"/>
      <c r="D397" s="11"/>
      <c r="U397" s="4"/>
    </row>
    <row r="398" spans="1:21" s="1" customFormat="1" x14ac:dyDescent="0.25">
      <c r="A398" s="9"/>
      <c r="C398" s="11"/>
      <c r="D398" s="11"/>
      <c r="U398" s="4"/>
    </row>
    <row r="399" spans="1:21" s="1" customFormat="1" x14ac:dyDescent="0.25">
      <c r="A399" s="9"/>
      <c r="C399" s="11"/>
      <c r="D399" s="11"/>
      <c r="U399" s="4"/>
    </row>
    <row r="400" spans="1:21" s="1" customFormat="1" x14ac:dyDescent="0.25">
      <c r="A400" s="9"/>
      <c r="C400" s="11"/>
      <c r="D400" s="11"/>
      <c r="U400" s="4"/>
    </row>
    <row r="401" spans="1:21" s="1" customFormat="1" x14ac:dyDescent="0.25">
      <c r="A401" s="9"/>
      <c r="C401" s="11"/>
      <c r="D401" s="11"/>
      <c r="U401" s="4"/>
    </row>
    <row r="402" spans="1:21" s="1" customFormat="1" x14ac:dyDescent="0.25">
      <c r="A402" s="9"/>
      <c r="C402" s="11"/>
      <c r="D402" s="11"/>
      <c r="U402" s="4"/>
    </row>
    <row r="403" spans="1:21" s="1" customFormat="1" x14ac:dyDescent="0.25">
      <c r="A403" s="9"/>
      <c r="C403" s="11"/>
      <c r="D403" s="11"/>
      <c r="U403" s="4"/>
    </row>
    <row r="404" spans="1:21" s="1" customFormat="1" x14ac:dyDescent="0.25">
      <c r="A404" s="9"/>
      <c r="C404" s="11"/>
      <c r="D404" s="11"/>
      <c r="U404" s="4"/>
    </row>
    <row r="405" spans="1:21" s="1" customFormat="1" x14ac:dyDescent="0.25">
      <c r="A405" s="9"/>
      <c r="C405" s="11"/>
      <c r="D405" s="11"/>
      <c r="U405" s="4"/>
    </row>
    <row r="406" spans="1:21" s="1" customFormat="1" x14ac:dyDescent="0.25">
      <c r="A406" s="9"/>
      <c r="C406" s="11"/>
      <c r="D406" s="11"/>
      <c r="U406" s="4"/>
    </row>
    <row r="407" spans="1:21" s="1" customFormat="1" x14ac:dyDescent="0.25">
      <c r="A407" s="9"/>
      <c r="C407" s="11"/>
      <c r="D407" s="11"/>
      <c r="U407" s="4"/>
    </row>
    <row r="408" spans="1:21" s="1" customFormat="1" x14ac:dyDescent="0.25">
      <c r="A408" s="9"/>
      <c r="C408" s="11"/>
      <c r="D408" s="11"/>
      <c r="U408" s="4"/>
    </row>
    <row r="409" spans="1:21" s="1" customFormat="1" x14ac:dyDescent="0.25">
      <c r="A409" s="9"/>
      <c r="C409" s="11"/>
      <c r="D409" s="11"/>
      <c r="U409" s="4"/>
    </row>
    <row r="410" spans="1:21" s="1" customFormat="1" x14ac:dyDescent="0.25">
      <c r="A410" s="9"/>
      <c r="C410" s="11"/>
      <c r="D410" s="11"/>
      <c r="U410" s="4"/>
    </row>
    <row r="411" spans="1:21" s="1" customFormat="1" x14ac:dyDescent="0.25">
      <c r="A411" s="9"/>
      <c r="C411" s="11"/>
      <c r="D411" s="11"/>
      <c r="U411" s="4"/>
    </row>
    <row r="412" spans="1:21" s="1" customFormat="1" x14ac:dyDescent="0.25">
      <c r="A412" s="9"/>
      <c r="C412" s="11"/>
      <c r="D412" s="11"/>
      <c r="U412" s="4"/>
    </row>
    <row r="413" spans="1:21" s="1" customFormat="1" x14ac:dyDescent="0.25">
      <c r="A413" s="9"/>
      <c r="C413" s="11"/>
      <c r="D413" s="11"/>
      <c r="U413" s="4"/>
    </row>
    <row r="414" spans="1:21" s="1" customFormat="1" x14ac:dyDescent="0.25">
      <c r="A414" s="9"/>
      <c r="C414" s="11"/>
      <c r="D414" s="11"/>
      <c r="U414" s="4"/>
    </row>
    <row r="415" spans="1:21" s="1" customFormat="1" x14ac:dyDescent="0.25">
      <c r="A415" s="9"/>
      <c r="C415" s="11"/>
      <c r="D415" s="11"/>
      <c r="U415" s="4"/>
    </row>
    <row r="416" spans="1:21" s="1" customFormat="1" x14ac:dyDescent="0.25">
      <c r="A416" s="9"/>
      <c r="C416" s="11"/>
      <c r="D416" s="11"/>
      <c r="U416" s="4"/>
    </row>
    <row r="417" spans="1:21" s="1" customFormat="1" x14ac:dyDescent="0.25">
      <c r="A417" s="9"/>
      <c r="C417" s="11"/>
      <c r="D417" s="11"/>
      <c r="U417" s="4"/>
    </row>
    <row r="418" spans="1:21" s="1" customFormat="1" x14ac:dyDescent="0.25">
      <c r="A418" s="9"/>
      <c r="C418" s="11"/>
      <c r="D418" s="11"/>
      <c r="U418" s="4"/>
    </row>
    <row r="419" spans="1:21" s="1" customFormat="1" x14ac:dyDescent="0.25">
      <c r="A419" s="9"/>
      <c r="C419" s="11"/>
      <c r="D419" s="11"/>
      <c r="U419" s="4"/>
    </row>
    <row r="420" spans="1:21" s="1" customFormat="1" x14ac:dyDescent="0.25">
      <c r="A420" s="9"/>
      <c r="C420" s="11"/>
      <c r="D420" s="11"/>
      <c r="U420" s="4"/>
    </row>
    <row r="421" spans="1:21" s="1" customFormat="1" x14ac:dyDescent="0.25">
      <c r="A421" s="9"/>
      <c r="C421" s="11"/>
      <c r="D421" s="11"/>
      <c r="U421" s="4"/>
    </row>
    <row r="422" spans="1:21" s="1" customFormat="1" x14ac:dyDescent="0.25">
      <c r="A422" s="9"/>
      <c r="C422" s="11"/>
      <c r="D422" s="11"/>
      <c r="U422" s="4"/>
    </row>
    <row r="423" spans="1:21" s="1" customFormat="1" x14ac:dyDescent="0.25">
      <c r="A423" s="9"/>
      <c r="C423" s="11"/>
      <c r="D423" s="11"/>
      <c r="U423" s="4"/>
    </row>
    <row r="424" spans="1:21" s="1" customFormat="1" x14ac:dyDescent="0.25">
      <c r="A424" s="9"/>
      <c r="C424" s="11"/>
      <c r="D424" s="11"/>
      <c r="U424" s="4"/>
    </row>
    <row r="425" spans="1:21" s="1" customFormat="1" x14ac:dyDescent="0.25">
      <c r="A425" s="9"/>
      <c r="C425" s="11"/>
      <c r="D425" s="11"/>
      <c r="U425" s="4"/>
    </row>
    <row r="426" spans="1:21" s="1" customFormat="1" x14ac:dyDescent="0.25">
      <c r="A426" s="9"/>
      <c r="C426" s="11"/>
      <c r="D426" s="11"/>
      <c r="U426" s="4"/>
    </row>
    <row r="427" spans="1:21" s="1" customFormat="1" x14ac:dyDescent="0.25">
      <c r="A427" s="9"/>
      <c r="C427" s="11"/>
      <c r="D427" s="11"/>
      <c r="U427" s="4"/>
    </row>
    <row r="428" spans="1:21" s="1" customFormat="1" x14ac:dyDescent="0.25">
      <c r="A428" s="9"/>
      <c r="C428" s="11"/>
      <c r="D428" s="11"/>
      <c r="U428" s="4"/>
    </row>
    <row r="429" spans="1:21" s="1" customFormat="1" x14ac:dyDescent="0.25">
      <c r="A429" s="9"/>
      <c r="C429" s="11"/>
      <c r="D429" s="11"/>
      <c r="U429" s="4"/>
    </row>
    <row r="430" spans="1:21" s="1" customFormat="1" x14ac:dyDescent="0.25">
      <c r="A430" s="9"/>
      <c r="C430" s="11"/>
      <c r="D430" s="11"/>
      <c r="U430" s="4"/>
    </row>
    <row r="431" spans="1:21" s="1" customFormat="1" x14ac:dyDescent="0.25">
      <c r="A431" s="9"/>
      <c r="C431" s="11"/>
      <c r="D431" s="11"/>
      <c r="U431" s="4"/>
    </row>
    <row r="432" spans="1:21" s="1" customFormat="1" x14ac:dyDescent="0.25">
      <c r="A432" s="9"/>
      <c r="C432" s="11"/>
      <c r="D432" s="11"/>
      <c r="U432" s="4"/>
    </row>
    <row r="433" spans="1:21" s="1" customFormat="1" x14ac:dyDescent="0.25">
      <c r="A433" s="9"/>
      <c r="C433" s="11"/>
      <c r="D433" s="11"/>
      <c r="U433" s="4"/>
    </row>
    <row r="434" spans="1:21" s="1" customFormat="1" x14ac:dyDescent="0.25">
      <c r="A434" s="9"/>
      <c r="C434" s="11"/>
      <c r="D434" s="11"/>
      <c r="U434" s="4"/>
    </row>
    <row r="435" spans="1:21" s="1" customFormat="1" x14ac:dyDescent="0.25">
      <c r="A435" s="9"/>
      <c r="C435" s="11"/>
      <c r="D435" s="11"/>
      <c r="U435" s="4"/>
    </row>
    <row r="436" spans="1:21" s="1" customFormat="1" x14ac:dyDescent="0.25">
      <c r="A436" s="9"/>
      <c r="C436" s="11"/>
      <c r="D436" s="11"/>
      <c r="U436" s="4"/>
    </row>
    <row r="437" spans="1:21" s="1" customFormat="1" x14ac:dyDescent="0.25">
      <c r="A437" s="9"/>
      <c r="C437" s="11"/>
      <c r="D437" s="11"/>
      <c r="U437" s="4"/>
    </row>
    <row r="438" spans="1:21" s="1" customFormat="1" x14ac:dyDescent="0.25">
      <c r="A438" s="9"/>
      <c r="C438" s="11"/>
      <c r="D438" s="11"/>
      <c r="U438" s="4"/>
    </row>
    <row r="439" spans="1:21" s="1" customFormat="1" x14ac:dyDescent="0.25">
      <c r="A439" s="9"/>
      <c r="C439" s="11"/>
      <c r="D439" s="11"/>
      <c r="U439" s="4"/>
    </row>
    <row r="440" spans="1:21" s="1" customFormat="1" x14ac:dyDescent="0.25">
      <c r="A440" s="9"/>
      <c r="C440" s="11"/>
      <c r="D440" s="11"/>
      <c r="U440" s="4"/>
    </row>
    <row r="441" spans="1:21" s="1" customFormat="1" x14ac:dyDescent="0.25">
      <c r="A441" s="9"/>
      <c r="C441" s="11"/>
      <c r="D441" s="11"/>
      <c r="U441" s="4"/>
    </row>
    <row r="442" spans="1:21" s="1" customFormat="1" x14ac:dyDescent="0.25">
      <c r="A442" s="9"/>
      <c r="C442" s="11"/>
      <c r="D442" s="11"/>
      <c r="U442" s="4"/>
    </row>
    <row r="443" spans="1:21" s="1" customFormat="1" x14ac:dyDescent="0.25">
      <c r="A443" s="9"/>
      <c r="C443" s="11"/>
      <c r="D443" s="11"/>
      <c r="U443" s="4"/>
    </row>
    <row r="444" spans="1:21" s="1" customFormat="1" x14ac:dyDescent="0.25">
      <c r="A444" s="9"/>
      <c r="C444" s="11"/>
      <c r="D444" s="11"/>
      <c r="U444" s="4"/>
    </row>
    <row r="445" spans="1:21" s="1" customFormat="1" x14ac:dyDescent="0.25">
      <c r="A445" s="9"/>
      <c r="C445" s="11"/>
      <c r="D445" s="11"/>
      <c r="U445" s="4"/>
    </row>
    <row r="446" spans="1:21" s="1" customFormat="1" x14ac:dyDescent="0.25">
      <c r="A446" s="9"/>
      <c r="C446" s="11"/>
      <c r="D446" s="11"/>
      <c r="U446" s="4"/>
    </row>
    <row r="447" spans="1:21" s="1" customFormat="1" x14ac:dyDescent="0.25">
      <c r="A447" s="9"/>
      <c r="C447" s="11"/>
      <c r="D447" s="11"/>
      <c r="U447" s="4"/>
    </row>
    <row r="448" spans="1:21" s="1" customFormat="1" x14ac:dyDescent="0.25">
      <c r="A448" s="9"/>
      <c r="C448" s="11"/>
      <c r="D448" s="11"/>
      <c r="U448" s="4"/>
    </row>
    <row r="449" spans="1:21" s="1" customFormat="1" x14ac:dyDescent="0.25">
      <c r="A449" s="9"/>
      <c r="C449" s="11"/>
      <c r="D449" s="11"/>
      <c r="U449" s="4"/>
    </row>
    <row r="450" spans="1:21" s="1" customFormat="1" x14ac:dyDescent="0.25">
      <c r="A450" s="9"/>
      <c r="C450" s="11"/>
      <c r="D450" s="11"/>
      <c r="U450" s="4"/>
    </row>
    <row r="451" spans="1:21" s="1" customFormat="1" x14ac:dyDescent="0.25">
      <c r="A451" s="9"/>
      <c r="C451" s="11"/>
      <c r="D451" s="11"/>
      <c r="U451" s="4"/>
    </row>
    <row r="452" spans="1:21" s="1" customFormat="1" x14ac:dyDescent="0.25">
      <c r="A452" s="9"/>
      <c r="C452" s="11"/>
      <c r="D452" s="11"/>
      <c r="U452" s="4"/>
    </row>
    <row r="453" spans="1:21" s="1" customFormat="1" x14ac:dyDescent="0.25">
      <c r="A453" s="9"/>
      <c r="C453" s="11"/>
      <c r="D453" s="11"/>
      <c r="U453" s="4"/>
    </row>
    <row r="454" spans="1:21" s="1" customFormat="1" x14ac:dyDescent="0.25">
      <c r="A454" s="9"/>
      <c r="C454" s="11"/>
      <c r="D454" s="11"/>
      <c r="U454" s="4"/>
    </row>
    <row r="455" spans="1:21" s="1" customFormat="1" x14ac:dyDescent="0.25">
      <c r="A455" s="9"/>
      <c r="C455" s="11"/>
      <c r="D455" s="11"/>
      <c r="U455" s="4"/>
    </row>
    <row r="456" spans="1:21" s="1" customFormat="1" x14ac:dyDescent="0.25">
      <c r="A456" s="9"/>
      <c r="C456" s="11"/>
      <c r="D456" s="11"/>
      <c r="U456" s="4"/>
    </row>
    <row r="457" spans="1:21" s="1" customFormat="1" x14ac:dyDescent="0.25">
      <c r="A457" s="9"/>
      <c r="C457" s="11"/>
      <c r="D457" s="11"/>
      <c r="U457" s="4"/>
    </row>
    <row r="458" spans="1:21" s="1" customFormat="1" x14ac:dyDescent="0.25">
      <c r="A458" s="9"/>
      <c r="C458" s="11"/>
      <c r="D458" s="11"/>
      <c r="U458" s="4"/>
    </row>
    <row r="459" spans="1:21" s="1" customFormat="1" x14ac:dyDescent="0.25">
      <c r="A459" s="9"/>
      <c r="C459" s="11"/>
      <c r="D459" s="11"/>
      <c r="U459" s="4"/>
    </row>
    <row r="460" spans="1:21" s="1" customFormat="1" x14ac:dyDescent="0.25">
      <c r="A460" s="9"/>
      <c r="C460" s="11"/>
      <c r="D460" s="11"/>
      <c r="U460" s="4"/>
    </row>
    <row r="461" spans="1:21" s="1" customFormat="1" x14ac:dyDescent="0.25">
      <c r="A461" s="9"/>
      <c r="C461" s="11"/>
      <c r="D461" s="11"/>
      <c r="U461" s="4"/>
    </row>
    <row r="462" spans="1:21" s="1" customFormat="1" x14ac:dyDescent="0.25">
      <c r="A462" s="9"/>
      <c r="C462" s="11"/>
      <c r="D462" s="11"/>
      <c r="U462" s="4"/>
    </row>
    <row r="463" spans="1:21" s="1" customFormat="1" x14ac:dyDescent="0.25">
      <c r="A463" s="9"/>
      <c r="C463" s="11"/>
      <c r="D463" s="11"/>
      <c r="U463" s="4"/>
    </row>
    <row r="464" spans="1:21" s="1" customFormat="1" x14ac:dyDescent="0.25">
      <c r="A464" s="9"/>
      <c r="C464" s="11"/>
      <c r="D464" s="11"/>
      <c r="U464" s="4"/>
    </row>
    <row r="465" spans="1:21" s="1" customFormat="1" x14ac:dyDescent="0.25">
      <c r="A465" s="9"/>
      <c r="C465" s="11"/>
      <c r="D465" s="11"/>
      <c r="U465" s="4"/>
    </row>
    <row r="466" spans="1:21" s="1" customFormat="1" x14ac:dyDescent="0.25">
      <c r="A466" s="9"/>
      <c r="C466" s="11"/>
      <c r="D466" s="11"/>
      <c r="U466" s="4"/>
    </row>
    <row r="467" spans="1:21" s="1" customFormat="1" x14ac:dyDescent="0.25">
      <c r="A467" s="9"/>
      <c r="C467" s="11"/>
      <c r="D467" s="11"/>
      <c r="U467" s="4"/>
    </row>
    <row r="468" spans="1:21" s="1" customFormat="1" x14ac:dyDescent="0.25">
      <c r="A468" s="9"/>
      <c r="C468" s="11"/>
      <c r="D468" s="11"/>
      <c r="U468" s="4"/>
    </row>
    <row r="469" spans="1:21" s="1" customFormat="1" x14ac:dyDescent="0.25">
      <c r="A469" s="9"/>
      <c r="C469" s="11"/>
      <c r="D469" s="11"/>
      <c r="U469" s="4"/>
    </row>
    <row r="470" spans="1:21" s="1" customFormat="1" x14ac:dyDescent="0.25">
      <c r="A470" s="9"/>
      <c r="C470" s="11"/>
      <c r="D470" s="11"/>
      <c r="U470" s="4"/>
    </row>
    <row r="471" spans="1:21" s="1" customFormat="1" x14ac:dyDescent="0.25">
      <c r="A471" s="9"/>
      <c r="C471" s="11"/>
      <c r="D471" s="11"/>
      <c r="U471" s="4"/>
    </row>
    <row r="472" spans="1:21" s="1" customFormat="1" x14ac:dyDescent="0.25">
      <c r="A472" s="9"/>
      <c r="C472" s="11"/>
      <c r="D472" s="11"/>
      <c r="U472" s="4"/>
    </row>
    <row r="473" spans="1:21" s="1" customFormat="1" x14ac:dyDescent="0.25">
      <c r="A473" s="9"/>
      <c r="C473" s="11"/>
      <c r="D473" s="11"/>
      <c r="U473" s="4"/>
    </row>
    <row r="474" spans="1:21" s="1" customFormat="1" x14ac:dyDescent="0.25">
      <c r="A474" s="9"/>
      <c r="C474" s="11"/>
      <c r="D474" s="11"/>
      <c r="U474" s="4"/>
    </row>
    <row r="475" spans="1:21" s="1" customFormat="1" x14ac:dyDescent="0.25">
      <c r="A475" s="9"/>
      <c r="C475" s="11"/>
      <c r="D475" s="11"/>
      <c r="U475" s="4"/>
    </row>
    <row r="476" spans="1:21" s="1" customFormat="1" x14ac:dyDescent="0.25">
      <c r="A476" s="9"/>
      <c r="C476" s="11"/>
      <c r="D476" s="11"/>
      <c r="U476" s="4"/>
    </row>
    <row r="477" spans="1:21" s="1" customFormat="1" x14ac:dyDescent="0.25">
      <c r="A477" s="9"/>
      <c r="C477" s="11"/>
      <c r="D477" s="11"/>
      <c r="U477" s="4"/>
    </row>
    <row r="478" spans="1:21" s="1" customFormat="1" x14ac:dyDescent="0.25">
      <c r="A478" s="9"/>
      <c r="C478" s="11"/>
      <c r="D478" s="11"/>
      <c r="U478" s="4"/>
    </row>
    <row r="479" spans="1:21" s="1" customFormat="1" x14ac:dyDescent="0.25">
      <c r="A479" s="9"/>
      <c r="C479" s="11"/>
      <c r="D479" s="11"/>
      <c r="U479" s="4"/>
    </row>
    <row r="480" spans="1:21" s="1" customFormat="1" x14ac:dyDescent="0.25">
      <c r="A480" s="9"/>
      <c r="C480" s="11"/>
      <c r="D480" s="11"/>
      <c r="U480" s="4"/>
    </row>
    <row r="481" spans="1:21" s="1" customFormat="1" x14ac:dyDescent="0.25">
      <c r="A481" s="9"/>
      <c r="C481" s="11"/>
      <c r="D481" s="11"/>
      <c r="U481" s="4"/>
    </row>
    <row r="482" spans="1:21" s="1" customFormat="1" x14ac:dyDescent="0.25">
      <c r="A482" s="9"/>
      <c r="C482" s="11"/>
      <c r="D482" s="11"/>
      <c r="U482" s="4"/>
    </row>
    <row r="483" spans="1:21" s="1" customFormat="1" x14ac:dyDescent="0.25">
      <c r="A483" s="9"/>
      <c r="C483" s="11"/>
      <c r="D483" s="11"/>
      <c r="U483" s="4"/>
    </row>
    <row r="484" spans="1:21" s="1" customFormat="1" x14ac:dyDescent="0.25">
      <c r="A484" s="9"/>
      <c r="C484" s="11"/>
      <c r="D484" s="11"/>
      <c r="U484" s="4"/>
    </row>
    <row r="485" spans="1:21" s="1" customFormat="1" x14ac:dyDescent="0.25">
      <c r="A485" s="9"/>
      <c r="C485" s="11"/>
      <c r="D485" s="11"/>
      <c r="U485" s="4"/>
    </row>
    <row r="486" spans="1:21" s="1" customFormat="1" x14ac:dyDescent="0.25">
      <c r="A486" s="9"/>
      <c r="C486" s="11"/>
      <c r="D486" s="11"/>
      <c r="U486" s="4"/>
    </row>
    <row r="487" spans="1:21" s="1" customFormat="1" x14ac:dyDescent="0.25">
      <c r="A487" s="9"/>
      <c r="C487" s="11"/>
      <c r="D487" s="11"/>
      <c r="U487" s="4"/>
    </row>
    <row r="488" spans="1:21" s="1" customFormat="1" x14ac:dyDescent="0.25">
      <c r="A488" s="9"/>
      <c r="C488" s="11"/>
      <c r="D488" s="11"/>
      <c r="U488" s="4"/>
    </row>
    <row r="489" spans="1:21" s="1" customFormat="1" x14ac:dyDescent="0.25">
      <c r="A489" s="9"/>
      <c r="C489" s="11"/>
      <c r="D489" s="11"/>
      <c r="U489" s="4"/>
    </row>
    <row r="490" spans="1:21" s="1" customFormat="1" x14ac:dyDescent="0.25">
      <c r="A490" s="9"/>
      <c r="C490" s="11"/>
      <c r="D490" s="11"/>
      <c r="U490" s="4"/>
    </row>
    <row r="491" spans="1:21" s="1" customFormat="1" x14ac:dyDescent="0.25">
      <c r="A491" s="9"/>
      <c r="C491" s="11"/>
      <c r="D491" s="11"/>
      <c r="U491" s="4"/>
    </row>
    <row r="492" spans="1:21" s="1" customFormat="1" x14ac:dyDescent="0.25">
      <c r="A492" s="9"/>
      <c r="C492" s="11"/>
      <c r="D492" s="11"/>
      <c r="U492" s="4"/>
    </row>
    <row r="493" spans="1:21" s="1" customFormat="1" x14ac:dyDescent="0.25">
      <c r="A493" s="9"/>
      <c r="C493" s="11"/>
      <c r="D493" s="11"/>
      <c r="U493" s="4"/>
    </row>
    <row r="494" spans="1:21" s="1" customFormat="1" x14ac:dyDescent="0.25">
      <c r="A494" s="9"/>
      <c r="C494" s="11"/>
      <c r="D494" s="11"/>
      <c r="U494" s="4"/>
    </row>
    <row r="495" spans="1:21" s="1" customFormat="1" x14ac:dyDescent="0.25">
      <c r="A495" s="9"/>
      <c r="C495" s="11"/>
      <c r="D495" s="11"/>
      <c r="U495" s="4"/>
    </row>
    <row r="496" spans="1:21" s="1" customFormat="1" x14ac:dyDescent="0.25">
      <c r="A496" s="9"/>
      <c r="C496" s="11"/>
      <c r="D496" s="11"/>
      <c r="U496" s="4"/>
    </row>
    <row r="497" spans="1:21" s="1" customFormat="1" x14ac:dyDescent="0.25">
      <c r="A497" s="9"/>
      <c r="C497" s="11"/>
      <c r="D497" s="11"/>
      <c r="U497" s="4"/>
    </row>
    <row r="498" spans="1:21" s="1" customFormat="1" x14ac:dyDescent="0.25">
      <c r="A498" s="9"/>
      <c r="C498" s="11"/>
      <c r="D498" s="11"/>
      <c r="U498" s="4"/>
    </row>
    <row r="499" spans="1:21" s="1" customFormat="1" x14ac:dyDescent="0.25">
      <c r="A499" s="9"/>
      <c r="C499" s="11"/>
      <c r="D499" s="11"/>
      <c r="U499" s="4"/>
    </row>
    <row r="500" spans="1:21" s="1" customFormat="1" x14ac:dyDescent="0.25">
      <c r="A500" s="9"/>
      <c r="C500" s="11"/>
      <c r="D500" s="11"/>
      <c r="U500" s="4"/>
    </row>
    <row r="501" spans="1:21" s="1" customFormat="1" x14ac:dyDescent="0.25">
      <c r="A501" s="9"/>
      <c r="C501" s="11"/>
      <c r="D501" s="11"/>
      <c r="U501" s="4"/>
    </row>
    <row r="502" spans="1:21" s="1" customFormat="1" x14ac:dyDescent="0.25">
      <c r="A502" s="9"/>
      <c r="C502" s="11"/>
      <c r="D502" s="11"/>
      <c r="U502" s="4"/>
    </row>
    <row r="503" spans="1:21" s="1" customFormat="1" x14ac:dyDescent="0.25">
      <c r="A503" s="9"/>
      <c r="C503" s="11"/>
      <c r="D503" s="11"/>
      <c r="U503" s="4"/>
    </row>
    <row r="504" spans="1:21" s="1" customFormat="1" x14ac:dyDescent="0.25">
      <c r="A504" s="9"/>
      <c r="C504" s="11"/>
      <c r="D504" s="11"/>
      <c r="U504" s="4"/>
    </row>
    <row r="505" spans="1:21" s="1" customFormat="1" x14ac:dyDescent="0.25">
      <c r="A505" s="9"/>
      <c r="C505" s="11"/>
      <c r="D505" s="11"/>
      <c r="U505" s="4"/>
    </row>
    <row r="506" spans="1:21" s="1" customFormat="1" x14ac:dyDescent="0.25">
      <c r="A506" s="9"/>
      <c r="C506" s="11"/>
      <c r="D506" s="11"/>
      <c r="U506" s="4"/>
    </row>
    <row r="507" spans="1:21" s="1" customFormat="1" x14ac:dyDescent="0.25">
      <c r="A507" s="9"/>
      <c r="C507" s="11"/>
      <c r="D507" s="11"/>
      <c r="U507" s="4"/>
    </row>
    <row r="508" spans="1:21" s="1" customFormat="1" x14ac:dyDescent="0.25">
      <c r="A508" s="9"/>
      <c r="C508" s="11"/>
      <c r="D508" s="11"/>
      <c r="U508" s="4"/>
    </row>
    <row r="509" spans="1:21" s="1" customFormat="1" x14ac:dyDescent="0.25">
      <c r="A509" s="9"/>
      <c r="C509" s="11"/>
      <c r="D509" s="11"/>
      <c r="U509" s="4"/>
    </row>
    <row r="510" spans="1:21" s="1" customFormat="1" x14ac:dyDescent="0.25">
      <c r="A510" s="9"/>
      <c r="C510" s="11"/>
      <c r="D510" s="11"/>
      <c r="U510" s="4"/>
    </row>
    <row r="511" spans="1:21" s="1" customFormat="1" x14ac:dyDescent="0.25">
      <c r="A511" s="9"/>
      <c r="C511" s="11"/>
      <c r="D511" s="11"/>
      <c r="U511" s="4"/>
    </row>
  </sheetData>
  <mergeCells count="1">
    <mergeCell ref="O31:T3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2020-02-17T14:10:54Z</dcterms:created>
  <dcterms:modified xsi:type="dcterms:W3CDTF">2020-02-17T14:50:09Z</dcterms:modified>
</cp:coreProperties>
</file>