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MM2/results/"/>
    </mc:Choice>
  </mc:AlternateContent>
  <xr:revisionPtr revIDLastSave="0" documentId="13_ncr:1_{3F1BB6BB-0656-524D-8C22-85207DEBA134}" xr6:coauthVersionLast="47" xr6:coauthVersionMax="47" xr10:uidLastSave="{00000000-0000-0000-0000-000000000000}"/>
  <bookViews>
    <workbookView xWindow="1120" yWindow="500" windowWidth="27300" windowHeight="16940" xr2:uid="{7362F4C9-3B51-354B-BC5A-47685D37CD6E}"/>
  </bookViews>
  <sheets>
    <sheet name="Sheet1" sheetId="1" r:id="rId1"/>
  </sheets>
  <definedNames>
    <definedName name="summary_601_1" localSheetId="0">Sheet1!$A$3:$Q$28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8" i="1" l="1"/>
  <c r="W19" i="1"/>
  <c r="W20" i="1"/>
  <c r="W21" i="1"/>
  <c r="W22" i="1"/>
  <c r="W23" i="1"/>
  <c r="W24" i="1"/>
  <c r="W25" i="1"/>
  <c r="W26" i="1"/>
  <c r="W27" i="1"/>
  <c r="W28" i="1"/>
  <c r="W17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3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E800D1E-2715-EE4A-8F42-E30D244119C7}" name="summary(601,1)" type="6" refreshedVersion="8" background="1" saveData="1">
    <textPr sourceFile="/Users/alecramsay/Documents/dev/MM2/results/summary(601,1).csv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<sst xmlns="http://schemas.openxmlformats.org/spreadsheetml/2006/main" count="30" uniqueCount="19">
  <si>
    <t>Year</t>
  </si>
  <si>
    <t>Votes</t>
  </si>
  <si>
    <t xml:space="preserve">           Nominal Seats</t>
  </si>
  <si>
    <t xml:space="preserve">           List Seats</t>
  </si>
  <si>
    <t xml:space="preserve">         Overall</t>
  </si>
  <si>
    <t>D share</t>
  </si>
  <si>
    <t>T</t>
  </si>
  <si>
    <t>I</t>
  </si>
  <si>
    <t>R</t>
  </si>
  <si>
    <t>D</t>
  </si>
  <si>
    <t>Δ Gap</t>
  </si>
  <si>
    <t>Nominal Control</t>
  </si>
  <si>
    <t>List Control</t>
  </si>
  <si>
    <t>OLD</t>
  </si>
  <si>
    <t>Δ</t>
  </si>
  <si>
    <t>Notes</t>
  </si>
  <si>
    <t>https://en.wikipedia.org/wiki/2000_United_States_House_of_Representatives_elections</t>
  </si>
  <si>
    <t>https://en.wikipedia.org/wiki/2012_United_States_House_of_Representatives_elections</t>
  </si>
  <si>
    <t>https://en.wikipedia.org/wiki/1998_United_States_House_of_Representatives_elections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</si>
</sst>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Dashed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10" fontId="0" fillId="0" borderId="0" xfId="0" applyNumberFormat="1"/>
    <xf numFmtId="0" fontId="0" fillId="0" borderId="1" xfId="0" applyBorder="1"/>
    <xf numFmtId="10" fontId="0" fillId="0" borderId="1" xfId="0" applyNumberFormat="1" applyBorder="1"/>
    <xf numFmtId="0" fontId="0" fillId="0" borderId="2" xfId="0" applyBorder="1"/>
    <xf numFmtId="10" fontId="0" fillId="0" borderId="2" xfId="0" applyNumberFormat="1" applyBorder="1"/>
    <xf numFmtId="0" fontId="1" fillId="0" borderId="3" xfId="0" applyFont="1" applyBorder="1"/>
    <xf numFmtId="10" fontId="1" fillId="0" borderId="4" xfId="0" applyNumberFormat="1" applyFont="1" applyBorder="1" applyAlignment="1">
      <alignment horizontal="center"/>
    </xf>
    <xf numFmtId="0" fontId="1" fillId="0" borderId="5" xfId="0" applyFont="1" applyBorder="1"/>
    <xf numFmtId="0" fontId="1" fillId="0" borderId="6" xfId="0" applyFont="1" applyBorder="1"/>
    <xf numFmtId="10" fontId="1" fillId="0" borderId="5" xfId="0" applyNumberFormat="1" applyFont="1" applyBorder="1" applyAlignment="1">
      <alignment horizontal="center"/>
    </xf>
    <xf numFmtId="10" fontId="1" fillId="0" borderId="6" xfId="0" applyNumberFormat="1" applyFont="1" applyBorder="1" applyAlignment="1">
      <alignment horizontal="center"/>
    </xf>
    <xf numFmtId="10" fontId="1" fillId="0" borderId="7" xfId="0" applyNumberFormat="1" applyFont="1" applyBorder="1" applyAlignment="1">
      <alignment horizontal="center"/>
    </xf>
    <xf numFmtId="0" fontId="0" fillId="0" borderId="8" xfId="0" applyBorder="1"/>
    <xf numFmtId="10" fontId="0" fillId="0" borderId="10" xfId="0" applyNumberFormat="1" applyBorder="1"/>
    <xf numFmtId="0" fontId="0" fillId="0" borderId="11" xfId="0" applyBorder="1"/>
    <xf numFmtId="10" fontId="0" fillId="0" borderId="9" xfId="0" applyNumberFormat="1" applyBorder="1"/>
    <xf numFmtId="0" fontId="0" fillId="0" borderId="12" xfId="0" applyBorder="1"/>
    <xf numFmtId="10" fontId="0" fillId="0" borderId="13" xfId="0" applyNumberFormat="1" applyBorder="1"/>
    <xf numFmtId="0" fontId="0" fillId="0" borderId="13" xfId="0" applyBorder="1"/>
    <xf numFmtId="10" fontId="0" fillId="0" borderId="14" xfId="0" applyNumberFormat="1" applyBorder="1"/>
    <xf numFmtId="0" fontId="1" fillId="0" borderId="12" xfId="0" applyFont="1" applyBorder="1"/>
    <xf numFmtId="10" fontId="1" fillId="0" borderId="13" xfId="0" applyNumberFormat="1" applyFont="1" applyBorder="1"/>
    <xf numFmtId="0" fontId="1" fillId="0" borderId="13" xfId="0" applyFont="1" applyBorder="1"/>
    <xf numFmtId="0" fontId="1" fillId="0" borderId="15" xfId="0" applyFont="1" applyBorder="1"/>
    <xf numFmtId="10" fontId="1" fillId="0" borderId="15" xfId="0" applyNumberFormat="1" applyFont="1" applyBorder="1"/>
    <xf numFmtId="10" fontId="1" fillId="0" borderId="16" xfId="0" applyNumberFormat="1" applyFont="1" applyBorder="1"/>
    <xf numFmtId="0" fontId="0" fillId="0" borderId="17" xfId="0" applyBorder="1"/>
    <xf numFmtId="10" fontId="0" fillId="0" borderId="18" xfId="0" applyNumberFormat="1" applyBorder="1"/>
    <xf numFmtId="0" fontId="0" fillId="0" borderId="18" xfId="0" applyBorder="1"/>
    <xf numFmtId="10" fontId="0" fillId="0" borderId="19" xfId="0" applyNumberFormat="1" applyBorder="1"/>
    <xf numFmtId="0" fontId="1" fillId="0" borderId="0" xfId="0" applyFont="1"/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0" fontId="2" fillId="0" borderId="0" xfId="1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10" fontId="0" fillId="2" borderId="0" xfId="0" applyNumberFormat="1" applyFill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(601,1)" connectionId="1" xr16:uid="{3FD6A813-44D2-BA47-B687-014318BDF9E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1998_United_States_House_of_Representatives_elections" TargetMode="External"/><Relationship Id="rId2" Type="http://schemas.openxmlformats.org/officeDocument/2006/relationships/hyperlink" Target="https://en.wikipedia.org/wiki/2012_United_States_House_of_Representatives_elections" TargetMode="External"/><Relationship Id="rId1" Type="http://schemas.openxmlformats.org/officeDocument/2006/relationships/hyperlink" Target="https://en.wikipedia.org/wiki/2000_United_States_House_of_Representatives_elections" TargetMode="External"/><Relationship Id="rId4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E04D2-B434-8441-B969-876A60AC5E8F}">
  <dimension ref="A1:X28"/>
  <sheetViews>
    <sheetView tabSelected="1" workbookViewId="0">
      <selection activeCell="V30" sqref="V30"/>
    </sheetView>
  </sheetViews>
  <sheetFormatPr baseColWidth="10" defaultRowHeight="16" x14ac:dyDescent="0.2"/>
  <cols>
    <col min="1" max="1" width="5.1640625" bestFit="1" customWidth="1"/>
    <col min="2" max="2" width="7.1640625" style="1" bestFit="1" customWidth="1"/>
    <col min="3" max="3" width="4.5" bestFit="1" customWidth="1"/>
    <col min="4" max="4" width="4" bestFit="1" customWidth="1"/>
    <col min="5" max="6" width="4.6640625" bestFit="1" customWidth="1"/>
    <col min="7" max="7" width="7.1640625" style="1" bestFit="1" customWidth="1"/>
    <col min="8" max="8" width="4.1640625" bestFit="1" customWidth="1"/>
    <col min="9" max="9" width="3.5" bestFit="1" customWidth="1"/>
    <col min="10" max="11" width="4.1640625" bestFit="1" customWidth="1"/>
    <col min="12" max="12" width="7.1640625" style="1" bestFit="1" customWidth="1"/>
    <col min="13" max="13" width="4.5" bestFit="1" customWidth="1"/>
    <col min="14" max="14" width="4" bestFit="1" customWidth="1"/>
    <col min="15" max="16" width="4.6640625" bestFit="1" customWidth="1"/>
    <col min="17" max="17" width="7.1640625" style="1" bestFit="1" customWidth="1"/>
    <col min="18" max="18" width="3.83203125" style="1" customWidth="1"/>
    <col min="19" max="19" width="14.6640625" bestFit="1" customWidth="1"/>
    <col min="20" max="20" width="6.83203125" bestFit="1" customWidth="1"/>
    <col min="22" max="22" width="7.1640625" bestFit="1" customWidth="1"/>
    <col min="23" max="23" width="6.83203125" bestFit="1" customWidth="1"/>
    <col min="24" max="24" width="75.83203125" bestFit="1" customWidth="1"/>
  </cols>
  <sheetData>
    <row r="1" spans="1:24" x14ac:dyDescent="0.2">
      <c r="A1" s="6"/>
      <c r="B1" s="7" t="s">
        <v>1</v>
      </c>
      <c r="C1" s="8" t="s">
        <v>2</v>
      </c>
      <c r="D1" s="9"/>
      <c r="E1" s="9"/>
      <c r="F1" s="9"/>
      <c r="G1" s="10"/>
      <c r="H1" s="8" t="s">
        <v>3</v>
      </c>
      <c r="I1" s="9"/>
      <c r="J1" s="9"/>
      <c r="K1" s="9"/>
      <c r="L1" s="11"/>
      <c r="M1" s="8"/>
      <c r="N1" s="9" t="s">
        <v>4</v>
      </c>
      <c r="O1" s="9"/>
      <c r="P1" s="9"/>
      <c r="Q1" s="12"/>
      <c r="R1" s="32"/>
    </row>
    <row r="2" spans="1:24" ht="17" thickBot="1" x14ac:dyDescent="0.25">
      <c r="A2" s="21" t="s">
        <v>0</v>
      </c>
      <c r="B2" s="22" t="s">
        <v>5</v>
      </c>
      <c r="C2" s="23" t="s">
        <v>6</v>
      </c>
      <c r="D2" s="23" t="s">
        <v>7</v>
      </c>
      <c r="E2" s="23" t="s">
        <v>8</v>
      </c>
      <c r="F2" s="23" t="s">
        <v>9</v>
      </c>
      <c r="G2" s="22" t="s">
        <v>5</v>
      </c>
      <c r="H2" s="24" t="s">
        <v>6</v>
      </c>
      <c r="I2" s="24" t="s">
        <v>7</v>
      </c>
      <c r="J2" s="24" t="s">
        <v>8</v>
      </c>
      <c r="K2" s="24" t="s">
        <v>9</v>
      </c>
      <c r="L2" s="25" t="s">
        <v>5</v>
      </c>
      <c r="M2" s="24" t="s">
        <v>6</v>
      </c>
      <c r="N2" s="24" t="s">
        <v>7</v>
      </c>
      <c r="O2" s="24" t="s">
        <v>8</v>
      </c>
      <c r="P2" s="24" t="s">
        <v>9</v>
      </c>
      <c r="Q2" s="26" t="s">
        <v>5</v>
      </c>
      <c r="R2" s="33"/>
      <c r="S2" s="31" t="s">
        <v>11</v>
      </c>
      <c r="T2" s="31" t="s">
        <v>10</v>
      </c>
      <c r="U2" s="31" t="s">
        <v>12</v>
      </c>
      <c r="V2" s="35" t="s">
        <v>13</v>
      </c>
      <c r="W2" s="35" t="s">
        <v>14</v>
      </c>
      <c r="X2" s="36" t="s">
        <v>15</v>
      </c>
    </row>
    <row r="3" spans="1:24" x14ac:dyDescent="0.2">
      <c r="A3" s="15">
        <v>1972</v>
      </c>
      <c r="B3" s="5">
        <v>0.51246632621796495</v>
      </c>
      <c r="C3" s="4">
        <v>435</v>
      </c>
      <c r="D3" s="4">
        <v>1</v>
      </c>
      <c r="E3" s="4">
        <v>191</v>
      </c>
      <c r="F3" s="4">
        <v>243</v>
      </c>
      <c r="G3" s="5">
        <v>0.55990783410138201</v>
      </c>
      <c r="H3" s="4">
        <v>166</v>
      </c>
      <c r="I3" s="4">
        <v>0</v>
      </c>
      <c r="J3" s="4">
        <v>91</v>
      </c>
      <c r="K3" s="4">
        <v>75</v>
      </c>
      <c r="L3" s="5">
        <v>0.451807228915662</v>
      </c>
      <c r="M3" s="4">
        <v>601</v>
      </c>
      <c r="N3" s="4">
        <v>1</v>
      </c>
      <c r="O3" s="4">
        <v>282</v>
      </c>
      <c r="P3" s="4">
        <v>318</v>
      </c>
      <c r="Q3" s="16">
        <v>0.53</v>
      </c>
      <c r="S3" t="str">
        <f>IF(OR(AND(B3&gt;0.5,F3&gt;218), AND(B3&lt;0.5,E3&gt;218)), "Right", "Wrong")</f>
        <v>Right</v>
      </c>
      <c r="T3" s="1">
        <f>ABS(Q3-B3)-ABS(G3-B3)</f>
        <v>-2.990783410138198E-2</v>
      </c>
      <c r="U3" t="str">
        <f>IF(OR(AND(B3&gt;0.5,P3&gt;301), AND(B3&lt;0.5,O3&gt;301)), "Right", "Wrong")</f>
        <v>Right</v>
      </c>
    </row>
    <row r="4" spans="1:24" x14ac:dyDescent="0.2">
      <c r="A4" s="13">
        <v>1974</v>
      </c>
      <c r="B4" s="3">
        <v>0.57360544082743303</v>
      </c>
      <c r="C4" s="2">
        <v>435</v>
      </c>
      <c r="D4" s="2">
        <v>0</v>
      </c>
      <c r="E4" s="2">
        <v>145</v>
      </c>
      <c r="F4" s="2">
        <v>290</v>
      </c>
      <c r="G4" s="3">
        <v>0.66666666666666596</v>
      </c>
      <c r="H4" s="2">
        <v>166</v>
      </c>
      <c r="I4" s="2">
        <v>0</v>
      </c>
      <c r="J4" s="2">
        <v>108</v>
      </c>
      <c r="K4" s="2">
        <v>58</v>
      </c>
      <c r="L4" s="3">
        <v>0.34939759036144502</v>
      </c>
      <c r="M4" s="2">
        <v>601</v>
      </c>
      <c r="N4" s="2">
        <v>0</v>
      </c>
      <c r="O4" s="2">
        <v>253</v>
      </c>
      <c r="P4" s="2">
        <v>348</v>
      </c>
      <c r="Q4" s="14">
        <v>0.57903494176372705</v>
      </c>
      <c r="S4" t="str">
        <f t="shared" ref="S4:S28" si="0">IF(OR(AND(B4&gt;0.5,F4&gt;218), AND(B4&lt;0.5,E4&gt;218)), "Right", "Wrong")</f>
        <v>Right</v>
      </c>
      <c r="T4" s="1">
        <f t="shared" ref="T4:T28" si="1">ABS(Q4-B4)-ABS(G4-B4)</f>
        <v>-8.7631724902938912E-2</v>
      </c>
      <c r="U4" t="str">
        <f t="shared" ref="U4:U28" si="2">IF(OR(AND(B4&gt;0.5,P4&gt;301), AND(B4&lt;0.5,O4&gt;301)), "Right", "Wrong")</f>
        <v>Right</v>
      </c>
    </row>
    <row r="5" spans="1:24" x14ac:dyDescent="0.2">
      <c r="A5" s="13">
        <v>1976</v>
      </c>
      <c r="B5" s="3">
        <v>0.55790806397244297</v>
      </c>
      <c r="C5" s="2">
        <v>435</v>
      </c>
      <c r="D5" s="2">
        <v>0</v>
      </c>
      <c r="E5" s="2">
        <v>147</v>
      </c>
      <c r="F5" s="2">
        <v>288</v>
      </c>
      <c r="G5" s="3">
        <v>0.66206896551724104</v>
      </c>
      <c r="H5" s="2">
        <v>166</v>
      </c>
      <c r="I5" s="2">
        <v>0</v>
      </c>
      <c r="J5" s="2">
        <v>109</v>
      </c>
      <c r="K5" s="2">
        <v>57</v>
      </c>
      <c r="L5" s="3">
        <v>0.343373493975903</v>
      </c>
      <c r="M5" s="2">
        <v>601</v>
      </c>
      <c r="N5" s="2">
        <v>0</v>
      </c>
      <c r="O5" s="2">
        <v>256</v>
      </c>
      <c r="P5" s="2">
        <v>345</v>
      </c>
      <c r="Q5" s="14">
        <v>0.57404326123128102</v>
      </c>
      <c r="S5" t="str">
        <f t="shared" si="0"/>
        <v>Right</v>
      </c>
      <c r="T5" s="1">
        <f t="shared" si="1"/>
        <v>-8.8025704285960016E-2</v>
      </c>
      <c r="U5" t="str">
        <f t="shared" si="2"/>
        <v>Right</v>
      </c>
    </row>
    <row r="6" spans="1:24" x14ac:dyDescent="0.2">
      <c r="A6" s="13">
        <v>1978</v>
      </c>
      <c r="B6" s="3">
        <v>0.535548988551099</v>
      </c>
      <c r="C6" s="2">
        <v>435</v>
      </c>
      <c r="D6" s="2">
        <v>0</v>
      </c>
      <c r="E6" s="2">
        <v>159</v>
      </c>
      <c r="F6" s="2">
        <v>276</v>
      </c>
      <c r="G6" s="3">
        <v>0.63448275862068904</v>
      </c>
      <c r="H6" s="2">
        <v>166</v>
      </c>
      <c r="I6" s="2">
        <v>0</v>
      </c>
      <c r="J6" s="2">
        <v>116</v>
      </c>
      <c r="K6" s="2">
        <v>50</v>
      </c>
      <c r="L6" s="3">
        <v>0.30120481927710802</v>
      </c>
      <c r="M6" s="2">
        <v>601</v>
      </c>
      <c r="N6" s="2">
        <v>0</v>
      </c>
      <c r="O6" s="2">
        <v>275</v>
      </c>
      <c r="P6" s="2">
        <v>326</v>
      </c>
      <c r="Q6" s="14">
        <v>0.54242928452578998</v>
      </c>
      <c r="S6" t="str">
        <f t="shared" si="0"/>
        <v>Right</v>
      </c>
      <c r="T6" s="1">
        <f t="shared" si="1"/>
        <v>-9.2053474094899057E-2</v>
      </c>
      <c r="U6" t="str">
        <f t="shared" si="2"/>
        <v>Right</v>
      </c>
    </row>
    <row r="7" spans="1:24" x14ac:dyDescent="0.2">
      <c r="A7" s="13">
        <v>1980</v>
      </c>
      <c r="B7" s="3">
        <v>0.50247935802531596</v>
      </c>
      <c r="C7" s="2">
        <v>435</v>
      </c>
      <c r="D7" s="2">
        <v>1</v>
      </c>
      <c r="E7" s="2">
        <v>192</v>
      </c>
      <c r="F7" s="2">
        <v>242</v>
      </c>
      <c r="G7" s="3">
        <v>0.55760368663594395</v>
      </c>
      <c r="H7" s="2">
        <v>166</v>
      </c>
      <c r="I7" s="2">
        <v>0</v>
      </c>
      <c r="J7" s="2">
        <v>100</v>
      </c>
      <c r="K7" s="2">
        <v>66</v>
      </c>
      <c r="L7" s="3">
        <v>0.39759036144578302</v>
      </c>
      <c r="M7" s="2">
        <v>601</v>
      </c>
      <c r="N7" s="2">
        <v>1</v>
      </c>
      <c r="O7" s="2">
        <v>292</v>
      </c>
      <c r="P7" s="2">
        <v>308</v>
      </c>
      <c r="Q7" s="14">
        <v>0.51333333333333298</v>
      </c>
      <c r="S7" t="str">
        <f t="shared" si="0"/>
        <v>Right</v>
      </c>
      <c r="T7" s="1">
        <f t="shared" si="1"/>
        <v>-4.4270353302610976E-2</v>
      </c>
      <c r="U7" t="str">
        <f t="shared" si="2"/>
        <v>Right</v>
      </c>
    </row>
    <row r="8" spans="1:24" x14ac:dyDescent="0.2">
      <c r="A8" s="13">
        <v>1982</v>
      </c>
      <c r="B8" s="3">
        <v>0.54696675693457897</v>
      </c>
      <c r="C8" s="2">
        <v>435</v>
      </c>
      <c r="D8" s="2">
        <v>0</v>
      </c>
      <c r="E8" s="2">
        <v>167</v>
      </c>
      <c r="F8" s="2">
        <v>268</v>
      </c>
      <c r="G8" s="3">
        <v>0.616091954022988</v>
      </c>
      <c r="H8" s="2">
        <v>166</v>
      </c>
      <c r="I8" s="2">
        <v>0</v>
      </c>
      <c r="J8" s="2">
        <v>106</v>
      </c>
      <c r="K8" s="2">
        <v>60</v>
      </c>
      <c r="L8" s="3">
        <v>0.36144578313253001</v>
      </c>
      <c r="M8" s="2">
        <v>601</v>
      </c>
      <c r="N8" s="2">
        <v>0</v>
      </c>
      <c r="O8" s="2">
        <v>273</v>
      </c>
      <c r="P8" s="2">
        <v>328</v>
      </c>
      <c r="Q8" s="14">
        <v>0.54575707154742004</v>
      </c>
      <c r="S8" t="str">
        <f t="shared" si="0"/>
        <v>Right</v>
      </c>
      <c r="T8" s="1">
        <f t="shared" si="1"/>
        <v>-6.7915511701250098E-2</v>
      </c>
      <c r="U8" t="str">
        <f t="shared" si="2"/>
        <v>Right</v>
      </c>
    </row>
    <row r="9" spans="1:24" x14ac:dyDescent="0.2">
      <c r="A9" s="13">
        <v>1984</v>
      </c>
      <c r="B9" s="3">
        <v>0.50686632927139996</v>
      </c>
      <c r="C9" s="2">
        <v>435</v>
      </c>
      <c r="D9" s="2">
        <v>0</v>
      </c>
      <c r="E9" s="2">
        <v>182</v>
      </c>
      <c r="F9" s="2">
        <v>253</v>
      </c>
      <c r="G9" s="3">
        <v>0.58160919540229805</v>
      </c>
      <c r="H9" s="2">
        <v>166</v>
      </c>
      <c r="I9" s="2">
        <v>0</v>
      </c>
      <c r="J9" s="2">
        <v>112</v>
      </c>
      <c r="K9" s="2">
        <v>54</v>
      </c>
      <c r="L9" s="3">
        <v>0.32530120481927699</v>
      </c>
      <c r="M9" s="2">
        <v>601</v>
      </c>
      <c r="N9" s="2">
        <v>0</v>
      </c>
      <c r="O9" s="2">
        <v>294</v>
      </c>
      <c r="P9" s="2">
        <v>307</v>
      </c>
      <c r="Q9" s="14">
        <v>0.51081530782029905</v>
      </c>
      <c r="S9" t="str">
        <f t="shared" si="0"/>
        <v>Right</v>
      </c>
      <c r="T9" s="1">
        <f t="shared" si="1"/>
        <v>-7.0793887581999004E-2</v>
      </c>
      <c r="U9" t="str">
        <f t="shared" si="2"/>
        <v>Right</v>
      </c>
    </row>
    <row r="10" spans="1:24" x14ac:dyDescent="0.2">
      <c r="A10" s="13">
        <v>1986</v>
      </c>
      <c r="B10" s="3">
        <v>0.537478937739993</v>
      </c>
      <c r="C10" s="2">
        <v>435</v>
      </c>
      <c r="D10" s="2">
        <v>0</v>
      </c>
      <c r="E10" s="2">
        <v>178</v>
      </c>
      <c r="F10" s="2">
        <v>257</v>
      </c>
      <c r="G10" s="3">
        <v>0.59080459770114901</v>
      </c>
      <c r="H10" s="2">
        <v>166</v>
      </c>
      <c r="I10" s="2">
        <v>0</v>
      </c>
      <c r="J10" s="2">
        <v>95</v>
      </c>
      <c r="K10" s="2">
        <v>71</v>
      </c>
      <c r="L10" s="3">
        <v>0.42771084337349302</v>
      </c>
      <c r="M10" s="2">
        <v>601</v>
      </c>
      <c r="N10" s="2">
        <v>0</v>
      </c>
      <c r="O10" s="2">
        <v>273</v>
      </c>
      <c r="P10" s="2">
        <v>328</v>
      </c>
      <c r="Q10" s="14">
        <v>0.54575707154742004</v>
      </c>
      <c r="S10" t="str">
        <f t="shared" si="0"/>
        <v>Right</v>
      </c>
      <c r="T10" s="1">
        <f t="shared" si="1"/>
        <v>-4.5047526153728978E-2</v>
      </c>
      <c r="U10" t="str">
        <f t="shared" si="2"/>
        <v>Right</v>
      </c>
    </row>
    <row r="11" spans="1:24" x14ac:dyDescent="0.2">
      <c r="A11" s="13">
        <v>1988</v>
      </c>
      <c r="B11" s="3">
        <v>0.52723622592638397</v>
      </c>
      <c r="C11" s="2">
        <v>435</v>
      </c>
      <c r="D11" s="2">
        <v>0</v>
      </c>
      <c r="E11" s="2">
        <v>176</v>
      </c>
      <c r="F11" s="2">
        <v>259</v>
      </c>
      <c r="G11" s="3">
        <v>0.59540229885057405</v>
      </c>
      <c r="H11" s="2">
        <v>166</v>
      </c>
      <c r="I11" s="2">
        <v>0</v>
      </c>
      <c r="J11" s="2">
        <v>107</v>
      </c>
      <c r="K11" s="2">
        <v>59</v>
      </c>
      <c r="L11" s="3">
        <v>0.35542168674698699</v>
      </c>
      <c r="M11" s="2">
        <v>601</v>
      </c>
      <c r="N11" s="2">
        <v>0</v>
      </c>
      <c r="O11" s="2">
        <v>283</v>
      </c>
      <c r="P11" s="2">
        <v>318</v>
      </c>
      <c r="Q11" s="14">
        <v>0.52911813643926697</v>
      </c>
      <c r="S11" t="str">
        <f t="shared" si="0"/>
        <v>Right</v>
      </c>
      <c r="T11" s="1">
        <f t="shared" si="1"/>
        <v>-6.6284162411307079E-2</v>
      </c>
      <c r="U11" t="str">
        <f t="shared" si="2"/>
        <v>Right</v>
      </c>
    </row>
    <row r="12" spans="1:24" x14ac:dyDescent="0.2">
      <c r="A12" s="13">
        <v>1990</v>
      </c>
      <c r="B12" s="3">
        <v>0.53590379980451797</v>
      </c>
      <c r="C12" s="2">
        <v>435</v>
      </c>
      <c r="D12" s="2">
        <v>1</v>
      </c>
      <c r="E12" s="2">
        <v>166</v>
      </c>
      <c r="F12" s="2">
        <v>268</v>
      </c>
      <c r="G12" s="3">
        <v>0.61751152073732696</v>
      </c>
      <c r="H12" s="2">
        <v>166</v>
      </c>
      <c r="I12" s="2">
        <v>0</v>
      </c>
      <c r="J12" s="2">
        <v>108</v>
      </c>
      <c r="K12" s="2">
        <v>58</v>
      </c>
      <c r="L12" s="3">
        <v>0.34939759036144502</v>
      </c>
      <c r="M12" s="2">
        <v>601</v>
      </c>
      <c r="N12" s="2">
        <v>1</v>
      </c>
      <c r="O12" s="2">
        <v>274</v>
      </c>
      <c r="P12" s="2">
        <v>326</v>
      </c>
      <c r="Q12" s="14">
        <v>0.543333333333333</v>
      </c>
      <c r="S12" t="str">
        <f t="shared" si="0"/>
        <v>Right</v>
      </c>
      <c r="T12" s="1">
        <f t="shared" si="1"/>
        <v>-7.4178187403993956E-2</v>
      </c>
      <c r="U12" t="str">
        <f t="shared" si="2"/>
        <v>Right</v>
      </c>
    </row>
    <row r="13" spans="1:24" x14ac:dyDescent="0.2">
      <c r="A13" s="13">
        <v>1992</v>
      </c>
      <c r="B13" s="3">
        <v>0.52843296086029701</v>
      </c>
      <c r="C13" s="2">
        <v>435</v>
      </c>
      <c r="D13" s="2">
        <v>1</v>
      </c>
      <c r="E13" s="2">
        <v>176</v>
      </c>
      <c r="F13" s="2">
        <v>258</v>
      </c>
      <c r="G13" s="3">
        <v>0.59447004608294896</v>
      </c>
      <c r="H13" s="2">
        <v>166</v>
      </c>
      <c r="I13" s="2">
        <v>0</v>
      </c>
      <c r="J13" s="2">
        <v>103</v>
      </c>
      <c r="K13" s="2">
        <v>63</v>
      </c>
      <c r="L13" s="3">
        <v>0.37951807228915602</v>
      </c>
      <c r="M13" s="2">
        <v>601</v>
      </c>
      <c r="N13" s="2">
        <v>1</v>
      </c>
      <c r="O13" s="2">
        <v>279</v>
      </c>
      <c r="P13" s="2">
        <v>321</v>
      </c>
      <c r="Q13" s="14">
        <v>0.53500000000000003</v>
      </c>
      <c r="S13" t="str">
        <f t="shared" si="0"/>
        <v>Right</v>
      </c>
      <c r="T13" s="1">
        <f t="shared" si="1"/>
        <v>-5.9470046082948924E-2</v>
      </c>
      <c r="U13" t="str">
        <f t="shared" si="2"/>
        <v>Right</v>
      </c>
    </row>
    <row r="14" spans="1:24" x14ac:dyDescent="0.2">
      <c r="A14" s="13">
        <v>1994</v>
      </c>
      <c r="B14" s="3">
        <v>0.46919765854104101</v>
      </c>
      <c r="C14" s="2">
        <v>435</v>
      </c>
      <c r="D14" s="2">
        <v>1</v>
      </c>
      <c r="E14" s="2">
        <v>233</v>
      </c>
      <c r="F14" s="2">
        <v>201</v>
      </c>
      <c r="G14" s="3">
        <v>0.463133640552995</v>
      </c>
      <c r="H14" s="2">
        <v>166</v>
      </c>
      <c r="I14" s="2">
        <v>0</v>
      </c>
      <c r="J14" s="2">
        <v>85</v>
      </c>
      <c r="K14" s="2">
        <v>81</v>
      </c>
      <c r="L14" s="3">
        <v>0.48795180722891501</v>
      </c>
      <c r="M14" s="2">
        <v>601</v>
      </c>
      <c r="N14" s="2">
        <v>1</v>
      </c>
      <c r="O14" s="2">
        <v>318</v>
      </c>
      <c r="P14" s="2">
        <v>282</v>
      </c>
      <c r="Q14" s="14">
        <v>0.47</v>
      </c>
      <c r="S14" t="str">
        <f t="shared" si="0"/>
        <v>Right</v>
      </c>
      <c r="T14" s="1">
        <f t="shared" si="1"/>
        <v>-5.2616765290870449E-3</v>
      </c>
      <c r="U14" t="str">
        <f t="shared" si="2"/>
        <v>Right</v>
      </c>
    </row>
    <row r="15" spans="1:24" x14ac:dyDescent="0.2">
      <c r="A15" s="13">
        <v>1996</v>
      </c>
      <c r="B15" s="3">
        <v>0.49734570919695498</v>
      </c>
      <c r="C15" s="2">
        <v>435</v>
      </c>
      <c r="D15" s="2">
        <v>1</v>
      </c>
      <c r="E15" s="2">
        <v>228</v>
      </c>
      <c r="F15" s="2">
        <v>206</v>
      </c>
      <c r="G15" s="3">
        <v>0.474654377880184</v>
      </c>
      <c r="H15" s="2">
        <v>166</v>
      </c>
      <c r="I15" s="2">
        <v>0</v>
      </c>
      <c r="J15" s="2">
        <v>74</v>
      </c>
      <c r="K15" s="2">
        <v>92</v>
      </c>
      <c r="L15" s="3">
        <v>0.55421686746987897</v>
      </c>
      <c r="M15" s="2">
        <v>601</v>
      </c>
      <c r="N15" s="2">
        <v>1</v>
      </c>
      <c r="O15" s="2">
        <v>302</v>
      </c>
      <c r="P15" s="2">
        <v>298</v>
      </c>
      <c r="Q15" s="14">
        <v>0.49666666666666598</v>
      </c>
      <c r="S15" t="str">
        <f t="shared" si="0"/>
        <v>Right</v>
      </c>
      <c r="T15" s="1">
        <f t="shared" si="1"/>
        <v>-2.2012288786481982E-2</v>
      </c>
      <c r="U15" t="str">
        <f t="shared" si="2"/>
        <v>Right</v>
      </c>
    </row>
    <row r="16" spans="1:24" ht="17" thickBot="1" x14ac:dyDescent="0.25">
      <c r="A16" s="27">
        <v>1998</v>
      </c>
      <c r="B16" s="28">
        <v>0.50012590603963203</v>
      </c>
      <c r="C16" s="29">
        <v>435</v>
      </c>
      <c r="D16" s="29">
        <v>1</v>
      </c>
      <c r="E16" s="29">
        <v>222</v>
      </c>
      <c r="F16" s="29">
        <v>212</v>
      </c>
      <c r="G16" s="28">
        <v>0.488479262672811</v>
      </c>
      <c r="H16" s="29">
        <v>166</v>
      </c>
      <c r="I16" s="29">
        <v>0</v>
      </c>
      <c r="J16" s="29">
        <v>81</v>
      </c>
      <c r="K16" s="29">
        <v>85</v>
      </c>
      <c r="L16" s="28">
        <v>0.51204819277108404</v>
      </c>
      <c r="M16" s="29">
        <v>601</v>
      </c>
      <c r="N16" s="29">
        <v>1</v>
      </c>
      <c r="O16" s="29">
        <v>303</v>
      </c>
      <c r="P16" s="29">
        <v>297</v>
      </c>
      <c r="Q16" s="30">
        <v>0.495</v>
      </c>
      <c r="S16" s="38" t="str">
        <f t="shared" si="0"/>
        <v>Wrong</v>
      </c>
      <c r="T16" s="1">
        <f t="shared" si="1"/>
        <v>-6.5207373271889968E-3</v>
      </c>
      <c r="U16" s="38" t="str">
        <f t="shared" si="2"/>
        <v>Wrong</v>
      </c>
      <c r="X16" s="34" t="s">
        <v>18</v>
      </c>
    </row>
    <row r="17" spans="1:24" x14ac:dyDescent="0.2">
      <c r="A17" s="15">
        <v>2000</v>
      </c>
      <c r="B17" s="5">
        <v>0.49914248089069801</v>
      </c>
      <c r="C17" s="4">
        <v>435</v>
      </c>
      <c r="D17" s="4">
        <v>2</v>
      </c>
      <c r="E17" s="4">
        <v>222</v>
      </c>
      <c r="F17" s="4">
        <v>211</v>
      </c>
      <c r="G17" s="5">
        <v>0.48729792147806</v>
      </c>
      <c r="H17" s="4">
        <v>166</v>
      </c>
      <c r="I17" s="4">
        <v>0</v>
      </c>
      <c r="J17" s="4">
        <v>80</v>
      </c>
      <c r="K17" s="4">
        <v>86</v>
      </c>
      <c r="L17" s="5">
        <v>0.51807228915662595</v>
      </c>
      <c r="M17" s="4">
        <v>601</v>
      </c>
      <c r="N17" s="4">
        <v>2</v>
      </c>
      <c r="O17" s="4">
        <v>302</v>
      </c>
      <c r="P17" s="4">
        <v>297</v>
      </c>
      <c r="Q17" s="16">
        <v>0.495826377295492</v>
      </c>
      <c r="S17" t="str">
        <f t="shared" si="0"/>
        <v>Right</v>
      </c>
      <c r="T17" s="1">
        <f t="shared" si="1"/>
        <v>-8.5284558174320013E-3</v>
      </c>
      <c r="U17" t="str">
        <f t="shared" si="2"/>
        <v>Right</v>
      </c>
      <c r="V17" s="1">
        <v>0.50293345064952899</v>
      </c>
      <c r="W17" s="1">
        <f>B17-V17</f>
        <v>-3.7909697588309754E-3</v>
      </c>
      <c r="X17" s="34" t="s">
        <v>16</v>
      </c>
    </row>
    <row r="18" spans="1:24" x14ac:dyDescent="0.2">
      <c r="A18" s="13">
        <v>2002</v>
      </c>
      <c r="B18" s="3">
        <v>0.48117216987073702</v>
      </c>
      <c r="C18" s="2">
        <v>435</v>
      </c>
      <c r="D18" s="2">
        <v>1</v>
      </c>
      <c r="E18" s="2">
        <v>229</v>
      </c>
      <c r="F18" s="2">
        <v>205</v>
      </c>
      <c r="G18" s="3">
        <v>0.472350230414746</v>
      </c>
      <c r="H18" s="2">
        <v>166</v>
      </c>
      <c r="I18" s="2">
        <v>0</v>
      </c>
      <c r="J18" s="2">
        <v>84</v>
      </c>
      <c r="K18" s="2">
        <v>82</v>
      </c>
      <c r="L18" s="3">
        <v>0.49397590361445698</v>
      </c>
      <c r="M18" s="2">
        <v>601</v>
      </c>
      <c r="N18" s="2">
        <v>1</v>
      </c>
      <c r="O18" s="2">
        <v>313</v>
      </c>
      <c r="P18" s="2">
        <v>287</v>
      </c>
      <c r="Q18" s="14">
        <v>0.478333333333333</v>
      </c>
      <c r="S18" t="str">
        <f t="shared" si="0"/>
        <v>Right</v>
      </c>
      <c r="T18" s="1">
        <f t="shared" si="1"/>
        <v>-5.9831029185870022E-3</v>
      </c>
      <c r="U18" t="str">
        <f t="shared" si="2"/>
        <v>Right</v>
      </c>
      <c r="V18" s="1">
        <v>0.48271559823996002</v>
      </c>
      <c r="W18" s="1">
        <f>B18-V18</f>
        <v>-1.5434283692229989E-3</v>
      </c>
    </row>
    <row r="19" spans="1:24" x14ac:dyDescent="0.2">
      <c r="A19" s="13">
        <v>2004</v>
      </c>
      <c r="B19" s="3">
        <v>0.49311308033003998</v>
      </c>
      <c r="C19" s="2">
        <v>435</v>
      </c>
      <c r="D19" s="2">
        <v>1</v>
      </c>
      <c r="E19" s="2">
        <v>232</v>
      </c>
      <c r="F19" s="2">
        <v>202</v>
      </c>
      <c r="G19" s="3">
        <v>0.465437788018433</v>
      </c>
      <c r="H19" s="2">
        <v>166</v>
      </c>
      <c r="I19" s="2">
        <v>0</v>
      </c>
      <c r="J19" s="2">
        <v>71</v>
      </c>
      <c r="K19" s="2">
        <v>95</v>
      </c>
      <c r="L19" s="3">
        <v>0.57228915662650603</v>
      </c>
      <c r="M19" s="2">
        <v>601</v>
      </c>
      <c r="N19" s="2">
        <v>1</v>
      </c>
      <c r="O19" s="2">
        <v>303</v>
      </c>
      <c r="P19" s="2">
        <v>297</v>
      </c>
      <c r="Q19" s="14">
        <v>0.495</v>
      </c>
      <c r="S19" t="str">
        <f t="shared" si="0"/>
        <v>Right</v>
      </c>
      <c r="T19" s="1">
        <f t="shared" si="1"/>
        <v>-2.5788372641646962E-2</v>
      </c>
      <c r="U19" t="str">
        <f t="shared" si="2"/>
        <v>Right</v>
      </c>
      <c r="V19" s="1">
        <v>0.491927995184476</v>
      </c>
      <c r="W19" s="1">
        <f>B19-V19</f>
        <v>1.1850851455639799E-3</v>
      </c>
    </row>
    <row r="20" spans="1:24" x14ac:dyDescent="0.2">
      <c r="A20" s="13">
        <v>2006</v>
      </c>
      <c r="B20" s="3">
        <v>0.53378495178696095</v>
      </c>
      <c r="C20" s="2">
        <v>435</v>
      </c>
      <c r="D20" s="2">
        <v>0</v>
      </c>
      <c r="E20" s="2">
        <v>202</v>
      </c>
      <c r="F20" s="2">
        <v>233</v>
      </c>
      <c r="G20" s="3">
        <v>0.53563218390804601</v>
      </c>
      <c r="H20" s="2">
        <v>166</v>
      </c>
      <c r="I20" s="2">
        <v>0</v>
      </c>
      <c r="J20" s="2">
        <v>81</v>
      </c>
      <c r="K20" s="2">
        <v>85</v>
      </c>
      <c r="L20" s="3">
        <v>0.51204819277108404</v>
      </c>
      <c r="M20" s="2">
        <v>601</v>
      </c>
      <c r="N20" s="2">
        <v>0</v>
      </c>
      <c r="O20" s="2">
        <v>283</v>
      </c>
      <c r="P20" s="2">
        <v>318</v>
      </c>
      <c r="Q20" s="14">
        <v>0.52911813643926697</v>
      </c>
      <c r="S20" t="str">
        <f t="shared" si="0"/>
        <v>Right</v>
      </c>
      <c r="T20" s="37">
        <f t="shared" si="1"/>
        <v>2.8195832266089127E-3</v>
      </c>
      <c r="U20" t="str">
        <f t="shared" si="2"/>
        <v>Right</v>
      </c>
      <c r="V20" s="1">
        <v>0.53518595740931296</v>
      </c>
      <c r="W20" s="1">
        <f>B20-V20</f>
        <v>-1.401005622352014E-3</v>
      </c>
    </row>
    <row r="21" spans="1:24" x14ac:dyDescent="0.2">
      <c r="A21" s="13">
        <v>2008</v>
      </c>
      <c r="B21" s="3">
        <v>0.54634229068622597</v>
      </c>
      <c r="C21" s="2">
        <v>435</v>
      </c>
      <c r="D21" s="2">
        <v>0</v>
      </c>
      <c r="E21" s="2">
        <v>178</v>
      </c>
      <c r="F21" s="2">
        <v>257</v>
      </c>
      <c r="G21" s="3">
        <v>0.59080459770114901</v>
      </c>
      <c r="H21" s="2">
        <v>166</v>
      </c>
      <c r="I21" s="2">
        <v>0</v>
      </c>
      <c r="J21" s="2">
        <v>94</v>
      </c>
      <c r="K21" s="2">
        <v>72</v>
      </c>
      <c r="L21" s="3">
        <v>0.43373493975903599</v>
      </c>
      <c r="M21" s="2">
        <v>601</v>
      </c>
      <c r="N21" s="2">
        <v>0</v>
      </c>
      <c r="O21" s="2">
        <v>272</v>
      </c>
      <c r="P21" s="2">
        <v>329</v>
      </c>
      <c r="Q21" s="14">
        <v>0.54742096505823601</v>
      </c>
      <c r="S21" t="str">
        <f t="shared" si="0"/>
        <v>Right</v>
      </c>
      <c r="T21" s="1">
        <f t="shared" si="1"/>
        <v>-4.3383632642913006E-2</v>
      </c>
      <c r="U21" t="str">
        <f t="shared" si="2"/>
        <v>Right</v>
      </c>
      <c r="V21" s="1">
        <v>0.54676124657067704</v>
      </c>
      <c r="W21" s="1">
        <f>B21-V21</f>
        <v>-4.1895588445106657E-4</v>
      </c>
    </row>
    <row r="22" spans="1:24" x14ac:dyDescent="0.2">
      <c r="A22" s="13">
        <v>2010</v>
      </c>
      <c r="B22" s="3">
        <v>0.47192153294841299</v>
      </c>
      <c r="C22" s="2">
        <v>435</v>
      </c>
      <c r="D22" s="2">
        <v>0</v>
      </c>
      <c r="E22" s="2">
        <v>242</v>
      </c>
      <c r="F22" s="2">
        <v>193</v>
      </c>
      <c r="G22" s="3">
        <v>0.44367816091953999</v>
      </c>
      <c r="H22" s="2">
        <v>166</v>
      </c>
      <c r="I22" s="2">
        <v>0</v>
      </c>
      <c r="J22" s="2">
        <v>72</v>
      </c>
      <c r="K22" s="2">
        <v>94</v>
      </c>
      <c r="L22" s="3">
        <v>0.56626506024096301</v>
      </c>
      <c r="M22" s="2">
        <v>601</v>
      </c>
      <c r="N22" s="2">
        <v>0</v>
      </c>
      <c r="O22" s="2">
        <v>314</v>
      </c>
      <c r="P22" s="2">
        <v>287</v>
      </c>
      <c r="Q22" s="14">
        <v>0.47753743760399298</v>
      </c>
      <c r="S22" t="str">
        <f t="shared" si="0"/>
        <v>Right</v>
      </c>
      <c r="T22" s="1">
        <f t="shared" si="1"/>
        <v>-2.262746737329302E-2</v>
      </c>
      <c r="U22" t="str">
        <f t="shared" si="2"/>
        <v>Right</v>
      </c>
      <c r="V22" s="1">
        <v>0.47229379948075301</v>
      </c>
      <c r="W22" s="1">
        <f>B22-V22</f>
        <v>-3.7226653234001539E-4</v>
      </c>
    </row>
    <row r="23" spans="1:24" x14ac:dyDescent="0.2">
      <c r="A23" s="13">
        <v>2012</v>
      </c>
      <c r="B23" s="3">
        <v>0.51226326380441201</v>
      </c>
      <c r="C23" s="2">
        <v>435</v>
      </c>
      <c r="D23" s="2">
        <v>0</v>
      </c>
      <c r="E23" s="2">
        <v>234</v>
      </c>
      <c r="F23" s="2">
        <v>201</v>
      </c>
      <c r="G23" s="3">
        <v>0.46206896551724103</v>
      </c>
      <c r="H23" s="2">
        <v>166</v>
      </c>
      <c r="I23" s="2">
        <v>0</v>
      </c>
      <c r="J23" s="2">
        <v>61</v>
      </c>
      <c r="K23" s="2">
        <v>105</v>
      </c>
      <c r="L23" s="3">
        <v>0.63253012048192703</v>
      </c>
      <c r="M23" s="2">
        <v>601</v>
      </c>
      <c r="N23" s="2">
        <v>0</v>
      </c>
      <c r="O23" s="2">
        <v>295</v>
      </c>
      <c r="P23" s="2">
        <v>306</v>
      </c>
      <c r="Q23" s="14">
        <v>0.50915141430948396</v>
      </c>
      <c r="S23" s="38" t="str">
        <f t="shared" si="0"/>
        <v>Wrong</v>
      </c>
      <c r="T23" s="1">
        <f t="shared" si="1"/>
        <v>-4.7082448792242937E-2</v>
      </c>
      <c r="U23" s="38" t="str">
        <f t="shared" si="2"/>
        <v>Right</v>
      </c>
      <c r="V23" s="1">
        <v>0.50850447261645204</v>
      </c>
      <c r="W23" s="1">
        <f>B23-V23</f>
        <v>3.7587911879599645E-3</v>
      </c>
      <c r="X23" s="34" t="s">
        <v>17</v>
      </c>
    </row>
    <row r="24" spans="1:24" x14ac:dyDescent="0.2">
      <c r="A24" s="13">
        <v>2014</v>
      </c>
      <c r="B24" s="3">
        <v>0.47457528203899102</v>
      </c>
      <c r="C24" s="2">
        <v>435</v>
      </c>
      <c r="D24" s="2">
        <v>0</v>
      </c>
      <c r="E24" s="2">
        <v>247</v>
      </c>
      <c r="F24" s="2">
        <v>188</v>
      </c>
      <c r="G24" s="3">
        <v>0.43218390804597701</v>
      </c>
      <c r="H24" s="2">
        <v>166</v>
      </c>
      <c r="I24" s="2">
        <v>0</v>
      </c>
      <c r="J24" s="2">
        <v>71</v>
      </c>
      <c r="K24" s="2">
        <v>95</v>
      </c>
      <c r="L24" s="3">
        <v>0.57228915662650603</v>
      </c>
      <c r="M24" s="2">
        <v>601</v>
      </c>
      <c r="N24" s="2">
        <v>0</v>
      </c>
      <c r="O24" s="2">
        <v>318</v>
      </c>
      <c r="P24" s="2">
        <v>283</v>
      </c>
      <c r="Q24" s="14">
        <v>0.47088186356073197</v>
      </c>
      <c r="S24" t="str">
        <f t="shared" si="0"/>
        <v>Right</v>
      </c>
      <c r="T24" s="1">
        <f t="shared" si="1"/>
        <v>-3.8697955514754967E-2</v>
      </c>
      <c r="U24" t="str">
        <f t="shared" si="2"/>
        <v>Right</v>
      </c>
      <c r="V24" s="1">
        <v>0.47435025771929601</v>
      </c>
      <c r="W24" s="1">
        <f>B24-V24</f>
        <v>2.250243196950108E-4</v>
      </c>
    </row>
    <row r="25" spans="1:24" x14ac:dyDescent="0.2">
      <c r="A25" s="13">
        <v>2016</v>
      </c>
      <c r="B25" s="3">
        <v>0.49327281638876802</v>
      </c>
      <c r="C25" s="2">
        <v>435</v>
      </c>
      <c r="D25" s="2">
        <v>0</v>
      </c>
      <c r="E25" s="2">
        <v>241</v>
      </c>
      <c r="F25" s="2">
        <v>194</v>
      </c>
      <c r="G25" s="3">
        <v>0.44597701149425201</v>
      </c>
      <c r="H25" s="2">
        <v>166</v>
      </c>
      <c r="I25" s="2">
        <v>0</v>
      </c>
      <c r="J25" s="2">
        <v>66</v>
      </c>
      <c r="K25" s="2">
        <v>100</v>
      </c>
      <c r="L25" s="3">
        <v>0.60240963855421603</v>
      </c>
      <c r="M25" s="2">
        <v>601</v>
      </c>
      <c r="N25" s="2">
        <v>0</v>
      </c>
      <c r="O25" s="2">
        <v>307</v>
      </c>
      <c r="P25" s="2">
        <v>294</v>
      </c>
      <c r="Q25" s="14">
        <v>0.48918469217970001</v>
      </c>
      <c r="S25" t="str">
        <f t="shared" si="0"/>
        <v>Right</v>
      </c>
      <c r="T25" s="1">
        <f t="shared" si="1"/>
        <v>-4.3207680685448002E-2</v>
      </c>
      <c r="U25" t="str">
        <f t="shared" si="2"/>
        <v>Right</v>
      </c>
      <c r="V25" s="1">
        <v>0.49532586719032001</v>
      </c>
      <c r="W25" s="1">
        <f>B25-V25</f>
        <v>-2.0530508015519922E-3</v>
      </c>
    </row>
    <row r="26" spans="1:24" x14ac:dyDescent="0.2">
      <c r="A26" s="13">
        <v>2018</v>
      </c>
      <c r="B26" s="3">
        <v>0.537179489809954</v>
      </c>
      <c r="C26" s="2">
        <v>435</v>
      </c>
      <c r="D26" s="2">
        <v>0</v>
      </c>
      <c r="E26" s="2">
        <v>200</v>
      </c>
      <c r="F26" s="2">
        <v>235</v>
      </c>
      <c r="G26" s="3">
        <v>0.54022988505747105</v>
      </c>
      <c r="H26" s="2">
        <v>166</v>
      </c>
      <c r="I26" s="2">
        <v>0</v>
      </c>
      <c r="J26" s="2">
        <v>79</v>
      </c>
      <c r="K26" s="2">
        <v>87</v>
      </c>
      <c r="L26" s="3">
        <v>0.52409638554216798</v>
      </c>
      <c r="M26" s="2">
        <v>601</v>
      </c>
      <c r="N26" s="2">
        <v>0</v>
      </c>
      <c r="O26" s="2">
        <v>279</v>
      </c>
      <c r="P26" s="2">
        <v>322</v>
      </c>
      <c r="Q26" s="14">
        <v>0.53577371048252898</v>
      </c>
      <c r="S26" t="str">
        <f t="shared" si="0"/>
        <v>Right</v>
      </c>
      <c r="T26" s="1">
        <f t="shared" si="1"/>
        <v>-1.6446159200920185E-3</v>
      </c>
      <c r="U26" t="str">
        <f t="shared" si="2"/>
        <v>Right</v>
      </c>
      <c r="V26" s="1">
        <v>0.53540252507699704</v>
      </c>
      <c r="W26" s="1">
        <f>B26-V26</f>
        <v>1.7769647329569649E-3</v>
      </c>
    </row>
    <row r="27" spans="1:24" x14ac:dyDescent="0.2">
      <c r="A27" s="13">
        <v>2020</v>
      </c>
      <c r="B27" s="3">
        <v>0.51112596813371003</v>
      </c>
      <c r="C27" s="2">
        <v>435</v>
      </c>
      <c r="D27" s="2">
        <v>0</v>
      </c>
      <c r="E27" s="2">
        <v>213</v>
      </c>
      <c r="F27" s="2">
        <v>222</v>
      </c>
      <c r="G27" s="3">
        <v>0.51034482758620603</v>
      </c>
      <c r="H27" s="2">
        <v>166</v>
      </c>
      <c r="I27" s="2">
        <v>0</v>
      </c>
      <c r="J27" s="2">
        <v>84</v>
      </c>
      <c r="K27" s="2">
        <v>82</v>
      </c>
      <c r="L27" s="3">
        <v>0.49397590361445698</v>
      </c>
      <c r="M27" s="2">
        <v>601</v>
      </c>
      <c r="N27" s="2">
        <v>0</v>
      </c>
      <c r="O27" s="2">
        <v>297</v>
      </c>
      <c r="P27" s="2">
        <v>304</v>
      </c>
      <c r="Q27" s="14">
        <v>0.50582362728785302</v>
      </c>
      <c r="S27" t="str">
        <f t="shared" si="0"/>
        <v>Right</v>
      </c>
      <c r="T27" s="37">
        <f t="shared" si="1"/>
        <v>4.521200298353012E-3</v>
      </c>
      <c r="U27" t="str">
        <f t="shared" si="2"/>
        <v>Right</v>
      </c>
      <c r="V27" s="1">
        <v>0.51076060541342405</v>
      </c>
      <c r="W27" s="1">
        <f>B27-V27</f>
        <v>3.6536272028597772E-4</v>
      </c>
    </row>
    <row r="28" spans="1:24" ht="17" thickBot="1" x14ac:dyDescent="0.25">
      <c r="A28" s="17">
        <v>2022</v>
      </c>
      <c r="B28" s="18">
        <v>0.489994975868358</v>
      </c>
      <c r="C28" s="19">
        <v>435</v>
      </c>
      <c r="D28" s="19">
        <v>0</v>
      </c>
      <c r="E28" s="19">
        <v>222</v>
      </c>
      <c r="F28" s="19">
        <v>213</v>
      </c>
      <c r="G28" s="18">
        <v>0.48965517241379303</v>
      </c>
      <c r="H28" s="19">
        <v>166</v>
      </c>
      <c r="I28" s="19">
        <v>0</v>
      </c>
      <c r="J28" s="19">
        <v>85</v>
      </c>
      <c r="K28" s="19">
        <v>81</v>
      </c>
      <c r="L28" s="18">
        <v>0.48795180722891501</v>
      </c>
      <c r="M28" s="19">
        <v>601</v>
      </c>
      <c r="N28" s="19">
        <v>0</v>
      </c>
      <c r="O28" s="19">
        <v>307</v>
      </c>
      <c r="P28" s="19">
        <v>294</v>
      </c>
      <c r="Q28" s="20">
        <v>0.48918469217970001</v>
      </c>
      <c r="S28" t="str">
        <f t="shared" si="0"/>
        <v>Right</v>
      </c>
      <c r="T28" s="37">
        <f t="shared" si="1"/>
        <v>4.7048023409301809E-4</v>
      </c>
      <c r="U28" t="str">
        <f t="shared" si="2"/>
        <v>Right</v>
      </c>
      <c r="V28" s="1">
        <v>0.48809924912070302</v>
      </c>
      <c r="W28" s="1">
        <f>B28-V28</f>
        <v>1.8957267476549799E-3</v>
      </c>
    </row>
  </sheetData>
  <hyperlinks>
    <hyperlink ref="X17" r:id="rId1" xr:uid="{AF2C98E9-2747-914F-971E-C9A58C28E0B6}"/>
    <hyperlink ref="X23" r:id="rId2" xr:uid="{873921A0-C661-C348-B774-8F470EF41DCA}"/>
    <hyperlink ref="X16" r:id="rId3" xr:uid="{4EA02F1A-D300-A940-AB91-CE1644984CE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Sheet1!summary_601_1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2023-02-18T23:27:45Z</dcterms:created>
  <dcterms:modified xsi:type="dcterms:W3CDTF">2023-02-19T14:27:31Z</dcterms:modified>
</cp:coreProperties>
</file>