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62D1B50B-7812-0B4B-AB80-6ED1BA629DB3}" xr6:coauthVersionLast="47" xr6:coauthVersionMax="47" xr10:uidLastSave="{00000000-0000-0000-0000-000000000000}"/>
  <bookViews>
    <workbookView xWindow="13100" yWindow="3880" windowWidth="27640" windowHeight="16940" xr2:uid="{19FD0A09-E835-364B-8588-D7959DE5DBB1}"/>
  </bookViews>
  <sheets>
    <sheet name="Sheet1" sheetId="1" r:id="rId1"/>
  </sheets>
  <definedNames>
    <definedName name="_2012_reps_by_priority_6" localSheetId="0">Sheet1!$A$2:$K$167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3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R4" i="1"/>
  <c r="R6" i="1" s="1"/>
  <c r="R3" i="1"/>
  <c r="R5" i="1" s="1"/>
  <c r="R7" i="1" s="1"/>
  <c r="R9" i="1" s="1"/>
  <c r="P4" i="1"/>
  <c r="P3" i="1"/>
  <c r="Q4" i="1"/>
  <c r="O4" i="1"/>
  <c r="M4" i="1" s="1"/>
  <c r="O3" i="1"/>
  <c r="M3" i="1" s="1"/>
  <c r="P1" i="1"/>
  <c r="Q3" i="1" s="1"/>
  <c r="M6" i="1" l="1"/>
  <c r="R8" i="1"/>
  <c r="M5" i="1"/>
  <c r="M11" i="1"/>
  <c r="M7" i="1"/>
  <c r="R11" i="1"/>
  <c r="R13" i="1" s="1"/>
  <c r="R15" i="1" s="1"/>
  <c r="R17" i="1" s="1"/>
  <c r="M9" i="1"/>
  <c r="M8" i="1" l="1"/>
  <c r="R10" i="1"/>
  <c r="M13" i="1"/>
  <c r="R19" i="1"/>
  <c r="M17" i="1"/>
  <c r="M15" i="1"/>
  <c r="R12" i="1" l="1"/>
  <c r="M10" i="1"/>
  <c r="R21" i="1"/>
  <c r="M19" i="1"/>
  <c r="R14" i="1" l="1"/>
  <c r="M12" i="1"/>
  <c r="R23" i="1"/>
  <c r="M21" i="1"/>
  <c r="R16" i="1" l="1"/>
  <c r="M14" i="1"/>
  <c r="R25" i="1"/>
  <c r="M23" i="1"/>
  <c r="R18" i="1" l="1"/>
  <c r="M16" i="1"/>
  <c r="R27" i="1"/>
  <c r="M25" i="1"/>
  <c r="R20" i="1" l="1"/>
  <c r="M18" i="1"/>
  <c r="R29" i="1"/>
  <c r="M27" i="1"/>
  <c r="M20" i="1" l="1"/>
  <c r="R22" i="1"/>
  <c r="M29" i="1"/>
  <c r="R31" i="1"/>
  <c r="M22" i="1" l="1"/>
  <c r="R24" i="1"/>
  <c r="R33" i="1"/>
  <c r="M31" i="1"/>
  <c r="R26" i="1" l="1"/>
  <c r="M24" i="1"/>
  <c r="R35" i="1"/>
  <c r="M33" i="1"/>
  <c r="R28" i="1" l="1"/>
  <c r="M26" i="1"/>
  <c r="R37" i="1"/>
  <c r="M35" i="1"/>
  <c r="M28" i="1" l="1"/>
  <c r="R30" i="1"/>
  <c r="M37" i="1"/>
  <c r="R39" i="1"/>
  <c r="R32" i="1" l="1"/>
  <c r="M30" i="1"/>
  <c r="R41" i="1"/>
  <c r="M39" i="1"/>
  <c r="R34" i="1" l="1"/>
  <c r="M32" i="1"/>
  <c r="R43" i="1"/>
  <c r="M41" i="1"/>
  <c r="R36" i="1" l="1"/>
  <c r="M34" i="1"/>
  <c r="R45" i="1"/>
  <c r="M43" i="1"/>
  <c r="R38" i="1" l="1"/>
  <c r="M36" i="1"/>
  <c r="M45" i="1"/>
  <c r="R47" i="1"/>
  <c r="R40" i="1" l="1"/>
  <c r="M38" i="1"/>
  <c r="R49" i="1"/>
  <c r="M47" i="1"/>
  <c r="M40" i="1" l="1"/>
  <c r="R42" i="1"/>
  <c r="R51" i="1"/>
  <c r="M49" i="1"/>
  <c r="M42" i="1" l="1"/>
  <c r="R44" i="1"/>
  <c r="R53" i="1"/>
  <c r="M51" i="1"/>
  <c r="R46" i="1" l="1"/>
  <c r="M44" i="1"/>
  <c r="M53" i="1"/>
  <c r="R55" i="1"/>
  <c r="R48" i="1" l="1"/>
  <c r="M46" i="1"/>
  <c r="R57" i="1"/>
  <c r="M55" i="1"/>
  <c r="M48" i="1" l="1"/>
  <c r="R50" i="1"/>
  <c r="R59" i="1"/>
  <c r="M57" i="1"/>
  <c r="R52" i="1" l="1"/>
  <c r="M50" i="1"/>
  <c r="R61" i="1"/>
  <c r="M59" i="1"/>
  <c r="R54" i="1" l="1"/>
  <c r="M52" i="1"/>
  <c r="M61" i="1"/>
  <c r="R63" i="1"/>
  <c r="R56" i="1" l="1"/>
  <c r="M54" i="1"/>
  <c r="R65" i="1"/>
  <c r="M63" i="1"/>
  <c r="R58" i="1" l="1"/>
  <c r="M56" i="1"/>
  <c r="R67" i="1"/>
  <c r="M65" i="1"/>
  <c r="R60" i="1" l="1"/>
  <c r="M58" i="1"/>
  <c r="R69" i="1"/>
  <c r="M67" i="1"/>
  <c r="M60" i="1" l="1"/>
  <c r="R62" i="1"/>
  <c r="M69" i="1"/>
  <c r="R71" i="1"/>
  <c r="M62" i="1" l="1"/>
  <c r="R64" i="1"/>
  <c r="R73" i="1"/>
  <c r="M71" i="1"/>
  <c r="R66" i="1" l="1"/>
  <c r="M64" i="1"/>
  <c r="R75" i="1"/>
  <c r="M73" i="1"/>
  <c r="M66" i="1" l="1"/>
  <c r="R68" i="1"/>
  <c r="R77" i="1"/>
  <c r="M75" i="1"/>
  <c r="R70" i="1" l="1"/>
  <c r="M68" i="1"/>
  <c r="M77" i="1"/>
  <c r="R79" i="1"/>
  <c r="R72" i="1" l="1"/>
  <c r="M70" i="1"/>
  <c r="R81" i="1"/>
  <c r="M79" i="1"/>
  <c r="M72" i="1" l="1"/>
  <c r="R74" i="1"/>
  <c r="R83" i="1"/>
  <c r="M81" i="1"/>
  <c r="R76" i="1" l="1"/>
  <c r="M74" i="1"/>
  <c r="R85" i="1"/>
  <c r="M83" i="1"/>
  <c r="R78" i="1" l="1"/>
  <c r="M76" i="1"/>
  <c r="R87" i="1"/>
  <c r="M85" i="1"/>
  <c r="R80" i="1" l="1"/>
  <c r="M78" i="1"/>
  <c r="R89" i="1"/>
  <c r="M87" i="1"/>
  <c r="R82" i="1" l="1"/>
  <c r="M80" i="1"/>
  <c r="R91" i="1"/>
  <c r="M89" i="1"/>
  <c r="R84" i="1" l="1"/>
  <c r="M82" i="1"/>
  <c r="R93" i="1"/>
  <c r="M91" i="1"/>
  <c r="R86" i="1" l="1"/>
  <c r="M84" i="1"/>
  <c r="R95" i="1"/>
  <c r="M93" i="1"/>
  <c r="R88" i="1" l="1"/>
  <c r="M86" i="1"/>
  <c r="R97" i="1"/>
  <c r="M95" i="1"/>
  <c r="R90" i="1" l="1"/>
  <c r="M88" i="1"/>
  <c r="R99" i="1"/>
  <c r="M97" i="1"/>
  <c r="M90" i="1" l="1"/>
  <c r="R92" i="1"/>
  <c r="R101" i="1"/>
  <c r="M99" i="1"/>
  <c r="R94" i="1" l="1"/>
  <c r="M92" i="1"/>
  <c r="R103" i="1"/>
  <c r="M101" i="1"/>
  <c r="R96" i="1" l="1"/>
  <c r="M94" i="1"/>
  <c r="R105" i="1"/>
  <c r="M103" i="1"/>
  <c r="M96" i="1" l="1"/>
  <c r="R98" i="1"/>
  <c r="R107" i="1"/>
  <c r="M105" i="1"/>
  <c r="R100" i="1" l="1"/>
  <c r="M98" i="1"/>
  <c r="R109" i="1"/>
  <c r="M107" i="1"/>
  <c r="R102" i="1" l="1"/>
  <c r="M100" i="1"/>
  <c r="R111" i="1"/>
  <c r="M109" i="1"/>
  <c r="R104" i="1" l="1"/>
  <c r="M102" i="1"/>
  <c r="R113" i="1"/>
  <c r="M111" i="1"/>
  <c r="R106" i="1" l="1"/>
  <c r="M104" i="1"/>
  <c r="R115" i="1"/>
  <c r="M113" i="1"/>
  <c r="R108" i="1" l="1"/>
  <c r="M106" i="1"/>
  <c r="R117" i="1"/>
  <c r="M115" i="1"/>
  <c r="R110" i="1" l="1"/>
  <c r="M108" i="1"/>
  <c r="R119" i="1"/>
  <c r="M117" i="1"/>
  <c r="R112" i="1" l="1"/>
  <c r="M110" i="1"/>
  <c r="R121" i="1"/>
  <c r="M119" i="1"/>
  <c r="M112" i="1" l="1"/>
  <c r="R114" i="1"/>
  <c r="R123" i="1"/>
  <c r="M121" i="1"/>
  <c r="R116" i="1" l="1"/>
  <c r="M114" i="1"/>
  <c r="R125" i="1"/>
  <c r="M123" i="1"/>
  <c r="R118" i="1" l="1"/>
  <c r="M116" i="1"/>
  <c r="R127" i="1"/>
  <c r="M125" i="1"/>
  <c r="R120" i="1" l="1"/>
  <c r="M118" i="1"/>
  <c r="R129" i="1"/>
  <c r="M127" i="1"/>
  <c r="R122" i="1" l="1"/>
  <c r="M120" i="1"/>
  <c r="R131" i="1"/>
  <c r="M129" i="1"/>
  <c r="R124" i="1" l="1"/>
  <c r="M122" i="1"/>
  <c r="R133" i="1"/>
  <c r="M131" i="1"/>
  <c r="R126" i="1" l="1"/>
  <c r="M124" i="1"/>
  <c r="R135" i="1"/>
  <c r="M133" i="1"/>
  <c r="M126" i="1" l="1"/>
  <c r="R128" i="1"/>
  <c r="R137" i="1"/>
  <c r="M135" i="1"/>
  <c r="R130" i="1" l="1"/>
  <c r="M128" i="1"/>
  <c r="R139" i="1"/>
  <c r="M137" i="1"/>
  <c r="R132" i="1" l="1"/>
  <c r="M130" i="1"/>
  <c r="R141" i="1"/>
  <c r="M139" i="1"/>
  <c r="R134" i="1" l="1"/>
  <c r="M132" i="1"/>
  <c r="R143" i="1"/>
  <c r="M141" i="1"/>
  <c r="R136" i="1" l="1"/>
  <c r="M134" i="1"/>
  <c r="R145" i="1"/>
  <c r="M143" i="1"/>
  <c r="R138" i="1" l="1"/>
  <c r="M136" i="1"/>
  <c r="R147" i="1"/>
  <c r="M145" i="1"/>
  <c r="R140" i="1" l="1"/>
  <c r="M138" i="1"/>
  <c r="R149" i="1"/>
  <c r="M147" i="1"/>
  <c r="R142" i="1" l="1"/>
  <c r="M140" i="1"/>
  <c r="R151" i="1"/>
  <c r="M149" i="1"/>
  <c r="R144" i="1" l="1"/>
  <c r="M142" i="1"/>
  <c r="R153" i="1"/>
  <c r="M151" i="1"/>
  <c r="R146" i="1" l="1"/>
  <c r="M144" i="1"/>
  <c r="R155" i="1"/>
  <c r="M153" i="1"/>
  <c r="R148" i="1" l="1"/>
  <c r="M146" i="1"/>
  <c r="R157" i="1"/>
  <c r="M155" i="1"/>
  <c r="M148" i="1" l="1"/>
  <c r="R150" i="1"/>
  <c r="R159" i="1"/>
  <c r="M157" i="1"/>
  <c r="R152" i="1" l="1"/>
  <c r="M150" i="1"/>
  <c r="R161" i="1"/>
  <c r="M159" i="1"/>
  <c r="R154" i="1" l="1"/>
  <c r="M152" i="1"/>
  <c r="R163" i="1"/>
  <c r="M161" i="1"/>
  <c r="M154" i="1" l="1"/>
  <c r="R156" i="1"/>
  <c r="R165" i="1"/>
  <c r="M163" i="1"/>
  <c r="R158" i="1" l="1"/>
  <c r="M156" i="1"/>
  <c r="R167" i="1"/>
  <c r="M167" i="1" s="1"/>
  <c r="M165" i="1"/>
  <c r="R160" i="1" l="1"/>
  <c r="M158" i="1"/>
  <c r="R162" i="1" l="1"/>
  <c r="M160" i="1"/>
  <c r="R164" i="1" l="1"/>
  <c r="M162" i="1"/>
  <c r="R166" i="1" l="1"/>
  <c r="M166" i="1" s="1"/>
  <c r="M1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F5AF39-92ED-B74A-A01C-6A0C302F34BE}" name="2012_reps_by_priority(6)" type="6" refreshedVersion="8" background="1" saveData="1">
    <textPr codePage="10000" sourceFile="/Users/alecramsay/Documents/dev/MM2/results/2012_reps_by_priority(6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<sst xmlns="http://schemas.openxmlformats.org/spreadsheetml/2006/main" count="346" uniqueCount="63">
  <si>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</si>
  <si>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</si>
  <si>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</si>
  <si>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</si>
  <si>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</si>
  <si>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</si>
  <si>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</si>
  <si>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</si>
  <si>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</si>
  <si>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</si>
  <si>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</si>
  <si>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</si>
  <si>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</si>
  <si>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</si>
  <si>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</si>
  <si>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</si>
  <si>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</si>
  <si>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</si>
  <si>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</si>
  <si>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</si>
  <si>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</si>
  <si>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</si>
  <si>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</si>
  <si>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</si>
  <si>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</si>
  <si>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REP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</si>
  <si>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</si>
  <si>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</si>
  <si>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</si>
  <si>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</si>
  <si>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</si>
  <si>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</si>
  <si>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</si>
  <si>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</si>
  <si>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</si>
  <si>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</si>
  <si>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</si>
  <si>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</si>
  <si>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</si>
  <si>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</si>
  <si>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</si>
  <si>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</si>
  <si>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</si>
  <si>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</si>
  <si>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</si>
  <si>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</si>
  <si>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</si>
  <si>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</si>
  <si>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SC</t>
  </si>
  <si>
    <t>UT</t>
  </si>
  <si>
    <t>NV</t>
  </si>
  <si>
    <t>NM</t>
  </si>
  <si>
    <t>SD</t>
  </si>
  <si>
    <t>HI</t>
  </si>
  <si>
    <t>ME</t>
  </si>
  <si>
    <t>NH</t>
  </si>
  <si>
    <t>WV</t>
  </si>
  <si>
    <t>NE</t>
  </si>
  <si>
    <t>VERIFICATION &gt;&gt;&gt;</t>
  </si>
  <si>
    <t>Min. skew</t>
  </si>
  <si>
    <t>Zeroed?</t>
  </si>
  <si>
    <t>Reduce</t>
  </si>
  <si>
    <t>Under 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</si>
</sst>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Fill="1"/>
    <xf numFmtId="49" fontId="2" fillId="0" borderId="0" xfId="0" applyNumberFormat="1" applyFont="1" applyFill="1"/>
    <xf numFmtId="10" fontId="2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10" fontId="0" fillId="0" borderId="0" xfId="0" applyNumberFormat="1" applyFill="1"/>
    <xf numFmtId="0" fontId="0" fillId="2" borderId="0" xfId="0" applyFill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6)" connectionId="1" xr16:uid="{FB5D6429-15E9-6C4F-BF60-A15345BFEC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C95A-D3A8-A944-8424-05BFF5ABE78D}">
  <dimension ref="A1:R173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N3" sqref="N3:N167"/>
    </sheetView>
  </sheetViews>
  <sheetFormatPr baseColWidth="10" defaultRowHeight="16" x14ac:dyDescent="0.2"/>
  <cols>
    <col min="1" max="1" width="11.83203125" style="5" bestFit="1" customWidth="1"/>
    <col min="2" max="2" width="14.83203125" style="5" bestFit="1" customWidth="1"/>
    <col min="3" max="3" width="6.33203125" style="5" bestFit="1" customWidth="1"/>
    <col min="4" max="4" width="11" style="5" bestFit="1" customWidth="1"/>
    <col min="5" max="5" width="7.1640625" style="7" bestFit="1" customWidth="1"/>
    <col min="6" max="6" width="8.1640625" style="7" bestFit="1" customWidth="1"/>
    <col min="7" max="7" width="8.5" style="7" bestFit="1" customWidth="1"/>
    <col min="8" max="8" width="8.33203125" style="7" bestFit="1" customWidth="1"/>
    <col min="9" max="9" width="11.5" style="7" bestFit="1" customWidth="1"/>
    <col min="10" max="10" width="6.5" style="5" bestFit="1" customWidth="1"/>
    <col min="11" max="11" width="4.6640625" style="5" bestFit="1" customWidth="1"/>
    <col min="12" max="12" width="5.83203125" style="8" customWidth="1"/>
  </cols>
  <sheetData>
    <row r="1" spans="1:18" x14ac:dyDescent="0.2">
      <c r="N1" s="9">
        <v>0.50849999999999995</v>
      </c>
      <c r="O1">
        <v>201</v>
      </c>
      <c r="P1">
        <f>ROUND(435*N1,0) -O1</f>
        <v>20</v>
      </c>
      <c r="R1" t="b">
        <v>0</v>
      </c>
    </row>
    <row r="2" spans="1:18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2" t="s">
        <v>9</v>
      </c>
      <c r="K2" s="2" t="s">
        <v>10</v>
      </c>
      <c r="M2" s="1" t="s">
        <v>58</v>
      </c>
      <c r="N2" s="1"/>
      <c r="O2" t="s">
        <v>62</v>
      </c>
      <c r="P2" t="s">
        <v>59</v>
      </c>
      <c r="Q2" t="s">
        <v>61</v>
      </c>
      <c r="R2" t="s">
        <v>60</v>
      </c>
    </row>
    <row r="3" spans="1:18" x14ac:dyDescent="0.2">
      <c r="A3" s="5">
        <v>436</v>
      </c>
      <c r="B3" s="5">
        <v>709063</v>
      </c>
      <c r="C3" s="6" t="s">
        <v>11</v>
      </c>
      <c r="D3" s="5">
        <v>14</v>
      </c>
      <c r="E3" s="7">
        <v>0.50931999999999999</v>
      </c>
      <c r="F3" s="7">
        <v>0.30769200000000002</v>
      </c>
      <c r="G3" s="7">
        <v>0.161498</v>
      </c>
      <c r="H3" s="7">
        <v>0.23292599999999999</v>
      </c>
      <c r="I3" s="7">
        <v>0.1</v>
      </c>
      <c r="J3" s="5" t="s">
        <v>12</v>
      </c>
      <c r="K3" s="5">
        <v>20</v>
      </c>
      <c r="M3" t="str">
        <f>IF(OR(O3, R3),Q3,P3)</f>
        <v>DEM</v>
      </c>
      <c r="N3" t="str">
        <f>IF(M3=J3,"GOOD","BAD")</f>
        <v>GOOD</v>
      </c>
      <c r="O3" t="b">
        <f>AND(G3&lt;I3,H3&lt;I3)</f>
        <v>0</v>
      </c>
      <c r="P3" t="str">
        <f>IF(H3&lt;G3,"REP", "DEM")</f>
        <v>DEM</v>
      </c>
      <c r="Q3" t="str">
        <f>IF(P1&gt;0, "DEM", IF(P1&lt;0, "REP", IF($N$1&gt;0.5, "DEM","REP")))</f>
        <v>DEM</v>
      </c>
      <c r="R3" t="b">
        <f>OR(R1,K3=0)</f>
        <v>0</v>
      </c>
    </row>
    <row r="4" spans="1:18" x14ac:dyDescent="0.2">
      <c r="A4" s="5">
        <v>437</v>
      </c>
      <c r="B4" s="5">
        <v>708459</v>
      </c>
      <c r="C4" s="6" t="s">
        <v>13</v>
      </c>
      <c r="D4" s="5">
        <v>9</v>
      </c>
      <c r="E4" s="7">
        <v>0.43340800000000002</v>
      </c>
      <c r="F4" s="7">
        <v>0.25</v>
      </c>
      <c r="G4" s="7">
        <v>3.3482999999999999E-2</v>
      </c>
      <c r="H4" s="7">
        <v>0.144594</v>
      </c>
      <c r="I4" s="7">
        <v>0.125</v>
      </c>
      <c r="J4" s="5" t="s">
        <v>12</v>
      </c>
      <c r="K4" s="5">
        <v>19</v>
      </c>
      <c r="M4" t="str">
        <f>IF(OR(O4, R4),Q4,P4)</f>
        <v>DEM</v>
      </c>
      <c r="N4" t="str">
        <f t="shared" ref="N4:N67" si="0">IF(M4=J4,"GOOD","BAD")</f>
        <v>GOOD</v>
      </c>
      <c r="O4" t="b">
        <f>AND(G4&lt;I4,H4&lt;I4)</f>
        <v>0</v>
      </c>
      <c r="P4" t="str">
        <f>IF(H4&lt;G4,"REP", "DEM")</f>
        <v>DEM</v>
      </c>
      <c r="Q4" t="str">
        <f>IF(K3&gt;0, "DEM", IF(K3&lt;0, "REP", IF($N$1&gt;0.5, "DEM","REP")))</f>
        <v>DEM</v>
      </c>
      <c r="R4" t="b">
        <f>OR(R2,K4=0)</f>
        <v>0</v>
      </c>
    </row>
    <row r="5" spans="1:18" x14ac:dyDescent="0.2">
      <c r="A5" s="5">
        <v>438</v>
      </c>
      <c r="B5" s="5">
        <v>706337</v>
      </c>
      <c r="C5" s="6" t="s">
        <v>14</v>
      </c>
      <c r="D5" s="5">
        <v>28</v>
      </c>
      <c r="E5" s="7">
        <v>0.68552100000000005</v>
      </c>
      <c r="F5" s="7">
        <v>0.77777799999999997</v>
      </c>
      <c r="G5" s="7">
        <v>8.5328000000000001E-2</v>
      </c>
      <c r="H5" s="7">
        <v>0.121042</v>
      </c>
      <c r="I5" s="7">
        <v>0.1</v>
      </c>
      <c r="J5" s="5" t="s">
        <v>12</v>
      </c>
      <c r="K5" s="5">
        <v>19</v>
      </c>
      <c r="M5" t="str">
        <f>IF(OR(O5, R5),Q5,P5)</f>
        <v>DEM</v>
      </c>
      <c r="N5" t="str">
        <f t="shared" si="0"/>
        <v>GOOD</v>
      </c>
      <c r="O5" t="b">
        <f>AND(G5&lt;I5,H5&lt;I5)</f>
        <v>0</v>
      </c>
      <c r="P5" t="str">
        <f>IF(H5&lt;G5,"REP", "DEM")</f>
        <v>DEM</v>
      </c>
      <c r="Q5" t="str">
        <f>IF(K4&gt;0, "DEM", IF(K4&lt;0, "REP", IF($N$1&gt;0.5, "DEM","REP")))</f>
        <v>DEM</v>
      </c>
      <c r="R5" t="b">
        <f>OR(R3,K5=0)</f>
        <v>0</v>
      </c>
    </row>
    <row r="6" spans="1:18" x14ac:dyDescent="0.2">
      <c r="A6" s="5">
        <v>439</v>
      </c>
      <c r="B6" s="5">
        <v>705164</v>
      </c>
      <c r="C6" s="6" t="s">
        <v>15</v>
      </c>
      <c r="D6" s="5">
        <v>13</v>
      </c>
      <c r="E6" s="7">
        <v>0.55643699999999996</v>
      </c>
      <c r="F6" s="7">
        <v>0.5</v>
      </c>
      <c r="G6" s="7">
        <v>7.4412000000000006E-2</v>
      </c>
      <c r="H6" s="7">
        <v>0.151335</v>
      </c>
      <c r="I6" s="7">
        <v>0.1</v>
      </c>
      <c r="J6" s="5" t="s">
        <v>12</v>
      </c>
      <c r="K6" s="5">
        <v>18</v>
      </c>
      <c r="M6" t="str">
        <f>IF(OR(O6, R6),Q6,P6)</f>
        <v>DEM</v>
      </c>
      <c r="N6" t="str">
        <f t="shared" si="0"/>
        <v>GOOD</v>
      </c>
      <c r="O6" t="b">
        <f>AND(G6&lt;I6,H6&lt;I6)</f>
        <v>0</v>
      </c>
      <c r="P6" t="str">
        <f>IF(H6&lt;G6,"REP", "DEM")</f>
        <v>DEM</v>
      </c>
      <c r="Q6" t="str">
        <f>IF(K5&gt;0, "DEM", IF(K5&lt;0, "REP", IF($N$1&gt;0.5, "DEM","REP")))</f>
        <v>DEM</v>
      </c>
      <c r="R6" t="b">
        <f>OR(R4,K6=0)</f>
        <v>0</v>
      </c>
    </row>
    <row r="7" spans="1:18" x14ac:dyDescent="0.2">
      <c r="A7" s="5">
        <v>440</v>
      </c>
      <c r="B7" s="5">
        <v>703158</v>
      </c>
      <c r="C7" s="6" t="s">
        <v>16</v>
      </c>
      <c r="D7" s="5">
        <v>2</v>
      </c>
      <c r="E7" s="7">
        <v>0.44512600000000002</v>
      </c>
      <c r="F7" s="7">
        <v>0</v>
      </c>
      <c r="G7" s="7">
        <v>0.109749</v>
      </c>
      <c r="H7" s="7">
        <v>0.39025100000000001</v>
      </c>
      <c r="I7" s="7">
        <v>1</v>
      </c>
      <c r="J7" s="5" t="s">
        <v>12</v>
      </c>
      <c r="K7" s="5">
        <v>18</v>
      </c>
      <c r="M7" t="str">
        <f>IF(OR(O7, R7),Q7,P7)</f>
        <v>DEM</v>
      </c>
      <c r="N7" t="str">
        <f t="shared" si="0"/>
        <v>GOOD</v>
      </c>
      <c r="O7" t="b">
        <f>AND(G7&lt;I7,H7&lt;I7)</f>
        <v>1</v>
      </c>
      <c r="P7" t="str">
        <f>IF(H7&lt;G7,"REP", "DEM")</f>
        <v>DEM</v>
      </c>
      <c r="Q7" t="str">
        <f>IF(K6&gt;0, "DEM", IF(K6&lt;0, "REP", IF($N$1&gt;0.5, "DEM","REP")))</f>
        <v>DEM</v>
      </c>
      <c r="R7" t="b">
        <f>OR(R5,K7=0)</f>
        <v>0</v>
      </c>
    </row>
    <row r="8" spans="1:18" x14ac:dyDescent="0.2">
      <c r="A8" s="5">
        <v>441</v>
      </c>
      <c r="B8" s="5">
        <v>702692</v>
      </c>
      <c r="C8" s="6" t="s">
        <v>17</v>
      </c>
      <c r="D8" s="5">
        <v>7</v>
      </c>
      <c r="E8" s="7">
        <v>0.354574</v>
      </c>
      <c r="F8" s="7">
        <v>0.16666700000000001</v>
      </c>
      <c r="G8" s="7">
        <v>7.6566999999999996E-2</v>
      </c>
      <c r="H8" s="7">
        <v>6.6290000000000002E-2</v>
      </c>
      <c r="I8" s="7">
        <v>0.16666700000000001</v>
      </c>
      <c r="J8" s="5" t="s">
        <v>12</v>
      </c>
      <c r="K8" s="5">
        <v>17</v>
      </c>
      <c r="M8" t="str">
        <f>IF(OR(O8, R8),Q8,P8)</f>
        <v>DEM</v>
      </c>
      <c r="N8" t="str">
        <f t="shared" si="0"/>
        <v>GOOD</v>
      </c>
      <c r="O8" t="b">
        <f>AND(G8&lt;I8,H8&lt;I8)</f>
        <v>1</v>
      </c>
      <c r="P8" t="str">
        <f>IF(H8&lt;G8,"REP", "DEM")</f>
        <v>REP</v>
      </c>
      <c r="Q8" t="str">
        <f>IF(K7&gt;0, "DEM", IF(K7&lt;0, "REP", IF($N$1&gt;0.5, "DEM","REP")))</f>
        <v>DEM</v>
      </c>
      <c r="R8" t="b">
        <f>OR(R6,K8=0)</f>
        <v>0</v>
      </c>
    </row>
    <row r="9" spans="1:18" x14ac:dyDescent="0.2">
      <c r="A9" s="5">
        <v>442</v>
      </c>
      <c r="B9" s="5">
        <v>702656</v>
      </c>
      <c r="C9" s="6" t="s">
        <v>18</v>
      </c>
      <c r="D9" s="5">
        <v>6</v>
      </c>
      <c r="E9" s="7">
        <v>0.58244300000000004</v>
      </c>
      <c r="F9" s="7">
        <v>0.8</v>
      </c>
      <c r="G9" s="7">
        <v>0.16844799999999999</v>
      </c>
      <c r="H9" s="7">
        <v>1.7819999999999999E-3</v>
      </c>
      <c r="I9" s="7">
        <v>0.2</v>
      </c>
      <c r="J9" s="5" t="s">
        <v>12</v>
      </c>
      <c r="K9" s="5">
        <v>17</v>
      </c>
      <c r="M9" t="str">
        <f>IF(OR(O9, R9),Q9,P9)</f>
        <v>DEM</v>
      </c>
      <c r="N9" t="str">
        <f t="shared" si="0"/>
        <v>GOOD</v>
      </c>
      <c r="O9" t="b">
        <f>AND(G9&lt;I9,H9&lt;I9)</f>
        <v>1</v>
      </c>
      <c r="P9" t="str">
        <f>IF(H9&lt;G9,"REP", "DEM")</f>
        <v>REP</v>
      </c>
      <c r="Q9" t="str">
        <f>IF(K8&gt;0, "DEM", IF(K8&lt;0, "REP", IF($N$1&gt;0.5, "DEM","REP")))</f>
        <v>DEM</v>
      </c>
      <c r="R9" t="b">
        <f>OR(R7,K9=0)</f>
        <v>0</v>
      </c>
    </row>
    <row r="10" spans="1:18" x14ac:dyDescent="0.2">
      <c r="A10" s="5">
        <v>443</v>
      </c>
      <c r="B10" s="5">
        <v>701443</v>
      </c>
      <c r="C10" s="6" t="s">
        <v>19</v>
      </c>
      <c r="D10" s="5">
        <v>17</v>
      </c>
      <c r="E10" s="7">
        <v>0.47971200000000003</v>
      </c>
      <c r="F10" s="7">
        <v>0.25</v>
      </c>
      <c r="G10" s="7">
        <v>0.16530600000000001</v>
      </c>
      <c r="H10" s="7">
        <v>0.22413</v>
      </c>
      <c r="I10" s="7">
        <v>0.1</v>
      </c>
      <c r="J10" s="5" t="s">
        <v>12</v>
      </c>
      <c r="K10" s="5">
        <v>16</v>
      </c>
      <c r="M10" t="str">
        <f>IF(OR(O10, R10),Q10,P10)</f>
        <v>DEM</v>
      </c>
      <c r="N10" t="str">
        <f t="shared" si="0"/>
        <v>GOOD</v>
      </c>
      <c r="O10" t="b">
        <f>AND(G10&lt;I10,H10&lt;I10)</f>
        <v>0</v>
      </c>
      <c r="P10" t="str">
        <f>IF(H10&lt;G10,"REP", "DEM")</f>
        <v>DEM</v>
      </c>
      <c r="Q10" t="str">
        <f>IF(K9&gt;0, "DEM", IF(K9&lt;0, "REP", IF($N$1&gt;0.5, "DEM","REP")))</f>
        <v>DEM</v>
      </c>
      <c r="R10" t="b">
        <f>OR(R8,K10=0)</f>
        <v>0</v>
      </c>
    </row>
    <row r="11" spans="1:18" x14ac:dyDescent="0.2">
      <c r="A11" s="5">
        <v>444</v>
      </c>
      <c r="B11" s="5">
        <v>699595</v>
      </c>
      <c r="C11" s="6" t="s">
        <v>20</v>
      </c>
      <c r="D11" s="5">
        <v>12</v>
      </c>
      <c r="E11" s="7">
        <v>0.490396</v>
      </c>
      <c r="F11" s="7">
        <v>0.272727</v>
      </c>
      <c r="G11" s="7">
        <v>0.14745900000000001</v>
      </c>
      <c r="H11" s="7">
        <v>0.230793</v>
      </c>
      <c r="I11" s="7">
        <v>0.1</v>
      </c>
      <c r="J11" s="5" t="s">
        <v>12</v>
      </c>
      <c r="K11" s="5">
        <v>16</v>
      </c>
      <c r="M11" t="str">
        <f>IF(OR(O11, R11),Q11,P11)</f>
        <v>DEM</v>
      </c>
      <c r="N11" t="str">
        <f t="shared" si="0"/>
        <v>GOOD</v>
      </c>
      <c r="O11" t="b">
        <f>AND(G11&lt;I11,H11&lt;I11)</f>
        <v>0</v>
      </c>
      <c r="P11" t="str">
        <f>IF(H11&lt;G11,"REP", "DEM")</f>
        <v>DEM</v>
      </c>
      <c r="Q11" t="str">
        <f>IF(K10&gt;0, "DEM", IF(K10&lt;0, "REP", IF($N$1&gt;0.5, "DEM","REP")))</f>
        <v>DEM</v>
      </c>
      <c r="R11" t="b">
        <f>OR(R9,K11=0)</f>
        <v>0</v>
      </c>
    </row>
    <row r="12" spans="1:18" x14ac:dyDescent="0.2">
      <c r="A12" s="5">
        <v>445</v>
      </c>
      <c r="B12" s="5">
        <v>698012</v>
      </c>
      <c r="C12" s="6" t="s">
        <v>21</v>
      </c>
      <c r="D12" s="5">
        <v>54</v>
      </c>
      <c r="E12" s="7">
        <v>0.58996599999999999</v>
      </c>
      <c r="F12" s="7">
        <v>0.71698099999999998</v>
      </c>
      <c r="G12" s="7">
        <v>4.2290000000000001E-2</v>
      </c>
      <c r="H12" s="7">
        <v>2.3771E-2</v>
      </c>
      <c r="I12" s="7">
        <v>0.1</v>
      </c>
      <c r="J12" s="5" t="s">
        <v>12</v>
      </c>
      <c r="K12" s="5">
        <v>15</v>
      </c>
      <c r="M12" t="str">
        <f>IF(OR(O12, R12),Q12,P12)</f>
        <v>DEM</v>
      </c>
      <c r="N12" t="str">
        <f t="shared" si="0"/>
        <v>GOOD</v>
      </c>
      <c r="O12" t="b">
        <f>AND(G12&lt;I12,H12&lt;I12)</f>
        <v>1</v>
      </c>
      <c r="P12" t="str">
        <f>IF(H12&lt;G12,"REP", "DEM")</f>
        <v>REP</v>
      </c>
      <c r="Q12" t="str">
        <f>IF(K11&gt;0, "DEM", IF(K11&lt;0, "REP", IF($N$1&gt;0.5, "DEM","REP")))</f>
        <v>DEM</v>
      </c>
      <c r="R12" t="b">
        <f>OR(R10,K12=0)</f>
        <v>0</v>
      </c>
    </row>
    <row r="13" spans="1:18" x14ac:dyDescent="0.2">
      <c r="A13" s="5">
        <v>446</v>
      </c>
      <c r="B13" s="5">
        <v>695626</v>
      </c>
      <c r="C13" s="6" t="s">
        <v>22</v>
      </c>
      <c r="D13" s="5">
        <v>19</v>
      </c>
      <c r="E13" s="7">
        <v>0.55411299999999997</v>
      </c>
      <c r="F13" s="7">
        <v>0.66666700000000001</v>
      </c>
      <c r="G13" s="7">
        <v>7.5983999999999996E-2</v>
      </c>
      <c r="H13" s="7">
        <v>2.3352999999999999E-2</v>
      </c>
      <c r="I13" s="7">
        <v>0.1</v>
      </c>
      <c r="J13" s="5" t="s">
        <v>12</v>
      </c>
      <c r="K13" s="5">
        <v>15</v>
      </c>
      <c r="M13" t="str">
        <f>IF(OR(O13, R13),Q13,P13)</f>
        <v>DEM</v>
      </c>
      <c r="N13" t="str">
        <f t="shared" si="0"/>
        <v>GOOD</v>
      </c>
      <c r="O13" t="b">
        <f>AND(G13&lt;I13,H13&lt;I13)</f>
        <v>1</v>
      </c>
      <c r="P13" t="str">
        <f>IF(H13&lt;G13,"REP", "DEM")</f>
        <v>REP</v>
      </c>
      <c r="Q13" t="str">
        <f>IF(K12&gt;0, "DEM", IF(K12&lt;0, "REP", IF($N$1&gt;0.5, "DEM","REP")))</f>
        <v>DEM</v>
      </c>
      <c r="R13" t="b">
        <f>OR(R11,K13=0)</f>
        <v>0</v>
      </c>
    </row>
    <row r="14" spans="1:18" x14ac:dyDescent="0.2">
      <c r="A14" s="5">
        <v>447</v>
      </c>
      <c r="B14" s="5">
        <v>692350</v>
      </c>
      <c r="C14" s="6" t="s">
        <v>23</v>
      </c>
      <c r="D14" s="5">
        <v>37</v>
      </c>
      <c r="E14" s="7">
        <v>0.423813</v>
      </c>
      <c r="F14" s="7">
        <v>0.33333299999999999</v>
      </c>
      <c r="G14" s="7">
        <v>3.7260000000000001E-3</v>
      </c>
      <c r="H14" s="7">
        <v>2.3300999999999999E-2</v>
      </c>
      <c r="I14" s="7">
        <v>0.1</v>
      </c>
      <c r="J14" s="5" t="s">
        <v>12</v>
      </c>
      <c r="K14" s="5">
        <v>14</v>
      </c>
      <c r="M14" t="str">
        <f>IF(OR(O14, R14),Q14,P14)</f>
        <v>DEM</v>
      </c>
      <c r="N14" t="str">
        <f t="shared" si="0"/>
        <v>GOOD</v>
      </c>
      <c r="O14" t="b">
        <f>AND(G14&lt;I14,H14&lt;I14)</f>
        <v>1</v>
      </c>
      <c r="P14" t="str">
        <f>IF(H14&lt;G14,"REP", "DEM")</f>
        <v>DEM</v>
      </c>
      <c r="Q14" t="str">
        <f>IF(K13&gt;0, "DEM", IF(K13&lt;0, "REP", IF($N$1&gt;0.5, "DEM","REP")))</f>
        <v>DEM</v>
      </c>
      <c r="R14" t="b">
        <f>OR(R12,K14=0)</f>
        <v>0</v>
      </c>
    </row>
    <row r="15" spans="1:18" x14ac:dyDescent="0.2">
      <c r="A15" s="5">
        <v>448</v>
      </c>
      <c r="B15" s="5">
        <v>691447</v>
      </c>
      <c r="C15" s="6" t="s">
        <v>24</v>
      </c>
      <c r="D15" s="5">
        <v>10</v>
      </c>
      <c r="E15" s="7">
        <v>0.67349899999999996</v>
      </c>
      <c r="F15" s="7">
        <v>1</v>
      </c>
      <c r="G15" s="7">
        <v>0.153002</v>
      </c>
      <c r="H15" s="7">
        <v>5.3002000000000001E-2</v>
      </c>
      <c r="I15" s="7">
        <v>0.111111</v>
      </c>
      <c r="J15" s="5" t="s">
        <v>25</v>
      </c>
      <c r="K15" s="5">
        <v>15</v>
      </c>
      <c r="M15" t="str">
        <f>IF(OR(O15, R15),Q15,P15)</f>
        <v>REP</v>
      </c>
      <c r="N15" t="str">
        <f t="shared" si="0"/>
        <v>GOOD</v>
      </c>
      <c r="O15" t="b">
        <f>AND(G15&lt;I15,H15&lt;I15)</f>
        <v>0</v>
      </c>
      <c r="P15" t="str">
        <f>IF(H15&lt;G15,"REP", "DEM")</f>
        <v>REP</v>
      </c>
      <c r="Q15" t="str">
        <f>IF(K14&gt;0, "DEM", IF(K14&lt;0, "REP", IF($N$1&gt;0.5, "DEM","REP")))</f>
        <v>DEM</v>
      </c>
      <c r="R15" t="b">
        <f>OR(R13,K15=0)</f>
        <v>0</v>
      </c>
    </row>
    <row r="16" spans="1:18" x14ac:dyDescent="0.2">
      <c r="A16" s="5">
        <v>449</v>
      </c>
      <c r="B16" s="5">
        <v>688625</v>
      </c>
      <c r="C16" s="6" t="s">
        <v>26</v>
      </c>
      <c r="D16" s="5">
        <v>19</v>
      </c>
      <c r="E16" s="7">
        <v>0.50758300000000001</v>
      </c>
      <c r="F16" s="7">
        <v>0.27777800000000002</v>
      </c>
      <c r="G16" s="7">
        <v>0.199377</v>
      </c>
      <c r="H16" s="7">
        <v>0.25200800000000001</v>
      </c>
      <c r="I16" s="7">
        <v>0.1</v>
      </c>
      <c r="J16" s="5" t="s">
        <v>12</v>
      </c>
      <c r="K16" s="5">
        <v>14</v>
      </c>
      <c r="M16" t="str">
        <f>IF(OR(O16, R16),Q16,P16)</f>
        <v>DEM</v>
      </c>
      <c r="N16" t="str">
        <f t="shared" si="0"/>
        <v>GOOD</v>
      </c>
      <c r="O16" t="b">
        <f>AND(G16&lt;I16,H16&lt;I16)</f>
        <v>0</v>
      </c>
      <c r="P16" t="str">
        <f>IF(H16&lt;G16,"REP", "DEM")</f>
        <v>DEM</v>
      </c>
      <c r="Q16" t="str">
        <f>IF(K15&gt;0, "DEM", IF(K15&lt;0, "REP", IF($N$1&gt;0.5, "DEM","REP")))</f>
        <v>DEM</v>
      </c>
      <c r="R16" t="b">
        <f>OR(R14,K16=0)</f>
        <v>0</v>
      </c>
    </row>
    <row r="17" spans="1:18" x14ac:dyDescent="0.2">
      <c r="A17" s="5">
        <v>450</v>
      </c>
      <c r="B17" s="5">
        <v>687414</v>
      </c>
      <c r="C17" s="6" t="s">
        <v>27</v>
      </c>
      <c r="D17" s="5">
        <v>28</v>
      </c>
      <c r="E17" s="7">
        <v>0.47045900000000002</v>
      </c>
      <c r="F17" s="7">
        <v>0.37036999999999998</v>
      </c>
      <c r="G17" s="7">
        <v>4.8061E-2</v>
      </c>
      <c r="H17" s="7">
        <v>8.3775000000000002E-2</v>
      </c>
      <c r="I17" s="7">
        <v>0.1</v>
      </c>
      <c r="J17" s="5" t="s">
        <v>12</v>
      </c>
      <c r="K17" s="5">
        <v>14</v>
      </c>
      <c r="M17" t="str">
        <f>IF(OR(O17, R17),Q17,P17)</f>
        <v>DEM</v>
      </c>
      <c r="N17" t="str">
        <f t="shared" si="0"/>
        <v>GOOD</v>
      </c>
      <c r="O17" t="b">
        <f>AND(G17&lt;I17,H17&lt;I17)</f>
        <v>1</v>
      </c>
      <c r="P17" t="str">
        <f>IF(H17&lt;G17,"REP", "DEM")</f>
        <v>DEM</v>
      </c>
      <c r="Q17" t="str">
        <f>IF(K16&gt;0, "DEM", IF(K16&lt;0, "REP", IF($N$1&gt;0.5, "DEM","REP")))</f>
        <v>DEM</v>
      </c>
      <c r="R17" t="b">
        <f>OR(R15,K17=0)</f>
        <v>0</v>
      </c>
    </row>
    <row r="18" spans="1:18" x14ac:dyDescent="0.2">
      <c r="A18" s="5">
        <v>451</v>
      </c>
      <c r="B18" s="5">
        <v>687370</v>
      </c>
      <c r="C18" s="6" t="s">
        <v>28</v>
      </c>
      <c r="D18" s="5">
        <v>6</v>
      </c>
      <c r="E18" s="7">
        <v>0.32380500000000001</v>
      </c>
      <c r="F18" s="7">
        <v>0</v>
      </c>
      <c r="G18" s="7">
        <v>1.9057000000000001E-2</v>
      </c>
      <c r="H18" s="7">
        <v>0.14760899999999999</v>
      </c>
      <c r="I18" s="7">
        <v>0.2</v>
      </c>
      <c r="J18" s="5" t="s">
        <v>12</v>
      </c>
      <c r="K18" s="5">
        <v>13</v>
      </c>
      <c r="M18" t="str">
        <f>IF(OR(O18, R18),Q18,P18)</f>
        <v>DEM</v>
      </c>
      <c r="N18" t="str">
        <f t="shared" si="0"/>
        <v>GOOD</v>
      </c>
      <c r="O18" t="b">
        <f>AND(G18&lt;I18,H18&lt;I18)</f>
        <v>1</v>
      </c>
      <c r="P18" t="str">
        <f>IF(H18&lt;G18,"REP", "DEM")</f>
        <v>DEM</v>
      </c>
      <c r="Q18" t="str">
        <f>IF(K17&gt;0, "DEM", IF(K17&lt;0, "REP", IF($N$1&gt;0.5, "DEM","REP")))</f>
        <v>DEM</v>
      </c>
      <c r="R18" t="b">
        <f>OR(R16,K18=0)</f>
        <v>0</v>
      </c>
    </row>
    <row r="19" spans="1:18" x14ac:dyDescent="0.2">
      <c r="A19" s="5">
        <v>452</v>
      </c>
      <c r="B19" s="5">
        <v>685327</v>
      </c>
      <c r="C19" s="6" t="s">
        <v>29</v>
      </c>
      <c r="D19" s="5">
        <v>10</v>
      </c>
      <c r="E19" s="7">
        <v>0.458063</v>
      </c>
      <c r="F19" s="7">
        <v>0.222222</v>
      </c>
      <c r="G19" s="7">
        <v>0.11612699999999999</v>
      </c>
      <c r="H19" s="7">
        <v>0.21612700000000001</v>
      </c>
      <c r="I19" s="7">
        <v>0.111111</v>
      </c>
      <c r="J19" s="5" t="s">
        <v>12</v>
      </c>
      <c r="K19" s="5">
        <v>13</v>
      </c>
      <c r="M19" t="str">
        <f>IF(OR(O19, R19),Q19,P19)</f>
        <v>DEM</v>
      </c>
      <c r="N19" t="str">
        <f t="shared" si="0"/>
        <v>GOOD</v>
      </c>
      <c r="O19" t="b">
        <f>AND(G19&lt;I19,H19&lt;I19)</f>
        <v>0</v>
      </c>
      <c r="P19" t="str">
        <f>IF(H19&lt;G19,"REP", "DEM")</f>
        <v>DEM</v>
      </c>
      <c r="Q19" t="str">
        <f>IF(K18&gt;0, "DEM", IF(K18&lt;0, "REP", IF($N$1&gt;0.5, "DEM","REP")))</f>
        <v>DEM</v>
      </c>
      <c r="R19" t="b">
        <f>OR(R17,K19=0)</f>
        <v>0</v>
      </c>
    </row>
    <row r="20" spans="1:18" x14ac:dyDescent="0.2">
      <c r="A20" s="5">
        <v>453</v>
      </c>
      <c r="B20" s="5">
        <v>685203</v>
      </c>
      <c r="C20" s="6" t="s">
        <v>21</v>
      </c>
      <c r="D20" s="5">
        <v>55</v>
      </c>
      <c r="E20" s="7">
        <v>0.58996599999999999</v>
      </c>
      <c r="F20" s="7">
        <v>0.72222200000000003</v>
      </c>
      <c r="G20" s="7">
        <v>4.734E-2</v>
      </c>
      <c r="H20" s="7">
        <v>2.9158E-2</v>
      </c>
      <c r="I20" s="7">
        <v>0.1</v>
      </c>
      <c r="J20" s="5" t="s">
        <v>12</v>
      </c>
      <c r="K20" s="5">
        <v>12</v>
      </c>
      <c r="M20" t="str">
        <f>IF(OR(O20, R20),Q20,P20)</f>
        <v>DEM</v>
      </c>
      <c r="N20" t="str">
        <f t="shared" si="0"/>
        <v>GOOD</v>
      </c>
      <c r="O20" t="b">
        <f>AND(G20&lt;I20,H20&lt;I20)</f>
        <v>1</v>
      </c>
      <c r="P20" t="str">
        <f>IF(H20&lt;G20,"REP", "DEM")</f>
        <v>REP</v>
      </c>
      <c r="Q20" t="str">
        <f>IF(K19&gt;0, "DEM", IF(K19&lt;0, "REP", IF($N$1&gt;0.5, "DEM","REP")))</f>
        <v>DEM</v>
      </c>
      <c r="R20" t="b">
        <f>OR(R18,K20=0)</f>
        <v>0</v>
      </c>
    </row>
    <row r="21" spans="1:18" x14ac:dyDescent="0.2">
      <c r="A21" s="5">
        <v>454</v>
      </c>
      <c r="B21" s="5">
        <v>683967</v>
      </c>
      <c r="C21" s="6" t="s">
        <v>30</v>
      </c>
      <c r="D21" s="5">
        <v>15</v>
      </c>
      <c r="E21" s="7">
        <v>0.52731499999999998</v>
      </c>
      <c r="F21" s="7">
        <v>0.35714299999999999</v>
      </c>
      <c r="G21" s="7">
        <v>0.15462999999999999</v>
      </c>
      <c r="H21" s="7">
        <v>0.22129699999999999</v>
      </c>
      <c r="I21" s="7">
        <v>0.1</v>
      </c>
      <c r="J21" s="5" t="s">
        <v>12</v>
      </c>
      <c r="K21" s="5">
        <v>12</v>
      </c>
      <c r="M21" t="str">
        <f>IF(OR(O21, R21),Q21,P21)</f>
        <v>DEM</v>
      </c>
      <c r="N21" t="str">
        <f t="shared" si="0"/>
        <v>GOOD</v>
      </c>
      <c r="O21" t="b">
        <f>AND(G21&lt;I21,H21&lt;I21)</f>
        <v>0</v>
      </c>
      <c r="P21" t="str">
        <f>IF(H21&lt;G21,"REP", "DEM")</f>
        <v>DEM</v>
      </c>
      <c r="Q21" t="str">
        <f>IF(K20&gt;0, "DEM", IF(K20&lt;0, "REP", IF($N$1&gt;0.5, "DEM","REP")))</f>
        <v>DEM</v>
      </c>
      <c r="R21" t="b">
        <f>OR(R19,K21=0)</f>
        <v>0</v>
      </c>
    </row>
    <row r="22" spans="1:18" x14ac:dyDescent="0.2">
      <c r="A22" s="5">
        <v>455</v>
      </c>
      <c r="B22" s="5">
        <v>682848</v>
      </c>
      <c r="C22" s="6" t="s">
        <v>31</v>
      </c>
      <c r="D22" s="5">
        <v>5</v>
      </c>
      <c r="E22" s="7">
        <v>0.51530500000000001</v>
      </c>
      <c r="F22" s="7">
        <v>0.5</v>
      </c>
      <c r="G22" s="7">
        <v>6.9389000000000006E-2</v>
      </c>
      <c r="H22" s="7">
        <v>0.130611</v>
      </c>
      <c r="I22" s="7">
        <v>0.25</v>
      </c>
      <c r="J22" s="5" t="s">
        <v>12</v>
      </c>
      <c r="K22" s="5">
        <v>11</v>
      </c>
      <c r="M22" t="str">
        <f>IF(OR(O22, R22),Q22,P22)</f>
        <v>DEM</v>
      </c>
      <c r="N22" t="str">
        <f t="shared" si="0"/>
        <v>GOOD</v>
      </c>
      <c r="O22" t="b">
        <f>AND(G22&lt;I22,H22&lt;I22)</f>
        <v>1</v>
      </c>
      <c r="P22" t="str">
        <f>IF(H22&lt;G22,"REP", "DEM")</f>
        <v>DEM</v>
      </c>
      <c r="Q22" t="str">
        <f>IF(K21&gt;0, "DEM", IF(K21&lt;0, "REP", IF($N$1&gt;0.5, "DEM","REP")))</f>
        <v>DEM</v>
      </c>
      <c r="R22" t="b">
        <f>OR(R20,K22=0)</f>
        <v>0</v>
      </c>
    </row>
    <row r="23" spans="1:18" x14ac:dyDescent="0.2">
      <c r="A23" s="5">
        <v>456</v>
      </c>
      <c r="B23" s="5">
        <v>682350</v>
      </c>
      <c r="C23" s="6" t="s">
        <v>32</v>
      </c>
      <c r="D23" s="5">
        <v>9</v>
      </c>
      <c r="E23" s="7">
        <v>0.65460399999999996</v>
      </c>
      <c r="F23" s="7">
        <v>0.875</v>
      </c>
      <c r="G23" s="7">
        <v>7.9682000000000003E-2</v>
      </c>
      <c r="H23" s="7">
        <v>3.1428999999999999E-2</v>
      </c>
      <c r="I23" s="7">
        <v>0.125</v>
      </c>
      <c r="J23" s="5" t="s">
        <v>12</v>
      </c>
      <c r="K23" s="5">
        <v>11</v>
      </c>
      <c r="M23" t="str">
        <f>IF(OR(O23, R23),Q23,P23)</f>
        <v>DEM</v>
      </c>
      <c r="N23" t="str">
        <f t="shared" si="0"/>
        <v>GOOD</v>
      </c>
      <c r="O23" t="b">
        <f>AND(G23&lt;I23,H23&lt;I23)</f>
        <v>1</v>
      </c>
      <c r="P23" t="str">
        <f>IF(H23&lt;G23,"REP", "DEM")</f>
        <v>REP</v>
      </c>
      <c r="Q23" t="str">
        <f>IF(K22&gt;0, "DEM", IF(K22&lt;0, "REP", IF($N$1&gt;0.5, "DEM","REP")))</f>
        <v>DEM</v>
      </c>
      <c r="R23" t="b">
        <f>OR(R21,K23=0)</f>
        <v>0</v>
      </c>
    </row>
    <row r="24" spans="1:18" x14ac:dyDescent="0.2">
      <c r="A24" s="5">
        <v>457</v>
      </c>
      <c r="B24" s="5">
        <v>681545</v>
      </c>
      <c r="C24" s="6" t="s">
        <v>14</v>
      </c>
      <c r="D24" s="5">
        <v>29</v>
      </c>
      <c r="E24" s="7">
        <v>0.68552100000000005</v>
      </c>
      <c r="F24" s="7">
        <v>0.78571400000000002</v>
      </c>
      <c r="G24" s="7">
        <v>7.7938999999999994E-2</v>
      </c>
      <c r="H24" s="7">
        <v>0.11242099999999999</v>
      </c>
      <c r="I24" s="7">
        <v>0.1</v>
      </c>
      <c r="J24" s="5" t="s">
        <v>12</v>
      </c>
      <c r="K24" s="5">
        <v>10</v>
      </c>
      <c r="M24" t="str">
        <f>IF(OR(O24, R24),Q24,P24)</f>
        <v>DEM</v>
      </c>
      <c r="N24" t="str">
        <f t="shared" si="0"/>
        <v>GOOD</v>
      </c>
      <c r="O24" t="b">
        <f>AND(G24&lt;I24,H24&lt;I24)</f>
        <v>0</v>
      </c>
      <c r="P24" t="str">
        <f>IF(H24&lt;G24,"REP", "DEM")</f>
        <v>DEM</v>
      </c>
      <c r="Q24" t="str">
        <f>IF(K23&gt;0, "DEM", IF(K23&lt;0, "REP", IF($N$1&gt;0.5, "DEM","REP")))</f>
        <v>DEM</v>
      </c>
      <c r="R24" t="b">
        <f>OR(R22,K24=0)</f>
        <v>0</v>
      </c>
    </row>
    <row r="25" spans="1:18" x14ac:dyDescent="0.2">
      <c r="A25" s="5">
        <v>458</v>
      </c>
      <c r="B25" s="5">
        <v>675958</v>
      </c>
      <c r="C25" s="6" t="s">
        <v>33</v>
      </c>
      <c r="D25" s="5">
        <v>10</v>
      </c>
      <c r="E25" s="7">
        <v>0.45809499999999997</v>
      </c>
      <c r="F25" s="7">
        <v>0.55555600000000005</v>
      </c>
      <c r="G25" s="7">
        <v>0.18381</v>
      </c>
      <c r="H25" s="7">
        <v>8.3809999999999996E-2</v>
      </c>
      <c r="I25" s="7">
        <v>0.111111</v>
      </c>
      <c r="J25" s="5" t="s">
        <v>25</v>
      </c>
      <c r="K25" s="5">
        <v>11</v>
      </c>
      <c r="M25" t="str">
        <f>IF(OR(O25, R25),Q25,P25)</f>
        <v>REP</v>
      </c>
      <c r="N25" t="str">
        <f t="shared" si="0"/>
        <v>GOOD</v>
      </c>
      <c r="O25" t="b">
        <f>AND(G25&lt;I25,H25&lt;I25)</f>
        <v>0</v>
      </c>
      <c r="P25" t="str">
        <f>IF(H25&lt;G25,"REP", "DEM")</f>
        <v>REP</v>
      </c>
      <c r="Q25" t="str">
        <f>IF(K24&gt;0, "DEM", IF(K24&lt;0, "REP", IF($N$1&gt;0.5, "DEM","REP")))</f>
        <v>DEM</v>
      </c>
      <c r="R25" t="b">
        <f>OR(R23,K25=0)</f>
        <v>0</v>
      </c>
    </row>
    <row r="26" spans="1:18" x14ac:dyDescent="0.2">
      <c r="A26" s="5">
        <v>459</v>
      </c>
      <c r="B26" s="5">
        <v>674157</v>
      </c>
      <c r="C26" s="6" t="s">
        <v>34</v>
      </c>
      <c r="D26" s="5">
        <v>8</v>
      </c>
      <c r="E26" s="7">
        <v>0.49864399999999998</v>
      </c>
      <c r="F26" s="7">
        <v>0.42857099999999998</v>
      </c>
      <c r="G26" s="7">
        <v>2.712E-3</v>
      </c>
      <c r="H26" s="7">
        <v>0.12228799999999999</v>
      </c>
      <c r="I26" s="7">
        <v>0.14285700000000001</v>
      </c>
      <c r="J26" s="5" t="s">
        <v>12</v>
      </c>
      <c r="K26" s="5">
        <v>10</v>
      </c>
      <c r="M26" t="str">
        <f>IF(OR(O26, R26),Q26,P26)</f>
        <v>DEM</v>
      </c>
      <c r="N26" t="str">
        <f t="shared" si="0"/>
        <v>GOOD</v>
      </c>
      <c r="O26" t="b">
        <f>AND(G26&lt;I26,H26&lt;I26)</f>
        <v>1</v>
      </c>
      <c r="P26" t="str">
        <f>IF(H26&lt;G26,"REP", "DEM")</f>
        <v>DEM</v>
      </c>
      <c r="Q26" t="str">
        <f>IF(K25&gt;0, "DEM", IF(K25&lt;0, "REP", IF($N$1&gt;0.5, "DEM","REP")))</f>
        <v>DEM</v>
      </c>
      <c r="R26" t="b">
        <f>OR(R24,K26=0)</f>
        <v>0</v>
      </c>
    </row>
    <row r="27" spans="1:18" x14ac:dyDescent="0.2">
      <c r="A27" s="5">
        <v>460</v>
      </c>
      <c r="B27" s="5">
        <v>673884</v>
      </c>
      <c r="C27" s="6" t="s">
        <v>23</v>
      </c>
      <c r="D27" s="5">
        <v>38</v>
      </c>
      <c r="E27" s="7">
        <v>0.423813</v>
      </c>
      <c r="F27" s="7">
        <v>0.35135100000000002</v>
      </c>
      <c r="G27" s="7">
        <v>2.0795999999999999E-2</v>
      </c>
      <c r="H27" s="7">
        <v>5.5199999999999997E-3</v>
      </c>
      <c r="I27" s="7">
        <v>0.1</v>
      </c>
      <c r="J27" s="5" t="s">
        <v>12</v>
      </c>
      <c r="K27" s="5">
        <v>10</v>
      </c>
      <c r="M27" t="str">
        <f>IF(OR(O27, R27),Q27,P27)</f>
        <v>DEM</v>
      </c>
      <c r="N27" t="str">
        <f t="shared" si="0"/>
        <v>GOOD</v>
      </c>
      <c r="O27" t="b">
        <f>AND(G27&lt;I27,H27&lt;I27)</f>
        <v>1</v>
      </c>
      <c r="P27" t="str">
        <f>IF(H27&lt;G27,"REP", "DEM")</f>
        <v>REP</v>
      </c>
      <c r="Q27" t="str">
        <f>IF(K26&gt;0, "DEM", IF(K26&lt;0, "REP", IF($N$1&gt;0.5, "DEM","REP")))</f>
        <v>DEM</v>
      </c>
      <c r="R27" t="b">
        <f>OR(R25,K27=0)</f>
        <v>0</v>
      </c>
    </row>
    <row r="28" spans="1:18" x14ac:dyDescent="0.2">
      <c r="A28" s="5">
        <v>461</v>
      </c>
      <c r="B28" s="5">
        <v>672856</v>
      </c>
      <c r="C28" s="6" t="s">
        <v>21</v>
      </c>
      <c r="D28" s="5">
        <v>56</v>
      </c>
      <c r="E28" s="7">
        <v>0.58996599999999999</v>
      </c>
      <c r="F28" s="7">
        <v>0.72727299999999995</v>
      </c>
      <c r="G28" s="7">
        <v>5.2209999999999999E-2</v>
      </c>
      <c r="H28" s="7">
        <v>3.4353000000000002E-2</v>
      </c>
      <c r="I28" s="7">
        <v>0.1</v>
      </c>
      <c r="J28" s="5" t="s">
        <v>12</v>
      </c>
      <c r="K28" s="5">
        <v>9</v>
      </c>
      <c r="M28" t="str">
        <f>IF(OR(O28, R28),Q28,P28)</f>
        <v>DEM</v>
      </c>
      <c r="N28" t="str">
        <f t="shared" si="0"/>
        <v>GOOD</v>
      </c>
      <c r="O28" t="b">
        <f>AND(G28&lt;I28,H28&lt;I28)</f>
        <v>1</v>
      </c>
      <c r="P28" t="str">
        <f>IF(H28&lt;G28,"REP", "DEM")</f>
        <v>REP</v>
      </c>
      <c r="Q28" t="str">
        <f>IF(K27&gt;0, "DEM", IF(K27&lt;0, "REP", IF($N$1&gt;0.5, "DEM","REP")))</f>
        <v>DEM</v>
      </c>
      <c r="R28" t="b">
        <f>OR(R26,K28=0)</f>
        <v>0</v>
      </c>
    </row>
    <row r="29" spans="1:18" x14ac:dyDescent="0.2">
      <c r="A29" s="5">
        <v>462</v>
      </c>
      <c r="B29" s="5">
        <v>672029</v>
      </c>
      <c r="C29" s="6" t="s">
        <v>35</v>
      </c>
      <c r="D29" s="5">
        <v>10</v>
      </c>
      <c r="E29" s="7">
        <v>0.38997599999999999</v>
      </c>
      <c r="F29" s="7">
        <v>0.222222</v>
      </c>
      <c r="G29" s="7">
        <v>2.0048E-2</v>
      </c>
      <c r="H29" s="7">
        <v>7.9951999999999995E-2</v>
      </c>
      <c r="I29" s="7">
        <v>0.111111</v>
      </c>
      <c r="J29" s="5" t="s">
        <v>12</v>
      </c>
      <c r="K29" s="5">
        <v>9</v>
      </c>
      <c r="M29" t="str">
        <f>IF(OR(O29, R29),Q29,P29)</f>
        <v>DEM</v>
      </c>
      <c r="N29" t="str">
        <f t="shared" si="0"/>
        <v>GOOD</v>
      </c>
      <c r="O29" t="b">
        <f>AND(G29&lt;I29,H29&lt;I29)</f>
        <v>1</v>
      </c>
      <c r="P29" t="str">
        <f>IF(H29&lt;G29,"REP", "DEM")</f>
        <v>DEM</v>
      </c>
      <c r="Q29" t="str">
        <f>IF(K28&gt;0, "DEM", IF(K28&lt;0, "REP", IF($N$1&gt;0.5, "DEM","REP")))</f>
        <v>DEM</v>
      </c>
      <c r="R29" t="b">
        <f>OR(R27,K29=0)</f>
        <v>0</v>
      </c>
    </row>
    <row r="30" spans="1:18" x14ac:dyDescent="0.2">
      <c r="A30" s="5">
        <v>463</v>
      </c>
      <c r="B30" s="5">
        <v>671543</v>
      </c>
      <c r="C30" s="6" t="s">
        <v>36</v>
      </c>
      <c r="D30" s="5">
        <v>9</v>
      </c>
      <c r="E30" s="7">
        <v>0.50755499999999998</v>
      </c>
      <c r="F30" s="7">
        <v>0.375</v>
      </c>
      <c r="G30" s="7">
        <v>7.0666000000000007E-2</v>
      </c>
      <c r="H30" s="7">
        <v>0.18177699999999999</v>
      </c>
      <c r="I30" s="7">
        <v>0.125</v>
      </c>
      <c r="J30" s="5" t="s">
        <v>12</v>
      </c>
      <c r="K30" s="5">
        <v>8</v>
      </c>
      <c r="M30" t="str">
        <f>IF(OR(O30, R30),Q30,P30)</f>
        <v>DEM</v>
      </c>
      <c r="N30" t="str">
        <f t="shared" si="0"/>
        <v>GOOD</v>
      </c>
      <c r="O30" t="b">
        <f>AND(G30&lt;I30,H30&lt;I30)</f>
        <v>0</v>
      </c>
      <c r="P30" t="str">
        <f>IF(H30&lt;G30,"REP", "DEM")</f>
        <v>DEM</v>
      </c>
      <c r="Q30" t="str">
        <f>IF(K29&gt;0, "DEM", IF(K29&lt;0, "REP", IF($N$1&gt;0.5, "DEM","REP")))</f>
        <v>DEM</v>
      </c>
      <c r="R30" t="b">
        <f>OR(R28,K30=0)</f>
        <v>0</v>
      </c>
    </row>
    <row r="31" spans="1:18" x14ac:dyDescent="0.2">
      <c r="A31" s="5">
        <v>464</v>
      </c>
      <c r="B31" s="5">
        <v>671313</v>
      </c>
      <c r="C31" s="6" t="s">
        <v>37</v>
      </c>
      <c r="D31" s="5">
        <v>7</v>
      </c>
      <c r="E31" s="7">
        <v>0.399891</v>
      </c>
      <c r="F31" s="7">
        <v>0.16666700000000001</v>
      </c>
      <c r="G31" s="7">
        <v>1.4068000000000001E-2</v>
      </c>
      <c r="H31" s="7">
        <v>0.15692500000000001</v>
      </c>
      <c r="I31" s="7">
        <v>0.16666700000000001</v>
      </c>
      <c r="J31" s="5" t="s">
        <v>12</v>
      </c>
      <c r="K31" s="5">
        <v>8</v>
      </c>
      <c r="M31" t="str">
        <f>IF(OR(O31, R31),Q31,P31)</f>
        <v>DEM</v>
      </c>
      <c r="N31" t="str">
        <f t="shared" si="0"/>
        <v>GOOD</v>
      </c>
      <c r="O31" t="b">
        <f>AND(G31&lt;I31,H31&lt;I31)</f>
        <v>1</v>
      </c>
      <c r="P31" t="str">
        <f>IF(H31&lt;G31,"REP", "DEM")</f>
        <v>DEM</v>
      </c>
      <c r="Q31" t="str">
        <f>IF(K30&gt;0, "DEM", IF(K30&lt;0, "REP", IF($N$1&gt;0.5, "DEM","REP")))</f>
        <v>DEM</v>
      </c>
      <c r="R31" t="b">
        <f>OR(R29,K31=0)</f>
        <v>0</v>
      </c>
    </row>
    <row r="32" spans="1:18" x14ac:dyDescent="0.2">
      <c r="A32" s="5">
        <v>465</v>
      </c>
      <c r="B32" s="5">
        <v>671266</v>
      </c>
      <c r="C32" s="6" t="s">
        <v>38</v>
      </c>
      <c r="D32" s="5">
        <v>15</v>
      </c>
      <c r="E32" s="7">
        <v>0.45030900000000001</v>
      </c>
      <c r="F32" s="7">
        <v>0.35714299999999999</v>
      </c>
      <c r="G32" s="7">
        <v>6.1700000000000004E-4</v>
      </c>
      <c r="H32" s="7">
        <v>6.7283999999999997E-2</v>
      </c>
      <c r="I32" s="7">
        <v>0.1</v>
      </c>
      <c r="J32" s="5" t="s">
        <v>12</v>
      </c>
      <c r="K32" s="5">
        <v>7</v>
      </c>
      <c r="M32" t="str">
        <f>IF(OR(O32, R32),Q32,P32)</f>
        <v>DEM</v>
      </c>
      <c r="N32" t="str">
        <f t="shared" si="0"/>
        <v>GOOD</v>
      </c>
      <c r="O32" t="b">
        <f>AND(G32&lt;I32,H32&lt;I32)</f>
        <v>1</v>
      </c>
      <c r="P32" t="str">
        <f>IF(H32&lt;G32,"REP", "DEM")</f>
        <v>DEM</v>
      </c>
      <c r="Q32" t="str">
        <f>IF(K31&gt;0, "DEM", IF(K31&lt;0, "REP", IF($N$1&gt;0.5, "DEM","REP")))</f>
        <v>DEM</v>
      </c>
      <c r="R32" t="b">
        <f>OR(R30,K32=0)</f>
        <v>0</v>
      </c>
    </row>
    <row r="33" spans="1:18" x14ac:dyDescent="0.2">
      <c r="A33" s="5">
        <v>466</v>
      </c>
      <c r="B33" s="5">
        <v>665955</v>
      </c>
      <c r="C33" s="6" t="s">
        <v>39</v>
      </c>
      <c r="D33" s="5">
        <v>5</v>
      </c>
      <c r="E33" s="7">
        <v>0.42117500000000002</v>
      </c>
      <c r="F33" s="7">
        <v>0.25</v>
      </c>
      <c r="G33" s="7">
        <v>5.765E-2</v>
      </c>
      <c r="H33" s="7">
        <v>0.14235</v>
      </c>
      <c r="I33" s="7">
        <v>0.25</v>
      </c>
      <c r="J33" s="5" t="s">
        <v>12</v>
      </c>
      <c r="K33" s="5">
        <v>7</v>
      </c>
      <c r="M33" t="str">
        <f>IF(OR(O33, R33),Q33,P33)</f>
        <v>DEM</v>
      </c>
      <c r="N33" t="str">
        <f t="shared" si="0"/>
        <v>GOOD</v>
      </c>
      <c r="O33" t="b">
        <f>AND(G33&lt;I33,H33&lt;I33)</f>
        <v>1</v>
      </c>
      <c r="P33" t="str">
        <f>IF(H33&lt;G33,"REP", "DEM")</f>
        <v>DEM</v>
      </c>
      <c r="Q33" t="str">
        <f>IF(K32&gt;0, "DEM", IF(K32&lt;0, "REP", IF($N$1&gt;0.5, "DEM","REP")))</f>
        <v>DEM</v>
      </c>
      <c r="R33" t="b">
        <f>OR(R31,K33=0)</f>
        <v>0</v>
      </c>
    </row>
    <row r="34" spans="1:18" x14ac:dyDescent="0.2">
      <c r="A34" s="5">
        <v>467</v>
      </c>
      <c r="B34" s="5">
        <v>663287</v>
      </c>
      <c r="C34" s="6" t="s">
        <v>27</v>
      </c>
      <c r="D34" s="5">
        <v>29</v>
      </c>
      <c r="E34" s="7">
        <v>0.47045900000000002</v>
      </c>
      <c r="F34" s="7">
        <v>0.39285700000000001</v>
      </c>
      <c r="G34" s="7">
        <v>2.7125E-2</v>
      </c>
      <c r="H34" s="7">
        <v>6.1607000000000002E-2</v>
      </c>
      <c r="I34" s="7">
        <v>0.1</v>
      </c>
      <c r="J34" s="5" t="s">
        <v>12</v>
      </c>
      <c r="K34" s="5">
        <v>6</v>
      </c>
      <c r="M34" t="str">
        <f>IF(OR(O34, R34),Q34,P34)</f>
        <v>DEM</v>
      </c>
      <c r="N34" t="str">
        <f t="shared" si="0"/>
        <v>GOOD</v>
      </c>
      <c r="O34" t="b">
        <f>AND(G34&lt;I34,H34&lt;I34)</f>
        <v>1</v>
      </c>
      <c r="P34" t="str">
        <f>IF(H34&lt;G34,"REP", "DEM")</f>
        <v>DEM</v>
      </c>
      <c r="Q34" t="str">
        <f>IF(K33&gt;0, "DEM", IF(K33&lt;0, "REP", IF($N$1&gt;0.5, "DEM","REP")))</f>
        <v>DEM</v>
      </c>
      <c r="R34" t="b">
        <f>OR(R32,K34=0)</f>
        <v>0</v>
      </c>
    </row>
    <row r="35" spans="1:18" x14ac:dyDescent="0.2">
      <c r="A35" s="5">
        <v>468</v>
      </c>
      <c r="B35" s="5">
        <v>661327</v>
      </c>
      <c r="C35" s="6" t="s">
        <v>19</v>
      </c>
      <c r="D35" s="5">
        <v>18</v>
      </c>
      <c r="E35" s="7">
        <v>0.47971200000000003</v>
      </c>
      <c r="F35" s="7">
        <v>0.29411799999999999</v>
      </c>
      <c r="G35" s="7">
        <v>0.12609000000000001</v>
      </c>
      <c r="H35" s="7">
        <v>0.181646</v>
      </c>
      <c r="I35" s="7">
        <v>0.1</v>
      </c>
      <c r="J35" s="5" t="s">
        <v>12</v>
      </c>
      <c r="K35" s="5">
        <v>6</v>
      </c>
      <c r="M35" t="str">
        <f>IF(OR(O35, R35),Q35,P35)</f>
        <v>DEM</v>
      </c>
      <c r="N35" t="str">
        <f t="shared" si="0"/>
        <v>GOOD</v>
      </c>
      <c r="O35" t="b">
        <f>AND(G35&lt;I35,H35&lt;I35)</f>
        <v>0</v>
      </c>
      <c r="P35" t="str">
        <f>IF(H35&lt;G35,"REP", "DEM")</f>
        <v>DEM</v>
      </c>
      <c r="Q35" t="str">
        <f>IF(K34&gt;0, "DEM", IF(K34&lt;0, "REP", IF($N$1&gt;0.5, "DEM","REP")))</f>
        <v>DEM</v>
      </c>
      <c r="R35" t="b">
        <f>OR(R33,K35=0)</f>
        <v>0</v>
      </c>
    </row>
    <row r="36" spans="1:18" x14ac:dyDescent="0.2">
      <c r="A36" s="5">
        <v>469</v>
      </c>
      <c r="B36" s="5">
        <v>660946</v>
      </c>
      <c r="C36" s="6" t="s">
        <v>21</v>
      </c>
      <c r="D36" s="5">
        <v>57</v>
      </c>
      <c r="E36" s="7">
        <v>0.58996599999999999</v>
      </c>
      <c r="F36" s="7">
        <v>0.73214299999999999</v>
      </c>
      <c r="G36" s="7">
        <v>5.6910000000000002E-2</v>
      </c>
      <c r="H36" s="7">
        <v>3.9365999999999998E-2</v>
      </c>
      <c r="I36" s="7">
        <v>0.1</v>
      </c>
      <c r="J36" s="5" t="s">
        <v>12</v>
      </c>
      <c r="K36" s="5">
        <v>5</v>
      </c>
      <c r="M36" t="str">
        <f>IF(OR(O36, R36),Q36,P36)</f>
        <v>DEM</v>
      </c>
      <c r="N36" t="str">
        <f t="shared" si="0"/>
        <v>GOOD</v>
      </c>
      <c r="O36" t="b">
        <f>AND(G36&lt;I36,H36&lt;I36)</f>
        <v>1</v>
      </c>
      <c r="P36" t="str">
        <f>IF(H36&lt;G36,"REP", "DEM")</f>
        <v>REP</v>
      </c>
      <c r="Q36" t="str">
        <f>IF(K35&gt;0, "DEM", IF(K35&lt;0, "REP", IF($N$1&gt;0.5, "DEM","REP")))</f>
        <v>DEM</v>
      </c>
      <c r="R36" t="b">
        <f>OR(R34,K36=0)</f>
        <v>0</v>
      </c>
    </row>
    <row r="37" spans="1:18" x14ac:dyDescent="0.2">
      <c r="A37" s="5">
        <v>470</v>
      </c>
      <c r="B37" s="5">
        <v>660102</v>
      </c>
      <c r="C37" s="6" t="s">
        <v>11</v>
      </c>
      <c r="D37" s="5">
        <v>15</v>
      </c>
      <c r="E37" s="7">
        <v>0.50931999999999999</v>
      </c>
      <c r="F37" s="7">
        <v>0.35714299999999999</v>
      </c>
      <c r="G37" s="7">
        <v>0.118641</v>
      </c>
      <c r="H37" s="7">
        <v>0.185307</v>
      </c>
      <c r="I37" s="7">
        <v>0.1</v>
      </c>
      <c r="J37" s="5" t="s">
        <v>12</v>
      </c>
      <c r="K37" s="5">
        <v>5</v>
      </c>
      <c r="M37" t="str">
        <f>IF(OR(O37, R37),Q37,P37)</f>
        <v>DEM</v>
      </c>
      <c r="N37" t="str">
        <f t="shared" si="0"/>
        <v>GOOD</v>
      </c>
      <c r="O37" t="b">
        <f>AND(G37&lt;I37,H37&lt;I37)</f>
        <v>0</v>
      </c>
      <c r="P37" t="str">
        <f>IF(H37&lt;G37,"REP", "DEM")</f>
        <v>DEM</v>
      </c>
      <c r="Q37" t="str">
        <f>IF(K36&gt;0, "DEM", IF(K36&lt;0, "REP", IF($N$1&gt;0.5, "DEM","REP")))</f>
        <v>DEM</v>
      </c>
      <c r="R37" t="b">
        <f>OR(R35,K37=0)</f>
        <v>0</v>
      </c>
    </row>
    <row r="38" spans="1:18" x14ac:dyDescent="0.2">
      <c r="A38" s="5">
        <v>471</v>
      </c>
      <c r="B38" s="5">
        <v>659929</v>
      </c>
      <c r="C38" s="6" t="s">
        <v>22</v>
      </c>
      <c r="D38" s="5">
        <v>20</v>
      </c>
      <c r="E38" s="7">
        <v>0.55411299999999997</v>
      </c>
      <c r="F38" s="7">
        <v>0.68421100000000001</v>
      </c>
      <c r="G38" s="7">
        <v>9.1773999999999994E-2</v>
      </c>
      <c r="H38" s="7">
        <v>4.1773999999999999E-2</v>
      </c>
      <c r="I38" s="7">
        <v>0.1</v>
      </c>
      <c r="J38" s="5" t="s">
        <v>12</v>
      </c>
      <c r="K38" s="5">
        <v>5</v>
      </c>
      <c r="M38" t="str">
        <f>IF(OR(O38, R38),Q38,P38)</f>
        <v>DEM</v>
      </c>
      <c r="N38" t="str">
        <f t="shared" si="0"/>
        <v>GOOD</v>
      </c>
      <c r="O38" t="b">
        <f>AND(G38&lt;I38,H38&lt;I38)</f>
        <v>1</v>
      </c>
      <c r="P38" t="str">
        <f>IF(H38&lt;G38,"REP", "DEM")</f>
        <v>REP</v>
      </c>
      <c r="Q38" t="str">
        <f>IF(K37&gt;0, "DEM", IF(K37&lt;0, "REP", IF($N$1&gt;0.5, "DEM","REP")))</f>
        <v>DEM</v>
      </c>
      <c r="R38" t="b">
        <f>OR(R36,K38=0)</f>
        <v>0</v>
      </c>
    </row>
    <row r="39" spans="1:18" x14ac:dyDescent="0.2">
      <c r="A39" s="5">
        <v>472</v>
      </c>
      <c r="B39" s="5">
        <v>658435</v>
      </c>
      <c r="C39" s="6" t="s">
        <v>14</v>
      </c>
      <c r="D39" s="5">
        <v>30</v>
      </c>
      <c r="E39" s="7">
        <v>0.68552100000000005</v>
      </c>
      <c r="F39" s="7">
        <v>0.793103</v>
      </c>
      <c r="G39" s="7">
        <v>7.1041999999999994E-2</v>
      </c>
      <c r="H39" s="7">
        <v>0.104375</v>
      </c>
      <c r="I39" s="7">
        <v>0.1</v>
      </c>
      <c r="J39" s="5" t="s">
        <v>12</v>
      </c>
      <c r="K39" s="5">
        <v>4</v>
      </c>
      <c r="M39" t="str">
        <f>IF(OR(O39, R39),Q39,P39)</f>
        <v>DEM</v>
      </c>
      <c r="N39" t="str">
        <f t="shared" si="0"/>
        <v>GOOD</v>
      </c>
      <c r="O39" t="b">
        <f>AND(G39&lt;I39,H39&lt;I39)</f>
        <v>0</v>
      </c>
      <c r="P39" t="str">
        <f>IF(H39&lt;G39,"REP", "DEM")</f>
        <v>DEM</v>
      </c>
      <c r="Q39" t="str">
        <f>IF(K38&gt;0, "DEM", IF(K38&lt;0, "REP", IF($N$1&gt;0.5, "DEM","REP")))</f>
        <v>DEM</v>
      </c>
      <c r="R39" t="b">
        <f>OR(R37,K39=0)</f>
        <v>0</v>
      </c>
    </row>
    <row r="40" spans="1:18" x14ac:dyDescent="0.2">
      <c r="A40" s="5">
        <v>473</v>
      </c>
      <c r="B40" s="5">
        <v>656378</v>
      </c>
      <c r="C40" s="6" t="s">
        <v>23</v>
      </c>
      <c r="D40" s="5">
        <v>39</v>
      </c>
      <c r="E40" s="7">
        <v>0.423813</v>
      </c>
      <c r="F40" s="7">
        <v>0.368421</v>
      </c>
      <c r="G40" s="7">
        <v>3.6990000000000002E-2</v>
      </c>
      <c r="H40" s="7">
        <v>1.1349E-2</v>
      </c>
      <c r="I40" s="7">
        <v>0.1</v>
      </c>
      <c r="J40" s="5" t="s">
        <v>12</v>
      </c>
      <c r="K40" s="5">
        <v>4</v>
      </c>
      <c r="M40" t="str">
        <f>IF(OR(O40, R40),Q40,P40)</f>
        <v>DEM</v>
      </c>
      <c r="N40" t="str">
        <f t="shared" si="0"/>
        <v>GOOD</v>
      </c>
      <c r="O40" t="b">
        <f>AND(G40&lt;I40,H40&lt;I40)</f>
        <v>1</v>
      </c>
      <c r="P40" t="str">
        <f>IF(H40&lt;G40,"REP", "DEM")</f>
        <v>REP</v>
      </c>
      <c r="Q40" t="str">
        <f>IF(K39&gt;0, "DEM", IF(K39&lt;0, "REP", IF($N$1&gt;0.5, "DEM","REP")))</f>
        <v>DEM</v>
      </c>
      <c r="R40" t="b">
        <f>OR(R38,K40=0)</f>
        <v>0</v>
      </c>
    </row>
    <row r="41" spans="1:18" x14ac:dyDescent="0.2">
      <c r="A41" s="5">
        <v>474</v>
      </c>
      <c r="B41" s="5">
        <v>654325</v>
      </c>
      <c r="C41" s="6" t="s">
        <v>40</v>
      </c>
      <c r="D41" s="5">
        <v>5</v>
      </c>
      <c r="E41" s="7">
        <v>0.37630200000000003</v>
      </c>
      <c r="F41" s="7">
        <v>0</v>
      </c>
      <c r="G41" s="7">
        <v>5.2603999999999998E-2</v>
      </c>
      <c r="H41" s="7">
        <v>0.252604</v>
      </c>
      <c r="I41" s="7">
        <v>0.25</v>
      </c>
      <c r="J41" s="5" t="s">
        <v>12</v>
      </c>
      <c r="K41" s="5">
        <v>3</v>
      </c>
      <c r="M41" t="str">
        <f>IF(OR(O41, R41),Q41,P41)</f>
        <v>DEM</v>
      </c>
      <c r="N41" t="str">
        <f t="shared" si="0"/>
        <v>GOOD</v>
      </c>
      <c r="O41" t="b">
        <f>AND(G41&lt;I41,H41&lt;I41)</f>
        <v>0</v>
      </c>
      <c r="P41" t="str">
        <f>IF(H41&lt;G41,"REP", "DEM")</f>
        <v>DEM</v>
      </c>
      <c r="Q41" t="str">
        <f>IF(K40&gt;0, "DEM", IF(K40&lt;0, "REP", IF($N$1&gt;0.5, "DEM","REP")))</f>
        <v>DEM</v>
      </c>
      <c r="R41" t="b">
        <f>OR(R39,K41=0)</f>
        <v>0</v>
      </c>
    </row>
    <row r="42" spans="1:18" x14ac:dyDescent="0.2">
      <c r="A42" s="5">
        <v>475</v>
      </c>
      <c r="B42" s="5">
        <v>653913</v>
      </c>
      <c r="C42" s="6" t="s">
        <v>41</v>
      </c>
      <c r="D42" s="5">
        <v>6</v>
      </c>
      <c r="E42" s="7">
        <v>0.64320900000000003</v>
      </c>
      <c r="F42" s="7">
        <v>1</v>
      </c>
      <c r="G42" s="7">
        <v>0.21358199999999999</v>
      </c>
      <c r="H42" s="7">
        <v>4.6915999999999999E-2</v>
      </c>
      <c r="I42" s="7">
        <v>0.2</v>
      </c>
      <c r="J42" s="5" t="s">
        <v>25</v>
      </c>
      <c r="K42" s="5">
        <v>4</v>
      </c>
      <c r="M42" t="str">
        <f>IF(OR(O42, R42),Q42,P42)</f>
        <v>REP</v>
      </c>
      <c r="N42" t="str">
        <f t="shared" si="0"/>
        <v>GOOD</v>
      </c>
      <c r="O42" t="b">
        <f>AND(G42&lt;I42,H42&lt;I42)</f>
        <v>0</v>
      </c>
      <c r="P42" t="str">
        <f>IF(H42&lt;G42,"REP", "DEM")</f>
        <v>REP</v>
      </c>
      <c r="Q42" t="str">
        <f>IF(K41&gt;0, "DEM", IF(K41&lt;0, "REP", IF($N$1&gt;0.5, "DEM","REP")))</f>
        <v>DEM</v>
      </c>
      <c r="R42" t="b">
        <f>OR(R40,K42=0)</f>
        <v>0</v>
      </c>
    </row>
    <row r="43" spans="1:18" x14ac:dyDescent="0.2">
      <c r="A43" s="5">
        <v>476</v>
      </c>
      <c r="B43" s="5">
        <v>653287</v>
      </c>
      <c r="C43" s="6" t="s">
        <v>26</v>
      </c>
      <c r="D43" s="5">
        <v>20</v>
      </c>
      <c r="E43" s="7">
        <v>0.50758300000000001</v>
      </c>
      <c r="F43" s="7">
        <v>0.31578899999999999</v>
      </c>
      <c r="G43" s="7">
        <v>0.16516600000000001</v>
      </c>
      <c r="H43" s="7">
        <v>0.215166</v>
      </c>
      <c r="I43" s="7">
        <v>0.1</v>
      </c>
      <c r="J43" s="5" t="s">
        <v>12</v>
      </c>
      <c r="K43" s="5">
        <v>3</v>
      </c>
      <c r="M43" t="str">
        <f>IF(OR(O43, R43),Q43,P43)</f>
        <v>DEM</v>
      </c>
      <c r="N43" t="str">
        <f t="shared" si="0"/>
        <v>GOOD</v>
      </c>
      <c r="O43" t="b">
        <f>AND(G43&lt;I43,H43&lt;I43)</f>
        <v>0</v>
      </c>
      <c r="P43" t="str">
        <f>IF(H43&lt;G43,"REP", "DEM")</f>
        <v>DEM</v>
      </c>
      <c r="Q43" t="str">
        <f>IF(K42&gt;0, "DEM", IF(K42&lt;0, "REP", IF($N$1&gt;0.5, "DEM","REP")))</f>
        <v>DEM</v>
      </c>
      <c r="R43" t="b">
        <f>OR(R41,K43=0)</f>
        <v>0</v>
      </c>
    </row>
    <row r="44" spans="1:18" x14ac:dyDescent="0.2">
      <c r="A44" s="5">
        <v>477</v>
      </c>
      <c r="B44" s="5">
        <v>652855</v>
      </c>
      <c r="C44" s="6" t="s">
        <v>15</v>
      </c>
      <c r="D44" s="5">
        <v>14</v>
      </c>
      <c r="E44" s="7">
        <v>0.55643699999999996</v>
      </c>
      <c r="F44" s="7">
        <v>0.538462</v>
      </c>
      <c r="G44" s="7">
        <v>4.1445000000000003E-2</v>
      </c>
      <c r="H44" s="7">
        <v>0.112874</v>
      </c>
      <c r="I44" s="7">
        <v>0.1</v>
      </c>
      <c r="J44" s="5" t="s">
        <v>12</v>
      </c>
      <c r="K44" s="5">
        <v>3</v>
      </c>
      <c r="M44" t="str">
        <f>IF(OR(O44, R44),Q44,P44)</f>
        <v>DEM</v>
      </c>
      <c r="N44" t="str">
        <f t="shared" si="0"/>
        <v>GOOD</v>
      </c>
      <c r="O44" t="b">
        <f>AND(G44&lt;I44,H44&lt;I44)</f>
        <v>0</v>
      </c>
      <c r="P44" t="str">
        <f>IF(H44&lt;G44,"REP", "DEM")</f>
        <v>DEM</v>
      </c>
      <c r="Q44" t="str">
        <f>IF(K43&gt;0, "DEM", IF(K43&lt;0, "REP", IF($N$1&gt;0.5, "DEM","REP")))</f>
        <v>DEM</v>
      </c>
      <c r="R44" t="b">
        <f>OR(R42,K44=0)</f>
        <v>0</v>
      </c>
    </row>
    <row r="45" spans="1:18" x14ac:dyDescent="0.2">
      <c r="A45" s="5">
        <v>478</v>
      </c>
      <c r="B45" s="5">
        <v>649450</v>
      </c>
      <c r="C45" s="6" t="s">
        <v>21</v>
      </c>
      <c r="D45" s="5">
        <v>58</v>
      </c>
      <c r="E45" s="7">
        <v>0.58996599999999999</v>
      </c>
      <c r="F45" s="7">
        <v>0.736842</v>
      </c>
      <c r="G45" s="7">
        <v>6.1447000000000002E-2</v>
      </c>
      <c r="H45" s="7">
        <v>4.4206000000000002E-2</v>
      </c>
      <c r="I45" s="7">
        <v>0.1</v>
      </c>
      <c r="J45" s="5" t="s">
        <v>12</v>
      </c>
      <c r="K45" s="5">
        <v>2</v>
      </c>
      <c r="M45" t="str">
        <f>IF(OR(O45, R45),Q45,P45)</f>
        <v>DEM</v>
      </c>
      <c r="N45" t="str">
        <f t="shared" si="0"/>
        <v>GOOD</v>
      </c>
      <c r="O45" t="b">
        <f>AND(G45&lt;I45,H45&lt;I45)</f>
        <v>1</v>
      </c>
      <c r="P45" t="str">
        <f>IF(H45&lt;G45,"REP", "DEM")</f>
        <v>REP</v>
      </c>
      <c r="Q45" t="str">
        <f>IF(K44&gt;0, "DEM", IF(K44&lt;0, "REP", IF($N$1&gt;0.5, "DEM","REP")))</f>
        <v>DEM</v>
      </c>
      <c r="R45" t="b">
        <f>OR(R43,K45=0)</f>
        <v>0</v>
      </c>
    </row>
    <row r="46" spans="1:18" x14ac:dyDescent="0.2">
      <c r="A46" s="5">
        <v>479</v>
      </c>
      <c r="B46" s="5">
        <v>643908</v>
      </c>
      <c r="C46" s="6" t="s">
        <v>42</v>
      </c>
      <c r="D46" s="5">
        <v>11</v>
      </c>
      <c r="E46" s="7">
        <v>0.54443799999999998</v>
      </c>
      <c r="F46" s="7">
        <v>0.6</v>
      </c>
      <c r="G46" s="7">
        <v>4.7487000000000001E-2</v>
      </c>
      <c r="H46" s="7">
        <v>4.3422000000000002E-2</v>
      </c>
      <c r="I46" s="7">
        <v>0.1</v>
      </c>
      <c r="J46" s="5" t="s">
        <v>12</v>
      </c>
      <c r="K46" s="5">
        <v>2</v>
      </c>
      <c r="M46" t="str">
        <f>IF(OR(O46, R46),Q46,P46)</f>
        <v>DEM</v>
      </c>
      <c r="N46" t="str">
        <f t="shared" si="0"/>
        <v>GOOD</v>
      </c>
      <c r="O46" t="b">
        <f>AND(G46&lt;I46,H46&lt;I46)</f>
        <v>1</v>
      </c>
      <c r="P46" t="str">
        <f>IF(H46&lt;G46,"REP", "DEM")</f>
        <v>REP</v>
      </c>
      <c r="Q46" t="str">
        <f>IF(K45&gt;0, "DEM", IF(K45&lt;0, "REP", IF($N$1&gt;0.5, "DEM","REP")))</f>
        <v>DEM</v>
      </c>
      <c r="R46" t="b">
        <f>OR(R44,K46=0)</f>
        <v>0</v>
      </c>
    </row>
    <row r="47" spans="1:18" x14ac:dyDescent="0.2">
      <c r="A47" s="5">
        <v>480</v>
      </c>
      <c r="B47" s="5">
        <v>643534</v>
      </c>
      <c r="C47" s="6" t="s">
        <v>20</v>
      </c>
      <c r="D47" s="5">
        <v>13</v>
      </c>
      <c r="E47" s="7">
        <v>0.490396</v>
      </c>
      <c r="F47" s="7">
        <v>0.33333299999999999</v>
      </c>
      <c r="G47" s="7">
        <v>9.6176999999999999E-2</v>
      </c>
      <c r="H47" s="7">
        <v>0.1731</v>
      </c>
      <c r="I47" s="7">
        <v>0.1</v>
      </c>
      <c r="J47" s="5" t="s">
        <v>12</v>
      </c>
      <c r="K47" s="5">
        <v>1</v>
      </c>
      <c r="M47" t="str">
        <f>IF(OR(O47, R47),Q47,P47)</f>
        <v>DEM</v>
      </c>
      <c r="N47" t="str">
        <f t="shared" si="0"/>
        <v>GOOD</v>
      </c>
      <c r="O47" t="b">
        <f>AND(G47&lt;I47,H47&lt;I47)</f>
        <v>0</v>
      </c>
      <c r="P47" t="str">
        <f>IF(H47&lt;G47,"REP", "DEM")</f>
        <v>DEM</v>
      </c>
      <c r="Q47" t="str">
        <f>IF(K46&gt;0, "DEM", IF(K46&lt;0, "REP", IF($N$1&gt;0.5, "DEM","REP")))</f>
        <v>DEM</v>
      </c>
      <c r="R47" t="b">
        <f>OR(R45,K47=0)</f>
        <v>0</v>
      </c>
    </row>
    <row r="48" spans="1:18" x14ac:dyDescent="0.2">
      <c r="A48" s="5">
        <v>481</v>
      </c>
      <c r="B48" s="5">
        <v>642378</v>
      </c>
      <c r="C48" s="6" t="s">
        <v>43</v>
      </c>
      <c r="D48" s="5">
        <v>3</v>
      </c>
      <c r="E48" s="7">
        <v>0.33863300000000002</v>
      </c>
      <c r="F48" s="7">
        <v>0</v>
      </c>
      <c r="G48" s="7">
        <v>0.15606700000000001</v>
      </c>
      <c r="H48" s="7">
        <v>0.17726600000000001</v>
      </c>
      <c r="I48" s="7">
        <v>0.5</v>
      </c>
      <c r="J48" s="5" t="s">
        <v>12</v>
      </c>
      <c r="K48" s="5">
        <v>1</v>
      </c>
      <c r="M48" t="str">
        <f>IF(OR(O48, R48),Q48,P48)</f>
        <v>DEM</v>
      </c>
      <c r="N48" t="str">
        <f t="shared" si="0"/>
        <v>GOOD</v>
      </c>
      <c r="O48" t="b">
        <f>AND(G48&lt;I48,H48&lt;I48)</f>
        <v>1</v>
      </c>
      <c r="P48" t="str">
        <f>IF(H48&lt;G48,"REP", "DEM")</f>
        <v>DEM</v>
      </c>
      <c r="Q48" t="str">
        <f>IF(K47&gt;0, "DEM", IF(K47&lt;0, "REP", IF($N$1&gt;0.5, "DEM","REP")))</f>
        <v>DEM</v>
      </c>
      <c r="R48" t="b">
        <f>OR(R46,K48=0)</f>
        <v>0</v>
      </c>
    </row>
    <row r="49" spans="1:18" x14ac:dyDescent="0.2">
      <c r="A49" s="5">
        <v>482</v>
      </c>
      <c r="B49" s="5">
        <v>641825</v>
      </c>
      <c r="C49" s="6" t="s">
        <v>44</v>
      </c>
      <c r="D49" s="5">
        <v>8</v>
      </c>
      <c r="E49" s="7">
        <v>0.38629200000000002</v>
      </c>
      <c r="F49" s="7">
        <v>0.14285700000000001</v>
      </c>
      <c r="G49" s="7">
        <v>2.2585000000000001E-2</v>
      </c>
      <c r="H49" s="7">
        <v>0.14758499999999999</v>
      </c>
      <c r="I49" s="7">
        <v>0.14285700000000001</v>
      </c>
      <c r="J49" s="5" t="s">
        <v>12</v>
      </c>
      <c r="K49" s="5">
        <v>0</v>
      </c>
      <c r="M49" t="str">
        <f>IF(OR(O49, R49),Q49,P49)</f>
        <v>DEM</v>
      </c>
      <c r="N49" t="str">
        <f t="shared" si="0"/>
        <v>GOOD</v>
      </c>
      <c r="O49" t="b">
        <f>AND(G49&lt;I49,H49&lt;I49)</f>
        <v>0</v>
      </c>
      <c r="P49" t="str">
        <f>IF(H49&lt;G49,"REP", "DEM")</f>
        <v>DEM</v>
      </c>
      <c r="Q49" t="str">
        <f>IF(K48&gt;0, "DEM", IF(K48&lt;0, "REP", IF($N$1&gt;0.5, "DEM","REP")))</f>
        <v>DEM</v>
      </c>
      <c r="R49" t="b">
        <f>OR(R47,K49=0)</f>
        <v>1</v>
      </c>
    </row>
    <row r="50" spans="1:18" x14ac:dyDescent="0.2">
      <c r="A50" s="5">
        <v>483</v>
      </c>
      <c r="B50" s="5">
        <v>640796</v>
      </c>
      <c r="C50" s="6" t="s">
        <v>27</v>
      </c>
      <c r="D50" s="5">
        <v>30</v>
      </c>
      <c r="E50" s="7">
        <v>0.47045900000000002</v>
      </c>
      <c r="F50" s="7">
        <v>0.41379300000000002</v>
      </c>
      <c r="G50" s="7">
        <v>7.5839999999999996E-3</v>
      </c>
      <c r="H50" s="7">
        <v>4.0918000000000003E-2</v>
      </c>
      <c r="I50" s="7">
        <v>0.1</v>
      </c>
      <c r="J50" s="5" t="s">
        <v>12</v>
      </c>
      <c r="K50" s="5">
        <v>0</v>
      </c>
      <c r="M50" t="str">
        <f>IF(OR(O50, R50),Q50,P50)</f>
        <v>DEM</v>
      </c>
      <c r="N50" t="str">
        <f t="shared" si="0"/>
        <v>GOOD</v>
      </c>
      <c r="O50" t="b">
        <f>AND(G50&lt;I50,H50&lt;I50)</f>
        <v>1</v>
      </c>
      <c r="P50" t="str">
        <f>IF(H50&lt;G50,"REP", "DEM")</f>
        <v>DEM</v>
      </c>
      <c r="Q50" t="str">
        <f>IF(K49&gt;0, "DEM", IF(K49&lt;0, "REP", IF($N$1&gt;0.5, "DEM","REP")))</f>
        <v>DEM</v>
      </c>
      <c r="R50" t="b">
        <f>OR(R48,K50=0)</f>
        <v>1</v>
      </c>
    </row>
    <row r="51" spans="1:18" x14ac:dyDescent="0.2">
      <c r="A51" s="5">
        <v>484</v>
      </c>
      <c r="B51" s="5">
        <v>640368</v>
      </c>
      <c r="C51" s="6" t="s">
        <v>45</v>
      </c>
      <c r="D51" s="5">
        <v>5</v>
      </c>
      <c r="E51" s="7">
        <v>0.33825300000000003</v>
      </c>
      <c r="F51" s="7">
        <v>0</v>
      </c>
      <c r="G51" s="7">
        <v>2.3494999999999999E-2</v>
      </c>
      <c r="H51" s="7">
        <v>0.176505</v>
      </c>
      <c r="I51" s="7">
        <v>0.25</v>
      </c>
      <c r="J51" s="5" t="s">
        <v>12</v>
      </c>
      <c r="K51" s="5">
        <v>-1</v>
      </c>
      <c r="M51" t="str">
        <f>IF(OR(O51, R51),Q51,P51)</f>
        <v>DEM</v>
      </c>
      <c r="N51" t="str">
        <f t="shared" si="0"/>
        <v>GOOD</v>
      </c>
      <c r="O51" t="b">
        <f>AND(G51&lt;I51,H51&lt;I51)</f>
        <v>1</v>
      </c>
      <c r="P51" t="str">
        <f>IF(H51&lt;G51,"REP", "DEM")</f>
        <v>DEM</v>
      </c>
      <c r="Q51" t="str">
        <f>IF(K50&gt;0, "DEM", IF(K50&lt;0, "REP", IF($N$1&gt;0.5, "DEM","REP")))</f>
        <v>DEM</v>
      </c>
      <c r="R51" t="b">
        <f>OR(R49,K51=0)</f>
        <v>1</v>
      </c>
    </row>
    <row r="52" spans="1:18" x14ac:dyDescent="0.2">
      <c r="A52" s="5">
        <v>485</v>
      </c>
      <c r="B52" s="5">
        <v>639793</v>
      </c>
      <c r="C52" s="6" t="s">
        <v>30</v>
      </c>
      <c r="D52" s="5">
        <v>16</v>
      </c>
      <c r="E52" s="7">
        <v>0.52731499999999998</v>
      </c>
      <c r="F52" s="7">
        <v>0.4</v>
      </c>
      <c r="G52" s="7">
        <v>0.11713</v>
      </c>
      <c r="H52" s="7">
        <v>0.17963000000000001</v>
      </c>
      <c r="I52" s="7">
        <v>0.1</v>
      </c>
      <c r="J52" s="5" t="s">
        <v>25</v>
      </c>
      <c r="K52" s="5">
        <v>0</v>
      </c>
      <c r="M52" t="str">
        <f>IF(OR(O52, R52),Q52,P52)</f>
        <v>REP</v>
      </c>
      <c r="N52" t="str">
        <f t="shared" si="0"/>
        <v>GOOD</v>
      </c>
      <c r="O52" t="b">
        <f>AND(G52&lt;I52,H52&lt;I52)</f>
        <v>0</v>
      </c>
      <c r="P52" t="str">
        <f>IF(H52&lt;G52,"REP", "DEM")</f>
        <v>DEM</v>
      </c>
      <c r="Q52" t="str">
        <f>IF(K51&gt;0, "DEM", IF(K51&lt;0, "REP", IF($N$1&gt;0.5, "DEM","REP")))</f>
        <v>REP</v>
      </c>
      <c r="R52" t="b">
        <f>OR(R50,K52=0)</f>
        <v>1</v>
      </c>
    </row>
    <row r="53" spans="1:18" x14ac:dyDescent="0.2">
      <c r="A53" s="5">
        <v>486</v>
      </c>
      <c r="B53" s="5">
        <v>639758</v>
      </c>
      <c r="C53" s="6" t="s">
        <v>23</v>
      </c>
      <c r="D53" s="5">
        <v>40</v>
      </c>
      <c r="E53" s="7">
        <v>0.423813</v>
      </c>
      <c r="F53" s="7">
        <v>0.38461499999999998</v>
      </c>
      <c r="G53" s="7">
        <v>5.2374999999999998E-2</v>
      </c>
      <c r="H53" s="7">
        <v>2.7375E-2</v>
      </c>
      <c r="I53" s="7">
        <v>0.1</v>
      </c>
      <c r="J53" s="5" t="s">
        <v>12</v>
      </c>
      <c r="K53" s="5">
        <v>-1</v>
      </c>
      <c r="M53" t="str">
        <f>IF(OR(O53, R53),Q53,P53)</f>
        <v>DEM</v>
      </c>
      <c r="N53" t="str">
        <f t="shared" si="0"/>
        <v>GOOD</v>
      </c>
      <c r="O53" t="b">
        <f>AND(G53&lt;I53,H53&lt;I53)</f>
        <v>1</v>
      </c>
      <c r="P53" t="str">
        <f>IF(H53&lt;G53,"REP", "DEM")</f>
        <v>REP</v>
      </c>
      <c r="Q53" t="str">
        <f>IF(K52&gt;0, "DEM", IF(K52&lt;0, "REP", IF($N$1&gt;0.5, "DEM","REP")))</f>
        <v>DEM</v>
      </c>
      <c r="R53" t="b">
        <f>OR(R51,K53=0)</f>
        <v>1</v>
      </c>
    </row>
    <row r="54" spans="1:18" x14ac:dyDescent="0.2">
      <c r="A54" s="5">
        <v>487</v>
      </c>
      <c r="B54" s="5">
        <v>638348</v>
      </c>
      <c r="C54" s="6" t="s">
        <v>21</v>
      </c>
      <c r="D54" s="5">
        <v>59</v>
      </c>
      <c r="E54" s="7">
        <v>0.58996599999999999</v>
      </c>
      <c r="F54" s="7">
        <v>0.74137900000000001</v>
      </c>
      <c r="G54" s="7">
        <v>6.583E-2</v>
      </c>
      <c r="H54" s="7">
        <v>4.8881000000000001E-2</v>
      </c>
      <c r="I54" s="7">
        <v>0.1</v>
      </c>
      <c r="J54" s="5" t="s">
        <v>25</v>
      </c>
      <c r="K54" s="5">
        <v>0</v>
      </c>
      <c r="M54" t="str">
        <f>IF(OR(O54, R54),Q54,P54)</f>
        <v>REP</v>
      </c>
      <c r="N54" t="str">
        <f t="shared" si="0"/>
        <v>GOOD</v>
      </c>
      <c r="O54" t="b">
        <f>AND(G54&lt;I54,H54&lt;I54)</f>
        <v>1</v>
      </c>
      <c r="P54" t="str">
        <f>IF(H54&lt;G54,"REP", "DEM")</f>
        <v>REP</v>
      </c>
      <c r="Q54" t="str">
        <f>IF(K53&gt;0, "DEM", IF(K53&lt;0, "REP", IF($N$1&gt;0.5, "DEM","REP")))</f>
        <v>REP</v>
      </c>
      <c r="R54" t="b">
        <f>OR(R52,K54=0)</f>
        <v>1</v>
      </c>
    </row>
    <row r="55" spans="1:18" x14ac:dyDescent="0.2">
      <c r="A55" s="5">
        <v>488</v>
      </c>
      <c r="B55" s="5">
        <v>637016</v>
      </c>
      <c r="C55" s="6" t="s">
        <v>46</v>
      </c>
      <c r="D55" s="5">
        <v>2</v>
      </c>
      <c r="E55" s="7">
        <v>0.65825500000000003</v>
      </c>
      <c r="F55" s="7">
        <v>1</v>
      </c>
      <c r="G55" s="7">
        <v>0.18348900000000001</v>
      </c>
      <c r="H55" s="7">
        <v>0.31651099999999999</v>
      </c>
      <c r="I55" s="7">
        <v>1</v>
      </c>
      <c r="J55" s="5" t="s">
        <v>12</v>
      </c>
      <c r="K55" s="5">
        <v>-1</v>
      </c>
      <c r="M55" t="str">
        <f>IF(OR(O55, R55),Q55,P55)</f>
        <v>DEM</v>
      </c>
      <c r="N55" t="str">
        <f t="shared" si="0"/>
        <v>GOOD</v>
      </c>
      <c r="O55" t="b">
        <f>AND(G55&lt;I55,H55&lt;I55)</f>
        <v>1</v>
      </c>
      <c r="P55" t="str">
        <f>IF(H55&lt;G55,"REP", "DEM")</f>
        <v>DEM</v>
      </c>
      <c r="Q55" t="str">
        <f>IF(K54&gt;0, "DEM", IF(K54&lt;0, "REP", IF($N$1&gt;0.5, "DEM","REP")))</f>
        <v>DEM</v>
      </c>
      <c r="R55" t="b">
        <f>OR(R53,K55=0)</f>
        <v>1</v>
      </c>
    </row>
    <row r="56" spans="1:18" x14ac:dyDescent="0.2">
      <c r="A56" s="5">
        <v>489</v>
      </c>
      <c r="B56" s="5">
        <v>636841</v>
      </c>
      <c r="C56" s="6" t="s">
        <v>14</v>
      </c>
      <c r="D56" s="5">
        <v>31</v>
      </c>
      <c r="E56" s="7">
        <v>0.68552100000000005</v>
      </c>
      <c r="F56" s="7">
        <v>0.8</v>
      </c>
      <c r="G56" s="7">
        <v>6.4589999999999995E-2</v>
      </c>
      <c r="H56" s="7">
        <v>9.6848000000000004E-2</v>
      </c>
      <c r="I56" s="7">
        <v>0.1</v>
      </c>
      <c r="J56" s="5" t="s">
        <v>25</v>
      </c>
      <c r="K56" s="5">
        <v>0</v>
      </c>
      <c r="M56" t="str">
        <f>IF(OR(O56, R56),Q56,P56)</f>
        <v>REP</v>
      </c>
      <c r="N56" t="str">
        <f t="shared" si="0"/>
        <v>GOOD</v>
      </c>
      <c r="O56" t="b">
        <f>AND(G56&lt;I56,H56&lt;I56)</f>
        <v>1</v>
      </c>
      <c r="P56" t="str">
        <f>IF(H56&lt;G56,"REP", "DEM")</f>
        <v>DEM</v>
      </c>
      <c r="Q56" t="str">
        <f>IF(K55&gt;0, "DEM", IF(K55&lt;0, "REP", IF($N$1&gt;0.5, "DEM","REP")))</f>
        <v>REP</v>
      </c>
      <c r="R56" t="b">
        <f>OR(R54,K56=0)</f>
        <v>1</v>
      </c>
    </row>
    <row r="57" spans="1:18" x14ac:dyDescent="0.2">
      <c r="A57" s="5">
        <v>490</v>
      </c>
      <c r="B57" s="5">
        <v>633665</v>
      </c>
      <c r="C57" s="6" t="s">
        <v>13</v>
      </c>
      <c r="D57" s="5">
        <v>10</v>
      </c>
      <c r="E57" s="7">
        <v>0.43340800000000002</v>
      </c>
      <c r="F57" s="7">
        <v>0.33333299999999999</v>
      </c>
      <c r="G57" s="7">
        <v>3.3183999999999998E-2</v>
      </c>
      <c r="H57" s="7">
        <v>6.6816E-2</v>
      </c>
      <c r="I57" s="7">
        <v>0.111111</v>
      </c>
      <c r="J57" s="5" t="s">
        <v>12</v>
      </c>
      <c r="K57" s="5">
        <v>-1</v>
      </c>
      <c r="M57" t="str">
        <f>IF(OR(O57, R57),Q57,P57)</f>
        <v>DEM</v>
      </c>
      <c r="N57" t="str">
        <f t="shared" si="0"/>
        <v>GOOD</v>
      </c>
      <c r="O57" t="b">
        <f>AND(G57&lt;I57,H57&lt;I57)</f>
        <v>1</v>
      </c>
      <c r="P57" t="str">
        <f>IF(H57&lt;G57,"REP", "DEM")</f>
        <v>DEM</v>
      </c>
      <c r="Q57" t="str">
        <f>IF(K56&gt;0, "DEM", IF(K56&lt;0, "REP", IF($N$1&gt;0.5, "DEM","REP")))</f>
        <v>DEM</v>
      </c>
      <c r="R57" t="b">
        <f>OR(R55,K57=0)</f>
        <v>1</v>
      </c>
    </row>
    <row r="58" spans="1:18" x14ac:dyDescent="0.2">
      <c r="A58" s="5">
        <v>491</v>
      </c>
      <c r="B58" s="5">
        <v>627912</v>
      </c>
      <c r="C58" s="6" t="s">
        <v>38</v>
      </c>
      <c r="D58" s="5">
        <v>16</v>
      </c>
      <c r="E58" s="7">
        <v>0.45030900000000001</v>
      </c>
      <c r="F58" s="7">
        <v>0.4</v>
      </c>
      <c r="G58" s="7">
        <v>3.6882999999999999E-2</v>
      </c>
      <c r="H58" s="7">
        <v>2.5617000000000001E-2</v>
      </c>
      <c r="I58" s="7">
        <v>0.1</v>
      </c>
      <c r="J58" s="5" t="s">
        <v>25</v>
      </c>
      <c r="K58" s="5">
        <v>0</v>
      </c>
      <c r="M58" t="str">
        <f>IF(OR(O58, R58),Q58,P58)</f>
        <v>REP</v>
      </c>
      <c r="N58" t="str">
        <f t="shared" si="0"/>
        <v>GOOD</v>
      </c>
      <c r="O58" t="b">
        <f>AND(G58&lt;I58,H58&lt;I58)</f>
        <v>1</v>
      </c>
      <c r="P58" t="str">
        <f>IF(H58&lt;G58,"REP", "DEM")</f>
        <v>REP</v>
      </c>
      <c r="Q58" t="str">
        <f>IF(K57&gt;0, "DEM", IF(K57&lt;0, "REP", IF($N$1&gt;0.5, "DEM","REP")))</f>
        <v>REP</v>
      </c>
      <c r="R58" t="b">
        <f>OR(R56,K58=0)</f>
        <v>1</v>
      </c>
    </row>
    <row r="59" spans="1:18" x14ac:dyDescent="0.2">
      <c r="A59" s="5">
        <v>492</v>
      </c>
      <c r="B59" s="5">
        <v>627717</v>
      </c>
      <c r="C59" s="6" t="s">
        <v>22</v>
      </c>
      <c r="D59" s="5">
        <v>21</v>
      </c>
      <c r="E59" s="7">
        <v>0.55411299999999997</v>
      </c>
      <c r="F59" s="7">
        <v>0.7</v>
      </c>
      <c r="G59" s="7">
        <v>0.10606</v>
      </c>
      <c r="H59" s="7">
        <v>5.8441E-2</v>
      </c>
      <c r="I59" s="7">
        <v>0.1</v>
      </c>
      <c r="J59" s="5" t="s">
        <v>12</v>
      </c>
      <c r="K59" s="5">
        <v>-1</v>
      </c>
      <c r="M59" t="str">
        <f>IF(OR(O59, R59),Q59,P59)</f>
        <v>DEM</v>
      </c>
      <c r="N59" t="str">
        <f t="shared" si="0"/>
        <v>GOOD</v>
      </c>
      <c r="O59" t="b">
        <f>AND(G59&lt;I59,H59&lt;I59)</f>
        <v>0</v>
      </c>
      <c r="P59" t="str">
        <f>IF(H59&lt;G59,"REP", "DEM")</f>
        <v>REP</v>
      </c>
      <c r="Q59" t="str">
        <f>IF(K58&gt;0, "DEM", IF(K58&lt;0, "REP", IF($N$1&gt;0.5, "DEM","REP")))</f>
        <v>DEM</v>
      </c>
      <c r="R59" t="b">
        <f>OR(R57,K59=0)</f>
        <v>1</v>
      </c>
    </row>
    <row r="60" spans="1:18" x14ac:dyDescent="0.2">
      <c r="A60" s="5">
        <v>493</v>
      </c>
      <c r="B60" s="5">
        <v>627619</v>
      </c>
      <c r="C60" s="6" t="s">
        <v>21</v>
      </c>
      <c r="D60" s="5">
        <v>60</v>
      </c>
      <c r="E60" s="7">
        <v>0.58996599999999999</v>
      </c>
      <c r="F60" s="7">
        <v>0.72881399999999996</v>
      </c>
      <c r="G60" s="7">
        <v>5.3400999999999997E-2</v>
      </c>
      <c r="H60" s="7">
        <v>3.6734000000000003E-2</v>
      </c>
      <c r="I60" s="7">
        <v>0.1</v>
      </c>
      <c r="J60" s="5" t="s">
        <v>25</v>
      </c>
      <c r="K60" s="5">
        <v>0</v>
      </c>
      <c r="M60" t="str">
        <f>IF(OR(O60, R60),Q60,P60)</f>
        <v>REP</v>
      </c>
      <c r="N60" t="str">
        <f t="shared" si="0"/>
        <v>GOOD</v>
      </c>
      <c r="O60" t="b">
        <f>AND(G60&lt;I60,H60&lt;I60)</f>
        <v>1</v>
      </c>
      <c r="P60" t="str">
        <f>IF(H60&lt;G60,"REP", "DEM")</f>
        <v>REP</v>
      </c>
      <c r="Q60" t="str">
        <f>IF(K59&gt;0, "DEM", IF(K59&lt;0, "REP", IF($N$1&gt;0.5, "DEM","REP")))</f>
        <v>REP</v>
      </c>
      <c r="R60" t="b">
        <f>OR(R58,K60=0)</f>
        <v>1</v>
      </c>
    </row>
    <row r="61" spans="1:18" x14ac:dyDescent="0.2">
      <c r="A61" s="5">
        <v>494</v>
      </c>
      <c r="B61" s="5">
        <v>626364</v>
      </c>
      <c r="C61" s="6" t="s">
        <v>47</v>
      </c>
      <c r="D61" s="5">
        <v>9</v>
      </c>
      <c r="E61" s="7">
        <v>0.563249</v>
      </c>
      <c r="F61" s="7">
        <v>0.625</v>
      </c>
      <c r="G61" s="7">
        <v>4.0169000000000003E-2</v>
      </c>
      <c r="H61" s="7">
        <v>7.0942000000000005E-2</v>
      </c>
      <c r="I61" s="7">
        <v>0.125</v>
      </c>
      <c r="J61" s="5" t="s">
        <v>12</v>
      </c>
      <c r="K61" s="5">
        <v>-1</v>
      </c>
      <c r="M61" t="str">
        <f>IF(OR(O61, R61),Q61,P61)</f>
        <v>DEM</v>
      </c>
      <c r="N61" t="str">
        <f t="shared" si="0"/>
        <v>GOOD</v>
      </c>
      <c r="O61" t="b">
        <f>AND(G61&lt;I61,H61&lt;I61)</f>
        <v>1</v>
      </c>
      <c r="P61" t="str">
        <f>IF(H61&lt;G61,"REP", "DEM")</f>
        <v>DEM</v>
      </c>
      <c r="Q61" t="str">
        <f>IF(K60&gt;0, "DEM", IF(K60&lt;0, "REP", IF($N$1&gt;0.5, "DEM","REP")))</f>
        <v>DEM</v>
      </c>
      <c r="R61" t="b">
        <f>OR(R59,K61=0)</f>
        <v>1</v>
      </c>
    </row>
    <row r="62" spans="1:18" x14ac:dyDescent="0.2">
      <c r="A62" s="5">
        <v>495</v>
      </c>
      <c r="B62" s="5">
        <v>625553</v>
      </c>
      <c r="C62" s="6" t="s">
        <v>19</v>
      </c>
      <c r="D62" s="5">
        <v>19</v>
      </c>
      <c r="E62" s="7">
        <v>0.47971200000000003</v>
      </c>
      <c r="F62" s="7">
        <v>0.33333299999999999</v>
      </c>
      <c r="G62" s="7">
        <v>9.1003000000000001E-2</v>
      </c>
      <c r="H62" s="7">
        <v>0.14363400000000001</v>
      </c>
      <c r="I62" s="7">
        <v>0.1</v>
      </c>
      <c r="J62" s="5" t="s">
        <v>25</v>
      </c>
      <c r="K62" s="5">
        <v>0</v>
      </c>
      <c r="M62" t="str">
        <f>IF(OR(O62, R62),Q62,P62)</f>
        <v>REP</v>
      </c>
      <c r="N62" t="str">
        <f t="shared" si="0"/>
        <v>GOOD</v>
      </c>
      <c r="O62" t="b">
        <f>AND(G62&lt;I62,H62&lt;I62)</f>
        <v>0</v>
      </c>
      <c r="P62" t="str">
        <f>IF(H62&lt;G62,"REP", "DEM")</f>
        <v>DEM</v>
      </c>
      <c r="Q62" t="str">
        <f>IF(K61&gt;0, "DEM", IF(K61&lt;0, "REP", IF($N$1&gt;0.5, "DEM","REP")))</f>
        <v>REP</v>
      </c>
      <c r="R62" t="b">
        <f>OR(R60,K62=0)</f>
        <v>1</v>
      </c>
    </row>
    <row r="63" spans="1:18" x14ac:dyDescent="0.2">
      <c r="A63" s="5">
        <v>496</v>
      </c>
      <c r="B63" s="5">
        <v>625438</v>
      </c>
      <c r="C63" s="6" t="s">
        <v>24</v>
      </c>
      <c r="D63" s="5">
        <v>11</v>
      </c>
      <c r="E63" s="7">
        <v>0.67349899999999996</v>
      </c>
      <c r="F63" s="7">
        <v>0.9</v>
      </c>
      <c r="G63" s="7">
        <v>6.2093000000000002E-2</v>
      </c>
      <c r="H63" s="7">
        <v>2.8816000000000001E-2</v>
      </c>
      <c r="I63" s="7">
        <v>0.1</v>
      </c>
      <c r="J63" s="5" t="s">
        <v>12</v>
      </c>
      <c r="K63" s="5">
        <v>-1</v>
      </c>
      <c r="M63" t="str">
        <f>IF(OR(O63, R63),Q63,P63)</f>
        <v>DEM</v>
      </c>
      <c r="N63" t="str">
        <f t="shared" si="0"/>
        <v>GOOD</v>
      </c>
      <c r="O63" t="b">
        <f>AND(G63&lt;I63,H63&lt;I63)</f>
        <v>1</v>
      </c>
      <c r="P63" t="str">
        <f>IF(H63&lt;G63,"REP", "DEM")</f>
        <v>REP</v>
      </c>
      <c r="Q63" t="str">
        <f>IF(K62&gt;0, "DEM", IF(K62&lt;0, "REP", IF($N$1&gt;0.5, "DEM","REP")))</f>
        <v>DEM</v>
      </c>
      <c r="R63" t="b">
        <f>OR(R61,K63=0)</f>
        <v>1</v>
      </c>
    </row>
    <row r="64" spans="1:18" x14ac:dyDescent="0.2">
      <c r="A64" s="5">
        <v>497</v>
      </c>
      <c r="B64" s="5">
        <v>623959</v>
      </c>
      <c r="C64" s="6" t="s">
        <v>23</v>
      </c>
      <c r="D64" s="5">
        <v>41</v>
      </c>
      <c r="E64" s="7">
        <v>0.423813</v>
      </c>
      <c r="F64" s="7">
        <v>0.4</v>
      </c>
      <c r="G64" s="7">
        <v>6.7008999999999999E-2</v>
      </c>
      <c r="H64" s="7">
        <v>4.2618999999999997E-2</v>
      </c>
      <c r="I64" s="7">
        <v>0.1</v>
      </c>
      <c r="J64" s="5" t="s">
        <v>25</v>
      </c>
      <c r="K64" s="5">
        <v>0</v>
      </c>
      <c r="M64" t="str">
        <f>IF(OR(O64, R64),Q64,P64)</f>
        <v>REP</v>
      </c>
      <c r="N64" t="str">
        <f t="shared" si="0"/>
        <v>GOOD</v>
      </c>
      <c r="O64" t="b">
        <f>AND(G64&lt;I64,H64&lt;I64)</f>
        <v>1</v>
      </c>
      <c r="P64" t="str">
        <f>IF(H64&lt;G64,"REP", "DEM")</f>
        <v>REP</v>
      </c>
      <c r="Q64" t="str">
        <f>IF(K63&gt;0, "DEM", IF(K63&lt;0, "REP", IF($N$1&gt;0.5, "DEM","REP")))</f>
        <v>REP</v>
      </c>
      <c r="R64" t="b">
        <f>OR(R62,K64=0)</f>
        <v>1</v>
      </c>
    </row>
    <row r="65" spans="1:18" x14ac:dyDescent="0.2">
      <c r="A65" s="5">
        <v>498</v>
      </c>
      <c r="B65" s="5">
        <v>621400</v>
      </c>
      <c r="C65" s="6" t="s">
        <v>26</v>
      </c>
      <c r="D65" s="5">
        <v>21</v>
      </c>
      <c r="E65" s="7">
        <v>0.50758300000000001</v>
      </c>
      <c r="F65" s="7">
        <v>0.35</v>
      </c>
      <c r="G65" s="7">
        <v>0.134214</v>
      </c>
      <c r="H65" s="7">
        <v>0.18183299999999999</v>
      </c>
      <c r="I65" s="7">
        <v>0.1</v>
      </c>
      <c r="J65" s="5" t="s">
        <v>12</v>
      </c>
      <c r="K65" s="5">
        <v>-1</v>
      </c>
      <c r="M65" t="str">
        <f>IF(OR(O65, R65),Q65,P65)</f>
        <v>DEM</v>
      </c>
      <c r="N65" t="str">
        <f t="shared" si="0"/>
        <v>GOOD</v>
      </c>
      <c r="O65" t="b">
        <f>AND(G65&lt;I65,H65&lt;I65)</f>
        <v>0</v>
      </c>
      <c r="P65" t="str">
        <f>IF(H65&lt;G65,"REP", "DEM")</f>
        <v>DEM</v>
      </c>
      <c r="Q65" t="str">
        <f>IF(K64&gt;0, "DEM", IF(K64&lt;0, "REP", IF($N$1&gt;0.5, "DEM","REP")))</f>
        <v>DEM</v>
      </c>
      <c r="R65" t="b">
        <f>OR(R63,K65=0)</f>
        <v>1</v>
      </c>
    </row>
    <row r="66" spans="1:18" x14ac:dyDescent="0.2">
      <c r="A66" s="5">
        <v>499</v>
      </c>
      <c r="B66" s="5">
        <v>620845</v>
      </c>
      <c r="C66" s="6" t="s">
        <v>48</v>
      </c>
      <c r="D66" s="5">
        <v>8</v>
      </c>
      <c r="E66" s="7">
        <v>0.416161</v>
      </c>
      <c r="F66" s="7">
        <v>0.14285700000000001</v>
      </c>
      <c r="G66" s="7">
        <v>8.2322000000000006E-2</v>
      </c>
      <c r="H66" s="7">
        <v>0.20732200000000001</v>
      </c>
      <c r="I66" s="7">
        <v>0.14285700000000001</v>
      </c>
      <c r="J66" s="5" t="s">
        <v>25</v>
      </c>
      <c r="K66" s="5">
        <v>0</v>
      </c>
      <c r="M66" t="str">
        <f>IF(OR(O66, R66),Q66,P66)</f>
        <v>REP</v>
      </c>
      <c r="N66" t="str">
        <f t="shared" si="0"/>
        <v>GOOD</v>
      </c>
      <c r="O66" t="b">
        <f>AND(G66&lt;I66,H66&lt;I66)</f>
        <v>0</v>
      </c>
      <c r="P66" t="str">
        <f>IF(H66&lt;G66,"REP", "DEM")</f>
        <v>DEM</v>
      </c>
      <c r="Q66" t="str">
        <f>IF(K65&gt;0, "DEM", IF(K65&lt;0, "REP", IF($N$1&gt;0.5, "DEM","REP")))</f>
        <v>REP</v>
      </c>
      <c r="R66" t="b">
        <f>OR(R64,K66=0)</f>
        <v>1</v>
      </c>
    </row>
    <row r="67" spans="1:18" x14ac:dyDescent="0.2">
      <c r="A67" s="5">
        <v>500</v>
      </c>
      <c r="B67" s="5">
        <v>619902</v>
      </c>
      <c r="C67" s="6" t="s">
        <v>29</v>
      </c>
      <c r="D67" s="5">
        <v>11</v>
      </c>
      <c r="E67" s="7">
        <v>0.458063</v>
      </c>
      <c r="F67" s="7">
        <v>0.3</v>
      </c>
      <c r="G67" s="7">
        <v>5.2490000000000002E-2</v>
      </c>
      <c r="H67" s="7">
        <v>0.1434</v>
      </c>
      <c r="I67" s="7">
        <v>0.1</v>
      </c>
      <c r="J67" s="5" t="s">
        <v>12</v>
      </c>
      <c r="K67" s="5">
        <v>-1</v>
      </c>
      <c r="M67" t="str">
        <f>IF(OR(O67, R67),Q67,P67)</f>
        <v>DEM</v>
      </c>
      <c r="N67" t="str">
        <f t="shared" si="0"/>
        <v>GOOD</v>
      </c>
      <c r="O67" t="b">
        <f>AND(G67&lt;I67,H67&lt;I67)</f>
        <v>0</v>
      </c>
      <c r="P67" t="str">
        <f>IF(H67&lt;G67,"REP", "DEM")</f>
        <v>DEM</v>
      </c>
      <c r="Q67" t="str">
        <f>IF(K66&gt;0, "DEM", IF(K66&lt;0, "REP", IF($N$1&gt;0.5, "DEM","REP")))</f>
        <v>DEM</v>
      </c>
      <c r="R67" t="b">
        <f>OR(R65,K67=0)</f>
        <v>1</v>
      </c>
    </row>
    <row r="68" spans="1:18" x14ac:dyDescent="0.2">
      <c r="A68" s="5">
        <v>501</v>
      </c>
      <c r="B68" s="5">
        <v>619781</v>
      </c>
      <c r="C68" s="6" t="s">
        <v>27</v>
      </c>
      <c r="D68" s="5">
        <v>31</v>
      </c>
      <c r="E68" s="7">
        <v>0.47045900000000002</v>
      </c>
      <c r="F68" s="7">
        <v>0.43333300000000002</v>
      </c>
      <c r="G68" s="7">
        <v>1.0695E-2</v>
      </c>
      <c r="H68" s="7">
        <v>2.1562999999999999E-2</v>
      </c>
      <c r="I68" s="7">
        <v>0.1</v>
      </c>
      <c r="J68" s="5" t="s">
        <v>25</v>
      </c>
      <c r="K68" s="5">
        <v>0</v>
      </c>
      <c r="M68" t="str">
        <f>IF(OR(O68, R68),Q68,P68)</f>
        <v>REP</v>
      </c>
      <c r="N68" t="str">
        <f t="shared" ref="N68:N131" si="1">IF(M68=J68,"GOOD","BAD")</f>
        <v>GOOD</v>
      </c>
      <c r="O68" t="b">
        <f>AND(G68&lt;I68,H68&lt;I68)</f>
        <v>1</v>
      </c>
      <c r="P68" t="str">
        <f>IF(H68&lt;G68,"REP", "DEM")</f>
        <v>DEM</v>
      </c>
      <c r="Q68" t="str">
        <f>IF(K67&gt;0, "DEM", IF(K67&lt;0, "REP", IF($N$1&gt;0.5, "DEM","REP")))</f>
        <v>REP</v>
      </c>
      <c r="R68" t="b">
        <f>OR(R66,K68=0)</f>
        <v>1</v>
      </c>
    </row>
    <row r="69" spans="1:18" x14ac:dyDescent="0.2">
      <c r="A69" s="5">
        <v>502</v>
      </c>
      <c r="B69" s="5">
        <v>619562</v>
      </c>
      <c r="C69" s="6" t="s">
        <v>49</v>
      </c>
      <c r="D69" s="5">
        <v>5</v>
      </c>
      <c r="E69" s="7">
        <v>0.33358900000000002</v>
      </c>
      <c r="F69" s="7">
        <v>0.25</v>
      </c>
      <c r="G69" s="7">
        <v>0.232822</v>
      </c>
      <c r="H69" s="7">
        <v>3.2821999999999997E-2</v>
      </c>
      <c r="I69" s="7">
        <v>0.25</v>
      </c>
      <c r="J69" s="5" t="s">
        <v>12</v>
      </c>
      <c r="K69" s="5">
        <v>-1</v>
      </c>
      <c r="M69" t="str">
        <f>IF(OR(O69, R69),Q69,P69)</f>
        <v>DEM</v>
      </c>
      <c r="N69" t="str">
        <f t="shared" si="1"/>
        <v>GOOD</v>
      </c>
      <c r="O69" t="b">
        <f>AND(G69&lt;I69,H69&lt;I69)</f>
        <v>1</v>
      </c>
      <c r="P69" t="str">
        <f>IF(H69&lt;G69,"REP", "DEM")</f>
        <v>REP</v>
      </c>
      <c r="Q69" t="str">
        <f>IF(K68&gt;0, "DEM", IF(K68&lt;0, "REP", IF($N$1&gt;0.5, "DEM","REP")))</f>
        <v>DEM</v>
      </c>
      <c r="R69" t="b">
        <f>OR(R67,K69=0)</f>
        <v>1</v>
      </c>
    </row>
    <row r="70" spans="1:18" x14ac:dyDescent="0.2">
      <c r="A70" s="5">
        <v>503</v>
      </c>
      <c r="B70" s="5">
        <v>617469</v>
      </c>
      <c r="C70" s="6" t="s">
        <v>11</v>
      </c>
      <c r="D70" s="5">
        <v>16</v>
      </c>
      <c r="E70" s="7">
        <v>0.50931999999999999</v>
      </c>
      <c r="F70" s="7">
        <v>0.4</v>
      </c>
      <c r="G70" s="7">
        <v>8.1141000000000005E-2</v>
      </c>
      <c r="H70" s="7">
        <v>0.14364099999999999</v>
      </c>
      <c r="I70" s="7">
        <v>0.1</v>
      </c>
      <c r="J70" s="5" t="s">
        <v>25</v>
      </c>
      <c r="K70" s="5">
        <v>0</v>
      </c>
      <c r="M70" t="str">
        <f>IF(OR(O70, R70),Q70,P70)</f>
        <v>REP</v>
      </c>
      <c r="N70" t="str">
        <f t="shared" si="1"/>
        <v>GOOD</v>
      </c>
      <c r="O70" t="b">
        <f>AND(G70&lt;I70,H70&lt;I70)</f>
        <v>0</v>
      </c>
      <c r="P70" t="str">
        <f>IF(H70&lt;G70,"REP", "DEM")</f>
        <v>DEM</v>
      </c>
      <c r="Q70" t="str">
        <f>IF(K69&gt;0, "DEM", IF(K69&lt;0, "REP", IF($N$1&gt;0.5, "DEM","REP")))</f>
        <v>REP</v>
      </c>
      <c r="R70" t="b">
        <f>OR(R68,K70=0)</f>
        <v>1</v>
      </c>
    </row>
    <row r="71" spans="1:18" x14ac:dyDescent="0.2">
      <c r="A71" s="5">
        <v>504</v>
      </c>
      <c r="B71" s="5">
        <v>617244</v>
      </c>
      <c r="C71" s="6" t="s">
        <v>21</v>
      </c>
      <c r="D71" s="5">
        <v>61</v>
      </c>
      <c r="E71" s="7">
        <v>0.58996599999999999</v>
      </c>
      <c r="F71" s="7">
        <v>0.71666700000000005</v>
      </c>
      <c r="G71" s="7">
        <v>4.1378999999999999E-2</v>
      </c>
      <c r="H71" s="7">
        <v>2.4986000000000001E-2</v>
      </c>
      <c r="I71" s="7">
        <v>0.1</v>
      </c>
      <c r="J71" s="5" t="s">
        <v>12</v>
      </c>
      <c r="K71" s="5">
        <v>-1</v>
      </c>
      <c r="M71" t="str">
        <f>IF(OR(O71, R71),Q71,P71)</f>
        <v>DEM</v>
      </c>
      <c r="N71" t="str">
        <f t="shared" si="1"/>
        <v>GOOD</v>
      </c>
      <c r="O71" t="b">
        <f>AND(G71&lt;I71,H71&lt;I71)</f>
        <v>1</v>
      </c>
      <c r="P71" t="str">
        <f>IF(H71&lt;G71,"REP", "DEM")</f>
        <v>REP</v>
      </c>
      <c r="Q71" t="str">
        <f>IF(K70&gt;0, "DEM", IF(K70&lt;0, "REP", IF($N$1&gt;0.5, "DEM","REP")))</f>
        <v>DEM</v>
      </c>
      <c r="R71" t="b">
        <f>OR(R69,K71=0)</f>
        <v>1</v>
      </c>
    </row>
    <row r="72" spans="1:18" x14ac:dyDescent="0.2">
      <c r="A72" s="5">
        <v>505</v>
      </c>
      <c r="B72" s="5">
        <v>616619</v>
      </c>
      <c r="C72" s="6" t="s">
        <v>14</v>
      </c>
      <c r="D72" s="5">
        <v>32</v>
      </c>
      <c r="E72" s="7">
        <v>0.68552100000000005</v>
      </c>
      <c r="F72" s="7">
        <v>0.77419400000000005</v>
      </c>
      <c r="G72" s="7">
        <v>8.9791999999999997E-2</v>
      </c>
      <c r="H72" s="7">
        <v>0.121042</v>
      </c>
      <c r="I72" s="7">
        <v>0.1</v>
      </c>
      <c r="J72" s="5" t="s">
        <v>25</v>
      </c>
      <c r="K72" s="5">
        <v>0</v>
      </c>
      <c r="M72" t="str">
        <f>IF(OR(O72, R72),Q72,P72)</f>
        <v>REP</v>
      </c>
      <c r="N72" t="str">
        <f t="shared" si="1"/>
        <v>GOOD</v>
      </c>
      <c r="O72" t="b">
        <f>AND(G72&lt;I72,H72&lt;I72)</f>
        <v>0</v>
      </c>
      <c r="P72" t="str">
        <f>IF(H72&lt;G72,"REP", "DEM")</f>
        <v>DEM</v>
      </c>
      <c r="Q72" t="str">
        <f>IF(K71&gt;0, "DEM", IF(K71&lt;0, "REP", IF($N$1&gt;0.5, "DEM","REP")))</f>
        <v>REP</v>
      </c>
      <c r="R72" t="b">
        <f>OR(R70,K72=0)</f>
        <v>1</v>
      </c>
    </row>
    <row r="73" spans="1:18" x14ac:dyDescent="0.2">
      <c r="A73" s="5">
        <v>506</v>
      </c>
      <c r="B73" s="5">
        <v>611427</v>
      </c>
      <c r="C73" s="6" t="s">
        <v>33</v>
      </c>
      <c r="D73" s="5">
        <v>11</v>
      </c>
      <c r="E73" s="7">
        <v>0.45809499999999997</v>
      </c>
      <c r="F73" s="7">
        <v>0.5</v>
      </c>
      <c r="G73" s="7">
        <v>0.12926499999999999</v>
      </c>
      <c r="H73" s="7">
        <v>3.8355E-2</v>
      </c>
      <c r="I73" s="7">
        <v>0.1</v>
      </c>
      <c r="J73" s="5" t="s">
        <v>12</v>
      </c>
      <c r="K73" s="5">
        <v>-1</v>
      </c>
      <c r="M73" t="str">
        <f>IF(OR(O73, R73),Q73,P73)</f>
        <v>DEM</v>
      </c>
      <c r="N73" t="str">
        <f t="shared" si="1"/>
        <v>GOOD</v>
      </c>
      <c r="O73" t="b">
        <f>AND(G73&lt;I73,H73&lt;I73)</f>
        <v>0</v>
      </c>
      <c r="P73" t="str">
        <f>IF(H73&lt;G73,"REP", "DEM")</f>
        <v>REP</v>
      </c>
      <c r="Q73" t="str">
        <f>IF(K72&gt;0, "DEM", IF(K72&lt;0, "REP", IF($N$1&gt;0.5, "DEM","REP")))</f>
        <v>DEM</v>
      </c>
      <c r="R73" t="b">
        <f>OR(R71,K73=0)</f>
        <v>1</v>
      </c>
    </row>
    <row r="74" spans="1:18" x14ac:dyDescent="0.2">
      <c r="A74" s="5">
        <v>507</v>
      </c>
      <c r="B74" s="5">
        <v>610312</v>
      </c>
      <c r="C74" s="6" t="s">
        <v>32</v>
      </c>
      <c r="D74" s="5">
        <v>10</v>
      </c>
      <c r="E74" s="7">
        <v>0.65460399999999996</v>
      </c>
      <c r="F74" s="7">
        <v>0.88888900000000004</v>
      </c>
      <c r="G74" s="7">
        <v>9.0792999999999999E-2</v>
      </c>
      <c r="H74" s="7">
        <v>9.2069999999999999E-3</v>
      </c>
      <c r="I74" s="7">
        <v>0.111111</v>
      </c>
      <c r="J74" s="5" t="s">
        <v>25</v>
      </c>
      <c r="K74" s="5">
        <v>0</v>
      </c>
      <c r="M74" t="str">
        <f>IF(OR(O74, R74),Q74,P74)</f>
        <v>REP</v>
      </c>
      <c r="N74" t="str">
        <f t="shared" si="1"/>
        <v>GOOD</v>
      </c>
      <c r="O74" t="b">
        <f>AND(G74&lt;I74,H74&lt;I74)</f>
        <v>1</v>
      </c>
      <c r="P74" t="str">
        <f>IF(H74&lt;G74,"REP", "DEM")</f>
        <v>REP</v>
      </c>
      <c r="Q74" t="str">
        <f>IF(K73&gt;0, "DEM", IF(K73&lt;0, "REP", IF($N$1&gt;0.5, "DEM","REP")))</f>
        <v>REP</v>
      </c>
      <c r="R74" t="b">
        <f>OR(R72,K74=0)</f>
        <v>1</v>
      </c>
    </row>
    <row r="75" spans="1:18" x14ac:dyDescent="0.2">
      <c r="A75" s="5">
        <v>508</v>
      </c>
      <c r="B75" s="5">
        <v>608922</v>
      </c>
      <c r="C75" s="6" t="s">
        <v>23</v>
      </c>
      <c r="D75" s="5">
        <v>42</v>
      </c>
      <c r="E75" s="7">
        <v>0.423813</v>
      </c>
      <c r="F75" s="7">
        <v>0.39024399999999998</v>
      </c>
      <c r="G75" s="7">
        <v>5.7137E-2</v>
      </c>
      <c r="H75" s="7">
        <v>3.3327000000000002E-2</v>
      </c>
      <c r="I75" s="7">
        <v>0.1</v>
      </c>
      <c r="J75" s="5" t="s">
        <v>12</v>
      </c>
      <c r="K75" s="5">
        <v>-1</v>
      </c>
      <c r="M75" t="str">
        <f>IF(OR(O75, R75),Q75,P75)</f>
        <v>DEM</v>
      </c>
      <c r="N75" t="str">
        <f t="shared" si="1"/>
        <v>GOOD</v>
      </c>
      <c r="O75" t="b">
        <f>AND(G75&lt;I75,H75&lt;I75)</f>
        <v>1</v>
      </c>
      <c r="P75" t="str">
        <f>IF(H75&lt;G75,"REP", "DEM")</f>
        <v>REP</v>
      </c>
      <c r="Q75" t="str">
        <f>IF(K74&gt;0, "DEM", IF(K74&lt;0, "REP", IF($N$1&gt;0.5, "DEM","REP")))</f>
        <v>DEM</v>
      </c>
      <c r="R75" t="b">
        <f>OR(R73,K75=0)</f>
        <v>1</v>
      </c>
    </row>
    <row r="76" spans="1:18" x14ac:dyDescent="0.2">
      <c r="A76" s="5">
        <v>509</v>
      </c>
      <c r="B76" s="5">
        <v>608549</v>
      </c>
      <c r="C76" s="6" t="s">
        <v>17</v>
      </c>
      <c r="D76" s="5">
        <v>8</v>
      </c>
      <c r="E76" s="7">
        <v>0.354574</v>
      </c>
      <c r="F76" s="7">
        <v>0.28571400000000002</v>
      </c>
      <c r="G76" s="7">
        <v>0.165853</v>
      </c>
      <c r="H76" s="7">
        <v>4.0853E-2</v>
      </c>
      <c r="I76" s="7">
        <v>0.14285700000000001</v>
      </c>
      <c r="J76" s="5" t="s">
        <v>25</v>
      </c>
      <c r="K76" s="5">
        <v>0</v>
      </c>
      <c r="M76" t="str">
        <f>IF(OR(O76, R76),Q76,P76)</f>
        <v>REP</v>
      </c>
      <c r="N76" t="str">
        <f t="shared" si="1"/>
        <v>GOOD</v>
      </c>
      <c r="O76" t="b">
        <f>AND(G76&lt;I76,H76&lt;I76)</f>
        <v>0</v>
      </c>
      <c r="P76" t="str">
        <f>IF(H76&lt;G76,"REP", "DEM")</f>
        <v>REP</v>
      </c>
      <c r="Q76" t="str">
        <f>IF(K75&gt;0, "DEM", IF(K75&lt;0, "REP", IF($N$1&gt;0.5, "DEM","REP")))</f>
        <v>REP</v>
      </c>
      <c r="R76" t="b">
        <f>OR(R74,K76=0)</f>
        <v>1</v>
      </c>
    </row>
    <row r="77" spans="1:18" x14ac:dyDescent="0.2">
      <c r="A77" s="5">
        <v>510</v>
      </c>
      <c r="B77" s="5">
        <v>607873</v>
      </c>
      <c r="C77" s="6" t="s">
        <v>35</v>
      </c>
      <c r="D77" s="5">
        <v>11</v>
      </c>
      <c r="E77" s="7">
        <v>0.38997599999999999</v>
      </c>
      <c r="F77" s="7">
        <v>0.3</v>
      </c>
      <c r="G77" s="7">
        <v>8.3683999999999995E-2</v>
      </c>
      <c r="H77" s="7">
        <v>7.2249999999999997E-3</v>
      </c>
      <c r="I77" s="7">
        <v>0.1</v>
      </c>
      <c r="J77" s="5" t="s">
        <v>12</v>
      </c>
      <c r="K77" s="5">
        <v>-1</v>
      </c>
      <c r="M77" t="str">
        <f>IF(OR(O77, R77),Q77,P77)</f>
        <v>DEM</v>
      </c>
      <c r="N77" t="str">
        <f t="shared" si="1"/>
        <v>GOOD</v>
      </c>
      <c r="O77" t="b">
        <f>AND(G77&lt;I77,H77&lt;I77)</f>
        <v>1</v>
      </c>
      <c r="P77" t="str">
        <f>IF(H77&lt;G77,"REP", "DEM")</f>
        <v>REP</v>
      </c>
      <c r="Q77" t="str">
        <f>IF(K76&gt;0, "DEM", IF(K76&lt;0, "REP", IF($N$1&gt;0.5, "DEM","REP")))</f>
        <v>DEM</v>
      </c>
      <c r="R77" t="b">
        <f>OR(R75,K77=0)</f>
        <v>1</v>
      </c>
    </row>
    <row r="78" spans="1:18" x14ac:dyDescent="0.2">
      <c r="A78" s="5">
        <v>511</v>
      </c>
      <c r="B78" s="5">
        <v>607775</v>
      </c>
      <c r="C78" s="6" t="s">
        <v>15</v>
      </c>
      <c r="D78" s="5">
        <v>15</v>
      </c>
      <c r="E78" s="7">
        <v>0.55643699999999996</v>
      </c>
      <c r="F78" s="7">
        <v>0.57142899999999996</v>
      </c>
      <c r="G78" s="7">
        <v>1.2874E-2</v>
      </c>
      <c r="H78" s="7">
        <v>7.9541000000000001E-2</v>
      </c>
      <c r="I78" s="7">
        <v>0.1</v>
      </c>
      <c r="J78" s="5" t="s">
        <v>25</v>
      </c>
      <c r="K78" s="5">
        <v>0</v>
      </c>
      <c r="M78" t="str">
        <f>IF(OR(O78, R78),Q78,P78)</f>
        <v>REP</v>
      </c>
      <c r="N78" t="str">
        <f t="shared" si="1"/>
        <v>GOOD</v>
      </c>
      <c r="O78" t="b">
        <f>AND(G78&lt;I78,H78&lt;I78)</f>
        <v>1</v>
      </c>
      <c r="P78" t="str">
        <f>IF(H78&lt;G78,"REP", "DEM")</f>
        <v>DEM</v>
      </c>
      <c r="Q78" t="str">
        <f>IF(K77&gt;0, "DEM", IF(K77&lt;0, "REP", IF($N$1&gt;0.5, "DEM","REP")))</f>
        <v>REP</v>
      </c>
      <c r="R78" t="b">
        <f>OR(R76,K78=0)</f>
        <v>1</v>
      </c>
    </row>
    <row r="79" spans="1:18" x14ac:dyDescent="0.2">
      <c r="A79" s="5">
        <v>512</v>
      </c>
      <c r="B79" s="5">
        <v>607207</v>
      </c>
      <c r="C79" s="6" t="s">
        <v>21</v>
      </c>
      <c r="D79" s="5">
        <v>62</v>
      </c>
      <c r="E79" s="7">
        <v>0.58996599999999999</v>
      </c>
      <c r="F79" s="7">
        <v>0.72131100000000004</v>
      </c>
      <c r="G79" s="7">
        <v>4.5873999999999998E-2</v>
      </c>
      <c r="H79" s="7">
        <v>2.9745000000000001E-2</v>
      </c>
      <c r="I79" s="7">
        <v>0.1</v>
      </c>
      <c r="J79" s="5" t="s">
        <v>12</v>
      </c>
      <c r="K79" s="5">
        <v>-1</v>
      </c>
      <c r="M79" t="str">
        <f>IF(OR(O79, R79),Q79,P79)</f>
        <v>DEM</v>
      </c>
      <c r="N79" t="str">
        <f t="shared" si="1"/>
        <v>GOOD</v>
      </c>
      <c r="O79" t="b">
        <f>AND(G79&lt;I79,H79&lt;I79)</f>
        <v>1</v>
      </c>
      <c r="P79" t="str">
        <f>IF(H79&lt;G79,"REP", "DEM")</f>
        <v>REP</v>
      </c>
      <c r="Q79" t="str">
        <f>IF(K78&gt;0, "DEM", IF(K78&lt;0, "REP", IF($N$1&gt;0.5, "DEM","REP")))</f>
        <v>DEM</v>
      </c>
      <c r="R79" t="b">
        <f>OR(R77,K79=0)</f>
        <v>1</v>
      </c>
    </row>
    <row r="80" spans="1:18" x14ac:dyDescent="0.2">
      <c r="A80" s="5">
        <v>513</v>
      </c>
      <c r="B80" s="5">
        <v>605847</v>
      </c>
      <c r="C80" s="6" t="s">
        <v>50</v>
      </c>
      <c r="D80" s="5">
        <v>5</v>
      </c>
      <c r="E80" s="7">
        <v>0.49784299999999998</v>
      </c>
      <c r="F80" s="7">
        <v>0.5</v>
      </c>
      <c r="G80" s="7">
        <v>0.104315</v>
      </c>
      <c r="H80" s="7">
        <v>9.5685000000000006E-2</v>
      </c>
      <c r="I80" s="7">
        <v>0.25</v>
      </c>
      <c r="J80" s="5" t="s">
        <v>25</v>
      </c>
      <c r="K80" s="5">
        <v>0</v>
      </c>
      <c r="M80" t="str">
        <f>IF(OR(O80, R80),Q80,P80)</f>
        <v>REP</v>
      </c>
      <c r="N80" t="str">
        <f t="shared" si="1"/>
        <v>GOOD</v>
      </c>
      <c r="O80" t="b">
        <f>AND(G80&lt;I80,H80&lt;I80)</f>
        <v>1</v>
      </c>
      <c r="P80" t="str">
        <f>IF(H80&lt;G80,"REP", "DEM")</f>
        <v>REP</v>
      </c>
      <c r="Q80" t="str">
        <f>IF(K79&gt;0, "DEM", IF(K79&lt;0, "REP", IF($N$1&gt;0.5, "DEM","REP")))</f>
        <v>REP</v>
      </c>
      <c r="R80" t="b">
        <f>OR(R78,K80=0)</f>
        <v>1</v>
      </c>
    </row>
    <row r="81" spans="1:18" x14ac:dyDescent="0.2">
      <c r="A81" s="5">
        <v>514</v>
      </c>
      <c r="B81" s="5">
        <v>600981</v>
      </c>
      <c r="C81" s="6" t="s">
        <v>30</v>
      </c>
      <c r="D81" s="5">
        <v>17</v>
      </c>
      <c r="E81" s="7">
        <v>0.52731499999999998</v>
      </c>
      <c r="F81" s="7">
        <v>0.375</v>
      </c>
      <c r="G81" s="7">
        <v>0.14286599999999999</v>
      </c>
      <c r="H81" s="7">
        <v>0.20168900000000001</v>
      </c>
      <c r="I81" s="7">
        <v>0.1</v>
      </c>
      <c r="J81" s="5" t="s">
        <v>12</v>
      </c>
      <c r="K81" s="5">
        <v>-1</v>
      </c>
      <c r="M81" t="str">
        <f>IF(OR(O81, R81),Q81,P81)</f>
        <v>DEM</v>
      </c>
      <c r="N81" t="str">
        <f t="shared" si="1"/>
        <v>GOOD</v>
      </c>
      <c r="O81" t="b">
        <f>AND(G81&lt;I81,H81&lt;I81)</f>
        <v>0</v>
      </c>
      <c r="P81" t="str">
        <f>IF(H81&lt;G81,"REP", "DEM")</f>
        <v>DEM</v>
      </c>
      <c r="Q81" t="str">
        <f>IF(K80&gt;0, "DEM", IF(K80&lt;0, "REP", IF($N$1&gt;0.5, "DEM","REP")))</f>
        <v>DEM</v>
      </c>
      <c r="R81" t="b">
        <f>OR(R79,K81=0)</f>
        <v>1</v>
      </c>
    </row>
    <row r="82" spans="1:18" x14ac:dyDescent="0.2">
      <c r="A82" s="5">
        <v>515</v>
      </c>
      <c r="B82" s="5">
        <v>600646</v>
      </c>
      <c r="C82" s="6" t="s">
        <v>36</v>
      </c>
      <c r="D82" s="5">
        <v>10</v>
      </c>
      <c r="E82" s="7">
        <v>0.50755499999999998</v>
      </c>
      <c r="F82" s="7">
        <v>0.44444400000000001</v>
      </c>
      <c r="G82" s="7">
        <v>1.5110999999999999E-2</v>
      </c>
      <c r="H82" s="7">
        <v>0.115111</v>
      </c>
      <c r="I82" s="7">
        <v>0.111111</v>
      </c>
      <c r="J82" s="5" t="s">
        <v>25</v>
      </c>
      <c r="K82" s="5">
        <v>0</v>
      </c>
      <c r="M82" t="str">
        <f>IF(OR(O82, R82),Q82,P82)</f>
        <v>REP</v>
      </c>
      <c r="N82" t="str">
        <f t="shared" si="1"/>
        <v>GOOD</v>
      </c>
      <c r="O82" t="b">
        <f>AND(G82&lt;I82,H82&lt;I82)</f>
        <v>0</v>
      </c>
      <c r="P82" t="str">
        <f>IF(H82&lt;G82,"REP", "DEM")</f>
        <v>DEM</v>
      </c>
      <c r="Q82" t="str">
        <f>IF(K81&gt;0, "DEM", IF(K81&lt;0, "REP", IF($N$1&gt;0.5, "DEM","REP")))</f>
        <v>REP</v>
      </c>
      <c r="R82" t="b">
        <f>OR(R80,K82=0)</f>
        <v>1</v>
      </c>
    </row>
    <row r="83" spans="1:18" x14ac:dyDescent="0.2">
      <c r="A83" s="5">
        <v>516</v>
      </c>
      <c r="B83" s="5">
        <v>600100</v>
      </c>
      <c r="C83" s="6" t="s">
        <v>27</v>
      </c>
      <c r="D83" s="5">
        <v>32</v>
      </c>
      <c r="E83" s="7">
        <v>0.47045900000000002</v>
      </c>
      <c r="F83" s="7">
        <v>0.41935499999999998</v>
      </c>
      <c r="G83" s="7">
        <v>3.418E-3</v>
      </c>
      <c r="H83" s="7">
        <v>3.4667999999999997E-2</v>
      </c>
      <c r="I83" s="7">
        <v>0.1</v>
      </c>
      <c r="J83" s="5" t="s">
        <v>12</v>
      </c>
      <c r="K83" s="5">
        <v>-1</v>
      </c>
      <c r="M83" t="str">
        <f>IF(OR(O83, R83),Q83,P83)</f>
        <v>DEM</v>
      </c>
      <c r="N83" t="str">
        <f t="shared" si="1"/>
        <v>GOOD</v>
      </c>
      <c r="O83" t="b">
        <f>AND(G83&lt;I83,H83&lt;I83)</f>
        <v>1</v>
      </c>
      <c r="P83" t="str">
        <f>IF(H83&lt;G83,"REP", "DEM")</f>
        <v>DEM</v>
      </c>
      <c r="Q83" t="str">
        <f>IF(K82&gt;0, "DEM", IF(K82&lt;0, "REP", IF($N$1&gt;0.5, "DEM","REP")))</f>
        <v>DEM</v>
      </c>
      <c r="R83" t="b">
        <f>OR(R81,K83=0)</f>
        <v>1</v>
      </c>
    </row>
    <row r="84" spans="1:18" x14ac:dyDescent="0.2">
      <c r="A84" s="5">
        <v>517</v>
      </c>
      <c r="B84" s="5">
        <v>598505</v>
      </c>
      <c r="C84" s="6" t="s">
        <v>22</v>
      </c>
      <c r="D84" s="5">
        <v>22</v>
      </c>
      <c r="E84" s="7">
        <v>0.55411299999999997</v>
      </c>
      <c r="F84" s="7">
        <v>0.71428599999999998</v>
      </c>
      <c r="G84" s="7">
        <v>0.119047</v>
      </c>
      <c r="H84" s="7">
        <v>7.3592000000000005E-2</v>
      </c>
      <c r="I84" s="7">
        <v>0.1</v>
      </c>
      <c r="J84" s="5" t="s">
        <v>25</v>
      </c>
      <c r="K84" s="5">
        <v>0</v>
      </c>
      <c r="M84" t="str">
        <f>IF(OR(O84, R84),Q84,P84)</f>
        <v>REP</v>
      </c>
      <c r="N84" t="str">
        <f t="shared" si="1"/>
        <v>GOOD</v>
      </c>
      <c r="O84" t="b">
        <f>AND(G84&lt;I84,H84&lt;I84)</f>
        <v>0</v>
      </c>
      <c r="P84" t="str">
        <f>IF(H84&lt;G84,"REP", "DEM")</f>
        <v>REP</v>
      </c>
      <c r="Q84" t="str">
        <f>IF(K83&gt;0, "DEM", IF(K83&lt;0, "REP", IF($N$1&gt;0.5, "DEM","REP")))</f>
        <v>REP</v>
      </c>
      <c r="R84" t="b">
        <f>OR(R82,K84=0)</f>
        <v>1</v>
      </c>
    </row>
    <row r="85" spans="1:18" x14ac:dyDescent="0.2">
      <c r="A85" s="5">
        <v>518</v>
      </c>
      <c r="B85" s="5">
        <v>597642</v>
      </c>
      <c r="C85" s="6" t="s">
        <v>14</v>
      </c>
      <c r="D85" s="5">
        <v>33</v>
      </c>
      <c r="E85" s="7">
        <v>0.68552100000000005</v>
      </c>
      <c r="F85" s="7">
        <v>0.75</v>
      </c>
      <c r="G85" s="7">
        <v>0.113466</v>
      </c>
      <c r="H85" s="7">
        <v>0.14376900000000001</v>
      </c>
      <c r="I85" s="7">
        <v>0.1</v>
      </c>
      <c r="J85" s="5" t="s">
        <v>12</v>
      </c>
      <c r="K85" s="5">
        <v>-1</v>
      </c>
      <c r="M85" t="str">
        <f>IF(OR(O85, R85),Q85,P85)</f>
        <v>DEM</v>
      </c>
      <c r="N85" t="str">
        <f t="shared" si="1"/>
        <v>GOOD</v>
      </c>
      <c r="O85" t="b">
        <f>AND(G85&lt;I85,H85&lt;I85)</f>
        <v>0</v>
      </c>
      <c r="P85" t="str">
        <f>IF(H85&lt;G85,"REP", "DEM")</f>
        <v>DEM</v>
      </c>
      <c r="Q85" t="str">
        <f>IF(K84&gt;0, "DEM", IF(K84&lt;0, "REP", IF($N$1&gt;0.5, "DEM","REP")))</f>
        <v>DEM</v>
      </c>
      <c r="R85" t="b">
        <f>OR(R83,K85=0)</f>
        <v>1</v>
      </c>
    </row>
    <row r="86" spans="1:18" x14ac:dyDescent="0.2">
      <c r="A86" s="5">
        <v>519</v>
      </c>
      <c r="B86" s="5">
        <v>597491</v>
      </c>
      <c r="C86" s="6" t="s">
        <v>21</v>
      </c>
      <c r="D86" s="5">
        <v>63</v>
      </c>
      <c r="E86" s="7">
        <v>0.58996599999999999</v>
      </c>
      <c r="F86" s="7">
        <v>0.72580599999999995</v>
      </c>
      <c r="G86" s="7">
        <v>5.0226E-2</v>
      </c>
      <c r="H86" s="7">
        <v>3.4353000000000002E-2</v>
      </c>
      <c r="I86" s="7">
        <v>0.1</v>
      </c>
      <c r="J86" s="5" t="s">
        <v>25</v>
      </c>
      <c r="K86" s="5">
        <v>0</v>
      </c>
      <c r="M86" t="str">
        <f>IF(OR(O86, R86),Q86,P86)</f>
        <v>REP</v>
      </c>
      <c r="N86" t="str">
        <f t="shared" si="1"/>
        <v>GOOD</v>
      </c>
      <c r="O86" t="b">
        <f>AND(G86&lt;I86,H86&lt;I86)</f>
        <v>1</v>
      </c>
      <c r="P86" t="str">
        <f>IF(H86&lt;G86,"REP", "DEM")</f>
        <v>REP</v>
      </c>
      <c r="Q86" t="str">
        <f>IF(K85&gt;0, "DEM", IF(K85&lt;0, "REP", IF($N$1&gt;0.5, "DEM","REP")))</f>
        <v>REP</v>
      </c>
      <c r="R86" t="b">
        <f>OR(R84,K86=0)</f>
        <v>1</v>
      </c>
    </row>
    <row r="87" spans="1:18" x14ac:dyDescent="0.2">
      <c r="A87" s="5">
        <v>520</v>
      </c>
      <c r="B87" s="5">
        <v>596770</v>
      </c>
      <c r="C87" s="6" t="s">
        <v>51</v>
      </c>
      <c r="D87" s="5">
        <v>4</v>
      </c>
      <c r="E87" s="7">
        <v>0.55155100000000001</v>
      </c>
      <c r="F87" s="7">
        <v>0.66666700000000001</v>
      </c>
      <c r="G87" s="7">
        <v>0.146898</v>
      </c>
      <c r="H87" s="7">
        <v>0.103102</v>
      </c>
      <c r="I87" s="7">
        <v>0.33333299999999999</v>
      </c>
      <c r="J87" s="5" t="s">
        <v>12</v>
      </c>
      <c r="K87" s="5">
        <v>-1</v>
      </c>
      <c r="M87" t="str">
        <f>IF(OR(O87, R87),Q87,P87)</f>
        <v>DEM</v>
      </c>
      <c r="N87" t="str">
        <f t="shared" si="1"/>
        <v>GOOD</v>
      </c>
      <c r="O87" t="b">
        <f>AND(G87&lt;I87,H87&lt;I87)</f>
        <v>1</v>
      </c>
      <c r="P87" t="str">
        <f>IF(H87&lt;G87,"REP", "DEM")</f>
        <v>REP</v>
      </c>
      <c r="Q87" t="str">
        <f>IF(K86&gt;0, "DEM", IF(K86&lt;0, "REP", IF($N$1&gt;0.5, "DEM","REP")))</f>
        <v>DEM</v>
      </c>
      <c r="R87" t="b">
        <f>OR(R85,K87=0)</f>
        <v>1</v>
      </c>
    </row>
    <row r="88" spans="1:18" x14ac:dyDescent="0.2">
      <c r="A88" s="5">
        <v>521</v>
      </c>
      <c r="B88" s="5">
        <v>595797</v>
      </c>
      <c r="C88" s="6" t="s">
        <v>20</v>
      </c>
      <c r="D88" s="5">
        <v>14</v>
      </c>
      <c r="E88" s="7">
        <v>0.490396</v>
      </c>
      <c r="F88" s="7">
        <v>0.38461499999999998</v>
      </c>
      <c r="G88" s="7">
        <v>5.2220999999999997E-2</v>
      </c>
      <c r="H88" s="7">
        <v>0.12365</v>
      </c>
      <c r="I88" s="7">
        <v>0.1</v>
      </c>
      <c r="J88" s="5" t="s">
        <v>25</v>
      </c>
      <c r="K88" s="5">
        <v>0</v>
      </c>
      <c r="M88" t="str">
        <f>IF(OR(O88, R88),Q88,P88)</f>
        <v>REP</v>
      </c>
      <c r="N88" t="str">
        <f t="shared" si="1"/>
        <v>GOOD</v>
      </c>
      <c r="O88" t="b">
        <f>AND(G88&lt;I88,H88&lt;I88)</f>
        <v>0</v>
      </c>
      <c r="P88" t="str">
        <f>IF(H88&lt;G88,"REP", "DEM")</f>
        <v>DEM</v>
      </c>
      <c r="Q88" t="str">
        <f>IF(K87&gt;0, "DEM", IF(K87&lt;0, "REP", IF($N$1&gt;0.5, "DEM","REP")))</f>
        <v>REP</v>
      </c>
      <c r="R88" t="b">
        <f>OR(R86,K88=0)</f>
        <v>1</v>
      </c>
    </row>
    <row r="89" spans="1:18" x14ac:dyDescent="0.2">
      <c r="A89" s="5">
        <v>522</v>
      </c>
      <c r="B89" s="5">
        <v>594592</v>
      </c>
      <c r="C89" s="6" t="s">
        <v>23</v>
      </c>
      <c r="D89" s="5">
        <v>43</v>
      </c>
      <c r="E89" s="7">
        <v>0.423813</v>
      </c>
      <c r="F89" s="7">
        <v>0.40476200000000001</v>
      </c>
      <c r="G89" s="7">
        <v>7.0979E-2</v>
      </c>
      <c r="H89" s="7">
        <v>4.7724000000000003E-2</v>
      </c>
      <c r="I89" s="7">
        <v>0.1</v>
      </c>
      <c r="J89" s="5" t="s">
        <v>12</v>
      </c>
      <c r="K89" s="5">
        <v>-1</v>
      </c>
      <c r="M89" t="str">
        <f>IF(OR(O89, R89),Q89,P89)</f>
        <v>DEM</v>
      </c>
      <c r="N89" t="str">
        <f t="shared" si="1"/>
        <v>GOOD</v>
      </c>
      <c r="O89" t="b">
        <f>AND(G89&lt;I89,H89&lt;I89)</f>
        <v>1</v>
      </c>
      <c r="P89" t="str">
        <f>IF(H89&lt;G89,"REP", "DEM")</f>
        <v>REP</v>
      </c>
      <c r="Q89" t="str">
        <f>IF(K88&gt;0, "DEM", IF(K88&lt;0, "REP", IF($N$1&gt;0.5, "DEM","REP")))</f>
        <v>DEM</v>
      </c>
      <c r="R89" t="b">
        <f>OR(R87,K89=0)</f>
        <v>1</v>
      </c>
    </row>
    <row r="90" spans="1:18" x14ac:dyDescent="0.2">
      <c r="A90" s="5">
        <v>523</v>
      </c>
      <c r="B90" s="5">
        <v>594551</v>
      </c>
      <c r="C90" s="6" t="s">
        <v>34</v>
      </c>
      <c r="D90" s="5">
        <v>9</v>
      </c>
      <c r="E90" s="7">
        <v>0.49864399999999998</v>
      </c>
      <c r="F90" s="7">
        <v>0.5</v>
      </c>
      <c r="G90" s="7">
        <v>5.8266999999999999E-2</v>
      </c>
      <c r="H90" s="7">
        <v>5.2844000000000002E-2</v>
      </c>
      <c r="I90" s="7">
        <v>0.125</v>
      </c>
      <c r="J90" s="5" t="s">
        <v>25</v>
      </c>
      <c r="K90" s="5">
        <v>0</v>
      </c>
      <c r="M90" t="str">
        <f>IF(OR(O90, R90),Q90,P90)</f>
        <v>REP</v>
      </c>
      <c r="N90" t="str">
        <f t="shared" si="1"/>
        <v>GOOD</v>
      </c>
      <c r="O90" t="b">
        <f>AND(G90&lt;I90,H90&lt;I90)</f>
        <v>1</v>
      </c>
      <c r="P90" t="str">
        <f>IF(H90&lt;G90,"REP", "DEM")</f>
        <v>REP</v>
      </c>
      <c r="Q90" t="str">
        <f>IF(K89&gt;0, "DEM", IF(K89&lt;0, "REP", IF($N$1&gt;0.5, "DEM","REP")))</f>
        <v>REP</v>
      </c>
      <c r="R90" t="b">
        <f>OR(R88,K90=0)</f>
        <v>1</v>
      </c>
    </row>
    <row r="91" spans="1:18" x14ac:dyDescent="0.2">
      <c r="A91" s="5">
        <v>524</v>
      </c>
      <c r="B91" s="5">
        <v>593853</v>
      </c>
      <c r="C91" s="6" t="s">
        <v>18</v>
      </c>
      <c r="D91" s="5">
        <v>7</v>
      </c>
      <c r="E91" s="7">
        <v>0.58244300000000004</v>
      </c>
      <c r="F91" s="7">
        <v>0.83333299999999999</v>
      </c>
      <c r="G91" s="7">
        <v>0.19225800000000001</v>
      </c>
      <c r="H91" s="7">
        <v>4.9401E-2</v>
      </c>
      <c r="I91" s="7">
        <v>0.16666700000000001</v>
      </c>
      <c r="J91" s="5" t="s">
        <v>12</v>
      </c>
      <c r="K91" s="5">
        <v>-1</v>
      </c>
      <c r="M91" t="str">
        <f>IF(OR(O91, R91),Q91,P91)</f>
        <v>DEM</v>
      </c>
      <c r="N91" t="str">
        <f t="shared" si="1"/>
        <v>GOOD</v>
      </c>
      <c r="O91" t="b">
        <f>AND(G91&lt;I91,H91&lt;I91)</f>
        <v>0</v>
      </c>
      <c r="P91" t="str">
        <f>IF(H91&lt;G91,"REP", "DEM")</f>
        <v>REP</v>
      </c>
      <c r="Q91" t="str">
        <f>IF(K90&gt;0, "DEM", IF(K90&lt;0, "REP", IF($N$1&gt;0.5, "DEM","REP")))</f>
        <v>DEM</v>
      </c>
      <c r="R91" t="b">
        <f>OR(R89,K91=0)</f>
        <v>1</v>
      </c>
    </row>
    <row r="92" spans="1:18" x14ac:dyDescent="0.2">
      <c r="A92" s="5">
        <v>525</v>
      </c>
      <c r="B92" s="5">
        <v>593451</v>
      </c>
      <c r="C92" s="6" t="s">
        <v>19</v>
      </c>
      <c r="D92" s="5">
        <v>20</v>
      </c>
      <c r="E92" s="7">
        <v>0.47971200000000003</v>
      </c>
      <c r="F92" s="7">
        <v>0.31578899999999999</v>
      </c>
      <c r="G92" s="7">
        <v>0.10942399999999999</v>
      </c>
      <c r="H92" s="7">
        <v>0.15942400000000001</v>
      </c>
      <c r="I92" s="7">
        <v>0.1</v>
      </c>
      <c r="J92" s="5" t="s">
        <v>25</v>
      </c>
      <c r="K92" s="5">
        <v>0</v>
      </c>
      <c r="M92" t="str">
        <f>IF(OR(O92, R92),Q92,P92)</f>
        <v>REP</v>
      </c>
      <c r="N92" t="str">
        <f t="shared" si="1"/>
        <v>GOOD</v>
      </c>
      <c r="O92" t="b">
        <f>AND(G92&lt;I92,H92&lt;I92)</f>
        <v>0</v>
      </c>
      <c r="P92" t="str">
        <f>IF(H92&lt;G92,"REP", "DEM")</f>
        <v>DEM</v>
      </c>
      <c r="Q92" t="str">
        <f>IF(K91&gt;0, "DEM", IF(K91&lt;0, "REP", IF($N$1&gt;0.5, "DEM","REP")))</f>
        <v>REP</v>
      </c>
      <c r="R92" t="b">
        <f>OR(R90,K92=0)</f>
        <v>1</v>
      </c>
    </row>
    <row r="93" spans="1:18" x14ac:dyDescent="0.2">
      <c r="A93" s="5">
        <v>526</v>
      </c>
      <c r="B93" s="5">
        <v>592481</v>
      </c>
      <c r="C93" s="6" t="s">
        <v>26</v>
      </c>
      <c r="D93" s="5">
        <v>22</v>
      </c>
      <c r="E93" s="7">
        <v>0.50758300000000001</v>
      </c>
      <c r="F93" s="7">
        <v>0.38095200000000001</v>
      </c>
      <c r="G93" s="7">
        <v>0.106075</v>
      </c>
      <c r="H93" s="7">
        <v>0.15153</v>
      </c>
      <c r="I93" s="7">
        <v>0.1</v>
      </c>
      <c r="J93" s="5" t="s">
        <v>12</v>
      </c>
      <c r="K93" s="5">
        <v>-1</v>
      </c>
      <c r="M93" t="str">
        <f>IF(OR(O93, R93),Q93,P93)</f>
        <v>DEM</v>
      </c>
      <c r="N93" t="str">
        <f t="shared" si="1"/>
        <v>GOOD</v>
      </c>
      <c r="O93" t="b">
        <f>AND(G93&lt;I93,H93&lt;I93)</f>
        <v>0</v>
      </c>
      <c r="P93" t="str">
        <f>IF(H93&lt;G93,"REP", "DEM")</f>
        <v>DEM</v>
      </c>
      <c r="Q93" t="str">
        <f>IF(K92&gt;0, "DEM", IF(K92&lt;0, "REP", IF($N$1&gt;0.5, "DEM","REP")))</f>
        <v>DEM</v>
      </c>
      <c r="R93" t="b">
        <f>OR(R91,K93=0)</f>
        <v>1</v>
      </c>
    </row>
    <row r="94" spans="1:18" x14ac:dyDescent="0.2">
      <c r="A94" s="5">
        <v>527</v>
      </c>
      <c r="B94" s="5">
        <v>589820</v>
      </c>
      <c r="C94" s="6" t="s">
        <v>38</v>
      </c>
      <c r="D94" s="5">
        <v>17</v>
      </c>
      <c r="E94" s="7">
        <v>0.45030900000000001</v>
      </c>
      <c r="F94" s="7">
        <v>0.375</v>
      </c>
      <c r="G94" s="7">
        <v>1.1147000000000001E-2</v>
      </c>
      <c r="H94" s="7">
        <v>4.7676000000000003E-2</v>
      </c>
      <c r="I94" s="7">
        <v>0.1</v>
      </c>
      <c r="J94" s="5" t="s">
        <v>25</v>
      </c>
      <c r="K94" s="5">
        <v>0</v>
      </c>
      <c r="M94" t="str">
        <f>IF(OR(O94, R94),Q94,P94)</f>
        <v>REP</v>
      </c>
      <c r="N94" t="str">
        <f t="shared" si="1"/>
        <v>GOOD</v>
      </c>
      <c r="O94" t="b">
        <f>AND(G94&lt;I94,H94&lt;I94)</f>
        <v>1</v>
      </c>
      <c r="P94" t="str">
        <f>IF(H94&lt;G94,"REP", "DEM")</f>
        <v>DEM</v>
      </c>
      <c r="Q94" t="str">
        <f>IF(K93&gt;0, "DEM", IF(K93&lt;0, "REP", IF($N$1&gt;0.5, "DEM","REP")))</f>
        <v>REP</v>
      </c>
      <c r="R94" t="b">
        <f>OR(R92,K94=0)</f>
        <v>1</v>
      </c>
    </row>
    <row r="95" spans="1:18" x14ac:dyDescent="0.2">
      <c r="A95" s="5">
        <v>528</v>
      </c>
      <c r="B95" s="5">
        <v>588081</v>
      </c>
      <c r="C95" s="6" t="s">
        <v>21</v>
      </c>
      <c r="D95" s="5">
        <v>64</v>
      </c>
      <c r="E95" s="7">
        <v>0.58996599999999999</v>
      </c>
      <c r="F95" s="7">
        <v>0.71428599999999998</v>
      </c>
      <c r="G95" s="7">
        <v>3.8817999999999998E-2</v>
      </c>
      <c r="H95" s="7">
        <v>2.3192999999999998E-2</v>
      </c>
      <c r="I95" s="7">
        <v>0.1</v>
      </c>
      <c r="J95" s="5" t="s">
        <v>12</v>
      </c>
      <c r="K95" s="5">
        <v>-1</v>
      </c>
      <c r="M95" t="str">
        <f>IF(OR(O95, R95),Q95,P95)</f>
        <v>DEM</v>
      </c>
      <c r="N95" t="str">
        <f t="shared" si="1"/>
        <v>GOOD</v>
      </c>
      <c r="O95" t="b">
        <f>AND(G95&lt;I95,H95&lt;I95)</f>
        <v>1</v>
      </c>
      <c r="P95" t="str">
        <f>IF(H95&lt;G95,"REP", "DEM")</f>
        <v>REP</v>
      </c>
      <c r="Q95" t="str">
        <f>IF(K94&gt;0, "DEM", IF(K94&lt;0, "REP", IF($N$1&gt;0.5, "DEM","REP")))</f>
        <v>DEM</v>
      </c>
      <c r="R95" t="b">
        <f>OR(R93,K95=0)</f>
        <v>1</v>
      </c>
    </row>
    <row r="96" spans="1:18" x14ac:dyDescent="0.2">
      <c r="A96" s="5">
        <v>529</v>
      </c>
      <c r="B96" s="5">
        <v>587805</v>
      </c>
      <c r="C96" s="6" t="s">
        <v>42</v>
      </c>
      <c r="D96" s="5">
        <v>12</v>
      </c>
      <c r="E96" s="7">
        <v>0.54443799999999998</v>
      </c>
      <c r="F96" s="7">
        <v>0.63636400000000004</v>
      </c>
      <c r="G96" s="7">
        <v>7.7789999999999998E-2</v>
      </c>
      <c r="H96" s="7">
        <v>5.5430000000000002E-3</v>
      </c>
      <c r="I96" s="7">
        <v>0.1</v>
      </c>
      <c r="J96" s="5" t="s">
        <v>25</v>
      </c>
      <c r="K96" s="5">
        <v>0</v>
      </c>
      <c r="M96" t="str">
        <f>IF(OR(O96, R96),Q96,P96)</f>
        <v>REP</v>
      </c>
      <c r="N96" t="str">
        <f t="shared" si="1"/>
        <v>GOOD</v>
      </c>
      <c r="O96" t="b">
        <f>AND(G96&lt;I96,H96&lt;I96)</f>
        <v>1</v>
      </c>
      <c r="P96" t="str">
        <f>IF(H96&lt;G96,"REP", "DEM")</f>
        <v>REP</v>
      </c>
      <c r="Q96" t="str">
        <f>IF(K95&gt;0, "DEM", IF(K95&lt;0, "REP", IF($N$1&gt;0.5, "DEM","REP")))</f>
        <v>REP</v>
      </c>
      <c r="R96" t="b">
        <f>OR(R94,K96=0)</f>
        <v>1</v>
      </c>
    </row>
    <row r="97" spans="1:18" x14ac:dyDescent="0.2">
      <c r="A97" s="5">
        <v>530</v>
      </c>
      <c r="B97" s="5">
        <v>581631</v>
      </c>
      <c r="C97" s="6" t="s">
        <v>27</v>
      </c>
      <c r="D97" s="5">
        <v>33</v>
      </c>
      <c r="E97" s="7">
        <v>0.47045900000000002</v>
      </c>
      <c r="F97" s="7">
        <v>0.4375</v>
      </c>
      <c r="G97" s="7">
        <v>1.3627999999999999E-2</v>
      </c>
      <c r="H97" s="7">
        <v>1.6674999999999999E-2</v>
      </c>
      <c r="I97" s="7">
        <v>0.1</v>
      </c>
      <c r="J97" s="5" t="s">
        <v>12</v>
      </c>
      <c r="K97" s="5">
        <v>0</v>
      </c>
      <c r="M97" t="str">
        <f>IF(OR(O97, R97),Q97,P97)</f>
        <v>DEM</v>
      </c>
      <c r="N97" t="str">
        <f t="shared" si="1"/>
        <v>GOOD</v>
      </c>
      <c r="O97" t="b">
        <f>AND(G97&lt;I97,H97&lt;I97)</f>
        <v>1</v>
      </c>
      <c r="P97" t="str">
        <f>IF(H97&lt;G97,"REP", "DEM")</f>
        <v>DEM</v>
      </c>
      <c r="Q97" t="str">
        <f>IF(K96&gt;0, "DEM", IF(K96&lt;0, "REP", IF($N$1&gt;0.5, "DEM","REP")))</f>
        <v>DEM</v>
      </c>
      <c r="R97" t="b">
        <f>OR(R95,K97=0)</f>
        <v>1</v>
      </c>
    </row>
    <row r="98" spans="1:18" x14ac:dyDescent="0.2">
      <c r="A98" s="5">
        <v>531</v>
      </c>
      <c r="B98" s="5">
        <v>581374</v>
      </c>
      <c r="C98" s="6" t="s">
        <v>37</v>
      </c>
      <c r="D98" s="5">
        <v>8</v>
      </c>
      <c r="E98" s="7">
        <v>0.399891</v>
      </c>
      <c r="F98" s="7">
        <v>0.28571400000000002</v>
      </c>
      <c r="G98" s="7">
        <v>7.5217999999999993E-2</v>
      </c>
      <c r="H98" s="7">
        <v>4.9782E-2</v>
      </c>
      <c r="I98" s="7">
        <v>0.14285700000000001</v>
      </c>
      <c r="J98" s="5" t="s">
        <v>12</v>
      </c>
      <c r="K98" s="5">
        <v>-1</v>
      </c>
      <c r="M98" t="str">
        <f>IF(OR(O98, R98),Q98,P98)</f>
        <v>DEM</v>
      </c>
      <c r="N98" t="str">
        <f t="shared" si="1"/>
        <v>GOOD</v>
      </c>
      <c r="O98" t="b">
        <f>AND(G98&lt;I98,H98&lt;I98)</f>
        <v>1</v>
      </c>
      <c r="P98" t="str">
        <f>IF(H98&lt;G98,"REP", "DEM")</f>
        <v>REP</v>
      </c>
      <c r="Q98" t="str">
        <f>IF(K97&gt;0, "DEM", IF(K97&lt;0, "REP", IF($N$1&gt;0.5, "DEM","REP")))</f>
        <v>DEM</v>
      </c>
      <c r="R98" t="b">
        <f>OR(R96,K98=0)</f>
        <v>1</v>
      </c>
    </row>
    <row r="99" spans="1:18" x14ac:dyDescent="0.2">
      <c r="A99" s="5">
        <v>532</v>
      </c>
      <c r="B99" s="5">
        <v>580934</v>
      </c>
      <c r="C99" s="6" t="s">
        <v>28</v>
      </c>
      <c r="D99" s="5">
        <v>7</v>
      </c>
      <c r="E99" s="7">
        <v>0.32380500000000001</v>
      </c>
      <c r="F99" s="7">
        <v>0.16666700000000001</v>
      </c>
      <c r="G99" s="7">
        <v>0.13810500000000001</v>
      </c>
      <c r="H99" s="7">
        <v>4.7520000000000001E-3</v>
      </c>
      <c r="I99" s="7">
        <v>0.16666700000000001</v>
      </c>
      <c r="J99" s="5" t="s">
        <v>25</v>
      </c>
      <c r="K99" s="5">
        <v>0</v>
      </c>
      <c r="M99" t="str">
        <f>IF(OR(O99, R99),Q99,P99)</f>
        <v>REP</v>
      </c>
      <c r="N99" t="str">
        <f t="shared" si="1"/>
        <v>GOOD</v>
      </c>
      <c r="O99" t="b">
        <f>AND(G99&lt;I99,H99&lt;I99)</f>
        <v>1</v>
      </c>
      <c r="P99" t="str">
        <f>IF(H99&lt;G99,"REP", "DEM")</f>
        <v>REP</v>
      </c>
      <c r="Q99" t="str">
        <f>IF(K98&gt;0, "DEM", IF(K98&lt;0, "REP", IF($N$1&gt;0.5, "DEM","REP")))</f>
        <v>REP</v>
      </c>
      <c r="R99" t="b">
        <f>OR(R97,K99=0)</f>
        <v>1</v>
      </c>
    </row>
    <row r="100" spans="1:18" x14ac:dyDescent="0.2">
      <c r="A100" s="5">
        <v>533</v>
      </c>
      <c r="B100" s="5">
        <v>580922</v>
      </c>
      <c r="C100" s="6" t="s">
        <v>23</v>
      </c>
      <c r="D100" s="5">
        <v>44</v>
      </c>
      <c r="E100" s="7">
        <v>0.423813</v>
      </c>
      <c r="F100" s="7">
        <v>0.418605</v>
      </c>
      <c r="G100" s="7">
        <v>8.4193000000000004E-2</v>
      </c>
      <c r="H100" s="7">
        <v>6.1466E-2</v>
      </c>
      <c r="I100" s="7">
        <v>0.1</v>
      </c>
      <c r="J100" s="5" t="s">
        <v>12</v>
      </c>
      <c r="K100" s="5">
        <v>-1</v>
      </c>
      <c r="M100" t="str">
        <f>IF(OR(O100, R100),Q100,P100)</f>
        <v>DEM</v>
      </c>
      <c r="N100" t="str">
        <f t="shared" si="1"/>
        <v>GOOD</v>
      </c>
      <c r="O100" t="b">
        <f>AND(G100&lt;I100,H100&lt;I100)</f>
        <v>1</v>
      </c>
      <c r="P100" t="str">
        <f>IF(H100&lt;G100,"REP", "DEM")</f>
        <v>REP</v>
      </c>
      <c r="Q100" t="str">
        <f>IF(K99&gt;0, "DEM", IF(K99&lt;0, "REP", IF($N$1&gt;0.5, "DEM","REP")))</f>
        <v>DEM</v>
      </c>
      <c r="R100" t="b">
        <f>OR(R98,K100=0)</f>
        <v>1</v>
      </c>
    </row>
    <row r="101" spans="1:18" x14ac:dyDescent="0.2">
      <c r="A101" s="5">
        <v>534</v>
      </c>
      <c r="B101" s="5">
        <v>580011</v>
      </c>
      <c r="C101" s="6" t="s">
        <v>11</v>
      </c>
      <c r="D101" s="5">
        <v>17</v>
      </c>
      <c r="E101" s="7">
        <v>0.50931999999999999</v>
      </c>
      <c r="F101" s="7">
        <v>0.375</v>
      </c>
      <c r="G101" s="7">
        <v>0.106876</v>
      </c>
      <c r="H101" s="7">
        <v>0.16569999999999999</v>
      </c>
      <c r="I101" s="7">
        <v>0.1</v>
      </c>
      <c r="J101" s="5" t="s">
        <v>25</v>
      </c>
      <c r="K101" s="5">
        <v>0</v>
      </c>
      <c r="M101" t="str">
        <f>IF(OR(O101, R101),Q101,P101)</f>
        <v>REP</v>
      </c>
      <c r="N101" t="str">
        <f t="shared" si="1"/>
        <v>GOOD</v>
      </c>
      <c r="O101" t="b">
        <f>AND(G101&lt;I101,H101&lt;I101)</f>
        <v>0</v>
      </c>
      <c r="P101" t="str">
        <f>IF(H101&lt;G101,"REP", "DEM")</f>
        <v>DEM</v>
      </c>
      <c r="Q101" t="str">
        <f>IF(K100&gt;0, "DEM", IF(K100&lt;0, "REP", IF($N$1&gt;0.5, "DEM","REP")))</f>
        <v>REP</v>
      </c>
      <c r="R101" t="b">
        <f>OR(R99,K101=0)</f>
        <v>1</v>
      </c>
    </row>
    <row r="102" spans="1:18" x14ac:dyDescent="0.2">
      <c r="A102" s="5">
        <v>535</v>
      </c>
      <c r="B102" s="5">
        <v>579798</v>
      </c>
      <c r="C102" s="6" t="s">
        <v>14</v>
      </c>
      <c r="D102" s="5">
        <v>34</v>
      </c>
      <c r="E102" s="7">
        <v>0.68552100000000005</v>
      </c>
      <c r="F102" s="7">
        <v>0.75757600000000003</v>
      </c>
      <c r="G102" s="7">
        <v>0.106336</v>
      </c>
      <c r="H102" s="7">
        <v>0.13574800000000001</v>
      </c>
      <c r="I102" s="7">
        <v>0.1</v>
      </c>
      <c r="J102" s="5" t="s">
        <v>12</v>
      </c>
      <c r="K102" s="5">
        <v>-1</v>
      </c>
      <c r="M102" t="str">
        <f>IF(OR(O102, R102),Q102,P102)</f>
        <v>DEM</v>
      </c>
      <c r="N102" t="str">
        <f t="shared" si="1"/>
        <v>GOOD</v>
      </c>
      <c r="O102" t="b">
        <f>AND(G102&lt;I102,H102&lt;I102)</f>
        <v>0</v>
      </c>
      <c r="P102" t="str">
        <f>IF(H102&lt;G102,"REP", "DEM")</f>
        <v>DEM</v>
      </c>
      <c r="Q102" t="str">
        <f>IF(K101&gt;0, "DEM", IF(K101&lt;0, "REP", IF($N$1&gt;0.5, "DEM","REP")))</f>
        <v>DEM</v>
      </c>
      <c r="R102" t="b">
        <f>OR(R100,K102=0)</f>
        <v>1</v>
      </c>
    </row>
    <row r="103" spans="1:18" x14ac:dyDescent="0.2">
      <c r="A103" s="5">
        <v>536</v>
      </c>
      <c r="B103" s="5">
        <v>579659</v>
      </c>
      <c r="C103" s="6" t="s">
        <v>52</v>
      </c>
      <c r="D103" s="5">
        <v>2</v>
      </c>
      <c r="E103" s="7">
        <v>0.42550300000000002</v>
      </c>
      <c r="F103" s="7">
        <v>0</v>
      </c>
      <c r="G103" s="7">
        <v>0.14899499999999999</v>
      </c>
      <c r="H103" s="7">
        <v>0.35100500000000001</v>
      </c>
      <c r="I103" s="7">
        <v>1</v>
      </c>
      <c r="J103" s="5" t="s">
        <v>25</v>
      </c>
      <c r="K103" s="5">
        <v>0</v>
      </c>
      <c r="M103" t="str">
        <f>IF(OR(O103, R103),Q103,P103)</f>
        <v>REP</v>
      </c>
      <c r="N103" t="str">
        <f t="shared" si="1"/>
        <v>GOOD</v>
      </c>
      <c r="O103" t="b">
        <f>AND(G103&lt;I103,H103&lt;I103)</f>
        <v>1</v>
      </c>
      <c r="P103" t="str">
        <f>IF(H103&lt;G103,"REP", "DEM")</f>
        <v>DEM</v>
      </c>
      <c r="Q103" t="str">
        <f>IF(K102&gt;0, "DEM", IF(K102&lt;0, "REP", IF($N$1&gt;0.5, "DEM","REP")))</f>
        <v>REP</v>
      </c>
      <c r="R103" t="b">
        <f>OR(R101,K103=0)</f>
        <v>1</v>
      </c>
    </row>
    <row r="104" spans="1:18" x14ac:dyDescent="0.2">
      <c r="A104" s="5">
        <v>537</v>
      </c>
      <c r="B104" s="5">
        <v>578963</v>
      </c>
      <c r="C104" s="6" t="s">
        <v>21</v>
      </c>
      <c r="D104" s="5">
        <v>65</v>
      </c>
      <c r="E104" s="7">
        <v>0.58996599999999999</v>
      </c>
      <c r="F104" s="7">
        <v>0.71875</v>
      </c>
      <c r="G104" s="7">
        <v>4.3145000000000003E-2</v>
      </c>
      <c r="H104" s="7">
        <v>2.776E-2</v>
      </c>
      <c r="I104" s="7">
        <v>0.1</v>
      </c>
      <c r="J104" s="5" t="s">
        <v>12</v>
      </c>
      <c r="K104" s="5">
        <v>-1</v>
      </c>
      <c r="M104" t="str">
        <f>IF(OR(O104, R104),Q104,P104)</f>
        <v>DEM</v>
      </c>
      <c r="N104" t="str">
        <f t="shared" si="1"/>
        <v>GOOD</v>
      </c>
      <c r="O104" t="b">
        <f>AND(G104&lt;I104,H104&lt;I104)</f>
        <v>1</v>
      </c>
      <c r="P104" t="str">
        <f>IF(H104&lt;G104,"REP", "DEM")</f>
        <v>REP</v>
      </c>
      <c r="Q104" t="str">
        <f>IF(K103&gt;0, "DEM", IF(K103&lt;0, "REP", IF($N$1&gt;0.5, "DEM","REP")))</f>
        <v>DEM</v>
      </c>
      <c r="R104" t="b">
        <f>OR(R102,K104=0)</f>
        <v>1</v>
      </c>
    </row>
    <row r="105" spans="1:18" x14ac:dyDescent="0.2">
      <c r="A105" s="5">
        <v>538</v>
      </c>
      <c r="B105" s="5">
        <v>573172</v>
      </c>
      <c r="C105" s="6" t="s">
        <v>13</v>
      </c>
      <c r="D105" s="5">
        <v>11</v>
      </c>
      <c r="E105" s="7">
        <v>0.43340800000000002</v>
      </c>
      <c r="F105" s="7">
        <v>0.4</v>
      </c>
      <c r="G105" s="7">
        <v>8.7729000000000001E-2</v>
      </c>
      <c r="H105" s="7">
        <v>3.1800000000000001E-3</v>
      </c>
      <c r="I105" s="7">
        <v>0.1</v>
      </c>
      <c r="J105" s="5" t="s">
        <v>25</v>
      </c>
      <c r="K105" s="5">
        <v>0</v>
      </c>
      <c r="M105" t="str">
        <f>IF(OR(O105, R105),Q105,P105)</f>
        <v>REP</v>
      </c>
      <c r="N105" t="str">
        <f t="shared" si="1"/>
        <v>GOOD</v>
      </c>
      <c r="O105" t="b">
        <f>AND(G105&lt;I105,H105&lt;I105)</f>
        <v>1</v>
      </c>
      <c r="P105" t="str">
        <f>IF(H105&lt;G105,"REP", "DEM")</f>
        <v>REP</v>
      </c>
      <c r="Q105" t="str">
        <f>IF(K104&gt;0, "DEM", IF(K104&lt;0, "REP", IF($N$1&gt;0.5, "DEM","REP")))</f>
        <v>REP</v>
      </c>
      <c r="R105" t="b">
        <f>OR(R103,K105=0)</f>
        <v>1</v>
      </c>
    </row>
    <row r="106" spans="1:18" x14ac:dyDescent="0.2">
      <c r="A106" s="5">
        <v>539</v>
      </c>
      <c r="B106" s="5">
        <v>571891</v>
      </c>
      <c r="C106" s="6" t="s">
        <v>22</v>
      </c>
      <c r="D106" s="5">
        <v>23</v>
      </c>
      <c r="E106" s="7">
        <v>0.55411299999999997</v>
      </c>
      <c r="F106" s="7">
        <v>0.68181800000000004</v>
      </c>
      <c r="G106" s="7">
        <v>8.7426000000000004E-2</v>
      </c>
      <c r="H106" s="7">
        <v>4.3948000000000001E-2</v>
      </c>
      <c r="I106" s="7">
        <v>0.1</v>
      </c>
      <c r="J106" s="5" t="s">
        <v>12</v>
      </c>
      <c r="K106" s="5">
        <v>-1</v>
      </c>
      <c r="M106" t="str">
        <f>IF(OR(O106, R106),Q106,P106)</f>
        <v>DEM</v>
      </c>
      <c r="N106" t="str">
        <f t="shared" si="1"/>
        <v>GOOD</v>
      </c>
      <c r="O106" t="b">
        <f>AND(G106&lt;I106,H106&lt;I106)</f>
        <v>1</v>
      </c>
      <c r="P106" t="str">
        <f>IF(H106&lt;G106,"REP", "DEM")</f>
        <v>REP</v>
      </c>
      <c r="Q106" t="str">
        <f>IF(K105&gt;0, "DEM", IF(K105&lt;0, "REP", IF($N$1&gt;0.5, "DEM","REP")))</f>
        <v>DEM</v>
      </c>
      <c r="R106" t="b">
        <f>OR(R104,K106=0)</f>
        <v>1</v>
      </c>
    </row>
    <row r="107" spans="1:18" x14ac:dyDescent="0.2">
      <c r="A107" s="5">
        <v>540</v>
      </c>
      <c r="B107" s="5">
        <v>570944</v>
      </c>
      <c r="C107" s="6" t="s">
        <v>24</v>
      </c>
      <c r="D107" s="5">
        <v>12</v>
      </c>
      <c r="E107" s="7">
        <v>0.67349899999999996</v>
      </c>
      <c r="F107" s="7">
        <v>0.90909099999999998</v>
      </c>
      <c r="G107" s="7">
        <v>6.9668999999999995E-2</v>
      </c>
      <c r="H107" s="7">
        <v>1.3665E-2</v>
      </c>
      <c r="I107" s="7">
        <v>0.1</v>
      </c>
      <c r="J107" s="5" t="s">
        <v>25</v>
      </c>
      <c r="K107" s="5">
        <v>0</v>
      </c>
      <c r="M107" t="str">
        <f>IF(OR(O107, R107),Q107,P107)</f>
        <v>REP</v>
      </c>
      <c r="N107" t="str">
        <f t="shared" si="1"/>
        <v>GOOD</v>
      </c>
      <c r="O107" t="b">
        <f>AND(G107&lt;I107,H107&lt;I107)</f>
        <v>1</v>
      </c>
      <c r="P107" t="str">
        <f>IF(H107&lt;G107,"REP", "DEM")</f>
        <v>REP</v>
      </c>
      <c r="Q107" t="str">
        <f>IF(K106&gt;0, "DEM", IF(K106&lt;0, "REP", IF($N$1&gt;0.5, "DEM","REP")))</f>
        <v>REP</v>
      </c>
      <c r="R107" t="b">
        <f>OR(R105,K107=0)</f>
        <v>1</v>
      </c>
    </row>
    <row r="108" spans="1:18" x14ac:dyDescent="0.2">
      <c r="A108" s="5">
        <v>541</v>
      </c>
      <c r="B108" s="5">
        <v>570123</v>
      </c>
      <c r="C108" s="6" t="s">
        <v>21</v>
      </c>
      <c r="D108" s="5">
        <v>66</v>
      </c>
      <c r="E108" s="7">
        <v>0.58996599999999999</v>
      </c>
      <c r="F108" s="7">
        <v>0.72307699999999997</v>
      </c>
      <c r="G108" s="7">
        <v>4.734E-2</v>
      </c>
      <c r="H108" s="7">
        <v>3.2189000000000002E-2</v>
      </c>
      <c r="I108" s="7">
        <v>0.1</v>
      </c>
      <c r="J108" s="5" t="s">
        <v>12</v>
      </c>
      <c r="K108" s="5">
        <v>-1</v>
      </c>
      <c r="M108" t="str">
        <f>IF(OR(O108, R108),Q108,P108)</f>
        <v>DEM</v>
      </c>
      <c r="N108" t="str">
        <f t="shared" si="1"/>
        <v>GOOD</v>
      </c>
      <c r="O108" t="b">
        <f>AND(G108&lt;I108,H108&lt;I108)</f>
        <v>1</v>
      </c>
      <c r="P108" t="str">
        <f>IF(H108&lt;G108,"REP", "DEM")</f>
        <v>REP</v>
      </c>
      <c r="Q108" t="str">
        <f>IF(K107&gt;0, "DEM", IF(K107&lt;0, "REP", IF($N$1&gt;0.5, "DEM","REP")))</f>
        <v>DEM</v>
      </c>
      <c r="R108" t="b">
        <f>OR(R106,K108=0)</f>
        <v>1</v>
      </c>
    </row>
    <row r="109" spans="1:18" x14ac:dyDescent="0.2">
      <c r="A109" s="5">
        <v>542</v>
      </c>
      <c r="B109" s="5">
        <v>568522</v>
      </c>
      <c r="C109" s="6" t="s">
        <v>15</v>
      </c>
      <c r="D109" s="5">
        <v>16</v>
      </c>
      <c r="E109" s="7">
        <v>0.55643699999999996</v>
      </c>
      <c r="F109" s="7">
        <v>0.53333299999999995</v>
      </c>
      <c r="G109" s="7">
        <v>5.0374000000000002E-2</v>
      </c>
      <c r="H109" s="7">
        <v>0.112874</v>
      </c>
      <c r="I109" s="7">
        <v>0.1</v>
      </c>
      <c r="J109" s="5" t="s">
        <v>25</v>
      </c>
      <c r="K109" s="5">
        <v>0</v>
      </c>
      <c r="M109" t="str">
        <f>IF(OR(O109, R109),Q109,P109)</f>
        <v>REP</v>
      </c>
      <c r="N109" t="str">
        <f t="shared" si="1"/>
        <v>GOOD</v>
      </c>
      <c r="O109" t="b">
        <f>AND(G109&lt;I109,H109&lt;I109)</f>
        <v>0</v>
      </c>
      <c r="P109" t="str">
        <f>IF(H109&lt;G109,"REP", "DEM")</f>
        <v>DEM</v>
      </c>
      <c r="Q109" t="str">
        <f>IF(K108&gt;0, "DEM", IF(K108&lt;0, "REP", IF($N$1&gt;0.5, "DEM","REP")))</f>
        <v>REP</v>
      </c>
      <c r="R109" t="b">
        <f>OR(R107,K109=0)</f>
        <v>1</v>
      </c>
    </row>
    <row r="110" spans="1:18" x14ac:dyDescent="0.2">
      <c r="A110" s="5">
        <v>543</v>
      </c>
      <c r="B110" s="5">
        <v>567865</v>
      </c>
      <c r="C110" s="6" t="s">
        <v>23</v>
      </c>
      <c r="D110" s="5">
        <v>45</v>
      </c>
      <c r="E110" s="7">
        <v>0.423813</v>
      </c>
      <c r="F110" s="7">
        <v>0.43181799999999998</v>
      </c>
      <c r="G110" s="7">
        <v>9.6819000000000002E-2</v>
      </c>
      <c r="H110" s="7">
        <v>7.4596999999999997E-2</v>
      </c>
      <c r="I110" s="7">
        <v>0.1</v>
      </c>
      <c r="J110" s="5" t="s">
        <v>12</v>
      </c>
      <c r="K110" s="5">
        <v>-1</v>
      </c>
      <c r="M110" t="str">
        <f>IF(OR(O110, R110),Q110,P110)</f>
        <v>DEM</v>
      </c>
      <c r="N110" t="str">
        <f t="shared" si="1"/>
        <v>GOOD</v>
      </c>
      <c r="O110" t="b">
        <f>AND(G110&lt;I110,H110&lt;I110)</f>
        <v>1</v>
      </c>
      <c r="P110" t="str">
        <f>IF(H110&lt;G110,"REP", "DEM")</f>
        <v>REP</v>
      </c>
      <c r="Q110" t="str">
        <f>IF(K109&gt;0, "DEM", IF(K109&lt;0, "REP", IF($N$1&gt;0.5, "DEM","REP")))</f>
        <v>DEM</v>
      </c>
      <c r="R110" t="b">
        <f>OR(R108,K110=0)</f>
        <v>1</v>
      </c>
    </row>
    <row r="111" spans="1:18" x14ac:dyDescent="0.2">
      <c r="A111" s="5">
        <v>544</v>
      </c>
      <c r="B111" s="5">
        <v>566610</v>
      </c>
      <c r="C111" s="6" t="s">
        <v>30</v>
      </c>
      <c r="D111" s="5">
        <v>18</v>
      </c>
      <c r="E111" s="7">
        <v>0.52731499999999998</v>
      </c>
      <c r="F111" s="7">
        <v>0.41176499999999999</v>
      </c>
      <c r="G111" s="7">
        <v>0.11018600000000001</v>
      </c>
      <c r="H111" s="7">
        <v>0.165741</v>
      </c>
      <c r="I111" s="7">
        <v>0.1</v>
      </c>
      <c r="J111" s="5" t="s">
        <v>25</v>
      </c>
      <c r="K111" s="5">
        <v>0</v>
      </c>
      <c r="M111" t="str">
        <f>IF(OR(O111, R111),Q111,P111)</f>
        <v>REP</v>
      </c>
      <c r="N111" t="str">
        <f t="shared" si="1"/>
        <v>GOOD</v>
      </c>
      <c r="O111" t="b">
        <f>AND(G111&lt;I111,H111&lt;I111)</f>
        <v>0</v>
      </c>
      <c r="P111" t="str">
        <f>IF(H111&lt;G111,"REP", "DEM")</f>
        <v>DEM</v>
      </c>
      <c r="Q111" t="str">
        <f>IF(K110&gt;0, "DEM", IF(K110&lt;0, "REP", IF($N$1&gt;0.5, "DEM","REP")))</f>
        <v>REP</v>
      </c>
      <c r="R111" t="b">
        <f>OR(R109,K111=0)</f>
        <v>1</v>
      </c>
    </row>
    <row r="112" spans="1:18" x14ac:dyDescent="0.2">
      <c r="A112" s="5">
        <v>545</v>
      </c>
      <c r="B112" s="5">
        <v>566136</v>
      </c>
      <c r="C112" s="6" t="s">
        <v>26</v>
      </c>
      <c r="D112" s="5">
        <v>23</v>
      </c>
      <c r="E112" s="7">
        <v>0.50758300000000001</v>
      </c>
      <c r="F112" s="7">
        <v>0.40909099999999998</v>
      </c>
      <c r="G112" s="7">
        <v>8.0382999999999996E-2</v>
      </c>
      <c r="H112" s="7">
        <v>0.123862</v>
      </c>
      <c r="I112" s="7">
        <v>0.1</v>
      </c>
      <c r="J112" s="5" t="s">
        <v>12</v>
      </c>
      <c r="K112" s="5">
        <v>-1</v>
      </c>
      <c r="M112" t="str">
        <f>IF(OR(O112, R112),Q112,P112)</f>
        <v>DEM</v>
      </c>
      <c r="N112" t="str">
        <f t="shared" si="1"/>
        <v>GOOD</v>
      </c>
      <c r="O112" t="b">
        <f>AND(G112&lt;I112,H112&lt;I112)</f>
        <v>0</v>
      </c>
      <c r="P112" t="str">
        <f>IF(H112&lt;G112,"REP", "DEM")</f>
        <v>DEM</v>
      </c>
      <c r="Q112" t="str">
        <f>IF(K111&gt;0, "DEM", IF(K111&lt;0, "REP", IF($N$1&gt;0.5, "DEM","REP")))</f>
        <v>DEM</v>
      </c>
      <c r="R112" t="b">
        <f>OR(R110,K112=0)</f>
        <v>1</v>
      </c>
    </row>
    <row r="113" spans="1:18" x14ac:dyDescent="0.2">
      <c r="A113" s="5">
        <v>546</v>
      </c>
      <c r="B113" s="5">
        <v>566037</v>
      </c>
      <c r="C113" s="6" t="s">
        <v>44</v>
      </c>
      <c r="D113" s="5">
        <v>9</v>
      </c>
      <c r="E113" s="7">
        <v>0.38629200000000002</v>
      </c>
      <c r="F113" s="7">
        <v>0.25</v>
      </c>
      <c r="G113" s="7">
        <v>6.0748999999999997E-2</v>
      </c>
      <c r="H113" s="7">
        <v>5.0361999999999997E-2</v>
      </c>
      <c r="I113" s="7">
        <v>0.125</v>
      </c>
      <c r="J113" s="5" t="s">
        <v>25</v>
      </c>
      <c r="K113" s="5">
        <v>0</v>
      </c>
      <c r="M113" t="str">
        <f>IF(OR(O113, R113),Q113,P113)</f>
        <v>REP</v>
      </c>
      <c r="N113" t="str">
        <f t="shared" si="1"/>
        <v>GOOD</v>
      </c>
      <c r="O113" t="b">
        <f>AND(G113&lt;I113,H113&lt;I113)</f>
        <v>1</v>
      </c>
      <c r="P113" t="str">
        <f>IF(H113&lt;G113,"REP", "DEM")</f>
        <v>REP</v>
      </c>
      <c r="Q113" t="str">
        <f>IF(K112&gt;0, "DEM", IF(K112&lt;0, "REP", IF($N$1&gt;0.5, "DEM","REP")))</f>
        <v>REP</v>
      </c>
      <c r="R113" t="b">
        <f>OR(R111,K113=0)</f>
        <v>1</v>
      </c>
    </row>
    <row r="114" spans="1:18" x14ac:dyDescent="0.2">
      <c r="A114" s="5">
        <v>547</v>
      </c>
      <c r="B114" s="5">
        <v>565890</v>
      </c>
      <c r="C114" s="6" t="s">
        <v>29</v>
      </c>
      <c r="D114" s="5">
        <v>12</v>
      </c>
      <c r="E114" s="7">
        <v>0.458063</v>
      </c>
      <c r="F114" s="7">
        <v>0.36363600000000001</v>
      </c>
      <c r="G114" s="7">
        <v>5.4000000000000001E-4</v>
      </c>
      <c r="H114" s="7">
        <v>8.2794000000000006E-2</v>
      </c>
      <c r="I114" s="7">
        <v>0.1</v>
      </c>
      <c r="J114" s="5" t="s">
        <v>12</v>
      </c>
      <c r="K114" s="5">
        <v>-1</v>
      </c>
      <c r="M114" t="str">
        <f>IF(OR(O114, R114),Q114,P114)</f>
        <v>DEM</v>
      </c>
      <c r="N114" t="str">
        <f t="shared" si="1"/>
        <v>GOOD</v>
      </c>
      <c r="O114" t="b">
        <f>AND(G114&lt;I114,H114&lt;I114)</f>
        <v>1</v>
      </c>
      <c r="P114" t="str">
        <f>IF(H114&lt;G114,"REP", "DEM")</f>
        <v>DEM</v>
      </c>
      <c r="Q114" t="str">
        <f>IF(K113&gt;0, "DEM", IF(K113&lt;0, "REP", IF($N$1&gt;0.5, "DEM","REP")))</f>
        <v>DEM</v>
      </c>
      <c r="R114" t="b">
        <f>OR(R112,K114=0)</f>
        <v>1</v>
      </c>
    </row>
    <row r="115" spans="1:18" x14ac:dyDescent="0.2">
      <c r="A115" s="5">
        <v>548</v>
      </c>
      <c r="B115" s="5">
        <v>564485</v>
      </c>
      <c r="C115" s="6" t="s">
        <v>19</v>
      </c>
      <c r="D115" s="5">
        <v>21</v>
      </c>
      <c r="E115" s="7">
        <v>0.47971200000000003</v>
      </c>
      <c r="F115" s="7">
        <v>0.3</v>
      </c>
      <c r="G115" s="7">
        <v>0.12609000000000001</v>
      </c>
      <c r="H115" s="7">
        <v>0.173709</v>
      </c>
      <c r="I115" s="7">
        <v>0.1</v>
      </c>
      <c r="J115" s="5" t="s">
        <v>25</v>
      </c>
      <c r="K115" s="5">
        <v>0</v>
      </c>
      <c r="M115" t="str">
        <f>IF(OR(O115, R115),Q115,P115)</f>
        <v>REP</v>
      </c>
      <c r="N115" t="str">
        <f t="shared" si="1"/>
        <v>GOOD</v>
      </c>
      <c r="O115" t="b">
        <f>AND(G115&lt;I115,H115&lt;I115)</f>
        <v>0</v>
      </c>
      <c r="P115" t="str">
        <f>IF(H115&lt;G115,"REP", "DEM")</f>
        <v>DEM</v>
      </c>
      <c r="Q115" t="str">
        <f>IF(K114&gt;0, "DEM", IF(K114&lt;0, "REP", IF($N$1&gt;0.5, "DEM","REP")))</f>
        <v>REP</v>
      </c>
      <c r="R115" t="b">
        <f>OR(R113,K115=0)</f>
        <v>1</v>
      </c>
    </row>
    <row r="116" spans="1:18" x14ac:dyDescent="0.2">
      <c r="A116" s="5">
        <v>549</v>
      </c>
      <c r="B116" s="5">
        <v>564265</v>
      </c>
      <c r="C116" s="6" t="s">
        <v>27</v>
      </c>
      <c r="D116" s="5">
        <v>34</v>
      </c>
      <c r="E116" s="7">
        <v>0.47045900000000002</v>
      </c>
      <c r="F116" s="7">
        <v>0.45454499999999998</v>
      </c>
      <c r="G116" s="7">
        <v>2.9669999999999998E-2</v>
      </c>
      <c r="H116" s="7">
        <v>2.5900000000000001E-4</v>
      </c>
      <c r="I116" s="7">
        <v>0.1</v>
      </c>
      <c r="J116" s="5" t="s">
        <v>12</v>
      </c>
      <c r="K116" s="5">
        <v>-1</v>
      </c>
      <c r="M116" t="str">
        <f>IF(OR(O116, R116),Q116,P116)</f>
        <v>DEM</v>
      </c>
      <c r="N116" t="str">
        <f t="shared" si="1"/>
        <v>GOOD</v>
      </c>
      <c r="O116" t="b">
        <f>AND(G116&lt;I116,H116&lt;I116)</f>
        <v>1</v>
      </c>
      <c r="P116" t="str">
        <f>IF(H116&lt;G116,"REP", "DEM")</f>
        <v>REP</v>
      </c>
      <c r="Q116" t="str">
        <f>IF(K115&gt;0, "DEM", IF(K115&lt;0, "REP", IF($N$1&gt;0.5, "DEM","REP")))</f>
        <v>DEM</v>
      </c>
      <c r="R116" t="b">
        <f>OR(R114,K116=0)</f>
        <v>1</v>
      </c>
    </row>
    <row r="117" spans="1:18" x14ac:dyDescent="0.2">
      <c r="A117" s="5">
        <v>550</v>
      </c>
      <c r="B117" s="5">
        <v>562988</v>
      </c>
      <c r="C117" s="6" t="s">
        <v>14</v>
      </c>
      <c r="D117" s="5">
        <v>35</v>
      </c>
      <c r="E117" s="7">
        <v>0.68552100000000005</v>
      </c>
      <c r="F117" s="7">
        <v>0.764706</v>
      </c>
      <c r="G117" s="7">
        <v>9.9612999999999993E-2</v>
      </c>
      <c r="H117" s="7">
        <v>0.12818499999999999</v>
      </c>
      <c r="I117" s="7">
        <v>0.1</v>
      </c>
      <c r="J117" s="5" t="s">
        <v>25</v>
      </c>
      <c r="K117" s="5">
        <v>0</v>
      </c>
      <c r="M117" t="str">
        <f>IF(OR(O117, R117),Q117,P117)</f>
        <v>REP</v>
      </c>
      <c r="N117" t="str">
        <f t="shared" si="1"/>
        <v>GOOD</v>
      </c>
      <c r="O117" t="b">
        <f>AND(G117&lt;I117,H117&lt;I117)</f>
        <v>0</v>
      </c>
      <c r="P117" t="str">
        <f>IF(H117&lt;G117,"REP", "DEM")</f>
        <v>DEM</v>
      </c>
      <c r="Q117" t="str">
        <f>IF(K116&gt;0, "DEM", IF(K116&lt;0, "REP", IF($N$1&gt;0.5, "DEM","REP")))</f>
        <v>REP</v>
      </c>
      <c r="R117" t="b">
        <f>OR(R115,K117=0)</f>
        <v>1</v>
      </c>
    </row>
    <row r="118" spans="1:18" x14ac:dyDescent="0.2">
      <c r="A118" s="5">
        <v>551</v>
      </c>
      <c r="B118" s="5">
        <v>561550</v>
      </c>
      <c r="C118" s="6" t="s">
        <v>21</v>
      </c>
      <c r="D118" s="5">
        <v>67</v>
      </c>
      <c r="E118" s="7">
        <v>0.58996599999999999</v>
      </c>
      <c r="F118" s="7">
        <v>0.72727299999999995</v>
      </c>
      <c r="G118" s="7">
        <v>5.1410999999999998E-2</v>
      </c>
      <c r="H118" s="7">
        <v>3.6484999999999997E-2</v>
      </c>
      <c r="I118" s="7">
        <v>0.1</v>
      </c>
      <c r="J118" s="5" t="s">
        <v>12</v>
      </c>
      <c r="K118" s="5">
        <v>-1</v>
      </c>
      <c r="M118" t="str">
        <f>IF(OR(O118, R118),Q118,P118)</f>
        <v>DEM</v>
      </c>
      <c r="N118" t="str">
        <f t="shared" si="1"/>
        <v>GOOD</v>
      </c>
      <c r="O118" t="b">
        <f>AND(G118&lt;I118,H118&lt;I118)</f>
        <v>1</v>
      </c>
      <c r="P118" t="str">
        <f>IF(H118&lt;G118,"REP", "DEM")</f>
        <v>REP</v>
      </c>
      <c r="Q118" t="str">
        <f>IF(K117&gt;0, "DEM", IF(K117&lt;0, "REP", IF($N$1&gt;0.5, "DEM","REP")))</f>
        <v>DEM</v>
      </c>
      <c r="R118" t="b">
        <f>OR(R116,K118=0)</f>
        <v>1</v>
      </c>
    </row>
    <row r="119" spans="1:18" x14ac:dyDescent="0.2">
      <c r="A119" s="5">
        <v>552</v>
      </c>
      <c r="B119" s="5">
        <v>560237</v>
      </c>
      <c r="C119" s="6" t="s">
        <v>47</v>
      </c>
      <c r="D119" s="5">
        <v>10</v>
      </c>
      <c r="E119" s="7">
        <v>0.563249</v>
      </c>
      <c r="F119" s="7">
        <v>0.66666700000000001</v>
      </c>
      <c r="G119" s="7">
        <v>7.3501999999999998E-2</v>
      </c>
      <c r="H119" s="7">
        <v>2.6498000000000001E-2</v>
      </c>
      <c r="I119" s="7">
        <v>0.111111</v>
      </c>
      <c r="J119" s="5" t="s">
        <v>25</v>
      </c>
      <c r="K119" s="5">
        <v>0</v>
      </c>
      <c r="M119" t="str">
        <f>IF(OR(O119, R119),Q119,P119)</f>
        <v>REP</v>
      </c>
      <c r="N119" t="str">
        <f t="shared" si="1"/>
        <v>GOOD</v>
      </c>
      <c r="O119" t="b">
        <f>AND(G119&lt;I119,H119&lt;I119)</f>
        <v>1</v>
      </c>
      <c r="P119" t="str">
        <f>IF(H119&lt;G119,"REP", "DEM")</f>
        <v>REP</v>
      </c>
      <c r="Q119" t="str">
        <f>IF(K118&gt;0, "DEM", IF(K118&lt;0, "REP", IF($N$1&gt;0.5, "DEM","REP")))</f>
        <v>REP</v>
      </c>
      <c r="R119" t="b">
        <f>OR(R117,K119=0)</f>
        <v>1</v>
      </c>
    </row>
    <row r="120" spans="1:18" x14ac:dyDescent="0.2">
      <c r="A120" s="5">
        <v>553</v>
      </c>
      <c r="B120" s="5">
        <v>558154</v>
      </c>
      <c r="C120" s="6" t="s">
        <v>33</v>
      </c>
      <c r="D120" s="5">
        <v>12</v>
      </c>
      <c r="E120" s="7">
        <v>0.45809499999999997</v>
      </c>
      <c r="F120" s="7">
        <v>0.54545500000000002</v>
      </c>
      <c r="G120" s="7">
        <v>0.16714300000000001</v>
      </c>
      <c r="H120" s="7">
        <v>8.3809999999999996E-2</v>
      </c>
      <c r="I120" s="7">
        <v>0.1</v>
      </c>
      <c r="J120" s="5" t="s">
        <v>12</v>
      </c>
      <c r="K120" s="5">
        <v>-1</v>
      </c>
      <c r="M120" t="str">
        <f>IF(OR(O120, R120),Q120,P120)</f>
        <v>DEM</v>
      </c>
      <c r="N120" t="str">
        <f t="shared" si="1"/>
        <v>GOOD</v>
      </c>
      <c r="O120" t="b">
        <f>AND(G120&lt;I120,H120&lt;I120)</f>
        <v>0</v>
      </c>
      <c r="P120" t="str">
        <f>IF(H120&lt;G120,"REP", "DEM")</f>
        <v>REP</v>
      </c>
      <c r="Q120" t="str">
        <f>IF(K119&gt;0, "DEM", IF(K119&lt;0, "REP", IF($N$1&gt;0.5, "DEM","REP")))</f>
        <v>DEM</v>
      </c>
      <c r="R120" t="b">
        <f>OR(R118,K120=0)</f>
        <v>1</v>
      </c>
    </row>
    <row r="121" spans="1:18" x14ac:dyDescent="0.2">
      <c r="A121" s="5">
        <v>554</v>
      </c>
      <c r="B121" s="5">
        <v>558019</v>
      </c>
      <c r="C121" s="6" t="s">
        <v>53</v>
      </c>
      <c r="D121" s="5">
        <v>3</v>
      </c>
      <c r="E121" s="7">
        <v>0.67451300000000003</v>
      </c>
      <c r="F121" s="7">
        <v>1</v>
      </c>
      <c r="G121" s="7">
        <v>0.150974</v>
      </c>
      <c r="H121" s="7">
        <v>0.18235899999999999</v>
      </c>
      <c r="I121" s="7">
        <v>0.5</v>
      </c>
      <c r="J121" s="5" t="s">
        <v>25</v>
      </c>
      <c r="K121" s="5">
        <v>0</v>
      </c>
      <c r="M121" t="str">
        <f>IF(OR(O121, R121),Q121,P121)</f>
        <v>REP</v>
      </c>
      <c r="N121" t="str">
        <f t="shared" si="1"/>
        <v>GOOD</v>
      </c>
      <c r="O121" t="b">
        <f>AND(G121&lt;I121,H121&lt;I121)</f>
        <v>1</v>
      </c>
      <c r="P121" t="str">
        <f>IF(H121&lt;G121,"REP", "DEM")</f>
        <v>DEM</v>
      </c>
      <c r="Q121" t="str">
        <f>IF(K120&gt;0, "DEM", IF(K120&lt;0, "REP", IF($N$1&gt;0.5, "DEM","REP")))</f>
        <v>REP</v>
      </c>
      <c r="R121" t="b">
        <f>OR(R119,K121=0)</f>
        <v>1</v>
      </c>
    </row>
    <row r="122" spans="1:18" x14ac:dyDescent="0.2">
      <c r="A122" s="5">
        <v>555</v>
      </c>
      <c r="B122" s="5">
        <v>557543</v>
      </c>
      <c r="C122" s="6" t="s">
        <v>31</v>
      </c>
      <c r="D122" s="5">
        <v>6</v>
      </c>
      <c r="E122" s="7">
        <v>0.51530500000000001</v>
      </c>
      <c r="F122" s="7">
        <v>0.6</v>
      </c>
      <c r="G122" s="7">
        <v>0.13605600000000001</v>
      </c>
      <c r="H122" s="7">
        <v>3.0610999999999999E-2</v>
      </c>
      <c r="I122" s="7">
        <v>0.2</v>
      </c>
      <c r="J122" s="5" t="s">
        <v>12</v>
      </c>
      <c r="K122" s="5">
        <v>-1</v>
      </c>
      <c r="M122" t="str">
        <f>IF(OR(O122, R122),Q122,P122)</f>
        <v>DEM</v>
      </c>
      <c r="N122" t="str">
        <f t="shared" si="1"/>
        <v>GOOD</v>
      </c>
      <c r="O122" t="b">
        <f>AND(G122&lt;I122,H122&lt;I122)</f>
        <v>1</v>
      </c>
      <c r="P122" t="str">
        <f>IF(H122&lt;G122,"REP", "DEM")</f>
        <v>REP</v>
      </c>
      <c r="Q122" t="str">
        <f>IF(K121&gt;0, "DEM", IF(K121&lt;0, "REP", IF($N$1&gt;0.5, "DEM","REP")))</f>
        <v>DEM</v>
      </c>
      <c r="R122" t="b">
        <f>OR(R120,K122=0)</f>
        <v>1</v>
      </c>
    </row>
    <row r="123" spans="1:18" x14ac:dyDescent="0.2">
      <c r="A123" s="5">
        <v>556</v>
      </c>
      <c r="B123" s="5">
        <v>556088</v>
      </c>
      <c r="C123" s="6" t="s">
        <v>38</v>
      </c>
      <c r="D123" s="5">
        <v>18</v>
      </c>
      <c r="E123" s="7">
        <v>0.45030900000000001</v>
      </c>
      <c r="F123" s="7">
        <v>0.352941</v>
      </c>
      <c r="G123" s="7">
        <v>1.1728000000000001E-2</v>
      </c>
      <c r="H123" s="7">
        <v>6.7283999999999997E-2</v>
      </c>
      <c r="I123" s="7">
        <v>0.1</v>
      </c>
      <c r="J123" s="5" t="s">
        <v>25</v>
      </c>
      <c r="K123" s="5">
        <v>0</v>
      </c>
      <c r="M123" t="str">
        <f>IF(OR(O123, R123),Q123,P123)</f>
        <v>REP</v>
      </c>
      <c r="N123" t="str">
        <f t="shared" si="1"/>
        <v>GOOD</v>
      </c>
      <c r="O123" t="b">
        <f>AND(G123&lt;I123,H123&lt;I123)</f>
        <v>1</v>
      </c>
      <c r="P123" t="str">
        <f>IF(H123&lt;G123,"REP", "DEM")</f>
        <v>DEM</v>
      </c>
      <c r="Q123" t="str">
        <f>IF(K122&gt;0, "DEM", IF(K122&lt;0, "REP", IF($N$1&gt;0.5, "DEM","REP")))</f>
        <v>REP</v>
      </c>
      <c r="R123" t="b">
        <f>OR(R121,K123=0)</f>
        <v>1</v>
      </c>
    </row>
    <row r="124" spans="1:18" x14ac:dyDescent="0.2">
      <c r="A124" s="5">
        <v>557</v>
      </c>
      <c r="B124" s="5">
        <v>555383</v>
      </c>
      <c r="C124" s="6" t="s">
        <v>23</v>
      </c>
      <c r="D124" s="5">
        <v>46</v>
      </c>
      <c r="E124" s="7">
        <v>0.423813</v>
      </c>
      <c r="F124" s="7">
        <v>0.44444400000000001</v>
      </c>
      <c r="G124" s="7">
        <v>0.10889600000000001</v>
      </c>
      <c r="H124" s="7">
        <v>8.7156999999999998E-2</v>
      </c>
      <c r="I124" s="7">
        <v>0.1</v>
      </c>
      <c r="J124" s="5" t="s">
        <v>12</v>
      </c>
      <c r="K124" s="5">
        <v>-1</v>
      </c>
      <c r="M124" t="str">
        <f>IF(OR(O124, R124),Q124,P124)</f>
        <v>DEM</v>
      </c>
      <c r="N124" t="str">
        <f t="shared" si="1"/>
        <v>GOOD</v>
      </c>
      <c r="O124" t="b">
        <f>AND(G124&lt;I124,H124&lt;I124)</f>
        <v>0</v>
      </c>
      <c r="P124" t="str">
        <f>IF(H124&lt;G124,"REP", "DEM")</f>
        <v>REP</v>
      </c>
      <c r="Q124" t="str">
        <f>IF(K123&gt;0, "DEM", IF(K123&lt;0, "REP", IF($N$1&gt;0.5, "DEM","REP")))</f>
        <v>DEM</v>
      </c>
      <c r="R124" t="b">
        <f>OR(R122,K124=0)</f>
        <v>1</v>
      </c>
    </row>
    <row r="125" spans="1:18" x14ac:dyDescent="0.2">
      <c r="A125" s="5">
        <v>558</v>
      </c>
      <c r="B125" s="5">
        <v>554910</v>
      </c>
      <c r="C125" s="6" t="s">
        <v>35</v>
      </c>
      <c r="D125" s="5">
        <v>12</v>
      </c>
      <c r="E125" s="7">
        <v>0.38997599999999999</v>
      </c>
      <c r="F125" s="7">
        <v>0.36363600000000001</v>
      </c>
      <c r="G125" s="7">
        <v>0.136714</v>
      </c>
      <c r="H125" s="7">
        <v>5.3380999999999998E-2</v>
      </c>
      <c r="I125" s="7">
        <v>0.1</v>
      </c>
      <c r="J125" s="5" t="s">
        <v>25</v>
      </c>
      <c r="K125" s="5">
        <v>0</v>
      </c>
      <c r="M125" t="str">
        <f>IF(OR(O125, R125),Q125,P125)</f>
        <v>REP</v>
      </c>
      <c r="N125" t="str">
        <f t="shared" si="1"/>
        <v>GOOD</v>
      </c>
      <c r="O125" t="b">
        <f>AND(G125&lt;I125,H125&lt;I125)</f>
        <v>0</v>
      </c>
      <c r="P125" t="str">
        <f>IF(H125&lt;G125,"REP", "DEM")</f>
        <v>REP</v>
      </c>
      <c r="Q125" t="str">
        <f>IF(K124&gt;0, "DEM", IF(K124&lt;0, "REP", IF($N$1&gt;0.5, "DEM","REP")))</f>
        <v>REP</v>
      </c>
      <c r="R125" t="b">
        <f>OR(R123,K125=0)</f>
        <v>1</v>
      </c>
    </row>
    <row r="126" spans="1:18" x14ac:dyDescent="0.2">
      <c r="A126" s="5">
        <v>559</v>
      </c>
      <c r="B126" s="5">
        <v>554656</v>
      </c>
      <c r="C126" s="6" t="s">
        <v>20</v>
      </c>
      <c r="D126" s="5">
        <v>15</v>
      </c>
      <c r="E126" s="7">
        <v>0.490396</v>
      </c>
      <c r="F126" s="7">
        <v>0.35714299999999999</v>
      </c>
      <c r="G126" s="7">
        <v>8.0793000000000004E-2</v>
      </c>
      <c r="H126" s="7">
        <v>0.14745900000000001</v>
      </c>
      <c r="I126" s="7">
        <v>0.1</v>
      </c>
      <c r="J126" s="5" t="s">
        <v>12</v>
      </c>
      <c r="K126" s="5">
        <v>-1</v>
      </c>
      <c r="M126" t="str">
        <f>IF(OR(O126, R126),Q126,P126)</f>
        <v>DEM</v>
      </c>
      <c r="N126" t="str">
        <f t="shared" si="1"/>
        <v>GOOD</v>
      </c>
      <c r="O126" t="b">
        <f>AND(G126&lt;I126,H126&lt;I126)</f>
        <v>0</v>
      </c>
      <c r="P126" t="str">
        <f>IF(H126&lt;G126,"REP", "DEM")</f>
        <v>DEM</v>
      </c>
      <c r="Q126" t="str">
        <f>IF(K125&gt;0, "DEM", IF(K125&lt;0, "REP", IF($N$1&gt;0.5, "DEM","REP")))</f>
        <v>DEM</v>
      </c>
      <c r="R126" t="b">
        <f>OR(R124,K126=0)</f>
        <v>1</v>
      </c>
    </row>
    <row r="127" spans="1:18" x14ac:dyDescent="0.2">
      <c r="A127" s="5">
        <v>560</v>
      </c>
      <c r="B127" s="5">
        <v>553230</v>
      </c>
      <c r="C127" s="6" t="s">
        <v>21</v>
      </c>
      <c r="D127" s="5">
        <v>68</v>
      </c>
      <c r="E127" s="7">
        <v>0.58996599999999999</v>
      </c>
      <c r="F127" s="7">
        <v>0.73134299999999997</v>
      </c>
      <c r="G127" s="7">
        <v>5.5362000000000001E-2</v>
      </c>
      <c r="H127" s="7">
        <v>4.0655999999999998E-2</v>
      </c>
      <c r="I127" s="7">
        <v>0.1</v>
      </c>
      <c r="J127" s="5" t="s">
        <v>25</v>
      </c>
      <c r="K127" s="5">
        <v>0</v>
      </c>
      <c r="M127" t="str">
        <f>IF(OR(O127, R127),Q127,P127)</f>
        <v>REP</v>
      </c>
      <c r="N127" t="str">
        <f t="shared" si="1"/>
        <v>GOOD</v>
      </c>
      <c r="O127" t="b">
        <f>AND(G127&lt;I127,H127&lt;I127)</f>
        <v>1</v>
      </c>
      <c r="P127" t="str">
        <f>IF(H127&lt;G127,"REP", "DEM")</f>
        <v>REP</v>
      </c>
      <c r="Q127" t="str">
        <f>IF(K126&gt;0, "DEM", IF(K126&lt;0, "REP", IF($N$1&gt;0.5, "DEM","REP")))</f>
        <v>REP</v>
      </c>
      <c r="R127" t="b">
        <f>OR(R125,K127=0)</f>
        <v>1</v>
      </c>
    </row>
    <row r="128" spans="1:18" x14ac:dyDescent="0.2">
      <c r="A128" s="5">
        <v>561</v>
      </c>
      <c r="B128" s="5">
        <v>552657</v>
      </c>
      <c r="C128" s="6" t="s">
        <v>41</v>
      </c>
      <c r="D128" s="5">
        <v>7</v>
      </c>
      <c r="E128" s="7">
        <v>0.64320900000000003</v>
      </c>
      <c r="F128" s="7">
        <v>0.83333299999999999</v>
      </c>
      <c r="G128" s="7">
        <v>7.0724999999999996E-2</v>
      </c>
      <c r="H128" s="7">
        <v>7.2132000000000002E-2</v>
      </c>
      <c r="I128" s="7">
        <v>0.16666700000000001</v>
      </c>
      <c r="J128" s="5" t="s">
        <v>12</v>
      </c>
      <c r="K128" s="5">
        <v>-1</v>
      </c>
      <c r="M128" t="str">
        <f>IF(OR(O128, R128),Q128,P128)</f>
        <v>DEM</v>
      </c>
      <c r="N128" t="str">
        <f t="shared" si="1"/>
        <v>GOOD</v>
      </c>
      <c r="O128" t="b">
        <f>AND(G128&lt;I128,H128&lt;I128)</f>
        <v>1</v>
      </c>
      <c r="P128" t="str">
        <f>IF(H128&lt;G128,"REP", "DEM")</f>
        <v>DEM</v>
      </c>
      <c r="Q128" t="str">
        <f>IF(K127&gt;0, "DEM", IF(K127&lt;0, "REP", IF($N$1&gt;0.5, "DEM","REP")))</f>
        <v>DEM</v>
      </c>
      <c r="R128" t="b">
        <f>OR(R126,K128=0)</f>
        <v>1</v>
      </c>
    </row>
    <row r="129" spans="1:18" x14ac:dyDescent="0.2">
      <c r="A129" s="5">
        <v>562</v>
      </c>
      <c r="B129" s="5">
        <v>552048</v>
      </c>
      <c r="C129" s="6" t="s">
        <v>32</v>
      </c>
      <c r="D129" s="5">
        <v>11</v>
      </c>
      <c r="E129" s="7">
        <v>0.65460399999999996</v>
      </c>
      <c r="F129" s="7">
        <v>0.8</v>
      </c>
      <c r="G129" s="7">
        <v>8.9750000000000003E-3</v>
      </c>
      <c r="H129" s="7">
        <v>8.1934999999999994E-2</v>
      </c>
      <c r="I129" s="7">
        <v>0.1</v>
      </c>
      <c r="J129" s="5" t="s">
        <v>25</v>
      </c>
      <c r="K129" s="5">
        <v>0</v>
      </c>
      <c r="M129" t="str">
        <f>IF(OR(O129, R129),Q129,P129)</f>
        <v>REP</v>
      </c>
      <c r="N129" t="str">
        <f t="shared" si="1"/>
        <v>GOOD</v>
      </c>
      <c r="O129" t="b">
        <f>AND(G129&lt;I129,H129&lt;I129)</f>
        <v>1</v>
      </c>
      <c r="P129" t="str">
        <f>IF(H129&lt;G129,"REP", "DEM")</f>
        <v>DEM</v>
      </c>
      <c r="Q129" t="str">
        <f>IF(K128&gt;0, "DEM", IF(K128&lt;0, "REP", IF($N$1&gt;0.5, "DEM","REP")))</f>
        <v>REP</v>
      </c>
      <c r="R129" t="b">
        <f>OR(R127,K129=0)</f>
        <v>1</v>
      </c>
    </row>
    <row r="130" spans="1:18" x14ac:dyDescent="0.2">
      <c r="A130" s="5">
        <v>563</v>
      </c>
      <c r="B130" s="5">
        <v>547906</v>
      </c>
      <c r="C130" s="6" t="s">
        <v>27</v>
      </c>
      <c r="D130" s="5">
        <v>35</v>
      </c>
      <c r="E130" s="7">
        <v>0.47045900000000002</v>
      </c>
      <c r="F130" s="7">
        <v>0.47058800000000001</v>
      </c>
      <c r="G130" s="7">
        <v>4.4796999999999997E-2</v>
      </c>
      <c r="H130" s="7">
        <v>1.6225E-2</v>
      </c>
      <c r="I130" s="7">
        <v>0.1</v>
      </c>
      <c r="J130" s="5" t="s">
        <v>12</v>
      </c>
      <c r="K130" s="5">
        <v>-1</v>
      </c>
      <c r="M130" t="str">
        <f>IF(OR(O130, R130),Q130,P130)</f>
        <v>DEM</v>
      </c>
      <c r="N130" t="str">
        <f t="shared" si="1"/>
        <v>GOOD</v>
      </c>
      <c r="O130" t="b">
        <f>AND(G130&lt;I130,H130&lt;I130)</f>
        <v>1</v>
      </c>
      <c r="P130" t="str">
        <f>IF(H130&lt;G130,"REP", "DEM")</f>
        <v>REP</v>
      </c>
      <c r="Q130" t="str">
        <f>IF(K129&gt;0, "DEM", IF(K129&lt;0, "REP", IF($N$1&gt;0.5, "DEM","REP")))</f>
        <v>DEM</v>
      </c>
      <c r="R130" t="b">
        <f>OR(R128,K130=0)</f>
        <v>1</v>
      </c>
    </row>
    <row r="131" spans="1:18" x14ac:dyDescent="0.2">
      <c r="A131" s="5">
        <v>564</v>
      </c>
      <c r="B131" s="5">
        <v>547544</v>
      </c>
      <c r="C131" s="6" t="s">
        <v>22</v>
      </c>
      <c r="D131" s="5">
        <v>24</v>
      </c>
      <c r="E131" s="7">
        <v>0.55411299999999997</v>
      </c>
      <c r="F131" s="7">
        <v>0.69565200000000005</v>
      </c>
      <c r="G131" s="7">
        <v>0.100107</v>
      </c>
      <c r="H131" s="7">
        <v>5.8441E-2</v>
      </c>
      <c r="I131" s="7">
        <v>0.1</v>
      </c>
      <c r="J131" s="5" t="s">
        <v>25</v>
      </c>
      <c r="K131" s="5">
        <v>0</v>
      </c>
      <c r="M131" t="str">
        <f>IF(OR(O131, R131),Q131,P131)</f>
        <v>REP</v>
      </c>
      <c r="N131" t="str">
        <f t="shared" si="1"/>
        <v>GOOD</v>
      </c>
      <c r="O131" t="b">
        <f>AND(G131&lt;I131,H131&lt;I131)</f>
        <v>0</v>
      </c>
      <c r="P131" t="str">
        <f>IF(H131&lt;G131,"REP", "DEM")</f>
        <v>REP</v>
      </c>
      <c r="Q131" t="str">
        <f>IF(K130&gt;0, "DEM", IF(K130&lt;0, "REP", IF($N$1&gt;0.5, "DEM","REP")))</f>
        <v>REP</v>
      </c>
      <c r="R131" t="b">
        <f>OR(R129,K131=0)</f>
        <v>1</v>
      </c>
    </row>
    <row r="132" spans="1:18" x14ac:dyDescent="0.2">
      <c r="A132" s="5">
        <v>565</v>
      </c>
      <c r="B132" s="5">
        <v>547533</v>
      </c>
      <c r="C132" s="6" t="s">
        <v>48</v>
      </c>
      <c r="D132" s="5">
        <v>9</v>
      </c>
      <c r="E132" s="7">
        <v>0.416161</v>
      </c>
      <c r="F132" s="7">
        <v>0.125</v>
      </c>
      <c r="G132" s="7">
        <v>0.1101</v>
      </c>
      <c r="H132" s="7">
        <v>0.22121099999999999</v>
      </c>
      <c r="I132" s="7">
        <v>0.125</v>
      </c>
      <c r="J132" s="5" t="s">
        <v>12</v>
      </c>
      <c r="K132" s="5">
        <v>-1</v>
      </c>
      <c r="M132" t="str">
        <f>IF(OR(O132, R132),Q132,P132)</f>
        <v>DEM</v>
      </c>
      <c r="N132" t="str">
        <f t="shared" ref="N132:N167" si="2">IF(M132=J132,"GOOD","BAD")</f>
        <v>GOOD</v>
      </c>
      <c r="O132" t="b">
        <f>AND(G132&lt;I132,H132&lt;I132)</f>
        <v>0</v>
      </c>
      <c r="P132" t="str">
        <f>IF(H132&lt;G132,"REP", "DEM")</f>
        <v>DEM</v>
      </c>
      <c r="Q132" t="str">
        <f>IF(K131&gt;0, "DEM", IF(K131&lt;0, "REP", IF($N$1&gt;0.5, "DEM","REP")))</f>
        <v>DEM</v>
      </c>
      <c r="R132" t="b">
        <f>OR(R130,K132=0)</f>
        <v>1</v>
      </c>
    </row>
    <row r="133" spans="1:18" x14ac:dyDescent="0.2">
      <c r="A133" s="5">
        <v>566</v>
      </c>
      <c r="B133" s="5">
        <v>547126</v>
      </c>
      <c r="C133" s="6" t="s">
        <v>14</v>
      </c>
      <c r="D133" s="5">
        <v>36</v>
      </c>
      <c r="E133" s="7">
        <v>0.68552100000000005</v>
      </c>
      <c r="F133" s="7">
        <v>0.74285699999999999</v>
      </c>
      <c r="G133" s="7">
        <v>0.121042</v>
      </c>
      <c r="H133" s="7">
        <v>0.14882000000000001</v>
      </c>
      <c r="I133" s="7">
        <v>0.1</v>
      </c>
      <c r="J133" s="5" t="s">
        <v>25</v>
      </c>
      <c r="K133" s="5">
        <v>0</v>
      </c>
      <c r="M133" t="str">
        <f>IF(OR(O133, R133),Q133,P133)</f>
        <v>REP</v>
      </c>
      <c r="N133" t="str">
        <f t="shared" si="2"/>
        <v>GOOD</v>
      </c>
      <c r="O133" t="b">
        <f>AND(G133&lt;I133,H133&lt;I133)</f>
        <v>0</v>
      </c>
      <c r="P133" t="str">
        <f>IF(H133&lt;G133,"REP", "DEM")</f>
        <v>DEM</v>
      </c>
      <c r="Q133" t="str">
        <f>IF(K132&gt;0, "DEM", IF(K132&lt;0, "REP", IF($N$1&gt;0.5, "DEM","REP")))</f>
        <v>REP</v>
      </c>
      <c r="R133" t="b">
        <f>OR(R131,K133=0)</f>
        <v>1</v>
      </c>
    </row>
    <row r="134" spans="1:18" x14ac:dyDescent="0.2">
      <c r="A134" s="5">
        <v>567</v>
      </c>
      <c r="B134" s="5">
        <v>546839</v>
      </c>
      <c r="C134" s="6" t="s">
        <v>11</v>
      </c>
      <c r="D134" s="5">
        <v>18</v>
      </c>
      <c r="E134" s="7">
        <v>0.50931999999999999</v>
      </c>
      <c r="F134" s="7">
        <v>0.352941</v>
      </c>
      <c r="G134" s="7">
        <v>0.12975200000000001</v>
      </c>
      <c r="H134" s="7">
        <v>0.185307</v>
      </c>
      <c r="I134" s="7">
        <v>0.1</v>
      </c>
      <c r="J134" s="5" t="s">
        <v>12</v>
      </c>
      <c r="K134" s="5">
        <v>-1</v>
      </c>
      <c r="M134" t="str">
        <f>IF(OR(O134, R134),Q134,P134)</f>
        <v>DEM</v>
      </c>
      <c r="N134" t="str">
        <f t="shared" si="2"/>
        <v>GOOD</v>
      </c>
      <c r="O134" t="b">
        <f>AND(G134&lt;I134,H134&lt;I134)</f>
        <v>0</v>
      </c>
      <c r="P134" t="str">
        <f>IF(H134&lt;G134,"REP", "DEM")</f>
        <v>DEM</v>
      </c>
      <c r="Q134" t="str">
        <f>IF(K133&gt;0, "DEM", IF(K133&lt;0, "REP", IF($N$1&gt;0.5, "DEM","REP")))</f>
        <v>DEM</v>
      </c>
      <c r="R134" t="b">
        <f>OR(R132,K134=0)</f>
        <v>1</v>
      </c>
    </row>
    <row r="135" spans="1:18" x14ac:dyDescent="0.2">
      <c r="A135" s="5">
        <v>568</v>
      </c>
      <c r="B135" s="5">
        <v>545153</v>
      </c>
      <c r="C135" s="6" t="s">
        <v>21</v>
      </c>
      <c r="D135" s="5">
        <v>69</v>
      </c>
      <c r="E135" s="7">
        <v>0.58996599999999999</v>
      </c>
      <c r="F135" s="7">
        <v>0.72058800000000001</v>
      </c>
      <c r="G135" s="7">
        <v>4.4705000000000002E-2</v>
      </c>
      <c r="H135" s="7">
        <v>3.0213E-2</v>
      </c>
      <c r="I135" s="7">
        <v>0.1</v>
      </c>
      <c r="J135" s="5" t="s">
        <v>25</v>
      </c>
      <c r="K135" s="5">
        <v>0</v>
      </c>
      <c r="M135" t="str">
        <f>IF(OR(O135, R135),Q135,P135)</f>
        <v>REP</v>
      </c>
      <c r="N135" t="str">
        <f t="shared" si="2"/>
        <v>GOOD</v>
      </c>
      <c r="O135" t="b">
        <f>AND(G135&lt;I135,H135&lt;I135)</f>
        <v>1</v>
      </c>
      <c r="P135" t="str">
        <f>IF(H135&lt;G135,"REP", "DEM")</f>
        <v>REP</v>
      </c>
      <c r="Q135" t="str">
        <f>IF(K134&gt;0, "DEM", IF(K134&lt;0, "REP", IF($N$1&gt;0.5, "DEM","REP")))</f>
        <v>REP</v>
      </c>
      <c r="R135" t="b">
        <f>OR(R133,K135=0)</f>
        <v>1</v>
      </c>
    </row>
    <row r="136" spans="1:18" x14ac:dyDescent="0.2">
      <c r="A136" s="5">
        <v>569</v>
      </c>
      <c r="B136" s="5">
        <v>544225</v>
      </c>
      <c r="C136" s="6" t="s">
        <v>54</v>
      </c>
      <c r="D136" s="5">
        <v>3</v>
      </c>
      <c r="E136" s="7">
        <v>0.61663100000000004</v>
      </c>
      <c r="F136" s="7">
        <v>1</v>
      </c>
      <c r="G136" s="7">
        <v>0.266739</v>
      </c>
      <c r="H136" s="7">
        <v>6.6595000000000001E-2</v>
      </c>
      <c r="I136" s="7">
        <v>0.5</v>
      </c>
      <c r="J136" s="5" t="s">
        <v>12</v>
      </c>
      <c r="K136" s="5">
        <v>-1</v>
      </c>
      <c r="M136" t="str">
        <f>IF(OR(O136, R136),Q136,P136)</f>
        <v>DEM</v>
      </c>
      <c r="N136" t="str">
        <f t="shared" si="2"/>
        <v>GOOD</v>
      </c>
      <c r="O136" t="b">
        <f>AND(G136&lt;I136,H136&lt;I136)</f>
        <v>1</v>
      </c>
      <c r="P136" t="str">
        <f>IF(H136&lt;G136,"REP", "DEM")</f>
        <v>REP</v>
      </c>
      <c r="Q136" t="str">
        <f>IF(K135&gt;0, "DEM", IF(K135&lt;0, "REP", IF($N$1&gt;0.5, "DEM","REP")))</f>
        <v>DEM</v>
      </c>
      <c r="R136" t="b">
        <f>OR(R134,K136=0)</f>
        <v>1</v>
      </c>
    </row>
    <row r="137" spans="1:18" x14ac:dyDescent="0.2">
      <c r="A137" s="5">
        <v>570</v>
      </c>
      <c r="B137" s="5">
        <v>543750</v>
      </c>
      <c r="C137" s="6" t="s">
        <v>39</v>
      </c>
      <c r="D137" s="5">
        <v>6</v>
      </c>
      <c r="E137" s="7">
        <v>0.42117500000000002</v>
      </c>
      <c r="F137" s="7">
        <v>0.4</v>
      </c>
      <c r="G137" s="7">
        <v>0.15765000000000001</v>
      </c>
      <c r="H137" s="7">
        <v>9.0159999999999997E-3</v>
      </c>
      <c r="I137" s="7">
        <v>0.2</v>
      </c>
      <c r="J137" s="5" t="s">
        <v>25</v>
      </c>
      <c r="K137" s="5">
        <v>0</v>
      </c>
      <c r="M137" t="str">
        <f>IF(OR(O137, R137),Q137,P137)</f>
        <v>REP</v>
      </c>
      <c r="N137" t="str">
        <f t="shared" si="2"/>
        <v>GOOD</v>
      </c>
      <c r="O137" t="b">
        <f>AND(G137&lt;I137,H137&lt;I137)</f>
        <v>1</v>
      </c>
      <c r="P137" t="str">
        <f>IF(H137&lt;G137,"REP", "DEM")</f>
        <v>REP</v>
      </c>
      <c r="Q137" t="str">
        <f>IF(K136&gt;0, "DEM", IF(K136&lt;0, "REP", IF($N$1&gt;0.5, "DEM","REP")))</f>
        <v>REP</v>
      </c>
      <c r="R137" t="b">
        <f>OR(R135,K137=0)</f>
        <v>1</v>
      </c>
    </row>
    <row r="138" spans="1:18" x14ac:dyDescent="0.2">
      <c r="A138" s="5">
        <v>571</v>
      </c>
      <c r="B138" s="5">
        <v>543438</v>
      </c>
      <c r="C138" s="6" t="s">
        <v>23</v>
      </c>
      <c r="D138" s="5">
        <v>47</v>
      </c>
      <c r="E138" s="7">
        <v>0.423813</v>
      </c>
      <c r="F138" s="7">
        <v>0.45652199999999998</v>
      </c>
      <c r="G138" s="7">
        <v>0.12046</v>
      </c>
      <c r="H138" s="7">
        <v>9.9182999999999993E-2</v>
      </c>
      <c r="I138" s="7">
        <v>0.1</v>
      </c>
      <c r="J138" s="5" t="s">
        <v>12</v>
      </c>
      <c r="K138" s="5">
        <v>-1</v>
      </c>
      <c r="M138" t="str">
        <f>IF(OR(O138, R138),Q138,P138)</f>
        <v>DEM</v>
      </c>
      <c r="N138" t="str">
        <f t="shared" si="2"/>
        <v>GOOD</v>
      </c>
      <c r="O138" t="b">
        <f>AND(G138&lt;I138,H138&lt;I138)</f>
        <v>0</v>
      </c>
      <c r="P138" t="str">
        <f>IF(H138&lt;G138,"REP", "DEM")</f>
        <v>REP</v>
      </c>
      <c r="Q138" t="str">
        <f>IF(K137&gt;0, "DEM", IF(K137&lt;0, "REP", IF($N$1&gt;0.5, "DEM","REP")))</f>
        <v>DEM</v>
      </c>
      <c r="R138" t="b">
        <f>OR(R136,K138=0)</f>
        <v>1</v>
      </c>
    </row>
    <row r="139" spans="1:18" x14ac:dyDescent="0.2">
      <c r="A139" s="5">
        <v>572</v>
      </c>
      <c r="B139" s="5">
        <v>543305</v>
      </c>
      <c r="C139" s="6" t="s">
        <v>36</v>
      </c>
      <c r="D139" s="5">
        <v>11</v>
      </c>
      <c r="E139" s="7">
        <v>0.50755499999999998</v>
      </c>
      <c r="F139" s="7">
        <v>0.4</v>
      </c>
      <c r="G139" s="7">
        <v>6.0565000000000001E-2</v>
      </c>
      <c r="H139" s="7">
        <v>0.151474</v>
      </c>
      <c r="I139" s="7">
        <v>0.1</v>
      </c>
      <c r="J139" s="5" t="s">
        <v>25</v>
      </c>
      <c r="K139" s="5">
        <v>0</v>
      </c>
      <c r="M139" t="str">
        <f>IF(OR(O139, R139),Q139,P139)</f>
        <v>REP</v>
      </c>
      <c r="N139" t="str">
        <f t="shared" si="2"/>
        <v>GOOD</v>
      </c>
      <c r="O139" t="b">
        <f>AND(G139&lt;I139,H139&lt;I139)</f>
        <v>0</v>
      </c>
      <c r="P139" t="str">
        <f>IF(H139&lt;G139,"REP", "DEM")</f>
        <v>DEM</v>
      </c>
      <c r="Q139" t="str">
        <f>IF(K138&gt;0, "DEM", IF(K138&lt;0, "REP", IF($N$1&gt;0.5, "DEM","REP")))</f>
        <v>REP</v>
      </c>
      <c r="R139" t="b">
        <f>OR(R137,K139=0)</f>
        <v>1</v>
      </c>
    </row>
    <row r="140" spans="1:18" x14ac:dyDescent="0.2">
      <c r="A140" s="5">
        <v>573</v>
      </c>
      <c r="B140" s="5">
        <v>542034</v>
      </c>
      <c r="C140" s="6" t="s">
        <v>26</v>
      </c>
      <c r="D140" s="5">
        <v>24</v>
      </c>
      <c r="E140" s="7">
        <v>0.50758300000000001</v>
      </c>
      <c r="F140" s="7">
        <v>0.43478299999999998</v>
      </c>
      <c r="G140" s="7">
        <v>5.6833000000000002E-2</v>
      </c>
      <c r="H140" s="7">
        <v>9.8499000000000003E-2</v>
      </c>
      <c r="I140" s="7">
        <v>0.1</v>
      </c>
      <c r="J140" s="5" t="s">
        <v>12</v>
      </c>
      <c r="K140" s="5">
        <v>-1</v>
      </c>
      <c r="M140" t="str">
        <f>IF(OR(O140, R140),Q140,P140)</f>
        <v>DEM</v>
      </c>
      <c r="N140" t="str">
        <f t="shared" si="2"/>
        <v>GOOD</v>
      </c>
      <c r="O140" t="b">
        <f>AND(G140&lt;I140,H140&lt;I140)</f>
        <v>1</v>
      </c>
      <c r="P140" t="str">
        <f>IF(H140&lt;G140,"REP", "DEM")</f>
        <v>DEM</v>
      </c>
      <c r="Q140" t="str">
        <f>IF(K139&gt;0, "DEM", IF(K139&lt;0, "REP", IF($N$1&gt;0.5, "DEM","REP")))</f>
        <v>DEM</v>
      </c>
      <c r="R140" t="b">
        <f>OR(R138,K140=0)</f>
        <v>1</v>
      </c>
    </row>
    <row r="141" spans="1:18" x14ac:dyDescent="0.2">
      <c r="A141" s="5">
        <v>574</v>
      </c>
      <c r="B141" s="5">
        <v>540702</v>
      </c>
      <c r="C141" s="6" t="s">
        <v>42</v>
      </c>
      <c r="D141" s="5">
        <v>13</v>
      </c>
      <c r="E141" s="7">
        <v>0.54443799999999998</v>
      </c>
      <c r="F141" s="7">
        <v>0.58333299999999999</v>
      </c>
      <c r="G141" s="7">
        <v>2.6508E-2</v>
      </c>
      <c r="H141" s="7">
        <v>5.0415000000000001E-2</v>
      </c>
      <c r="I141" s="7">
        <v>0.1</v>
      </c>
      <c r="J141" s="5" t="s">
        <v>25</v>
      </c>
      <c r="K141" s="5">
        <v>0</v>
      </c>
      <c r="M141" t="str">
        <f>IF(OR(O141, R141),Q141,P141)</f>
        <v>REP</v>
      </c>
      <c r="N141" t="str">
        <f t="shared" si="2"/>
        <v>GOOD</v>
      </c>
      <c r="O141" t="b">
        <f>AND(G141&lt;I141,H141&lt;I141)</f>
        <v>1</v>
      </c>
      <c r="P141" t="str">
        <f>IF(H141&lt;G141,"REP", "DEM")</f>
        <v>DEM</v>
      </c>
      <c r="Q141" t="str">
        <f>IF(K140&gt;0, "DEM", IF(K140&lt;0, "REP", IF($N$1&gt;0.5, "DEM","REP")))</f>
        <v>REP</v>
      </c>
      <c r="R141" t="b">
        <f>OR(R139,K141=0)</f>
        <v>1</v>
      </c>
    </row>
    <row r="142" spans="1:18" x14ac:dyDescent="0.2">
      <c r="A142" s="5">
        <v>575</v>
      </c>
      <c r="B142" s="5">
        <v>539478</v>
      </c>
      <c r="C142" s="6" t="s">
        <v>55</v>
      </c>
      <c r="D142" s="5">
        <v>3</v>
      </c>
      <c r="E142" s="7">
        <v>0.52244199999999996</v>
      </c>
      <c r="F142" s="7">
        <v>1</v>
      </c>
      <c r="G142" s="7">
        <v>0.45511699999999999</v>
      </c>
      <c r="H142" s="7">
        <v>0.121784</v>
      </c>
      <c r="I142" s="7">
        <v>0.5</v>
      </c>
      <c r="J142" s="5" t="s">
        <v>12</v>
      </c>
      <c r="K142" s="5">
        <v>-1</v>
      </c>
      <c r="M142" t="str">
        <f>IF(OR(O142, R142),Q142,P142)</f>
        <v>DEM</v>
      </c>
      <c r="N142" t="str">
        <f t="shared" si="2"/>
        <v>GOOD</v>
      </c>
      <c r="O142" t="b">
        <f>AND(G142&lt;I142,H142&lt;I142)</f>
        <v>1</v>
      </c>
      <c r="P142" t="str">
        <f>IF(H142&lt;G142,"REP", "DEM")</f>
        <v>REP</v>
      </c>
      <c r="Q142" t="str">
        <f>IF(K141&gt;0, "DEM", IF(K141&lt;0, "REP", IF($N$1&gt;0.5, "DEM","REP")))</f>
        <v>DEM</v>
      </c>
      <c r="R142" t="b">
        <f>OR(R140,K142=0)</f>
        <v>1</v>
      </c>
    </row>
    <row r="143" spans="1:18" x14ac:dyDescent="0.2">
      <c r="A143" s="5">
        <v>576</v>
      </c>
      <c r="B143" s="5">
        <v>538215</v>
      </c>
      <c r="C143" s="6" t="s">
        <v>19</v>
      </c>
      <c r="D143" s="5">
        <v>22</v>
      </c>
      <c r="E143" s="7">
        <v>0.47971200000000003</v>
      </c>
      <c r="F143" s="7">
        <v>0.28571400000000002</v>
      </c>
      <c r="G143" s="7">
        <v>0.14124200000000001</v>
      </c>
      <c r="H143" s="7">
        <v>0.186696</v>
      </c>
      <c r="I143" s="7">
        <v>0.1</v>
      </c>
      <c r="J143" s="5" t="s">
        <v>25</v>
      </c>
      <c r="K143" s="5">
        <v>0</v>
      </c>
      <c r="M143" t="str">
        <f>IF(OR(O143, R143),Q143,P143)</f>
        <v>REP</v>
      </c>
      <c r="N143" t="str">
        <f t="shared" si="2"/>
        <v>GOOD</v>
      </c>
      <c r="O143" t="b">
        <f>AND(G143&lt;I143,H143&lt;I143)</f>
        <v>0</v>
      </c>
      <c r="P143" t="str">
        <f>IF(H143&lt;G143,"REP", "DEM")</f>
        <v>DEM</v>
      </c>
      <c r="Q143" t="str">
        <f>IF(K142&gt;0, "DEM", IF(K142&lt;0, "REP", IF($N$1&gt;0.5, "DEM","REP")))</f>
        <v>REP</v>
      </c>
      <c r="R143" t="b">
        <f>OR(R141,K143=0)</f>
        <v>1</v>
      </c>
    </row>
    <row r="144" spans="1:18" x14ac:dyDescent="0.2">
      <c r="A144" s="5">
        <v>577</v>
      </c>
      <c r="B144" s="5">
        <v>537309</v>
      </c>
      <c r="C144" s="6" t="s">
        <v>21</v>
      </c>
      <c r="D144" s="5">
        <v>70</v>
      </c>
      <c r="E144" s="7">
        <v>0.58996599999999999</v>
      </c>
      <c r="F144" s="7">
        <v>0.71014500000000003</v>
      </c>
      <c r="G144" s="7">
        <v>3.4353000000000002E-2</v>
      </c>
      <c r="H144" s="7">
        <v>2.0067999999999999E-2</v>
      </c>
      <c r="I144" s="7">
        <v>0.1</v>
      </c>
      <c r="J144" s="5" t="s">
        <v>12</v>
      </c>
      <c r="K144" s="5">
        <v>-1</v>
      </c>
      <c r="M144" t="str">
        <f>IF(OR(O144, R144),Q144,P144)</f>
        <v>DEM</v>
      </c>
      <c r="N144" t="str">
        <f t="shared" si="2"/>
        <v>GOOD</v>
      </c>
      <c r="O144" t="b">
        <f>AND(G144&lt;I144,H144&lt;I144)</f>
        <v>1</v>
      </c>
      <c r="P144" t="str">
        <f>IF(H144&lt;G144,"REP", "DEM")</f>
        <v>REP</v>
      </c>
      <c r="Q144" t="str">
        <f>IF(K143&gt;0, "DEM", IF(K143&lt;0, "REP", IF($N$1&gt;0.5, "DEM","REP")))</f>
        <v>DEM</v>
      </c>
      <c r="R144" t="b">
        <f>OR(R142,K144=0)</f>
        <v>1</v>
      </c>
    </row>
    <row r="145" spans="1:18" x14ac:dyDescent="0.2">
      <c r="A145" s="5">
        <v>578</v>
      </c>
      <c r="B145" s="5">
        <v>536882</v>
      </c>
      <c r="C145" s="6" t="s">
        <v>56</v>
      </c>
      <c r="D145" s="5">
        <v>4</v>
      </c>
      <c r="E145" s="7">
        <v>0.40087200000000001</v>
      </c>
      <c r="F145" s="7">
        <v>0.33333299999999999</v>
      </c>
      <c r="G145" s="7">
        <v>0.19825599999999999</v>
      </c>
      <c r="H145" s="7">
        <v>5.1743999999999998E-2</v>
      </c>
      <c r="I145" s="7">
        <v>0.33333299999999999</v>
      </c>
      <c r="J145" s="5" t="s">
        <v>25</v>
      </c>
      <c r="K145" s="5">
        <v>0</v>
      </c>
      <c r="M145" t="str">
        <f>IF(OR(O145, R145),Q145,P145)</f>
        <v>REP</v>
      </c>
      <c r="N145" t="str">
        <f t="shared" si="2"/>
        <v>GOOD</v>
      </c>
      <c r="O145" t="b">
        <f>AND(G145&lt;I145,H145&lt;I145)</f>
        <v>1</v>
      </c>
      <c r="P145" t="str">
        <f>IF(H145&lt;G145,"REP", "DEM")</f>
        <v>REP</v>
      </c>
      <c r="Q145" t="str">
        <f>IF(K144&gt;0, "DEM", IF(K144&lt;0, "REP", IF($N$1&gt;0.5, "DEM","REP")))</f>
        <v>REP</v>
      </c>
      <c r="R145" t="b">
        <f>OR(R143,K145=0)</f>
        <v>1</v>
      </c>
    </row>
    <row r="146" spans="1:18" x14ac:dyDescent="0.2">
      <c r="A146" s="5">
        <v>579</v>
      </c>
      <c r="B146" s="5">
        <v>536690</v>
      </c>
      <c r="C146" s="6" t="s">
        <v>17</v>
      </c>
      <c r="D146" s="5">
        <v>9</v>
      </c>
      <c r="E146" s="7">
        <v>0.354574</v>
      </c>
      <c r="F146" s="7">
        <v>0.25</v>
      </c>
      <c r="G146" s="7">
        <v>0.124186</v>
      </c>
      <c r="H146" s="7">
        <v>1.3075E-2</v>
      </c>
      <c r="I146" s="7">
        <v>0.125</v>
      </c>
      <c r="J146" s="5" t="s">
        <v>12</v>
      </c>
      <c r="K146" s="5">
        <v>-1</v>
      </c>
      <c r="M146" t="str">
        <f>IF(OR(O146, R146),Q146,P146)</f>
        <v>DEM</v>
      </c>
      <c r="N146" t="str">
        <f t="shared" si="2"/>
        <v>GOOD</v>
      </c>
      <c r="O146" t="b">
        <f>AND(G146&lt;I146,H146&lt;I146)</f>
        <v>1</v>
      </c>
      <c r="P146" t="str">
        <f>IF(H146&lt;G146,"REP", "DEM")</f>
        <v>REP</v>
      </c>
      <c r="Q146" t="str">
        <f>IF(K145&gt;0, "DEM", IF(K145&lt;0, "REP", IF($N$1&gt;0.5, "DEM","REP")))</f>
        <v>DEM</v>
      </c>
      <c r="R146" t="b">
        <f>OR(R144,K146=0)</f>
        <v>1</v>
      </c>
    </row>
    <row r="147" spans="1:18" x14ac:dyDescent="0.2">
      <c r="A147" s="5">
        <v>580</v>
      </c>
      <c r="B147" s="5">
        <v>535959</v>
      </c>
      <c r="C147" s="6" t="s">
        <v>30</v>
      </c>
      <c r="D147" s="5">
        <v>19</v>
      </c>
      <c r="E147" s="7">
        <v>0.52731499999999998</v>
      </c>
      <c r="F147" s="7">
        <v>0.38888899999999998</v>
      </c>
      <c r="G147" s="7">
        <v>0.133578</v>
      </c>
      <c r="H147" s="7">
        <v>0.18620900000000001</v>
      </c>
      <c r="I147" s="7">
        <v>0.1</v>
      </c>
      <c r="J147" s="5" t="s">
        <v>25</v>
      </c>
      <c r="K147" s="5">
        <v>0</v>
      </c>
      <c r="M147" t="str">
        <f>IF(OR(O147, R147),Q147,P147)</f>
        <v>REP</v>
      </c>
      <c r="N147" t="str">
        <f t="shared" si="2"/>
        <v>GOOD</v>
      </c>
      <c r="O147" t="b">
        <f>AND(G147&lt;I147,H147&lt;I147)</f>
        <v>0</v>
      </c>
      <c r="P147" t="str">
        <f>IF(H147&lt;G147,"REP", "DEM")</f>
        <v>DEM</v>
      </c>
      <c r="Q147" t="str">
        <f>IF(K146&gt;0, "DEM", IF(K146&lt;0, "REP", IF($N$1&gt;0.5, "DEM","REP")))</f>
        <v>REP</v>
      </c>
      <c r="R147" t="b">
        <f>OR(R145,K147=0)</f>
        <v>1</v>
      </c>
    </row>
    <row r="148" spans="1:18" x14ac:dyDescent="0.2">
      <c r="A148" s="5">
        <v>581</v>
      </c>
      <c r="B148" s="5">
        <v>534254</v>
      </c>
      <c r="C148" s="6" t="s">
        <v>40</v>
      </c>
      <c r="D148" s="5">
        <v>6</v>
      </c>
      <c r="E148" s="7">
        <v>0.37630200000000003</v>
      </c>
      <c r="F148" s="7">
        <v>0.2</v>
      </c>
      <c r="G148" s="7">
        <v>8.0729999999999996E-2</v>
      </c>
      <c r="H148" s="7">
        <v>8.5936999999999999E-2</v>
      </c>
      <c r="I148" s="7">
        <v>0.2</v>
      </c>
      <c r="J148" s="5" t="s">
        <v>12</v>
      </c>
      <c r="K148" s="5">
        <v>-1</v>
      </c>
      <c r="M148" t="str">
        <f>IF(OR(O148, R148),Q148,P148)</f>
        <v>DEM</v>
      </c>
      <c r="N148" t="str">
        <f t="shared" si="2"/>
        <v>GOOD</v>
      </c>
      <c r="O148" t="b">
        <f>AND(G148&lt;I148,H148&lt;I148)</f>
        <v>1</v>
      </c>
      <c r="P148" t="str">
        <f>IF(H148&lt;G148,"REP", "DEM")</f>
        <v>DEM</v>
      </c>
      <c r="Q148" t="str">
        <f>IF(K147&gt;0, "DEM", IF(K147&lt;0, "REP", IF($N$1&gt;0.5, "DEM","REP")))</f>
        <v>DEM</v>
      </c>
      <c r="R148" t="b">
        <f>OR(R146,K148=0)</f>
        <v>1</v>
      </c>
    </row>
    <row r="149" spans="1:18" x14ac:dyDescent="0.2">
      <c r="A149" s="5">
        <v>582</v>
      </c>
      <c r="B149" s="5">
        <v>534033</v>
      </c>
      <c r="C149" s="6" t="s">
        <v>15</v>
      </c>
      <c r="D149" s="5">
        <v>17</v>
      </c>
      <c r="E149" s="7">
        <v>0.55643699999999996</v>
      </c>
      <c r="F149" s="7">
        <v>0.5</v>
      </c>
      <c r="G149" s="7">
        <v>8.3461999999999995E-2</v>
      </c>
      <c r="H149" s="7">
        <v>0.142286</v>
      </c>
      <c r="I149" s="7">
        <v>0.1</v>
      </c>
      <c r="J149" s="5" t="s">
        <v>25</v>
      </c>
      <c r="K149" s="5">
        <v>0</v>
      </c>
      <c r="M149" t="str">
        <f>IF(OR(O149, R149),Q149,P149)</f>
        <v>REP</v>
      </c>
      <c r="N149" t="str">
        <f t="shared" si="2"/>
        <v>GOOD</v>
      </c>
      <c r="O149" t="b">
        <f>AND(G149&lt;I149,H149&lt;I149)</f>
        <v>0</v>
      </c>
      <c r="P149" t="str">
        <f>IF(H149&lt;G149,"REP", "DEM")</f>
        <v>DEM</v>
      </c>
      <c r="Q149" t="str">
        <f>IF(K148&gt;0, "DEM", IF(K148&lt;0, "REP", IF($N$1&gt;0.5, "DEM","REP")))</f>
        <v>REP</v>
      </c>
      <c r="R149" t="b">
        <f>OR(R147,K149=0)</f>
        <v>1</v>
      </c>
    </row>
    <row r="150" spans="1:18" x14ac:dyDescent="0.2">
      <c r="A150" s="5">
        <v>583</v>
      </c>
      <c r="B150" s="5">
        <v>532469</v>
      </c>
      <c r="C150" s="6" t="s">
        <v>27</v>
      </c>
      <c r="D150" s="5">
        <v>36</v>
      </c>
      <c r="E150" s="7">
        <v>0.47045900000000002</v>
      </c>
      <c r="F150" s="7">
        <v>0.48571399999999998</v>
      </c>
      <c r="G150" s="7">
        <v>5.9082000000000003E-2</v>
      </c>
      <c r="H150" s="7">
        <v>3.1303999999999998E-2</v>
      </c>
      <c r="I150" s="7">
        <v>0.1</v>
      </c>
      <c r="J150" s="5" t="s">
        <v>12</v>
      </c>
      <c r="K150" s="5">
        <v>-1</v>
      </c>
      <c r="M150" t="str">
        <f>IF(OR(O150, R150),Q150,P150)</f>
        <v>DEM</v>
      </c>
      <c r="N150" t="str">
        <f t="shared" si="2"/>
        <v>GOOD</v>
      </c>
      <c r="O150" t="b">
        <f>AND(G150&lt;I150,H150&lt;I150)</f>
        <v>1</v>
      </c>
      <c r="P150" t="str">
        <f>IF(H150&lt;G150,"REP", "DEM")</f>
        <v>REP</v>
      </c>
      <c r="Q150" t="str">
        <f>IF(K149&gt;0, "DEM", IF(K149&lt;0, "REP", IF($N$1&gt;0.5, "DEM","REP")))</f>
        <v>DEM</v>
      </c>
      <c r="R150" t="b">
        <f>OR(R148,K150=0)</f>
        <v>1</v>
      </c>
    </row>
    <row r="151" spans="1:18" x14ac:dyDescent="0.2">
      <c r="A151" s="5">
        <v>584</v>
      </c>
      <c r="B151" s="5">
        <v>532134</v>
      </c>
      <c r="C151" s="6" t="s">
        <v>14</v>
      </c>
      <c r="D151" s="5">
        <v>37</v>
      </c>
      <c r="E151" s="7">
        <v>0.68552100000000005</v>
      </c>
      <c r="F151" s="7">
        <v>0.72222200000000003</v>
      </c>
      <c r="G151" s="7">
        <v>0.14131199999999999</v>
      </c>
      <c r="H151" s="7">
        <v>0.16833899999999999</v>
      </c>
      <c r="I151" s="7">
        <v>0.1</v>
      </c>
      <c r="J151" s="5" t="s">
        <v>25</v>
      </c>
      <c r="K151" s="5">
        <v>0</v>
      </c>
      <c r="M151" t="str">
        <f>IF(OR(O151, R151),Q151,P151)</f>
        <v>REP</v>
      </c>
      <c r="N151" t="str">
        <f t="shared" si="2"/>
        <v>GOOD</v>
      </c>
      <c r="O151" t="b">
        <f>AND(G151&lt;I151,H151&lt;I151)</f>
        <v>0</v>
      </c>
      <c r="P151" t="str">
        <f>IF(H151&lt;G151,"REP", "DEM")</f>
        <v>DEM</v>
      </c>
      <c r="Q151" t="str">
        <f>IF(K150&gt;0, "DEM", IF(K150&lt;0, "REP", IF($N$1&gt;0.5, "DEM","REP")))</f>
        <v>REP</v>
      </c>
      <c r="R151" t="b">
        <f>OR(R149,K151=0)</f>
        <v>1</v>
      </c>
    </row>
    <row r="152" spans="1:18" x14ac:dyDescent="0.2">
      <c r="A152" s="5">
        <v>585</v>
      </c>
      <c r="B152" s="5">
        <v>531996</v>
      </c>
      <c r="C152" s="6" t="s">
        <v>23</v>
      </c>
      <c r="D152" s="5">
        <v>48</v>
      </c>
      <c r="E152" s="7">
        <v>0.423813</v>
      </c>
      <c r="F152" s="7">
        <v>0.46808499999999997</v>
      </c>
      <c r="G152" s="7">
        <v>0.13154099999999999</v>
      </c>
      <c r="H152" s="7">
        <v>0.110708</v>
      </c>
      <c r="I152" s="7">
        <v>0.1</v>
      </c>
      <c r="J152" s="5" t="s">
        <v>12</v>
      </c>
      <c r="K152" s="5">
        <v>-1</v>
      </c>
      <c r="M152" t="str">
        <f>IF(OR(O152, R152),Q152,P152)</f>
        <v>DEM</v>
      </c>
      <c r="N152" t="str">
        <f t="shared" si="2"/>
        <v>GOOD</v>
      </c>
      <c r="O152" t="b">
        <f>AND(G152&lt;I152,H152&lt;I152)</f>
        <v>0</v>
      </c>
      <c r="P152" t="str">
        <f>IF(H152&lt;G152,"REP", "DEM")</f>
        <v>REP</v>
      </c>
      <c r="Q152" t="str">
        <f>IF(K151&gt;0, "DEM", IF(K151&lt;0, "REP", IF($N$1&gt;0.5, "DEM","REP")))</f>
        <v>DEM</v>
      </c>
      <c r="R152" t="b">
        <f>OR(R150,K152=0)</f>
        <v>1</v>
      </c>
    </row>
    <row r="153" spans="1:18" x14ac:dyDescent="0.2">
      <c r="A153" s="5">
        <v>586</v>
      </c>
      <c r="B153" s="5">
        <v>531782</v>
      </c>
      <c r="C153" s="6" t="s">
        <v>34</v>
      </c>
      <c r="D153" s="5">
        <v>10</v>
      </c>
      <c r="E153" s="7">
        <v>0.49864399999999998</v>
      </c>
      <c r="F153" s="7">
        <v>0.44444400000000001</v>
      </c>
      <c r="G153" s="7">
        <v>2.712E-3</v>
      </c>
      <c r="H153" s="7">
        <v>9.7287999999999999E-2</v>
      </c>
      <c r="I153" s="7">
        <v>0.111111</v>
      </c>
      <c r="J153" s="5" t="s">
        <v>25</v>
      </c>
      <c r="K153" s="5">
        <v>0</v>
      </c>
      <c r="M153" t="str">
        <f>IF(OR(O153, R153),Q153,P153)</f>
        <v>REP</v>
      </c>
      <c r="N153" t="str">
        <f t="shared" si="2"/>
        <v>GOOD</v>
      </c>
      <c r="O153" t="b">
        <f>AND(G153&lt;I153,H153&lt;I153)</f>
        <v>1</v>
      </c>
      <c r="P153" t="str">
        <f>IF(H153&lt;G153,"REP", "DEM")</f>
        <v>DEM</v>
      </c>
      <c r="Q153" t="str">
        <f>IF(K152&gt;0, "DEM", IF(K152&lt;0, "REP", IF($N$1&gt;0.5, "DEM","REP")))</f>
        <v>REP</v>
      </c>
      <c r="R153" t="b">
        <f>OR(R151,K153=0)</f>
        <v>1</v>
      </c>
    </row>
    <row r="154" spans="1:18" x14ac:dyDescent="0.2">
      <c r="A154" s="5">
        <v>587</v>
      </c>
      <c r="B154" s="5">
        <v>529687</v>
      </c>
      <c r="C154" s="6" t="s">
        <v>21</v>
      </c>
      <c r="D154" s="5">
        <v>71</v>
      </c>
      <c r="E154" s="7">
        <v>0.58996599999999999</v>
      </c>
      <c r="F154" s="7">
        <v>0.71428599999999998</v>
      </c>
      <c r="G154" s="7">
        <v>3.8377000000000001E-2</v>
      </c>
      <c r="H154" s="7">
        <v>2.4292999999999999E-2</v>
      </c>
      <c r="I154" s="7">
        <v>0.1</v>
      </c>
      <c r="J154" s="5" t="s">
        <v>12</v>
      </c>
      <c r="K154" s="5">
        <v>-1</v>
      </c>
      <c r="M154" t="str">
        <f>IF(OR(O154, R154),Q154,P154)</f>
        <v>DEM</v>
      </c>
      <c r="N154" t="str">
        <f t="shared" si="2"/>
        <v>GOOD</v>
      </c>
      <c r="O154" t="b">
        <f>AND(G154&lt;I154,H154&lt;I154)</f>
        <v>1</v>
      </c>
      <c r="P154" t="str">
        <f>IF(H154&lt;G154,"REP", "DEM")</f>
        <v>REP</v>
      </c>
      <c r="Q154" t="str">
        <f>IF(K153&gt;0, "DEM", IF(K153&lt;0, "REP", IF($N$1&gt;0.5, "DEM","REP")))</f>
        <v>DEM</v>
      </c>
      <c r="R154" t="b">
        <f>OR(R152,K154=0)</f>
        <v>1</v>
      </c>
    </row>
    <row r="155" spans="1:18" x14ac:dyDescent="0.2">
      <c r="A155" s="5">
        <v>588</v>
      </c>
      <c r="B155" s="5">
        <v>528802</v>
      </c>
      <c r="C155" s="6" t="s">
        <v>57</v>
      </c>
      <c r="D155" s="5">
        <v>4</v>
      </c>
      <c r="E155" s="7">
        <v>0.35758400000000001</v>
      </c>
      <c r="F155" s="7">
        <v>0</v>
      </c>
      <c r="G155" s="7">
        <v>3.4832000000000002E-2</v>
      </c>
      <c r="H155" s="7">
        <v>0.215168</v>
      </c>
      <c r="I155" s="7">
        <v>0.33333299999999999</v>
      </c>
      <c r="J155" s="5" t="s">
        <v>25</v>
      </c>
      <c r="K155" s="5">
        <v>0</v>
      </c>
      <c r="M155" t="str">
        <f>IF(OR(O155, R155),Q155,P155)</f>
        <v>REP</v>
      </c>
      <c r="N155" t="str">
        <f t="shared" si="2"/>
        <v>GOOD</v>
      </c>
      <c r="O155" t="b">
        <f>AND(G155&lt;I155,H155&lt;I155)</f>
        <v>1</v>
      </c>
      <c r="P155" t="str">
        <f>IF(H155&lt;G155,"REP", "DEM")</f>
        <v>DEM</v>
      </c>
      <c r="Q155" t="str">
        <f>IF(K154&gt;0, "DEM", IF(K154&lt;0, "REP", IF($N$1&gt;0.5, "DEM","REP")))</f>
        <v>REP</v>
      </c>
      <c r="R155" t="b">
        <f>OR(R153,K155=0)</f>
        <v>1</v>
      </c>
    </row>
    <row r="156" spans="1:18" x14ac:dyDescent="0.2">
      <c r="A156" s="5">
        <v>589</v>
      </c>
      <c r="B156" s="5">
        <v>526007</v>
      </c>
      <c r="C156" s="6" t="s">
        <v>38</v>
      </c>
      <c r="D156" s="5">
        <v>19</v>
      </c>
      <c r="E156" s="7">
        <v>0.45030900000000001</v>
      </c>
      <c r="F156" s="7">
        <v>0.33333299999999999</v>
      </c>
      <c r="G156" s="7">
        <v>3.2196000000000002E-2</v>
      </c>
      <c r="H156" s="7">
        <v>8.4828000000000001E-2</v>
      </c>
      <c r="I156" s="7">
        <v>0.1</v>
      </c>
      <c r="J156" s="5" t="s">
        <v>12</v>
      </c>
      <c r="K156" s="5">
        <v>0</v>
      </c>
      <c r="M156" t="str">
        <f>IF(OR(O156, R156),Q156,P156)</f>
        <v>DEM</v>
      </c>
      <c r="N156" t="str">
        <f t="shared" si="2"/>
        <v>GOOD</v>
      </c>
      <c r="O156" t="b">
        <f>AND(G156&lt;I156,H156&lt;I156)</f>
        <v>1</v>
      </c>
      <c r="P156" t="str">
        <f>IF(H156&lt;G156,"REP", "DEM")</f>
        <v>DEM</v>
      </c>
      <c r="Q156" t="str">
        <f>IF(K155&gt;0, "DEM", IF(K155&lt;0, "REP", IF($N$1&gt;0.5, "DEM","REP")))</f>
        <v>DEM</v>
      </c>
      <c r="R156" t="b">
        <f>OR(R154,K156=0)</f>
        <v>1</v>
      </c>
    </row>
    <row r="157" spans="1:18" x14ac:dyDescent="0.2">
      <c r="A157" s="5">
        <v>590</v>
      </c>
      <c r="B157" s="5">
        <v>525192</v>
      </c>
      <c r="C157" s="6" t="s">
        <v>24</v>
      </c>
      <c r="D157" s="5">
        <v>13</v>
      </c>
      <c r="E157" s="7">
        <v>0.67349899999999996</v>
      </c>
      <c r="F157" s="7">
        <v>0.83333299999999999</v>
      </c>
      <c r="G157" s="7">
        <v>8.4400000000000002E-4</v>
      </c>
      <c r="H157" s="7">
        <v>7.7767000000000003E-2</v>
      </c>
      <c r="I157" s="7">
        <v>0.1</v>
      </c>
      <c r="J157" s="5" t="s">
        <v>12</v>
      </c>
      <c r="K157" s="5">
        <v>-1</v>
      </c>
      <c r="M157" t="str">
        <f>IF(OR(O157, R157),Q157,P157)</f>
        <v>DEM</v>
      </c>
      <c r="N157" t="str">
        <f t="shared" si="2"/>
        <v>GOOD</v>
      </c>
      <c r="O157" t="b">
        <f>AND(G157&lt;I157,H157&lt;I157)</f>
        <v>1</v>
      </c>
      <c r="P157" t="str">
        <f>IF(H157&lt;G157,"REP", "DEM")</f>
        <v>DEM</v>
      </c>
      <c r="Q157" t="str">
        <f>IF(K156&gt;0, "DEM", IF(K156&lt;0, "REP", IF($N$1&gt;0.5, "DEM","REP")))</f>
        <v>DEM</v>
      </c>
      <c r="R157" t="b">
        <f>OR(R155,K157=0)</f>
        <v>1</v>
      </c>
    </row>
    <row r="158" spans="1:18" x14ac:dyDescent="0.2">
      <c r="A158" s="5">
        <v>591</v>
      </c>
      <c r="B158" s="5">
        <v>525186</v>
      </c>
      <c r="C158" s="6" t="s">
        <v>22</v>
      </c>
      <c r="D158" s="5">
        <v>25</v>
      </c>
      <c r="E158" s="7">
        <v>0.55411299999999997</v>
      </c>
      <c r="F158" s="7">
        <v>0.66666700000000001</v>
      </c>
      <c r="G158" s="7">
        <v>7.1774000000000004E-2</v>
      </c>
      <c r="H158" s="7">
        <v>3.1773999999999997E-2</v>
      </c>
      <c r="I158" s="7">
        <v>0.1</v>
      </c>
      <c r="J158" s="5" t="s">
        <v>25</v>
      </c>
      <c r="K158" s="5">
        <v>0</v>
      </c>
      <c r="M158" t="str">
        <f>IF(OR(O158, R158),Q158,P158)</f>
        <v>REP</v>
      </c>
      <c r="N158" t="str">
        <f t="shared" si="2"/>
        <v>GOOD</v>
      </c>
      <c r="O158" t="b">
        <f>AND(G158&lt;I158,H158&lt;I158)</f>
        <v>1</v>
      </c>
      <c r="P158" t="str">
        <f>IF(H158&lt;G158,"REP", "DEM")</f>
        <v>REP</v>
      </c>
      <c r="Q158" t="str">
        <f>IF(K157&gt;0, "DEM", IF(K157&lt;0, "REP", IF($N$1&gt;0.5, "DEM","REP")))</f>
        <v>REP</v>
      </c>
      <c r="R158" t="b">
        <f>OR(R156,K158=0)</f>
        <v>1</v>
      </c>
    </row>
    <row r="159" spans="1:18" x14ac:dyDescent="0.2">
      <c r="A159" s="5">
        <v>592</v>
      </c>
      <c r="B159" s="5">
        <v>523232</v>
      </c>
      <c r="C159" s="6" t="s">
        <v>13</v>
      </c>
      <c r="D159" s="5">
        <v>12</v>
      </c>
      <c r="E159" s="7">
        <v>0.43340800000000002</v>
      </c>
      <c r="F159" s="7">
        <v>0.36363600000000001</v>
      </c>
      <c r="G159" s="7">
        <v>4.9849999999999998E-2</v>
      </c>
      <c r="H159" s="7">
        <v>3.3482999999999999E-2</v>
      </c>
      <c r="I159" s="7">
        <v>0.1</v>
      </c>
      <c r="J159" s="5" t="s">
        <v>12</v>
      </c>
      <c r="K159" s="5">
        <v>-1</v>
      </c>
      <c r="M159" t="str">
        <f>IF(OR(O159, R159),Q159,P159)</f>
        <v>DEM</v>
      </c>
      <c r="N159" t="str">
        <f t="shared" si="2"/>
        <v>GOOD</v>
      </c>
      <c r="O159" t="b">
        <f>AND(G159&lt;I159,H159&lt;I159)</f>
        <v>1</v>
      </c>
      <c r="P159" t="str">
        <f>IF(H159&lt;G159,"REP", "DEM")</f>
        <v>REP</v>
      </c>
      <c r="Q159" t="str">
        <f>IF(K158&gt;0, "DEM", IF(K158&lt;0, "REP", IF($N$1&gt;0.5, "DEM","REP")))</f>
        <v>DEM</v>
      </c>
      <c r="R159" t="b">
        <f>OR(R157,K159=0)</f>
        <v>1</v>
      </c>
    </row>
    <row r="160" spans="1:18" x14ac:dyDescent="0.2">
      <c r="A160" s="5">
        <v>593</v>
      </c>
      <c r="B160" s="5">
        <v>522858</v>
      </c>
      <c r="C160" s="6" t="s">
        <v>45</v>
      </c>
      <c r="D160" s="5">
        <v>6</v>
      </c>
      <c r="E160" s="7">
        <v>0.33825300000000003</v>
      </c>
      <c r="F160" s="7">
        <v>0.2</v>
      </c>
      <c r="G160" s="7">
        <v>0.156828</v>
      </c>
      <c r="H160" s="7">
        <v>9.8390000000000005E-3</v>
      </c>
      <c r="I160" s="7">
        <v>0.2</v>
      </c>
      <c r="J160" s="5" t="s">
        <v>25</v>
      </c>
      <c r="K160" s="5">
        <v>0</v>
      </c>
      <c r="M160" t="str">
        <f>IF(OR(O160, R160),Q160,P160)</f>
        <v>REP</v>
      </c>
      <c r="N160" t="str">
        <f t="shared" si="2"/>
        <v>GOOD</v>
      </c>
      <c r="O160" t="b">
        <f>AND(G160&lt;I160,H160&lt;I160)</f>
        <v>1</v>
      </c>
      <c r="P160" t="str">
        <f>IF(H160&lt;G160,"REP", "DEM")</f>
        <v>REP</v>
      </c>
      <c r="Q160" t="str">
        <f>IF(K159&gt;0, "DEM", IF(K159&lt;0, "REP", IF($N$1&gt;0.5, "DEM","REP")))</f>
        <v>REP</v>
      </c>
      <c r="R160" t="b">
        <f>OR(R158,K160=0)</f>
        <v>1</v>
      </c>
    </row>
    <row r="161" spans="1:18" x14ac:dyDescent="0.2">
      <c r="A161" s="5">
        <v>594</v>
      </c>
      <c r="B161" s="5">
        <v>522278</v>
      </c>
      <c r="C161" s="6" t="s">
        <v>21</v>
      </c>
      <c r="D161" s="5">
        <v>72</v>
      </c>
      <c r="E161" s="7">
        <v>0.58996599999999999</v>
      </c>
      <c r="F161" s="7">
        <v>0.71831</v>
      </c>
      <c r="G161" s="7">
        <v>4.2290000000000001E-2</v>
      </c>
      <c r="H161" s="7">
        <v>2.8400999999999999E-2</v>
      </c>
      <c r="I161" s="7">
        <v>0.1</v>
      </c>
      <c r="J161" s="5" t="s">
        <v>12</v>
      </c>
      <c r="K161" s="5">
        <v>-1</v>
      </c>
      <c r="M161" t="str">
        <f>IF(OR(O161, R161),Q161,P161)</f>
        <v>DEM</v>
      </c>
      <c r="N161" t="str">
        <f t="shared" si="2"/>
        <v>GOOD</v>
      </c>
      <c r="O161" t="b">
        <f>AND(G161&lt;I161,H161&lt;I161)</f>
        <v>1</v>
      </c>
      <c r="P161" t="str">
        <f>IF(H161&lt;G161,"REP", "DEM")</f>
        <v>REP</v>
      </c>
      <c r="Q161" t="str">
        <f>IF(K160&gt;0, "DEM", IF(K160&lt;0, "REP", IF($N$1&gt;0.5, "DEM","REP")))</f>
        <v>DEM</v>
      </c>
      <c r="R161" t="b">
        <f>OR(R159,K161=0)</f>
        <v>1</v>
      </c>
    </row>
    <row r="162" spans="1:18" x14ac:dyDescent="0.2">
      <c r="A162" s="5">
        <v>595</v>
      </c>
      <c r="B162" s="5">
        <v>521026</v>
      </c>
      <c r="C162" s="6" t="s">
        <v>23</v>
      </c>
      <c r="D162" s="5">
        <v>49</v>
      </c>
      <c r="E162" s="7">
        <v>0.423813</v>
      </c>
      <c r="F162" s="7">
        <v>0.47916700000000001</v>
      </c>
      <c r="G162" s="7">
        <v>0.14217099999999999</v>
      </c>
      <c r="H162" s="7">
        <v>0.121762</v>
      </c>
      <c r="I162" s="7">
        <v>0.1</v>
      </c>
      <c r="J162" s="5" t="s">
        <v>25</v>
      </c>
      <c r="K162" s="5">
        <v>0</v>
      </c>
      <c r="M162" t="str">
        <f>IF(OR(O162, R162),Q162,P162)</f>
        <v>REP</v>
      </c>
      <c r="N162" t="str">
        <f t="shared" si="2"/>
        <v>GOOD</v>
      </c>
      <c r="O162" t="b">
        <f>AND(G162&lt;I162,H162&lt;I162)</f>
        <v>0</v>
      </c>
      <c r="P162" t="str">
        <f>IF(H162&lt;G162,"REP", "DEM")</f>
        <v>REP</v>
      </c>
      <c r="Q162" t="str">
        <f>IF(K161&gt;0, "DEM", IF(K161&lt;0, "REP", IF($N$1&gt;0.5, "DEM","REP")))</f>
        <v>REP</v>
      </c>
      <c r="R162" t="b">
        <f>OR(R160,K162=0)</f>
        <v>1</v>
      </c>
    </row>
    <row r="163" spans="1:18" x14ac:dyDescent="0.2">
      <c r="A163" s="5">
        <v>596</v>
      </c>
      <c r="B163" s="5">
        <v>520543</v>
      </c>
      <c r="C163" s="6" t="s">
        <v>29</v>
      </c>
      <c r="D163" s="5">
        <v>13</v>
      </c>
      <c r="E163" s="7">
        <v>0.458063</v>
      </c>
      <c r="F163" s="7">
        <v>0.41666700000000001</v>
      </c>
      <c r="G163" s="7">
        <v>4.5412000000000001E-2</v>
      </c>
      <c r="H163" s="7">
        <v>3.1510999999999997E-2</v>
      </c>
      <c r="I163" s="7">
        <v>0.1</v>
      </c>
      <c r="J163" s="5" t="s">
        <v>12</v>
      </c>
      <c r="K163" s="5">
        <v>-1</v>
      </c>
      <c r="M163" t="str">
        <f>IF(OR(O163, R163),Q163,P163)</f>
        <v>DEM</v>
      </c>
      <c r="N163" t="str">
        <f t="shared" si="2"/>
        <v>GOOD</v>
      </c>
      <c r="O163" t="b">
        <f>AND(G163&lt;I163,H163&lt;I163)</f>
        <v>1</v>
      </c>
      <c r="P163" t="str">
        <f>IF(H163&lt;G163,"REP", "DEM")</f>
        <v>REP</v>
      </c>
      <c r="Q163" t="str">
        <f>IF(K162&gt;0, "DEM", IF(K162&lt;0, "REP", IF($N$1&gt;0.5, "DEM","REP")))</f>
        <v>DEM</v>
      </c>
      <c r="R163" t="b">
        <f>OR(R161,K163=0)</f>
        <v>1</v>
      </c>
    </row>
    <row r="164" spans="1:18" x14ac:dyDescent="0.2">
      <c r="A164" s="5">
        <v>597</v>
      </c>
      <c r="B164" s="5">
        <v>519900</v>
      </c>
      <c r="C164" s="6" t="s">
        <v>26</v>
      </c>
      <c r="D164" s="5">
        <v>25</v>
      </c>
      <c r="E164" s="7">
        <v>0.50758300000000001</v>
      </c>
      <c r="F164" s="7">
        <v>0.45833299999999999</v>
      </c>
      <c r="G164" s="7">
        <v>3.5166000000000003E-2</v>
      </c>
      <c r="H164" s="7">
        <v>7.5165999999999997E-2</v>
      </c>
      <c r="I164" s="7">
        <v>0.1</v>
      </c>
      <c r="J164" s="5" t="s">
        <v>25</v>
      </c>
      <c r="K164" s="5">
        <v>0</v>
      </c>
      <c r="M164" t="str">
        <f>IF(OR(O164, R164),Q164,P164)</f>
        <v>REP</v>
      </c>
      <c r="N164" t="str">
        <f t="shared" si="2"/>
        <v>GOOD</v>
      </c>
      <c r="O164" t="b">
        <f>AND(G164&lt;I164,H164&lt;I164)</f>
        <v>1</v>
      </c>
      <c r="P164" t="str">
        <f>IF(H164&lt;G164,"REP", "DEM")</f>
        <v>DEM</v>
      </c>
      <c r="Q164" t="str">
        <f>IF(K163&gt;0, "DEM", IF(K163&lt;0, "REP", IF($N$1&gt;0.5, "DEM","REP")))</f>
        <v>REP</v>
      </c>
      <c r="R164" t="b">
        <f>OR(R162,K164=0)</f>
        <v>1</v>
      </c>
    </row>
    <row r="165" spans="1:18" x14ac:dyDescent="0.2">
      <c r="A165" s="5">
        <v>598</v>
      </c>
      <c r="B165" s="5">
        <v>518834</v>
      </c>
      <c r="C165" s="6" t="s">
        <v>20</v>
      </c>
      <c r="D165" s="5">
        <v>16</v>
      </c>
      <c r="E165" s="7">
        <v>0.490396</v>
      </c>
      <c r="F165" s="7">
        <v>0.4</v>
      </c>
      <c r="G165" s="7">
        <v>4.3292999999999998E-2</v>
      </c>
      <c r="H165" s="7">
        <v>0.105793</v>
      </c>
      <c r="I165" s="7">
        <v>0.1</v>
      </c>
      <c r="J165" s="5" t="s">
        <v>12</v>
      </c>
      <c r="K165" s="5">
        <v>-1</v>
      </c>
      <c r="M165" t="str">
        <f>IF(OR(O165, R165),Q165,P165)</f>
        <v>DEM</v>
      </c>
      <c r="N165" t="str">
        <f t="shared" si="2"/>
        <v>GOOD</v>
      </c>
      <c r="O165" t="b">
        <f>AND(G165&lt;I165,H165&lt;I165)</f>
        <v>0</v>
      </c>
      <c r="P165" t="str">
        <f>IF(H165&lt;G165,"REP", "DEM")</f>
        <v>DEM</v>
      </c>
      <c r="Q165" t="str">
        <f>IF(K164&gt;0, "DEM", IF(K164&lt;0, "REP", IF($N$1&gt;0.5, "DEM","REP")))</f>
        <v>DEM</v>
      </c>
      <c r="R165" t="b">
        <f>OR(R163,K165=0)</f>
        <v>1</v>
      </c>
    </row>
    <row r="166" spans="1:18" x14ac:dyDescent="0.2">
      <c r="A166" s="5">
        <v>599</v>
      </c>
      <c r="B166" s="5">
        <v>517941</v>
      </c>
      <c r="C166" s="6" t="s">
        <v>14</v>
      </c>
      <c r="D166" s="5">
        <v>38</v>
      </c>
      <c r="E166" s="7">
        <v>0.68552100000000005</v>
      </c>
      <c r="F166" s="7">
        <v>0.70270299999999997</v>
      </c>
      <c r="G166" s="7">
        <v>0.16051599999999999</v>
      </c>
      <c r="H166" s="7">
        <v>0.186831</v>
      </c>
      <c r="I166" s="7">
        <v>0.1</v>
      </c>
      <c r="J166" s="5" t="s">
        <v>25</v>
      </c>
      <c r="K166" s="5">
        <v>0</v>
      </c>
      <c r="M166" t="str">
        <f>IF(OR(O166, R166),Q166,P166)</f>
        <v>REP</v>
      </c>
      <c r="N166" t="str">
        <f t="shared" si="2"/>
        <v>GOOD</v>
      </c>
      <c r="O166" t="b">
        <f>AND(G166&lt;I166,H166&lt;I166)</f>
        <v>0</v>
      </c>
      <c r="P166" t="str">
        <f>IF(H166&lt;G166,"REP", "DEM")</f>
        <v>DEM</v>
      </c>
      <c r="Q166" t="str">
        <f>IF(K165&gt;0, "DEM", IF(K165&lt;0, "REP", IF($N$1&gt;0.5, "DEM","REP")))</f>
        <v>REP</v>
      </c>
      <c r="R166" t="b">
        <f>OR(R164,K166=0)</f>
        <v>1</v>
      </c>
    </row>
    <row r="167" spans="1:18" x14ac:dyDescent="0.2">
      <c r="A167" s="5">
        <v>600</v>
      </c>
      <c r="B167" s="5">
        <v>517878</v>
      </c>
      <c r="C167" s="6" t="s">
        <v>27</v>
      </c>
      <c r="D167" s="5">
        <v>37</v>
      </c>
      <c r="E167" s="7">
        <v>0.47045900000000002</v>
      </c>
      <c r="F167" s="7">
        <v>0.5</v>
      </c>
      <c r="G167" s="7">
        <v>7.2595999999999994E-2</v>
      </c>
      <c r="H167" s="7">
        <v>4.5568999999999998E-2</v>
      </c>
      <c r="I167" s="7">
        <v>0.1</v>
      </c>
      <c r="J167" s="5" t="s">
        <v>12</v>
      </c>
      <c r="K167" s="5">
        <v>-1</v>
      </c>
      <c r="M167" t="str">
        <f>IF(OR(O167, R167),Q167,P167)</f>
        <v>DEM</v>
      </c>
      <c r="N167" t="str">
        <f t="shared" si="2"/>
        <v>GOOD</v>
      </c>
      <c r="O167" t="b">
        <f>AND(G167&lt;I167,H167&lt;I167)</f>
        <v>1</v>
      </c>
      <c r="P167" t="str">
        <f>IF(H167&lt;G167,"REP", "DEM")</f>
        <v>REP</v>
      </c>
      <c r="Q167" t="str">
        <f>IF(K166&gt;0, "DEM", IF(K166&lt;0, "REP", IF($N$1&gt;0.5, "DEM","REP")))</f>
        <v>DEM</v>
      </c>
      <c r="R167" t="b">
        <f>OR(R165,K167=0)</f>
        <v>1</v>
      </c>
    </row>
    <row r="168" spans="1:18" x14ac:dyDescent="0.2">
      <c r="C168" s="6"/>
    </row>
    <row r="169" spans="1:18" x14ac:dyDescent="0.2">
      <c r="C169" s="6"/>
    </row>
    <row r="170" spans="1:18" x14ac:dyDescent="0.2">
      <c r="C170" s="6"/>
    </row>
    <row r="171" spans="1:18" x14ac:dyDescent="0.2">
      <c r="C171" s="6"/>
    </row>
    <row r="172" spans="1:18" x14ac:dyDescent="0.2">
      <c r="C172" s="6"/>
    </row>
    <row r="173" spans="1:18" x14ac:dyDescent="0.2">
      <c r="C1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2022-09-23T16:45:24Z</dcterms:created>
  <dcterms:modified xsi:type="dcterms:W3CDTF">2022-09-23T17:12:55Z</dcterms:modified>
</cp:coreProperties>
</file>