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43A21026-F3E1-0046-B8DC-67153131A2DC}" xr6:coauthVersionLast="47" xr6:coauthVersionMax="47" xr10:uidLastSave="{00000000-0000-0000-0000-000000000000}"/>
  <bookViews>
    <workbookView xWindow="1160" yWindow="500" windowWidth="27640" windowHeight="17500" xr2:uid="{FDB991F3-65B7-2442-88EF-AF8858A1CE50}"/>
  </bookViews>
  <sheets>
    <sheet name="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3" i="1" l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2" i="1"/>
  <c r="AB32" i="1"/>
  <c r="AA32" i="1"/>
  <c r="Z32" i="1"/>
  <c r="Y32" i="1"/>
  <c r="X32" i="1"/>
  <c r="W32" i="1"/>
  <c r="V32" i="1"/>
  <c r="U32" i="1"/>
  <c r="T32" i="1"/>
  <c r="S32" i="1"/>
  <c r="R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1" i="1"/>
  <c r="AB31" i="1"/>
  <c r="AA31" i="1"/>
  <c r="Z31" i="1"/>
  <c r="Y31" i="1"/>
  <c r="X31" i="1"/>
  <c r="W31" i="1"/>
  <c r="V31" i="1"/>
  <c r="U31" i="1"/>
  <c r="T31" i="1"/>
  <c r="S31" i="1"/>
  <c r="R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6" i="1"/>
  <c r="AB26" i="1"/>
  <c r="AA26" i="1"/>
  <c r="Z26" i="1"/>
  <c r="Y26" i="1"/>
  <c r="X26" i="1"/>
  <c r="W26" i="1"/>
  <c r="V26" i="1"/>
  <c r="U26" i="1"/>
  <c r="T26" i="1"/>
  <c r="S26" i="1"/>
  <c r="R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5" i="1"/>
  <c r="AB25" i="1"/>
  <c r="AA25" i="1"/>
  <c r="Z25" i="1"/>
  <c r="Y25" i="1"/>
  <c r="X25" i="1"/>
  <c r="W25" i="1"/>
  <c r="V25" i="1"/>
  <c r="U25" i="1"/>
  <c r="T25" i="1"/>
  <c r="S25" i="1"/>
  <c r="R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Q14" i="1"/>
  <c r="AB19" i="1"/>
  <c r="AB18" i="1"/>
  <c r="AB17" i="1"/>
  <c r="AB16" i="1"/>
  <c r="Y17" i="1"/>
  <c r="Y16" i="1"/>
  <c r="Z19" i="1"/>
  <c r="Z18" i="1"/>
  <c r="Z17" i="1"/>
  <c r="Z16" i="1"/>
  <c r="W19" i="1"/>
  <c r="W18" i="1"/>
  <c r="W17" i="1"/>
  <c r="W16" i="1"/>
  <c r="Q32" i="1"/>
  <c r="Q31" i="1"/>
  <c r="Q11" i="1"/>
  <c r="Q10" i="1"/>
  <c r="Q9" i="1"/>
  <c r="Q8" i="1"/>
  <c r="Q26" i="1"/>
  <c r="Q6" i="1"/>
  <c r="Q25" i="1" s="1"/>
  <c r="Q5" i="1"/>
  <c r="Q4" i="1"/>
  <c r="Q3" i="1"/>
  <c r="T19" i="1"/>
  <c r="T18" i="1"/>
  <c r="T17" i="1"/>
  <c r="T16" i="1"/>
  <c r="N19" i="1"/>
  <c r="N18" i="1"/>
  <c r="N17" i="1"/>
  <c r="N16" i="1"/>
  <c r="K19" i="1"/>
  <c r="K18" i="1"/>
  <c r="K17" i="1"/>
  <c r="K16" i="1"/>
  <c r="AC19" i="1"/>
  <c r="AC18" i="1"/>
  <c r="AC17" i="1"/>
  <c r="AC16" i="1"/>
  <c r="H19" i="1"/>
  <c r="H18" i="1"/>
  <c r="H17" i="1"/>
  <c r="H16" i="1"/>
  <c r="Q19" i="1" l="1"/>
  <c r="Q16" i="1"/>
  <c r="Q17" i="1"/>
  <c r="Q18" i="1"/>
</calcChain>
</file>

<file path=xl/sharedStrings.xml><?xml version="1.0" encoding="utf-8"?>
<sst xmlns="http://schemas.openxmlformats.org/spreadsheetml/2006/main" count="80" uniqueCount="29">
  <si>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</si>
  <si>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</si>
  <si>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</si>
  <si>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</si>
  <si>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</si>
  <si>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</si>
  <si>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</si>
  <si>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</si>
  <si>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</si>
  <si>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</si>
  <si>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</si>
  <si>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</si>
  <si>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</si>
  <si>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</si>
  <si>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min</t>
  </si>
  <si>
    <t>max</t>
  </si>
  <si>
    <t>avg</t>
  </si>
  <si>
    <t>stdev</t>
  </si>
  <si>
    <t>Strategy 2</t>
  </si>
  <si>
    <t>Strategy 5</t>
  </si>
  <si>
    <t>Strategy 6</t>
  </si>
  <si>
    <t>Strategy 4</t>
  </si>
  <si>
    <t>Strategy 7</t>
  </si>
  <si>
    <t xml:space="preserve"> </t>
  </si>
  <si>
    <t>Strategy 8</t>
  </si>
  <si>
    <t>slack</t>
  </si>
  <si>
    <t>Preliminary</t>
  </si>
  <si>
    <t>OLD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</si>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</sst>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20" xfId="0" applyBorder="1"/>
    <xf numFmtId="1" fontId="0" fillId="0" borderId="0" xfId="0" applyNumberFormat="1"/>
    <xf numFmtId="1" fontId="0" fillId="0" borderId="1" xfId="0" applyNumberFormat="1" applyBorder="1"/>
    <xf numFmtId="2" fontId="0" fillId="0" borderId="0" xfId="0" applyNumberFormat="1"/>
    <xf numFmtId="0" fontId="0" fillId="2" borderId="6" xfId="0" applyFill="1" applyBorder="1"/>
    <xf numFmtId="0" fontId="0" fillId="2" borderId="16" xfId="0" applyFill="1" applyBorder="1"/>
    <xf numFmtId="0" fontId="0" fillId="2" borderId="8" xfId="0" applyFill="1" applyBorder="1"/>
    <xf numFmtId="10" fontId="0" fillId="0" borderId="17" xfId="0" applyNumberFormat="1" applyFill="1" applyBorder="1"/>
    <xf numFmtId="0" fontId="0" fillId="0" borderId="18" xfId="0" applyFill="1" applyBorder="1"/>
    <xf numFmtId="0" fontId="0" fillId="0" borderId="17" xfId="0" applyFill="1" applyBorder="1"/>
    <xf numFmtId="0" fontId="0" fillId="0" borderId="19" xfId="0" applyFill="1" applyBorder="1"/>
    <xf numFmtId="10" fontId="0" fillId="0" borderId="1" xfId="0" applyNumberFormat="1" applyFill="1" applyBorder="1"/>
    <xf numFmtId="0" fontId="0" fillId="0" borderId="0" xfId="0" applyFill="1"/>
    <xf numFmtId="0" fontId="0" fillId="0" borderId="1" xfId="0" applyFill="1" applyBorder="1"/>
    <xf numFmtId="0" fontId="0" fillId="0" borderId="7" xfId="0" applyFill="1" applyBorder="1"/>
    <xf numFmtId="10" fontId="0" fillId="0" borderId="21" xfId="0" applyNumberFormat="1" applyFill="1" applyBorder="1"/>
    <xf numFmtId="0" fontId="0" fillId="0" borderId="22" xfId="0" applyFill="1" applyBorder="1"/>
    <xf numFmtId="0" fontId="0" fillId="0" borderId="21" xfId="0" applyFill="1" applyBorder="1"/>
    <xf numFmtId="0" fontId="0" fillId="0" borderId="23" xfId="0" applyFill="1" applyBorder="1"/>
    <xf numFmtId="10" fontId="0" fillId="0" borderId="9" xfId="0" applyNumberFormat="1" applyFill="1" applyBorder="1"/>
    <xf numFmtId="0" fontId="0" fillId="0" borderId="10" xfId="0" applyFill="1" applyBorder="1"/>
    <xf numFmtId="0" fontId="0" fillId="0" borderId="9" xfId="0" applyFill="1" applyBorder="1"/>
    <xf numFmtId="0" fontId="0" fillId="0" borderId="1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AD4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D17" sqref="AD17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1" customWidth="1"/>
    <col min="7" max="8" width="5.83203125" customWidth="1"/>
    <col min="9" max="9" width="5.83203125" style="1" customWidth="1"/>
    <col min="10" max="11" width="5.83203125" customWidth="1"/>
    <col min="12" max="12" width="5.83203125" style="1" customWidth="1"/>
    <col min="13" max="14" width="5.83203125" customWidth="1"/>
    <col min="15" max="15" width="5.83203125" style="1" customWidth="1"/>
    <col min="16" max="17" width="5.83203125" customWidth="1"/>
    <col min="18" max="18" width="5.83203125" style="1" customWidth="1"/>
    <col min="19" max="20" width="5.83203125" customWidth="1"/>
    <col min="21" max="21" width="5.83203125" style="1" customWidth="1"/>
    <col min="22" max="23" width="5.83203125" customWidth="1"/>
    <col min="24" max="24" width="5.83203125" style="1" customWidth="1"/>
    <col min="25" max="26" width="5.83203125" customWidth="1"/>
    <col min="27" max="27" width="5.83203125" style="1" customWidth="1"/>
    <col min="28" max="29" width="5.83203125" customWidth="1"/>
    <col min="30" max="30" width="35.33203125" style="1" bestFit="1" customWidth="1"/>
  </cols>
  <sheetData>
    <row r="1" spans="1:30" x14ac:dyDescent="0.2">
      <c r="A1" s="4"/>
      <c r="B1" s="5"/>
      <c r="C1" s="6" t="s">
        <v>11</v>
      </c>
      <c r="D1" s="7"/>
      <c r="E1" s="8"/>
      <c r="F1" s="9"/>
      <c r="G1" s="7" t="s">
        <v>4</v>
      </c>
      <c r="H1" s="6"/>
      <c r="I1" s="9"/>
      <c r="J1" s="7" t="s">
        <v>18</v>
      </c>
      <c r="K1" s="6"/>
      <c r="L1" s="9"/>
      <c r="M1" s="7" t="s">
        <v>5</v>
      </c>
      <c r="N1" s="6"/>
      <c r="O1" s="9"/>
      <c r="P1" s="7" t="s">
        <v>21</v>
      </c>
      <c r="Q1" s="6"/>
      <c r="R1" s="9"/>
      <c r="S1" s="7" t="s">
        <v>19</v>
      </c>
      <c r="T1" s="6"/>
      <c r="U1" s="9"/>
      <c r="V1" s="7" t="s">
        <v>20</v>
      </c>
      <c r="W1" s="6"/>
      <c r="X1" s="9"/>
      <c r="Y1" s="7" t="s">
        <v>22</v>
      </c>
      <c r="Z1" s="6"/>
      <c r="AA1" s="9"/>
      <c r="AB1" s="7" t="s">
        <v>24</v>
      </c>
      <c r="AC1" s="10"/>
      <c r="AD1" s="2"/>
    </row>
    <row r="2" spans="1:30" ht="17" thickBot="1" x14ac:dyDescent="0.25">
      <c r="A2" s="12" t="s">
        <v>0</v>
      </c>
      <c r="B2" s="13" t="s">
        <v>10</v>
      </c>
      <c r="C2" s="14" t="s">
        <v>1</v>
      </c>
      <c r="D2" s="14" t="s">
        <v>2</v>
      </c>
      <c r="E2" s="14" t="s">
        <v>7</v>
      </c>
      <c r="F2" s="15" t="s">
        <v>8</v>
      </c>
      <c r="G2" s="14" t="s">
        <v>9</v>
      </c>
      <c r="H2" s="14" t="s">
        <v>3</v>
      </c>
      <c r="I2" s="15" t="s">
        <v>8</v>
      </c>
      <c r="J2" s="14" t="s">
        <v>9</v>
      </c>
      <c r="K2" s="14" t="s">
        <v>3</v>
      </c>
      <c r="L2" s="15" t="s">
        <v>8</v>
      </c>
      <c r="M2" s="14" t="s">
        <v>9</v>
      </c>
      <c r="N2" s="14" t="s">
        <v>3</v>
      </c>
      <c r="O2" s="15" t="s">
        <v>8</v>
      </c>
      <c r="P2" s="14" t="s">
        <v>9</v>
      </c>
      <c r="Q2" s="14" t="s">
        <v>3</v>
      </c>
      <c r="R2" s="15" t="s">
        <v>8</v>
      </c>
      <c r="S2" s="14" t="s">
        <v>9</v>
      </c>
      <c r="T2" s="14" t="s">
        <v>3</v>
      </c>
      <c r="U2" s="15" t="s">
        <v>8</v>
      </c>
      <c r="V2" s="14" t="s">
        <v>9</v>
      </c>
      <c r="W2" s="14" t="s">
        <v>3</v>
      </c>
      <c r="X2" s="15" t="s">
        <v>8</v>
      </c>
      <c r="Y2" s="14" t="s">
        <v>7</v>
      </c>
      <c r="Z2" s="14" t="s">
        <v>25</v>
      </c>
      <c r="AA2" s="15" t="s">
        <v>8</v>
      </c>
      <c r="AB2" s="14" t="s">
        <v>7</v>
      </c>
      <c r="AC2" s="16" t="s">
        <v>25</v>
      </c>
      <c r="AD2" s="2" t="s">
        <v>6</v>
      </c>
    </row>
    <row r="3" spans="1:30" ht="17" thickTop="1" x14ac:dyDescent="0.2">
      <c r="A3" s="22">
        <v>2000</v>
      </c>
      <c r="B3" s="24">
        <v>0.50290000000000001</v>
      </c>
      <c r="C3" s="25">
        <v>212</v>
      </c>
      <c r="D3" s="25">
        <v>433</v>
      </c>
      <c r="E3" s="25">
        <v>6</v>
      </c>
      <c r="F3" s="26">
        <v>23</v>
      </c>
      <c r="G3" s="25">
        <v>35</v>
      </c>
      <c r="H3" s="25">
        <v>470</v>
      </c>
      <c r="I3" s="26">
        <v>11</v>
      </c>
      <c r="J3" s="25">
        <v>11</v>
      </c>
      <c r="K3" s="25">
        <v>446</v>
      </c>
      <c r="L3" s="26">
        <v>12</v>
      </c>
      <c r="M3" s="25">
        <v>13</v>
      </c>
      <c r="N3" s="25">
        <v>448</v>
      </c>
      <c r="O3" s="26">
        <v>11</v>
      </c>
      <c r="P3" s="25">
        <v>11</v>
      </c>
      <c r="Q3" s="25">
        <f>435+P3</f>
        <v>446</v>
      </c>
      <c r="R3" s="26">
        <v>31</v>
      </c>
      <c r="S3" s="25">
        <v>50</v>
      </c>
      <c r="T3" s="25">
        <v>485</v>
      </c>
      <c r="U3" s="26">
        <v>89</v>
      </c>
      <c r="V3" s="25">
        <v>165</v>
      </c>
      <c r="W3" s="25">
        <v>600</v>
      </c>
      <c r="X3" s="26">
        <v>89</v>
      </c>
      <c r="Y3" s="25">
        <v>0</v>
      </c>
      <c r="Z3" s="25">
        <v>-1</v>
      </c>
      <c r="AA3" s="26">
        <v>91</v>
      </c>
      <c r="AB3" s="25">
        <v>-2</v>
      </c>
      <c r="AC3" s="27">
        <v>-3</v>
      </c>
      <c r="AD3" t="s">
        <v>13</v>
      </c>
    </row>
    <row r="4" spans="1:30" x14ac:dyDescent="0.2">
      <c r="A4" s="11">
        <v>2002</v>
      </c>
      <c r="B4" s="28">
        <v>0.48270000000000002</v>
      </c>
      <c r="C4" s="29">
        <v>205</v>
      </c>
      <c r="D4" s="29">
        <v>434</v>
      </c>
      <c r="E4" s="29">
        <v>4</v>
      </c>
      <c r="F4" s="30">
        <v>29</v>
      </c>
      <c r="G4" s="29">
        <v>51</v>
      </c>
      <c r="H4" s="29">
        <v>486</v>
      </c>
      <c r="I4" s="30">
        <v>8</v>
      </c>
      <c r="J4" s="29">
        <v>8</v>
      </c>
      <c r="K4" s="29">
        <v>443</v>
      </c>
      <c r="L4" s="30">
        <v>9</v>
      </c>
      <c r="M4" s="29">
        <v>10</v>
      </c>
      <c r="N4" s="29">
        <v>445</v>
      </c>
      <c r="O4" s="30">
        <v>9</v>
      </c>
      <c r="P4" s="29">
        <v>10</v>
      </c>
      <c r="Q4" s="29">
        <f t="shared" ref="Q4:Q14" si="0">435+P4</f>
        <v>445</v>
      </c>
      <c r="R4" s="30">
        <v>28</v>
      </c>
      <c r="S4" s="29">
        <v>50</v>
      </c>
      <c r="T4" s="29">
        <v>485</v>
      </c>
      <c r="U4" s="30">
        <v>84</v>
      </c>
      <c r="V4" s="29">
        <v>165</v>
      </c>
      <c r="W4" s="29">
        <v>600</v>
      </c>
      <c r="X4" s="30">
        <v>84</v>
      </c>
      <c r="Y4" s="29">
        <v>0</v>
      </c>
      <c r="Z4" s="29">
        <v>10</v>
      </c>
      <c r="AA4" s="30">
        <v>85</v>
      </c>
      <c r="AB4" s="29">
        <v>-1</v>
      </c>
      <c r="AC4" s="31">
        <v>9</v>
      </c>
      <c r="AD4" t="s">
        <v>12</v>
      </c>
    </row>
    <row r="5" spans="1:30" x14ac:dyDescent="0.2">
      <c r="A5" s="11">
        <v>2004</v>
      </c>
      <c r="B5" s="28">
        <v>0.4919</v>
      </c>
      <c r="C5" s="29">
        <v>201</v>
      </c>
      <c r="D5" s="29">
        <v>434</v>
      </c>
      <c r="E5" s="29">
        <v>12</v>
      </c>
      <c r="F5" s="30">
        <v>44</v>
      </c>
      <c r="G5" s="29">
        <v>65</v>
      </c>
      <c r="H5" s="29">
        <v>500</v>
      </c>
      <c r="I5" s="30">
        <v>24</v>
      </c>
      <c r="J5" s="29">
        <v>24</v>
      </c>
      <c r="K5" s="29">
        <v>459</v>
      </c>
      <c r="L5" s="30">
        <v>28</v>
      </c>
      <c r="M5" s="29">
        <v>32</v>
      </c>
      <c r="N5" s="29">
        <v>467</v>
      </c>
      <c r="O5" s="30">
        <v>25</v>
      </c>
      <c r="P5" s="29">
        <v>26</v>
      </c>
      <c r="Q5" s="29">
        <f t="shared" si="0"/>
        <v>461</v>
      </c>
      <c r="R5" s="30">
        <v>37</v>
      </c>
      <c r="S5" s="29">
        <v>50</v>
      </c>
      <c r="T5" s="29">
        <v>485</v>
      </c>
      <c r="U5" s="30">
        <v>93</v>
      </c>
      <c r="V5" s="29">
        <v>165</v>
      </c>
      <c r="W5" s="29">
        <v>600</v>
      </c>
      <c r="X5" s="30">
        <v>93</v>
      </c>
      <c r="Y5" s="29">
        <v>1</v>
      </c>
      <c r="Z5" s="29">
        <v>5</v>
      </c>
      <c r="AA5" s="30">
        <v>94</v>
      </c>
      <c r="AB5" s="29">
        <v>0</v>
      </c>
      <c r="AC5" s="31">
        <v>4</v>
      </c>
      <c r="AD5" t="s">
        <v>12</v>
      </c>
    </row>
    <row r="6" spans="1:30" x14ac:dyDescent="0.2">
      <c r="A6" s="11">
        <v>2006</v>
      </c>
      <c r="B6" s="28">
        <v>0.53520000000000001</v>
      </c>
      <c r="C6" s="29">
        <v>233</v>
      </c>
      <c r="D6" s="29">
        <v>435</v>
      </c>
      <c r="E6" s="29">
        <v>0</v>
      </c>
      <c r="F6" s="30">
        <v>0</v>
      </c>
      <c r="G6" s="29">
        <v>0</v>
      </c>
      <c r="H6" s="29">
        <v>435</v>
      </c>
      <c r="I6" s="30">
        <v>0</v>
      </c>
      <c r="J6" s="29">
        <v>0</v>
      </c>
      <c r="K6" s="29">
        <v>435</v>
      </c>
      <c r="L6" s="30">
        <v>0</v>
      </c>
      <c r="M6" s="29">
        <v>0</v>
      </c>
      <c r="N6" s="29">
        <v>435</v>
      </c>
      <c r="O6" s="30">
        <v>0</v>
      </c>
      <c r="P6" s="29">
        <v>0</v>
      </c>
      <c r="Q6" s="29">
        <f t="shared" si="0"/>
        <v>435</v>
      </c>
      <c r="R6" s="30">
        <v>27</v>
      </c>
      <c r="S6" s="29">
        <v>50</v>
      </c>
      <c r="T6" s="29">
        <v>485</v>
      </c>
      <c r="U6" s="30">
        <v>89</v>
      </c>
      <c r="V6" s="29">
        <v>165</v>
      </c>
      <c r="W6" s="29">
        <v>600</v>
      </c>
      <c r="X6" s="30">
        <v>89</v>
      </c>
      <c r="Y6" s="29">
        <v>-1</v>
      </c>
      <c r="Z6" s="29">
        <v>-21</v>
      </c>
      <c r="AA6" s="30">
        <v>85</v>
      </c>
      <c r="AB6" s="29">
        <v>3</v>
      </c>
      <c r="AC6" s="31">
        <v>-17</v>
      </c>
      <c r="AD6" t="s">
        <v>23</v>
      </c>
    </row>
    <row r="7" spans="1:30" x14ac:dyDescent="0.2">
      <c r="A7" s="11">
        <v>2008</v>
      </c>
      <c r="B7" s="28">
        <v>0.54679999999999995</v>
      </c>
      <c r="C7" s="29">
        <v>257</v>
      </c>
      <c r="D7" s="29">
        <v>435</v>
      </c>
      <c r="E7" s="29">
        <v>-19</v>
      </c>
      <c r="F7" s="30">
        <v>54</v>
      </c>
      <c r="G7" s="29">
        <v>133</v>
      </c>
      <c r="H7" s="29">
        <v>568</v>
      </c>
      <c r="I7" s="30">
        <v>0</v>
      </c>
      <c r="J7" s="29">
        <v>35</v>
      </c>
      <c r="K7" s="29">
        <v>470</v>
      </c>
      <c r="L7" s="30">
        <v>7</v>
      </c>
      <c r="M7" s="29">
        <v>47</v>
      </c>
      <c r="N7" s="29">
        <v>482</v>
      </c>
      <c r="O7" s="30">
        <v>6</v>
      </c>
      <c r="P7" s="29">
        <v>46</v>
      </c>
      <c r="Q7" s="29">
        <v>481</v>
      </c>
      <c r="R7" s="30">
        <v>9</v>
      </c>
      <c r="S7" s="29">
        <v>50</v>
      </c>
      <c r="T7" s="29">
        <v>485</v>
      </c>
      <c r="U7" s="30">
        <v>72</v>
      </c>
      <c r="V7" s="29">
        <v>165</v>
      </c>
      <c r="W7" s="29">
        <v>600</v>
      </c>
      <c r="X7" s="30">
        <v>72</v>
      </c>
      <c r="Y7" s="29">
        <v>-1</v>
      </c>
      <c r="Z7" s="29">
        <v>-28</v>
      </c>
      <c r="AA7" s="30">
        <v>73</v>
      </c>
      <c r="AB7" s="29">
        <v>-2</v>
      </c>
      <c r="AC7" s="31">
        <v>-29</v>
      </c>
      <c r="AD7" t="s">
        <v>23</v>
      </c>
    </row>
    <row r="8" spans="1:30" x14ac:dyDescent="0.2">
      <c r="A8" s="17">
        <v>2010</v>
      </c>
      <c r="B8" s="32">
        <v>0.4723</v>
      </c>
      <c r="C8" s="33">
        <v>193</v>
      </c>
      <c r="D8" s="33">
        <v>435</v>
      </c>
      <c r="E8" s="33">
        <v>12</v>
      </c>
      <c r="F8" s="34">
        <v>54</v>
      </c>
      <c r="G8" s="33">
        <v>89</v>
      </c>
      <c r="H8" s="33">
        <v>524</v>
      </c>
      <c r="I8" s="34">
        <v>23</v>
      </c>
      <c r="J8" s="33">
        <v>23</v>
      </c>
      <c r="K8" s="33">
        <v>458</v>
      </c>
      <c r="L8" s="34">
        <v>29</v>
      </c>
      <c r="M8" s="33">
        <v>36</v>
      </c>
      <c r="N8" s="33">
        <v>471</v>
      </c>
      <c r="O8" s="34">
        <v>28</v>
      </c>
      <c r="P8" s="33">
        <v>33</v>
      </c>
      <c r="Q8" s="33">
        <f t="shared" si="0"/>
        <v>468</v>
      </c>
      <c r="R8" s="34">
        <v>36</v>
      </c>
      <c r="S8" s="33">
        <v>50</v>
      </c>
      <c r="T8" s="33">
        <v>485</v>
      </c>
      <c r="U8" s="34">
        <v>90</v>
      </c>
      <c r="V8" s="33">
        <v>165</v>
      </c>
      <c r="W8" s="33">
        <v>600</v>
      </c>
      <c r="X8" s="34">
        <v>90</v>
      </c>
      <c r="Y8" s="33">
        <v>0</v>
      </c>
      <c r="Z8" s="33">
        <v>16</v>
      </c>
      <c r="AA8" s="34">
        <v>95</v>
      </c>
      <c r="AB8" s="33">
        <v>-5</v>
      </c>
      <c r="AC8" s="35">
        <v>11</v>
      </c>
      <c r="AD8"/>
    </row>
    <row r="9" spans="1:30" x14ac:dyDescent="0.2">
      <c r="A9" s="21">
        <v>2012</v>
      </c>
      <c r="B9" s="28">
        <v>0.50849999999999995</v>
      </c>
      <c r="C9" s="29">
        <v>201</v>
      </c>
      <c r="D9" s="29">
        <v>435</v>
      </c>
      <c r="E9" s="29">
        <v>20</v>
      </c>
      <c r="F9" s="30">
        <v>106</v>
      </c>
      <c r="G9" s="29">
        <v>169</v>
      </c>
      <c r="H9" s="29">
        <v>604</v>
      </c>
      <c r="I9" s="30">
        <v>41</v>
      </c>
      <c r="J9" s="29">
        <v>41</v>
      </c>
      <c r="K9" s="29">
        <v>476</v>
      </c>
      <c r="L9" s="30">
        <v>54</v>
      </c>
      <c r="M9" s="29">
        <v>67</v>
      </c>
      <c r="N9" s="29">
        <v>502</v>
      </c>
      <c r="O9" s="30">
        <v>44</v>
      </c>
      <c r="P9" s="29">
        <v>47</v>
      </c>
      <c r="Q9" s="29">
        <f t="shared" si="0"/>
        <v>482</v>
      </c>
      <c r="R9" s="30">
        <v>46</v>
      </c>
      <c r="S9" s="29">
        <v>50</v>
      </c>
      <c r="T9" s="29">
        <v>485</v>
      </c>
      <c r="U9" s="30">
        <v>105</v>
      </c>
      <c r="V9" s="29">
        <v>165</v>
      </c>
      <c r="W9" s="29">
        <v>600</v>
      </c>
      <c r="X9" s="30">
        <v>105</v>
      </c>
      <c r="Y9" s="29">
        <v>-1</v>
      </c>
      <c r="Z9" s="29">
        <v>-5</v>
      </c>
      <c r="AA9" s="30">
        <v>102</v>
      </c>
      <c r="AB9" s="29">
        <v>2</v>
      </c>
      <c r="AC9" s="31">
        <v>-2</v>
      </c>
      <c r="AD9"/>
    </row>
    <row r="10" spans="1:30" x14ac:dyDescent="0.2">
      <c r="A10" s="11">
        <v>2014</v>
      </c>
      <c r="B10" s="28">
        <v>0.47439999999999999</v>
      </c>
      <c r="C10" s="29">
        <v>188</v>
      </c>
      <c r="D10" s="29">
        <v>435</v>
      </c>
      <c r="E10" s="29">
        <v>18</v>
      </c>
      <c r="F10" s="30">
        <v>88</v>
      </c>
      <c r="G10" s="29">
        <v>147</v>
      </c>
      <c r="H10" s="29">
        <v>582</v>
      </c>
      <c r="I10" s="30">
        <v>34</v>
      </c>
      <c r="J10" s="29">
        <v>34</v>
      </c>
      <c r="K10" s="29">
        <v>469</v>
      </c>
      <c r="L10" s="30">
        <v>50</v>
      </c>
      <c r="M10" s="29">
        <v>67</v>
      </c>
      <c r="N10" s="29">
        <v>502</v>
      </c>
      <c r="O10" s="30">
        <v>39</v>
      </c>
      <c r="P10" s="29">
        <v>44</v>
      </c>
      <c r="Q10" s="29">
        <f t="shared" si="0"/>
        <v>479</v>
      </c>
      <c r="R10" s="30">
        <v>42</v>
      </c>
      <c r="S10" s="29">
        <v>50</v>
      </c>
      <c r="T10" s="29">
        <v>485</v>
      </c>
      <c r="U10" s="30">
        <v>96</v>
      </c>
      <c r="V10" s="29">
        <v>165</v>
      </c>
      <c r="W10" s="29">
        <v>600</v>
      </c>
      <c r="X10" s="30">
        <v>96</v>
      </c>
      <c r="Y10" s="29">
        <v>1</v>
      </c>
      <c r="Z10" s="29">
        <v>15</v>
      </c>
      <c r="AA10" s="30">
        <v>95</v>
      </c>
      <c r="AB10" s="29">
        <v>2</v>
      </c>
      <c r="AC10" s="31">
        <v>16</v>
      </c>
      <c r="AD10"/>
    </row>
    <row r="11" spans="1:30" x14ac:dyDescent="0.2">
      <c r="A11" s="11">
        <v>2016</v>
      </c>
      <c r="B11" s="28">
        <v>0.49530000000000002</v>
      </c>
      <c r="C11" s="29">
        <v>194</v>
      </c>
      <c r="D11" s="29">
        <v>435</v>
      </c>
      <c r="E11" s="29">
        <v>21</v>
      </c>
      <c r="F11" s="30">
        <v>108</v>
      </c>
      <c r="G11" s="29">
        <v>175</v>
      </c>
      <c r="H11" s="29">
        <v>610</v>
      </c>
      <c r="I11" s="30">
        <v>42</v>
      </c>
      <c r="J11" s="29">
        <v>42</v>
      </c>
      <c r="K11" s="29">
        <v>477</v>
      </c>
      <c r="L11" s="30">
        <v>53</v>
      </c>
      <c r="M11" s="29">
        <v>64</v>
      </c>
      <c r="N11" s="29">
        <v>499</v>
      </c>
      <c r="O11" s="30">
        <v>46</v>
      </c>
      <c r="P11" s="29">
        <v>50</v>
      </c>
      <c r="Q11" s="29">
        <f t="shared" si="0"/>
        <v>485</v>
      </c>
      <c r="R11" s="30">
        <v>46</v>
      </c>
      <c r="S11" s="29">
        <v>50</v>
      </c>
      <c r="T11" s="29">
        <v>485</v>
      </c>
      <c r="U11" s="30">
        <v>103</v>
      </c>
      <c r="V11" s="29">
        <v>165</v>
      </c>
      <c r="W11" s="29">
        <v>600</v>
      </c>
      <c r="X11" s="30">
        <v>103</v>
      </c>
      <c r="Y11" s="29">
        <v>0</v>
      </c>
      <c r="Z11" s="29">
        <v>2</v>
      </c>
      <c r="AA11" s="30">
        <v>101</v>
      </c>
      <c r="AB11" s="29">
        <v>2</v>
      </c>
      <c r="AC11" s="31">
        <v>4</v>
      </c>
      <c r="AD11"/>
    </row>
    <row r="12" spans="1:30" x14ac:dyDescent="0.2">
      <c r="A12" s="11">
        <v>2018</v>
      </c>
      <c r="B12" s="28">
        <v>0.53539999999999999</v>
      </c>
      <c r="C12" s="29">
        <v>235</v>
      </c>
      <c r="D12" s="29">
        <v>434</v>
      </c>
      <c r="E12" s="29">
        <v>-3</v>
      </c>
      <c r="F12" s="30">
        <v>42</v>
      </c>
      <c r="G12" s="29">
        <v>83</v>
      </c>
      <c r="H12" s="29">
        <v>518</v>
      </c>
      <c r="I12" s="30">
        <v>0</v>
      </c>
      <c r="J12" s="29">
        <v>4</v>
      </c>
      <c r="K12" s="29">
        <v>439</v>
      </c>
      <c r="L12" s="30">
        <v>5</v>
      </c>
      <c r="M12" s="29">
        <v>14</v>
      </c>
      <c r="N12" s="29">
        <v>449</v>
      </c>
      <c r="O12" s="30">
        <v>3</v>
      </c>
      <c r="P12" s="29">
        <v>10</v>
      </c>
      <c r="Q12" s="29">
        <v>445</v>
      </c>
      <c r="R12" s="30">
        <v>25</v>
      </c>
      <c r="S12" s="29">
        <v>50</v>
      </c>
      <c r="T12" s="29">
        <v>485</v>
      </c>
      <c r="U12" s="30">
        <v>86</v>
      </c>
      <c r="V12" s="29">
        <v>165</v>
      </c>
      <c r="W12" s="29">
        <v>600</v>
      </c>
      <c r="X12" s="30">
        <v>86</v>
      </c>
      <c r="Y12" s="29">
        <v>-1</v>
      </c>
      <c r="Z12" s="29">
        <v>-21</v>
      </c>
      <c r="AA12" s="30">
        <v>87</v>
      </c>
      <c r="AB12" s="29">
        <v>-1</v>
      </c>
      <c r="AC12" s="31">
        <v>-22</v>
      </c>
      <c r="AD12" t="s">
        <v>12</v>
      </c>
    </row>
    <row r="13" spans="1:30" x14ac:dyDescent="0.2">
      <c r="A13" s="17">
        <v>2020</v>
      </c>
      <c r="B13" s="32">
        <v>0.51080000000000003</v>
      </c>
      <c r="C13" s="33">
        <v>222</v>
      </c>
      <c r="D13" s="33">
        <v>435</v>
      </c>
      <c r="E13" s="33">
        <v>0</v>
      </c>
      <c r="F13" s="34">
        <v>0</v>
      </c>
      <c r="G13" s="33">
        <v>0</v>
      </c>
      <c r="H13" s="33">
        <v>435</v>
      </c>
      <c r="I13" s="34">
        <v>0</v>
      </c>
      <c r="J13" s="33">
        <v>0</v>
      </c>
      <c r="K13" s="33">
        <v>435</v>
      </c>
      <c r="L13" s="34">
        <v>0</v>
      </c>
      <c r="M13" s="33">
        <v>0</v>
      </c>
      <c r="N13" s="33">
        <v>435</v>
      </c>
      <c r="O13" s="34">
        <v>0</v>
      </c>
      <c r="P13" s="33">
        <v>0</v>
      </c>
      <c r="Q13" s="33">
        <v>435</v>
      </c>
      <c r="R13" s="34">
        <v>26</v>
      </c>
      <c r="S13" s="33">
        <v>50</v>
      </c>
      <c r="T13" s="33">
        <v>485</v>
      </c>
      <c r="U13" s="34">
        <v>85</v>
      </c>
      <c r="V13" s="33">
        <v>165</v>
      </c>
      <c r="W13" s="33">
        <v>600</v>
      </c>
      <c r="X13" s="34">
        <v>85</v>
      </c>
      <c r="Y13" s="33">
        <v>-1</v>
      </c>
      <c r="Z13" s="33">
        <v>-6</v>
      </c>
      <c r="AA13" s="34">
        <v>84</v>
      </c>
      <c r="AB13" s="33">
        <v>0</v>
      </c>
      <c r="AC13" s="35">
        <v>-5</v>
      </c>
      <c r="AD13"/>
    </row>
    <row r="14" spans="1:30" ht="17" thickBot="1" x14ac:dyDescent="0.25">
      <c r="A14" s="23">
        <v>2022</v>
      </c>
      <c r="B14" s="36">
        <v>0.48809999999999998</v>
      </c>
      <c r="C14" s="37">
        <v>213</v>
      </c>
      <c r="D14" s="37">
        <v>435</v>
      </c>
      <c r="E14" s="37">
        <v>-1</v>
      </c>
      <c r="F14" s="38">
        <v>0</v>
      </c>
      <c r="G14" s="37">
        <v>1</v>
      </c>
      <c r="H14" s="37">
        <v>436</v>
      </c>
      <c r="I14" s="38">
        <v>0</v>
      </c>
      <c r="J14" s="37">
        <v>1</v>
      </c>
      <c r="K14" s="37">
        <v>436</v>
      </c>
      <c r="L14" s="38">
        <v>0</v>
      </c>
      <c r="M14" s="37">
        <v>1</v>
      </c>
      <c r="N14" s="37">
        <v>436</v>
      </c>
      <c r="O14" s="38">
        <v>0</v>
      </c>
      <c r="P14" s="37">
        <v>1</v>
      </c>
      <c r="Q14" s="37">
        <f t="shared" si="0"/>
        <v>436</v>
      </c>
      <c r="R14" s="38">
        <v>23</v>
      </c>
      <c r="S14" s="37">
        <v>50</v>
      </c>
      <c r="T14" s="37">
        <v>485</v>
      </c>
      <c r="U14" s="38">
        <v>79</v>
      </c>
      <c r="V14" s="37">
        <v>165</v>
      </c>
      <c r="W14" s="37">
        <v>600</v>
      </c>
      <c r="X14" s="38">
        <v>79</v>
      </c>
      <c r="Y14" s="37">
        <v>1</v>
      </c>
      <c r="Z14" s="37">
        <v>7</v>
      </c>
      <c r="AA14" s="38">
        <v>81</v>
      </c>
      <c r="AB14" s="37">
        <v>-1</v>
      </c>
      <c r="AC14" s="39">
        <v>5</v>
      </c>
      <c r="AD14" t="s">
        <v>26</v>
      </c>
    </row>
    <row r="16" spans="1:30" x14ac:dyDescent="0.2">
      <c r="G16" t="s">
        <v>14</v>
      </c>
      <c r="H16">
        <f>MIN(H$3:H$14)</f>
        <v>435</v>
      </c>
      <c r="J16" t="s">
        <v>14</v>
      </c>
      <c r="K16">
        <f>MIN(K$3:K$14)</f>
        <v>435</v>
      </c>
      <c r="M16" t="s">
        <v>14</v>
      </c>
      <c r="N16">
        <f>MIN(N$3:N$14)</f>
        <v>435</v>
      </c>
      <c r="P16" t="s">
        <v>14</v>
      </c>
      <c r="Q16">
        <f>MIN(Q$3:Q$14)</f>
        <v>435</v>
      </c>
      <c r="S16" t="s">
        <v>14</v>
      </c>
      <c r="T16">
        <f>MIN(T$3:T$14)</f>
        <v>485</v>
      </c>
      <c r="V16" t="s">
        <v>14</v>
      </c>
      <c r="W16">
        <f>MIN(W$3:W$14)</f>
        <v>600</v>
      </c>
      <c r="X16" s="1" t="s">
        <v>14</v>
      </c>
      <c r="Y16">
        <f>MIN(Y$3:Y$14)</f>
        <v>-1</v>
      </c>
      <c r="Z16">
        <f>MIN(Z$3:Z$14)</f>
        <v>-28</v>
      </c>
      <c r="AA16" s="1" t="s">
        <v>14</v>
      </c>
      <c r="AB16">
        <f>MIN(AB$3:AB$14)</f>
        <v>-5</v>
      </c>
      <c r="AC16">
        <f>MIN(AC$3:AC$14)</f>
        <v>-29</v>
      </c>
    </row>
    <row r="17" spans="1:29" x14ac:dyDescent="0.2">
      <c r="G17" t="s">
        <v>15</v>
      </c>
      <c r="H17">
        <f>MAX(H$3:H$14)</f>
        <v>610</v>
      </c>
      <c r="J17" t="s">
        <v>15</v>
      </c>
      <c r="K17">
        <f>MAX(K$3:K$14)</f>
        <v>477</v>
      </c>
      <c r="M17" t="s">
        <v>15</v>
      </c>
      <c r="N17">
        <f>MAX(N$3:N$14)</f>
        <v>502</v>
      </c>
      <c r="P17" t="s">
        <v>15</v>
      </c>
      <c r="Q17">
        <f>MAX(Q$3:Q$14)</f>
        <v>485</v>
      </c>
      <c r="S17" t="s">
        <v>15</v>
      </c>
      <c r="T17">
        <f>MAX(T$3:T$14)</f>
        <v>485</v>
      </c>
      <c r="V17" t="s">
        <v>15</v>
      </c>
      <c r="W17">
        <f>MAX(W$3:W$14)</f>
        <v>600</v>
      </c>
      <c r="X17" s="1" t="s">
        <v>15</v>
      </c>
      <c r="Y17">
        <f>MAX(Y$3:Y$14)</f>
        <v>1</v>
      </c>
      <c r="Z17">
        <f>MAX(Z$3:Z$14)</f>
        <v>16</v>
      </c>
      <c r="AA17" s="1" t="s">
        <v>15</v>
      </c>
      <c r="AB17">
        <f>MAX(AB$3:AB$14)</f>
        <v>3</v>
      </c>
      <c r="AC17">
        <f>MAX(AC$3:AC$14)</f>
        <v>16</v>
      </c>
    </row>
    <row r="18" spans="1:29" x14ac:dyDescent="0.2">
      <c r="G18" t="s">
        <v>16</v>
      </c>
      <c r="H18" s="18">
        <f>AVERAGE(H$3:H$14)</f>
        <v>514</v>
      </c>
      <c r="J18" t="s">
        <v>16</v>
      </c>
      <c r="K18" s="18">
        <f>AVERAGE(K$3:K$14)</f>
        <v>453.58333333333331</v>
      </c>
      <c r="L18" s="19"/>
      <c r="M18" t="s">
        <v>16</v>
      </c>
      <c r="N18" s="18">
        <f>AVERAGE(N$3:N$14)</f>
        <v>464.25</v>
      </c>
      <c r="P18" t="s">
        <v>16</v>
      </c>
      <c r="Q18" s="18">
        <f>AVERAGE(Q$3:Q$14)</f>
        <v>458.16666666666669</v>
      </c>
      <c r="S18" t="s">
        <v>16</v>
      </c>
      <c r="T18" s="18">
        <f>AVERAGE(T$3:T$14)</f>
        <v>485</v>
      </c>
      <c r="V18" t="s">
        <v>16</v>
      </c>
      <c r="W18" s="18">
        <f>AVERAGE(W$3:W$14)</f>
        <v>600</v>
      </c>
      <c r="X18" s="1" t="s">
        <v>16</v>
      </c>
      <c r="Z18" s="18">
        <f>AVERAGE(Z$3:Z$14)</f>
        <v>-2.25</v>
      </c>
      <c r="AA18" s="1" t="s">
        <v>16</v>
      </c>
      <c r="AB18" s="20">
        <f>AVERAGE(AB$3:AB$14)</f>
        <v>-0.25</v>
      </c>
      <c r="AC18" s="18">
        <f>AVERAGE(AC$3:AC$14)</f>
        <v>-2.4166666666666665</v>
      </c>
    </row>
    <row r="19" spans="1:29" x14ac:dyDescent="0.2">
      <c r="G19" t="s">
        <v>17</v>
      </c>
      <c r="H19" s="18">
        <f>STDEV(H$3:H$14)</f>
        <v>64.985313026028493</v>
      </c>
      <c r="J19" t="s">
        <v>17</v>
      </c>
      <c r="K19" s="18">
        <f>STDEV(K$3:K$14)</f>
        <v>16.483922378174952</v>
      </c>
      <c r="L19" s="19"/>
      <c r="M19" t="s">
        <v>17</v>
      </c>
      <c r="N19" s="18">
        <f>STDEV(N$3:N$14)</f>
        <v>26.632601347698923</v>
      </c>
      <c r="P19" t="s">
        <v>17</v>
      </c>
      <c r="Q19" s="18">
        <f>STDEV(Q$3:Q$14)</f>
        <v>20.017416658924041</v>
      </c>
      <c r="S19" t="s">
        <v>17</v>
      </c>
      <c r="T19" s="18">
        <f>STDEV(T$3:T$14)</f>
        <v>0</v>
      </c>
      <c r="V19" t="s">
        <v>17</v>
      </c>
      <c r="W19" s="18">
        <f>STDEV(W$3:W$14)</f>
        <v>0</v>
      </c>
      <c r="X19" s="1" t="s">
        <v>17</v>
      </c>
      <c r="Z19" s="18">
        <f>STDEV(Z$3:Z$14)</f>
        <v>14.542258171524557</v>
      </c>
      <c r="AA19" s="1" t="s">
        <v>17</v>
      </c>
      <c r="AB19" s="20">
        <f>STDEV(AB$3:AB$14)</f>
        <v>2.2613350843332269</v>
      </c>
      <c r="AC19" s="18">
        <f>STDEV(AC$3:AC$14)</f>
        <v>13.806838446175426</v>
      </c>
    </row>
    <row r="20" spans="1:29" x14ac:dyDescent="0.2">
      <c r="H20" s="18"/>
      <c r="K20" s="18"/>
      <c r="L20" s="19"/>
      <c r="N20" s="18"/>
      <c r="Q20" s="18"/>
      <c r="T20" s="18"/>
      <c r="W20" s="18"/>
      <c r="Z20" s="18"/>
      <c r="AB20" s="20"/>
      <c r="AC20" s="18"/>
    </row>
    <row r="21" spans="1:29" ht="17" thickBot="1" x14ac:dyDescent="0.25">
      <c r="A21" s="2" t="s">
        <v>28</v>
      </c>
    </row>
    <row r="22" spans="1:29" ht="17" thickTop="1" x14ac:dyDescent="0.2">
      <c r="A22" s="22">
        <v>2000</v>
      </c>
      <c r="B22" s="24">
        <f>B3-B36</f>
        <v>-9.9999999999988987E-5</v>
      </c>
      <c r="C22" s="25">
        <f t="shared" ref="C22:AC22" si="1">C3-C36</f>
        <v>0</v>
      </c>
      <c r="D22" s="25">
        <f t="shared" si="1"/>
        <v>0</v>
      </c>
      <c r="E22" s="25">
        <f t="shared" si="1"/>
        <v>0</v>
      </c>
      <c r="F22" s="26">
        <f t="shared" si="1"/>
        <v>0</v>
      </c>
      <c r="G22" s="25">
        <f t="shared" si="1"/>
        <v>0</v>
      </c>
      <c r="H22" s="25">
        <f t="shared" si="1"/>
        <v>0</v>
      </c>
      <c r="I22" s="26">
        <f t="shared" si="1"/>
        <v>0</v>
      </c>
      <c r="J22" s="25">
        <f t="shared" si="1"/>
        <v>0</v>
      </c>
      <c r="K22" s="25">
        <f t="shared" si="1"/>
        <v>0</v>
      </c>
      <c r="L22" s="26">
        <f t="shared" si="1"/>
        <v>0</v>
      </c>
      <c r="M22" s="25">
        <f t="shared" si="1"/>
        <v>0</v>
      </c>
      <c r="N22" s="25">
        <f t="shared" si="1"/>
        <v>0</v>
      </c>
      <c r="O22" s="26">
        <f t="shared" si="1"/>
        <v>0</v>
      </c>
      <c r="P22" s="25">
        <f t="shared" si="1"/>
        <v>0</v>
      </c>
      <c r="Q22" s="25">
        <f t="shared" si="1"/>
        <v>0</v>
      </c>
      <c r="R22" s="26">
        <f t="shared" si="1"/>
        <v>0</v>
      </c>
      <c r="S22" s="25">
        <f t="shared" si="1"/>
        <v>0</v>
      </c>
      <c r="T22" s="25">
        <f t="shared" si="1"/>
        <v>0</v>
      </c>
      <c r="U22" s="26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5">
        <f t="shared" si="1"/>
        <v>0</v>
      </c>
      <c r="AA22" s="26">
        <f t="shared" si="1"/>
        <v>0</v>
      </c>
      <c r="AB22" s="25">
        <f t="shared" si="1"/>
        <v>0</v>
      </c>
      <c r="AC22" s="27">
        <f t="shared" si="1"/>
        <v>0</v>
      </c>
    </row>
    <row r="23" spans="1:29" x14ac:dyDescent="0.2">
      <c r="A23" s="11">
        <v>2002</v>
      </c>
      <c r="B23" s="28">
        <f t="shared" ref="B23:AC23" si="2">B4-B37</f>
        <v>0</v>
      </c>
      <c r="C23" s="29">
        <f t="shared" si="2"/>
        <v>0</v>
      </c>
      <c r="D23" s="29">
        <f t="shared" si="2"/>
        <v>0</v>
      </c>
      <c r="E23" s="29">
        <f t="shared" si="2"/>
        <v>0</v>
      </c>
      <c r="F23" s="30">
        <f t="shared" si="2"/>
        <v>0</v>
      </c>
      <c r="G23" s="29">
        <f t="shared" si="2"/>
        <v>0</v>
      </c>
      <c r="H23" s="29">
        <f t="shared" si="2"/>
        <v>0</v>
      </c>
      <c r="I23" s="30">
        <f t="shared" si="2"/>
        <v>0</v>
      </c>
      <c r="J23" s="29">
        <f t="shared" si="2"/>
        <v>0</v>
      </c>
      <c r="K23" s="29">
        <f t="shared" si="2"/>
        <v>0</v>
      </c>
      <c r="L23" s="30">
        <f t="shared" si="2"/>
        <v>0</v>
      </c>
      <c r="M23" s="29">
        <f t="shared" si="2"/>
        <v>0</v>
      </c>
      <c r="N23" s="29">
        <f t="shared" si="2"/>
        <v>0</v>
      </c>
      <c r="O23" s="30">
        <f t="shared" si="2"/>
        <v>0</v>
      </c>
      <c r="P23" s="29">
        <f t="shared" si="2"/>
        <v>0</v>
      </c>
      <c r="Q23" s="29">
        <f t="shared" si="2"/>
        <v>0</v>
      </c>
      <c r="R23" s="30">
        <f t="shared" si="2"/>
        <v>0</v>
      </c>
      <c r="S23" s="29">
        <f t="shared" si="2"/>
        <v>0</v>
      </c>
      <c r="T23" s="29">
        <f t="shared" si="2"/>
        <v>0</v>
      </c>
      <c r="U23" s="30">
        <f t="shared" si="2"/>
        <v>0</v>
      </c>
      <c r="V23" s="29">
        <f t="shared" si="2"/>
        <v>0</v>
      </c>
      <c r="W23" s="29">
        <f t="shared" si="2"/>
        <v>0</v>
      </c>
      <c r="X23" s="30">
        <f t="shared" si="2"/>
        <v>0</v>
      </c>
      <c r="Y23" s="29">
        <f t="shared" si="2"/>
        <v>0</v>
      </c>
      <c r="Z23" s="29">
        <f t="shared" si="2"/>
        <v>0</v>
      </c>
      <c r="AA23" s="30">
        <f t="shared" si="2"/>
        <v>0</v>
      </c>
      <c r="AB23" s="29">
        <f t="shared" si="2"/>
        <v>0</v>
      </c>
      <c r="AC23" s="31">
        <f t="shared" si="2"/>
        <v>0</v>
      </c>
    </row>
    <row r="24" spans="1:29" x14ac:dyDescent="0.2">
      <c r="A24" s="11">
        <v>2004</v>
      </c>
      <c r="B24" s="28">
        <f t="shared" ref="B24:AC24" si="3">B5-B38</f>
        <v>0</v>
      </c>
      <c r="C24" s="29">
        <f t="shared" si="3"/>
        <v>0</v>
      </c>
      <c r="D24" s="29">
        <f t="shared" si="3"/>
        <v>0</v>
      </c>
      <c r="E24" s="29">
        <f t="shared" si="3"/>
        <v>0</v>
      </c>
      <c r="F24" s="30">
        <f t="shared" si="3"/>
        <v>0</v>
      </c>
      <c r="G24" s="29">
        <f t="shared" si="3"/>
        <v>0</v>
      </c>
      <c r="H24" s="29">
        <f t="shared" si="3"/>
        <v>0</v>
      </c>
      <c r="I24" s="30">
        <f t="shared" si="3"/>
        <v>0</v>
      </c>
      <c r="J24" s="29">
        <f t="shared" si="3"/>
        <v>0</v>
      </c>
      <c r="K24" s="29">
        <f t="shared" si="3"/>
        <v>0</v>
      </c>
      <c r="L24" s="30">
        <f t="shared" si="3"/>
        <v>0</v>
      </c>
      <c r="M24" s="29">
        <f t="shared" si="3"/>
        <v>0</v>
      </c>
      <c r="N24" s="29">
        <f t="shared" si="3"/>
        <v>0</v>
      </c>
      <c r="O24" s="30">
        <f t="shared" si="3"/>
        <v>0</v>
      </c>
      <c r="P24" s="29">
        <f t="shared" si="3"/>
        <v>0</v>
      </c>
      <c r="Q24" s="29">
        <f t="shared" si="3"/>
        <v>0</v>
      </c>
      <c r="R24" s="30">
        <f t="shared" si="3"/>
        <v>0</v>
      </c>
      <c r="S24" s="29">
        <f t="shared" si="3"/>
        <v>0</v>
      </c>
      <c r="T24" s="29">
        <f t="shared" si="3"/>
        <v>0</v>
      </c>
      <c r="U24" s="30">
        <f t="shared" si="3"/>
        <v>0</v>
      </c>
      <c r="V24" s="29">
        <f t="shared" si="3"/>
        <v>0</v>
      </c>
      <c r="W24" s="29">
        <f t="shared" si="3"/>
        <v>0</v>
      </c>
      <c r="X24" s="30">
        <f t="shared" si="3"/>
        <v>0</v>
      </c>
      <c r="Y24" s="29">
        <f t="shared" si="3"/>
        <v>0</v>
      </c>
      <c r="Z24" s="29">
        <f t="shared" si="3"/>
        <v>0</v>
      </c>
      <c r="AA24" s="30">
        <f t="shared" si="3"/>
        <v>0</v>
      </c>
      <c r="AB24" s="29">
        <f t="shared" si="3"/>
        <v>0</v>
      </c>
      <c r="AC24" s="31">
        <f t="shared" si="3"/>
        <v>0</v>
      </c>
    </row>
    <row r="25" spans="1:29" x14ac:dyDescent="0.2">
      <c r="A25" s="11">
        <v>2006</v>
      </c>
      <c r="B25" s="28">
        <f t="shared" ref="B25:AC25" si="4">B6-B39</f>
        <v>-5.1999999999999824E-3</v>
      </c>
      <c r="C25" s="29">
        <f t="shared" si="4"/>
        <v>0</v>
      </c>
      <c r="D25" s="29">
        <f t="shared" si="4"/>
        <v>0</v>
      </c>
      <c r="E25" s="29">
        <f t="shared" si="4"/>
        <v>-2</v>
      </c>
      <c r="F25" s="30">
        <f t="shared" si="4"/>
        <v>-167</v>
      </c>
      <c r="G25" s="29">
        <f t="shared" si="4"/>
        <v>-306</v>
      </c>
      <c r="H25" s="29">
        <f t="shared" si="4"/>
        <v>-306</v>
      </c>
      <c r="I25" s="30">
        <f t="shared" si="4"/>
        <v>-4</v>
      </c>
      <c r="J25" s="29">
        <f t="shared" si="4"/>
        <v>-4</v>
      </c>
      <c r="K25" s="29">
        <f t="shared" si="4"/>
        <v>-4</v>
      </c>
      <c r="L25" s="30">
        <f t="shared" si="4"/>
        <v>-5</v>
      </c>
      <c r="M25" s="29">
        <f t="shared" si="4"/>
        <v>-6</v>
      </c>
      <c r="N25" s="29">
        <f t="shared" si="4"/>
        <v>-6</v>
      </c>
      <c r="O25" s="30">
        <f t="shared" si="4"/>
        <v>-4</v>
      </c>
      <c r="P25" s="29">
        <f t="shared" si="4"/>
        <v>-4</v>
      </c>
      <c r="Q25" s="29">
        <f t="shared" si="4"/>
        <v>-4</v>
      </c>
      <c r="R25" s="30">
        <f t="shared" si="4"/>
        <v>-3</v>
      </c>
      <c r="S25" s="29">
        <f t="shared" si="4"/>
        <v>0</v>
      </c>
      <c r="T25" s="29">
        <f t="shared" si="4"/>
        <v>0</v>
      </c>
      <c r="U25" s="30">
        <f t="shared" si="4"/>
        <v>-3</v>
      </c>
      <c r="V25" s="29">
        <f t="shared" si="4"/>
        <v>0</v>
      </c>
      <c r="W25" s="29">
        <f t="shared" si="4"/>
        <v>0</v>
      </c>
      <c r="X25" s="30">
        <f t="shared" si="4"/>
        <v>-3</v>
      </c>
      <c r="Y25" s="29">
        <f t="shared" si="4"/>
        <v>0</v>
      </c>
      <c r="Z25" s="29">
        <f t="shared" si="4"/>
        <v>3</v>
      </c>
      <c r="AA25" s="30">
        <f t="shared" si="4"/>
        <v>-4</v>
      </c>
      <c r="AB25" s="29">
        <f t="shared" si="4"/>
        <v>1</v>
      </c>
      <c r="AC25" s="31">
        <f t="shared" si="4"/>
        <v>4</v>
      </c>
    </row>
    <row r="26" spans="1:29" x14ac:dyDescent="0.2">
      <c r="A26" s="11">
        <v>2008</v>
      </c>
      <c r="B26" s="28">
        <f t="shared" ref="B26:AC26" si="5">B7-B40</f>
        <v>-6.0999999999999943E-3</v>
      </c>
      <c r="C26" s="29">
        <f t="shared" si="5"/>
        <v>0</v>
      </c>
      <c r="D26" s="29">
        <f t="shared" si="5"/>
        <v>0</v>
      </c>
      <c r="E26" s="29">
        <f t="shared" si="5"/>
        <v>-3</v>
      </c>
      <c r="F26" s="30">
        <f t="shared" si="5"/>
        <v>-3</v>
      </c>
      <c r="G26" s="29">
        <f t="shared" si="5"/>
        <v>1</v>
      </c>
      <c r="H26" s="29">
        <f t="shared" si="5"/>
        <v>1</v>
      </c>
      <c r="I26" s="30">
        <f t="shared" si="5"/>
        <v>0</v>
      </c>
      <c r="J26" s="29">
        <f t="shared" si="5"/>
        <v>6</v>
      </c>
      <c r="K26" s="29">
        <f t="shared" si="5"/>
        <v>6</v>
      </c>
      <c r="L26" s="30">
        <f t="shared" si="5"/>
        <v>-2</v>
      </c>
      <c r="M26" s="29">
        <f t="shared" si="5"/>
        <v>1</v>
      </c>
      <c r="N26" s="29">
        <f t="shared" si="5"/>
        <v>1</v>
      </c>
      <c r="O26" s="30">
        <f t="shared" si="5"/>
        <v>-9</v>
      </c>
      <c r="P26" s="29">
        <f t="shared" si="5"/>
        <v>-11</v>
      </c>
      <c r="Q26" s="29">
        <f t="shared" si="5"/>
        <v>-11</v>
      </c>
      <c r="R26" s="30">
        <f t="shared" si="5"/>
        <v>-3</v>
      </c>
      <c r="S26" s="29">
        <f t="shared" si="5"/>
        <v>0</v>
      </c>
      <c r="T26" s="29">
        <f t="shared" si="5"/>
        <v>0</v>
      </c>
      <c r="U26" s="30">
        <f t="shared" si="5"/>
        <v>-3</v>
      </c>
      <c r="V26" s="29">
        <f t="shared" si="5"/>
        <v>0</v>
      </c>
      <c r="W26" s="29">
        <f t="shared" si="5"/>
        <v>0</v>
      </c>
      <c r="X26" s="30">
        <f t="shared" si="5"/>
        <v>-3</v>
      </c>
      <c r="Y26" s="29">
        <f t="shared" si="5"/>
        <v>-1</v>
      </c>
      <c r="Z26" s="29">
        <f t="shared" si="5"/>
        <v>3</v>
      </c>
      <c r="AA26" s="30">
        <f t="shared" si="5"/>
        <v>-4</v>
      </c>
      <c r="AB26" s="29">
        <f t="shared" si="5"/>
        <v>0</v>
      </c>
      <c r="AC26" s="31">
        <f t="shared" si="5"/>
        <v>4</v>
      </c>
    </row>
    <row r="27" spans="1:29" x14ac:dyDescent="0.2">
      <c r="A27" s="17">
        <v>2010</v>
      </c>
      <c r="B27" s="32">
        <f t="shared" ref="B27:AC27" si="6">B8-B41</f>
        <v>0</v>
      </c>
      <c r="C27" s="33">
        <f t="shared" si="6"/>
        <v>0</v>
      </c>
      <c r="D27" s="33">
        <f t="shared" si="6"/>
        <v>0</v>
      </c>
      <c r="E27" s="33">
        <f t="shared" si="6"/>
        <v>0</v>
      </c>
      <c r="F27" s="34">
        <f t="shared" si="6"/>
        <v>0</v>
      </c>
      <c r="G27" s="33">
        <f t="shared" si="6"/>
        <v>0</v>
      </c>
      <c r="H27" s="33">
        <f t="shared" si="6"/>
        <v>0</v>
      </c>
      <c r="I27" s="34">
        <f t="shared" si="6"/>
        <v>0</v>
      </c>
      <c r="J27" s="33">
        <f t="shared" si="6"/>
        <v>0</v>
      </c>
      <c r="K27" s="33">
        <f t="shared" si="6"/>
        <v>0</v>
      </c>
      <c r="L27" s="34">
        <f t="shared" si="6"/>
        <v>0</v>
      </c>
      <c r="M27" s="33">
        <f t="shared" si="6"/>
        <v>0</v>
      </c>
      <c r="N27" s="33">
        <f t="shared" si="6"/>
        <v>0</v>
      </c>
      <c r="O27" s="34">
        <f t="shared" si="6"/>
        <v>0</v>
      </c>
      <c r="P27" s="33">
        <f t="shared" si="6"/>
        <v>0</v>
      </c>
      <c r="Q27" s="33">
        <f t="shared" si="6"/>
        <v>0</v>
      </c>
      <c r="R27" s="34">
        <f t="shared" si="6"/>
        <v>0</v>
      </c>
      <c r="S27" s="33">
        <f t="shared" si="6"/>
        <v>0</v>
      </c>
      <c r="T27" s="33">
        <f t="shared" si="6"/>
        <v>0</v>
      </c>
      <c r="U27" s="34">
        <f t="shared" si="6"/>
        <v>0</v>
      </c>
      <c r="V27" s="33">
        <f t="shared" si="6"/>
        <v>0</v>
      </c>
      <c r="W27" s="33">
        <f t="shared" si="6"/>
        <v>0</v>
      </c>
      <c r="X27" s="34">
        <f t="shared" si="6"/>
        <v>0</v>
      </c>
      <c r="Y27" s="33">
        <f t="shared" si="6"/>
        <v>0</v>
      </c>
      <c r="Z27" s="33">
        <f t="shared" si="6"/>
        <v>0</v>
      </c>
      <c r="AA27" s="34">
        <f t="shared" si="6"/>
        <v>0</v>
      </c>
      <c r="AB27" s="33">
        <f t="shared" si="6"/>
        <v>0</v>
      </c>
      <c r="AC27" s="35">
        <f t="shared" si="6"/>
        <v>0</v>
      </c>
    </row>
    <row r="28" spans="1:29" x14ac:dyDescent="0.2">
      <c r="A28" s="21">
        <v>2012</v>
      </c>
      <c r="B28" s="28">
        <f t="shared" ref="B28:AC28" si="7">B9-B42</f>
        <v>0</v>
      </c>
      <c r="C28" s="29">
        <f t="shared" si="7"/>
        <v>0</v>
      </c>
      <c r="D28" s="29">
        <f t="shared" si="7"/>
        <v>0</v>
      </c>
      <c r="E28" s="29">
        <f t="shared" si="7"/>
        <v>0</v>
      </c>
      <c r="F28" s="30">
        <f t="shared" si="7"/>
        <v>0</v>
      </c>
      <c r="G28" s="29">
        <f t="shared" si="7"/>
        <v>0</v>
      </c>
      <c r="H28" s="29">
        <f t="shared" si="7"/>
        <v>0</v>
      </c>
      <c r="I28" s="30">
        <f t="shared" si="7"/>
        <v>0</v>
      </c>
      <c r="J28" s="29">
        <f t="shared" si="7"/>
        <v>0</v>
      </c>
      <c r="K28" s="29">
        <f t="shared" si="7"/>
        <v>0</v>
      </c>
      <c r="L28" s="30">
        <f t="shared" si="7"/>
        <v>0</v>
      </c>
      <c r="M28" s="29">
        <f t="shared" si="7"/>
        <v>0</v>
      </c>
      <c r="N28" s="29">
        <f t="shared" si="7"/>
        <v>0</v>
      </c>
      <c r="O28" s="30">
        <f t="shared" si="7"/>
        <v>0</v>
      </c>
      <c r="P28" s="29">
        <f t="shared" si="7"/>
        <v>0</v>
      </c>
      <c r="Q28" s="29">
        <f t="shared" si="7"/>
        <v>0</v>
      </c>
      <c r="R28" s="30">
        <f t="shared" si="7"/>
        <v>0</v>
      </c>
      <c r="S28" s="29">
        <f t="shared" si="7"/>
        <v>0</v>
      </c>
      <c r="T28" s="29">
        <f t="shared" si="7"/>
        <v>0</v>
      </c>
      <c r="U28" s="30">
        <f t="shared" si="7"/>
        <v>0</v>
      </c>
      <c r="V28" s="29">
        <f t="shared" si="7"/>
        <v>0</v>
      </c>
      <c r="W28" s="29">
        <f t="shared" si="7"/>
        <v>0</v>
      </c>
      <c r="X28" s="30">
        <f t="shared" si="7"/>
        <v>0</v>
      </c>
      <c r="Y28" s="29">
        <f t="shared" si="7"/>
        <v>0</v>
      </c>
      <c r="Z28" s="29">
        <f t="shared" si="7"/>
        <v>0</v>
      </c>
      <c r="AA28" s="30">
        <f t="shared" si="7"/>
        <v>0</v>
      </c>
      <c r="AB28" s="29">
        <f t="shared" si="7"/>
        <v>0</v>
      </c>
      <c r="AC28" s="31">
        <f t="shared" si="7"/>
        <v>0</v>
      </c>
    </row>
    <row r="29" spans="1:29" x14ac:dyDescent="0.2">
      <c r="A29" s="11">
        <v>2014</v>
      </c>
      <c r="B29" s="28">
        <f t="shared" ref="B29:AC29" si="8">B10-B43</f>
        <v>0</v>
      </c>
      <c r="C29" s="29">
        <f t="shared" si="8"/>
        <v>0</v>
      </c>
      <c r="D29" s="29">
        <f t="shared" si="8"/>
        <v>0</v>
      </c>
      <c r="E29" s="29">
        <f t="shared" si="8"/>
        <v>0</v>
      </c>
      <c r="F29" s="30">
        <f t="shared" si="8"/>
        <v>0</v>
      </c>
      <c r="G29" s="29">
        <f t="shared" si="8"/>
        <v>0</v>
      </c>
      <c r="H29" s="29">
        <f t="shared" si="8"/>
        <v>0</v>
      </c>
      <c r="I29" s="30">
        <f t="shared" si="8"/>
        <v>0</v>
      </c>
      <c r="J29" s="29">
        <f t="shared" si="8"/>
        <v>0</v>
      </c>
      <c r="K29" s="29">
        <f t="shared" si="8"/>
        <v>0</v>
      </c>
      <c r="L29" s="30">
        <f t="shared" si="8"/>
        <v>0</v>
      </c>
      <c r="M29" s="29">
        <f t="shared" si="8"/>
        <v>0</v>
      </c>
      <c r="N29" s="29">
        <f t="shared" si="8"/>
        <v>0</v>
      </c>
      <c r="O29" s="30">
        <f t="shared" si="8"/>
        <v>0</v>
      </c>
      <c r="P29" s="29">
        <f t="shared" si="8"/>
        <v>0</v>
      </c>
      <c r="Q29" s="29">
        <f t="shared" si="8"/>
        <v>0</v>
      </c>
      <c r="R29" s="30">
        <f t="shared" si="8"/>
        <v>0</v>
      </c>
      <c r="S29" s="29">
        <f t="shared" si="8"/>
        <v>0</v>
      </c>
      <c r="T29" s="29">
        <f t="shared" si="8"/>
        <v>0</v>
      </c>
      <c r="U29" s="30">
        <f t="shared" si="8"/>
        <v>0</v>
      </c>
      <c r="V29" s="29">
        <f t="shared" si="8"/>
        <v>0</v>
      </c>
      <c r="W29" s="29">
        <f t="shared" si="8"/>
        <v>0</v>
      </c>
      <c r="X29" s="30">
        <f t="shared" si="8"/>
        <v>0</v>
      </c>
      <c r="Y29" s="29">
        <f t="shared" si="8"/>
        <v>0</v>
      </c>
      <c r="Z29" s="29">
        <f t="shared" si="8"/>
        <v>0</v>
      </c>
      <c r="AA29" s="30">
        <f t="shared" si="8"/>
        <v>0</v>
      </c>
      <c r="AB29" s="29">
        <f t="shared" si="8"/>
        <v>0</v>
      </c>
      <c r="AC29" s="31">
        <f t="shared" si="8"/>
        <v>0</v>
      </c>
    </row>
    <row r="30" spans="1:29" x14ac:dyDescent="0.2">
      <c r="A30" s="11">
        <v>2016</v>
      </c>
      <c r="B30" s="28">
        <f t="shared" ref="B30:AC30" si="9">B11-B44</f>
        <v>0</v>
      </c>
      <c r="C30" s="29">
        <f t="shared" si="9"/>
        <v>0</v>
      </c>
      <c r="D30" s="29">
        <f t="shared" si="9"/>
        <v>0</v>
      </c>
      <c r="E30" s="29">
        <f t="shared" si="9"/>
        <v>0</v>
      </c>
      <c r="F30" s="30">
        <f t="shared" si="9"/>
        <v>0</v>
      </c>
      <c r="G30" s="29">
        <f t="shared" si="9"/>
        <v>0</v>
      </c>
      <c r="H30" s="29">
        <f t="shared" si="9"/>
        <v>0</v>
      </c>
      <c r="I30" s="30">
        <f t="shared" si="9"/>
        <v>0</v>
      </c>
      <c r="J30" s="29">
        <f t="shared" si="9"/>
        <v>0</v>
      </c>
      <c r="K30" s="29">
        <f t="shared" si="9"/>
        <v>0</v>
      </c>
      <c r="L30" s="30">
        <f t="shared" si="9"/>
        <v>0</v>
      </c>
      <c r="M30" s="29">
        <f t="shared" si="9"/>
        <v>0</v>
      </c>
      <c r="N30" s="29">
        <f t="shared" si="9"/>
        <v>0</v>
      </c>
      <c r="O30" s="30">
        <f t="shared" si="9"/>
        <v>0</v>
      </c>
      <c r="P30" s="29">
        <f t="shared" si="9"/>
        <v>0</v>
      </c>
      <c r="Q30" s="29">
        <f t="shared" si="9"/>
        <v>0</v>
      </c>
      <c r="R30" s="30">
        <f t="shared" si="9"/>
        <v>0</v>
      </c>
      <c r="S30" s="29">
        <f t="shared" si="9"/>
        <v>0</v>
      </c>
      <c r="T30" s="29">
        <f t="shared" si="9"/>
        <v>0</v>
      </c>
      <c r="U30" s="30">
        <f t="shared" si="9"/>
        <v>0</v>
      </c>
      <c r="V30" s="29">
        <f t="shared" si="9"/>
        <v>0</v>
      </c>
      <c r="W30" s="29">
        <f t="shared" si="9"/>
        <v>0</v>
      </c>
      <c r="X30" s="30">
        <f t="shared" si="9"/>
        <v>0</v>
      </c>
      <c r="Y30" s="29">
        <f t="shared" si="9"/>
        <v>0</v>
      </c>
      <c r="Z30" s="29">
        <f t="shared" si="9"/>
        <v>0</v>
      </c>
      <c r="AA30" s="30">
        <f t="shared" si="9"/>
        <v>0</v>
      </c>
      <c r="AB30" s="29">
        <f t="shared" si="9"/>
        <v>0</v>
      </c>
      <c r="AC30" s="31">
        <f t="shared" si="9"/>
        <v>0</v>
      </c>
    </row>
    <row r="31" spans="1:29" x14ac:dyDescent="0.2">
      <c r="A31" s="11">
        <v>2018</v>
      </c>
      <c r="B31" s="28">
        <f t="shared" ref="B31:AC31" si="10">B12-B45</f>
        <v>2.0999999999999908E-3</v>
      </c>
      <c r="C31" s="29">
        <f t="shared" si="10"/>
        <v>0</v>
      </c>
      <c r="D31" s="29">
        <f t="shared" si="10"/>
        <v>0</v>
      </c>
      <c r="E31" s="29">
        <f t="shared" si="10"/>
        <v>1</v>
      </c>
      <c r="F31" s="30">
        <f t="shared" si="10"/>
        <v>1</v>
      </c>
      <c r="G31" s="29">
        <f t="shared" si="10"/>
        <v>0</v>
      </c>
      <c r="H31" s="29">
        <f t="shared" si="10"/>
        <v>0</v>
      </c>
      <c r="I31" s="30">
        <f t="shared" si="10"/>
        <v>0</v>
      </c>
      <c r="J31" s="29">
        <f t="shared" si="10"/>
        <v>-2</v>
      </c>
      <c r="K31" s="29">
        <f t="shared" si="10"/>
        <v>-2</v>
      </c>
      <c r="L31" s="30">
        <f t="shared" si="10"/>
        <v>-2</v>
      </c>
      <c r="M31" s="29">
        <f t="shared" si="10"/>
        <v>-5</v>
      </c>
      <c r="N31" s="29">
        <f t="shared" si="10"/>
        <v>-5</v>
      </c>
      <c r="O31" s="30">
        <f t="shared" si="10"/>
        <v>0</v>
      </c>
      <c r="P31" s="29">
        <f t="shared" si="10"/>
        <v>-2</v>
      </c>
      <c r="Q31" s="29">
        <f t="shared" si="10"/>
        <v>-2</v>
      </c>
      <c r="R31" s="30">
        <f t="shared" si="10"/>
        <v>1</v>
      </c>
      <c r="S31" s="29">
        <f t="shared" si="10"/>
        <v>0</v>
      </c>
      <c r="T31" s="29">
        <f t="shared" si="10"/>
        <v>0</v>
      </c>
      <c r="U31" s="30">
        <f t="shared" si="10"/>
        <v>1</v>
      </c>
      <c r="V31" s="29">
        <f t="shared" si="10"/>
        <v>0</v>
      </c>
      <c r="W31" s="29">
        <f t="shared" si="10"/>
        <v>0</v>
      </c>
      <c r="X31" s="30">
        <f t="shared" si="10"/>
        <v>1</v>
      </c>
      <c r="Y31" s="29">
        <f t="shared" si="10"/>
        <v>0</v>
      </c>
      <c r="Z31" s="29">
        <f t="shared" si="10"/>
        <v>-1</v>
      </c>
      <c r="AA31" s="30">
        <f t="shared" si="10"/>
        <v>2</v>
      </c>
      <c r="AB31" s="29">
        <f t="shared" si="10"/>
        <v>0</v>
      </c>
      <c r="AC31" s="31">
        <f t="shared" si="10"/>
        <v>-2</v>
      </c>
    </row>
    <row r="32" spans="1:29" x14ac:dyDescent="0.2">
      <c r="A32" s="17">
        <v>2020</v>
      </c>
      <c r="B32" s="32">
        <f t="shared" ref="B32:AC32" si="11">B13-B46</f>
        <v>4.0000000000000036E-3</v>
      </c>
      <c r="C32" s="33">
        <f t="shared" si="11"/>
        <v>0</v>
      </c>
      <c r="D32" s="33">
        <f t="shared" si="11"/>
        <v>0</v>
      </c>
      <c r="E32" s="33">
        <f t="shared" si="11"/>
        <v>2</v>
      </c>
      <c r="F32" s="34">
        <f t="shared" si="11"/>
        <v>-6</v>
      </c>
      <c r="G32" s="33">
        <f t="shared" si="11"/>
        <v>-14</v>
      </c>
      <c r="H32" s="33">
        <f t="shared" si="11"/>
        <v>-14</v>
      </c>
      <c r="I32" s="34">
        <f t="shared" si="11"/>
        <v>0</v>
      </c>
      <c r="J32" s="33">
        <f t="shared" si="11"/>
        <v>-3</v>
      </c>
      <c r="K32" s="33">
        <f t="shared" si="11"/>
        <v>-3</v>
      </c>
      <c r="L32" s="34">
        <f t="shared" si="11"/>
        <v>-4</v>
      </c>
      <c r="M32" s="33">
        <f t="shared" si="11"/>
        <v>-10</v>
      </c>
      <c r="N32" s="33">
        <f t="shared" si="11"/>
        <v>-10</v>
      </c>
      <c r="O32" s="34">
        <f t="shared" si="11"/>
        <v>-1</v>
      </c>
      <c r="P32" s="33">
        <f t="shared" si="11"/>
        <v>-5</v>
      </c>
      <c r="Q32" s="33">
        <f t="shared" si="11"/>
        <v>-5</v>
      </c>
      <c r="R32" s="34">
        <f t="shared" si="11"/>
        <v>2</v>
      </c>
      <c r="S32" s="33">
        <f t="shared" si="11"/>
        <v>0</v>
      </c>
      <c r="T32" s="33">
        <f t="shared" si="11"/>
        <v>0</v>
      </c>
      <c r="U32" s="34">
        <f t="shared" si="11"/>
        <v>2</v>
      </c>
      <c r="V32" s="33">
        <f t="shared" si="11"/>
        <v>0</v>
      </c>
      <c r="W32" s="33">
        <f t="shared" si="11"/>
        <v>0</v>
      </c>
      <c r="X32" s="34">
        <f t="shared" si="11"/>
        <v>2</v>
      </c>
      <c r="Y32" s="33">
        <f t="shared" si="11"/>
        <v>0</v>
      </c>
      <c r="Z32" s="33">
        <f t="shared" si="11"/>
        <v>-2</v>
      </c>
      <c r="AA32" s="34">
        <f t="shared" si="11"/>
        <v>0</v>
      </c>
      <c r="AB32" s="33">
        <f t="shared" si="11"/>
        <v>2</v>
      </c>
      <c r="AC32" s="35">
        <f t="shared" si="11"/>
        <v>0</v>
      </c>
    </row>
    <row r="33" spans="1:29" ht="17" thickBot="1" x14ac:dyDescent="0.25">
      <c r="A33" s="23">
        <v>2022</v>
      </c>
      <c r="B33" s="36">
        <f t="shared" ref="B33:AC33" si="12">B14-B47</f>
        <v>7.0999999999999952E-3</v>
      </c>
      <c r="C33" s="37">
        <f t="shared" si="12"/>
        <v>0</v>
      </c>
      <c r="D33" s="37">
        <f t="shared" si="12"/>
        <v>0</v>
      </c>
      <c r="E33" s="37">
        <f t="shared" si="12"/>
        <v>0</v>
      </c>
      <c r="F33" s="38">
        <f t="shared" si="12"/>
        <v>0</v>
      </c>
      <c r="G33" s="37">
        <f t="shared" si="12"/>
        <v>0</v>
      </c>
      <c r="H33" s="37">
        <f t="shared" si="12"/>
        <v>0</v>
      </c>
      <c r="I33" s="38">
        <f t="shared" si="12"/>
        <v>0</v>
      </c>
      <c r="J33" s="37">
        <f t="shared" si="12"/>
        <v>0</v>
      </c>
      <c r="K33" s="37">
        <f t="shared" si="12"/>
        <v>0</v>
      </c>
      <c r="L33" s="38">
        <f t="shared" si="12"/>
        <v>0</v>
      </c>
      <c r="M33" s="37">
        <f t="shared" si="12"/>
        <v>0</v>
      </c>
      <c r="N33" s="37">
        <f t="shared" si="12"/>
        <v>0</v>
      </c>
      <c r="O33" s="38">
        <f t="shared" si="12"/>
        <v>0</v>
      </c>
      <c r="P33" s="37">
        <f t="shared" si="12"/>
        <v>0</v>
      </c>
      <c r="Q33" s="37">
        <f t="shared" si="12"/>
        <v>0</v>
      </c>
      <c r="R33" s="38">
        <f t="shared" si="12"/>
        <v>0</v>
      </c>
      <c r="S33" s="37">
        <f t="shared" si="12"/>
        <v>0</v>
      </c>
      <c r="T33" s="37">
        <f t="shared" si="12"/>
        <v>0</v>
      </c>
      <c r="U33" s="38">
        <f t="shared" si="12"/>
        <v>0</v>
      </c>
      <c r="V33" s="37">
        <f t="shared" si="12"/>
        <v>0</v>
      </c>
      <c r="W33" s="37">
        <f t="shared" si="12"/>
        <v>0</v>
      </c>
      <c r="X33" s="38">
        <f t="shared" si="12"/>
        <v>0</v>
      </c>
      <c r="Y33" s="37">
        <f t="shared" si="12"/>
        <v>0</v>
      </c>
      <c r="Z33" s="37">
        <f t="shared" si="12"/>
        <v>0</v>
      </c>
      <c r="AA33" s="38">
        <f t="shared" si="12"/>
        <v>0</v>
      </c>
      <c r="AB33" s="37">
        <f t="shared" si="12"/>
        <v>0</v>
      </c>
      <c r="AC33" s="39">
        <f t="shared" si="12"/>
        <v>0</v>
      </c>
    </row>
    <row r="34" spans="1:29" x14ac:dyDescent="0.2">
      <c r="B34" s="28"/>
      <c r="C34" s="29"/>
      <c r="D34" s="29"/>
      <c r="E34" s="29"/>
      <c r="F34" s="30"/>
      <c r="G34" s="29"/>
      <c r="H34" s="29"/>
      <c r="I34" s="30"/>
      <c r="J34" s="29"/>
      <c r="K34" s="29"/>
      <c r="L34" s="30"/>
      <c r="M34" s="29"/>
      <c r="N34" s="29"/>
      <c r="O34" s="30"/>
      <c r="P34" s="29"/>
      <c r="Q34" s="29"/>
      <c r="R34" s="30"/>
      <c r="S34" s="29"/>
      <c r="T34" s="29"/>
      <c r="U34" s="30"/>
      <c r="V34" s="29"/>
      <c r="W34" s="29"/>
      <c r="X34" s="30"/>
      <c r="Y34" s="29"/>
      <c r="Z34" s="29"/>
      <c r="AA34" s="30"/>
      <c r="AB34" s="29"/>
      <c r="AC34" s="29"/>
    </row>
    <row r="35" spans="1:29" ht="17" thickBot="1" x14ac:dyDescent="0.25">
      <c r="A35" s="2" t="s">
        <v>27</v>
      </c>
      <c r="B35" s="28"/>
      <c r="C35" s="29"/>
      <c r="D35" s="29"/>
      <c r="E35" s="29"/>
      <c r="F35" s="30"/>
      <c r="G35" s="29"/>
      <c r="H35" s="29"/>
      <c r="I35" s="30"/>
      <c r="J35" s="29"/>
      <c r="K35" s="29"/>
      <c r="L35" s="30"/>
      <c r="M35" s="29"/>
      <c r="N35" s="29"/>
      <c r="O35" s="30"/>
      <c r="P35" s="29"/>
      <c r="Q35" s="29"/>
      <c r="R35" s="30"/>
      <c r="S35" s="29"/>
      <c r="T35" s="29"/>
      <c r="U35" s="30"/>
      <c r="V35" s="29"/>
      <c r="W35" s="29"/>
      <c r="X35" s="30"/>
      <c r="Y35" s="29"/>
      <c r="Z35" s="29"/>
      <c r="AA35" s="30"/>
      <c r="AB35" s="29"/>
      <c r="AC35" s="29"/>
    </row>
    <row r="36" spans="1:29" ht="17" thickTop="1" x14ac:dyDescent="0.2">
      <c r="A36" s="22">
        <v>2000</v>
      </c>
      <c r="B36" s="24">
        <v>0.503</v>
      </c>
      <c r="C36" s="25">
        <v>212</v>
      </c>
      <c r="D36" s="25">
        <v>433</v>
      </c>
      <c r="E36" s="25">
        <v>6</v>
      </c>
      <c r="F36" s="26">
        <v>23</v>
      </c>
      <c r="G36" s="25">
        <v>35</v>
      </c>
      <c r="H36" s="25">
        <v>470</v>
      </c>
      <c r="I36" s="26">
        <v>11</v>
      </c>
      <c r="J36" s="25">
        <v>11</v>
      </c>
      <c r="K36" s="25">
        <v>446</v>
      </c>
      <c r="L36" s="26">
        <v>12</v>
      </c>
      <c r="M36" s="25">
        <v>13</v>
      </c>
      <c r="N36" s="25">
        <v>448</v>
      </c>
      <c r="O36" s="26">
        <v>11</v>
      </c>
      <c r="P36" s="25">
        <v>11</v>
      </c>
      <c r="Q36" s="25">
        <v>446</v>
      </c>
      <c r="R36" s="26">
        <v>31</v>
      </c>
      <c r="S36" s="25">
        <v>50</v>
      </c>
      <c r="T36" s="25">
        <v>485</v>
      </c>
      <c r="U36" s="26">
        <v>89</v>
      </c>
      <c r="V36" s="25">
        <v>165</v>
      </c>
      <c r="W36" s="25">
        <v>600</v>
      </c>
      <c r="X36" s="26">
        <v>89</v>
      </c>
      <c r="Y36" s="25">
        <v>0</v>
      </c>
      <c r="Z36" s="25">
        <v>-1</v>
      </c>
      <c r="AA36" s="26">
        <v>91</v>
      </c>
      <c r="AB36" s="25">
        <v>-2</v>
      </c>
      <c r="AC36" s="27">
        <v>-3</v>
      </c>
    </row>
    <row r="37" spans="1:29" x14ac:dyDescent="0.2">
      <c r="A37" s="11">
        <v>2002</v>
      </c>
      <c r="B37" s="28">
        <v>0.48270000000000002</v>
      </c>
      <c r="C37" s="29">
        <v>205</v>
      </c>
      <c r="D37" s="29">
        <v>434</v>
      </c>
      <c r="E37" s="29">
        <v>4</v>
      </c>
      <c r="F37" s="30">
        <v>29</v>
      </c>
      <c r="G37" s="29">
        <v>51</v>
      </c>
      <c r="H37" s="29">
        <v>486</v>
      </c>
      <c r="I37" s="30">
        <v>8</v>
      </c>
      <c r="J37" s="29">
        <v>8</v>
      </c>
      <c r="K37" s="29">
        <v>443</v>
      </c>
      <c r="L37" s="30">
        <v>9</v>
      </c>
      <c r="M37" s="29">
        <v>10</v>
      </c>
      <c r="N37" s="29">
        <v>445</v>
      </c>
      <c r="O37" s="30">
        <v>9</v>
      </c>
      <c r="P37" s="29">
        <v>10</v>
      </c>
      <c r="Q37" s="29">
        <v>445</v>
      </c>
      <c r="R37" s="30">
        <v>28</v>
      </c>
      <c r="S37" s="29">
        <v>50</v>
      </c>
      <c r="T37" s="29">
        <v>485</v>
      </c>
      <c r="U37" s="30">
        <v>84</v>
      </c>
      <c r="V37" s="29">
        <v>165</v>
      </c>
      <c r="W37" s="29">
        <v>600</v>
      </c>
      <c r="X37" s="30">
        <v>84</v>
      </c>
      <c r="Y37" s="29">
        <v>0</v>
      </c>
      <c r="Z37" s="29">
        <v>10</v>
      </c>
      <c r="AA37" s="30">
        <v>85</v>
      </c>
      <c r="AB37" s="29">
        <v>-1</v>
      </c>
      <c r="AC37" s="31">
        <v>9</v>
      </c>
    </row>
    <row r="38" spans="1:29" x14ac:dyDescent="0.2">
      <c r="A38" s="11">
        <v>2004</v>
      </c>
      <c r="B38" s="28">
        <v>0.4919</v>
      </c>
      <c r="C38" s="29">
        <v>201</v>
      </c>
      <c r="D38" s="29">
        <v>434</v>
      </c>
      <c r="E38" s="29">
        <v>12</v>
      </c>
      <c r="F38" s="30">
        <v>44</v>
      </c>
      <c r="G38" s="29">
        <v>65</v>
      </c>
      <c r="H38" s="29">
        <v>500</v>
      </c>
      <c r="I38" s="30">
        <v>24</v>
      </c>
      <c r="J38" s="29">
        <v>24</v>
      </c>
      <c r="K38" s="29">
        <v>459</v>
      </c>
      <c r="L38" s="30">
        <v>28</v>
      </c>
      <c r="M38" s="29">
        <v>32</v>
      </c>
      <c r="N38" s="29">
        <v>467</v>
      </c>
      <c r="O38" s="30">
        <v>25</v>
      </c>
      <c r="P38" s="29">
        <v>26</v>
      </c>
      <c r="Q38" s="29">
        <v>461</v>
      </c>
      <c r="R38" s="30">
        <v>37</v>
      </c>
      <c r="S38" s="29">
        <v>50</v>
      </c>
      <c r="T38" s="29">
        <v>485</v>
      </c>
      <c r="U38" s="30">
        <v>93</v>
      </c>
      <c r="V38" s="29">
        <v>165</v>
      </c>
      <c r="W38" s="29">
        <v>600</v>
      </c>
      <c r="X38" s="30">
        <v>93</v>
      </c>
      <c r="Y38" s="29">
        <v>1</v>
      </c>
      <c r="Z38" s="29">
        <v>5</v>
      </c>
      <c r="AA38" s="30">
        <v>94</v>
      </c>
      <c r="AB38" s="29">
        <v>0</v>
      </c>
      <c r="AC38" s="31">
        <v>4</v>
      </c>
    </row>
    <row r="39" spans="1:29" x14ac:dyDescent="0.2">
      <c r="A39" s="11">
        <v>2006</v>
      </c>
      <c r="B39" s="28">
        <v>0.54039999999999999</v>
      </c>
      <c r="C39" s="29">
        <v>233</v>
      </c>
      <c r="D39" s="29">
        <v>435</v>
      </c>
      <c r="E39" s="29">
        <v>2</v>
      </c>
      <c r="F39" s="30">
        <v>167</v>
      </c>
      <c r="G39" s="29">
        <v>306</v>
      </c>
      <c r="H39" s="29">
        <v>741</v>
      </c>
      <c r="I39" s="30">
        <v>4</v>
      </c>
      <c r="J39" s="29">
        <v>4</v>
      </c>
      <c r="K39" s="29">
        <v>439</v>
      </c>
      <c r="L39" s="30">
        <v>5</v>
      </c>
      <c r="M39" s="29">
        <v>6</v>
      </c>
      <c r="N39" s="29">
        <v>441</v>
      </c>
      <c r="O39" s="30">
        <v>4</v>
      </c>
      <c r="P39" s="29">
        <v>4</v>
      </c>
      <c r="Q39" s="29">
        <v>439</v>
      </c>
      <c r="R39" s="30">
        <v>30</v>
      </c>
      <c r="S39" s="29">
        <v>50</v>
      </c>
      <c r="T39" s="29">
        <v>485</v>
      </c>
      <c r="U39" s="30">
        <v>92</v>
      </c>
      <c r="V39" s="29">
        <v>165</v>
      </c>
      <c r="W39" s="29">
        <v>600</v>
      </c>
      <c r="X39" s="30">
        <v>92</v>
      </c>
      <c r="Y39" s="29">
        <v>-1</v>
      </c>
      <c r="Z39" s="29">
        <v>-24</v>
      </c>
      <c r="AA39" s="30">
        <v>89</v>
      </c>
      <c r="AB39" s="29">
        <v>2</v>
      </c>
      <c r="AC39" s="31">
        <v>-21</v>
      </c>
    </row>
    <row r="40" spans="1:29" x14ac:dyDescent="0.2">
      <c r="A40" s="11">
        <v>2008</v>
      </c>
      <c r="B40" s="28">
        <v>0.55289999999999995</v>
      </c>
      <c r="C40" s="29">
        <v>257</v>
      </c>
      <c r="D40" s="29">
        <v>435</v>
      </c>
      <c r="E40" s="29">
        <v>-16</v>
      </c>
      <c r="F40" s="30">
        <v>57</v>
      </c>
      <c r="G40" s="29">
        <v>132</v>
      </c>
      <c r="H40" s="29">
        <v>567</v>
      </c>
      <c r="I40" s="30">
        <v>0</v>
      </c>
      <c r="J40" s="29">
        <v>29</v>
      </c>
      <c r="K40" s="29">
        <v>464</v>
      </c>
      <c r="L40" s="30">
        <v>9</v>
      </c>
      <c r="M40" s="29">
        <v>46</v>
      </c>
      <c r="N40" s="29">
        <v>481</v>
      </c>
      <c r="O40" s="30">
        <v>15</v>
      </c>
      <c r="P40" s="29">
        <v>57</v>
      </c>
      <c r="Q40" s="29">
        <v>492</v>
      </c>
      <c r="R40" s="30">
        <v>12</v>
      </c>
      <c r="S40" s="29">
        <v>50</v>
      </c>
      <c r="T40" s="29">
        <v>485</v>
      </c>
      <c r="U40" s="30">
        <v>75</v>
      </c>
      <c r="V40" s="29">
        <v>165</v>
      </c>
      <c r="W40" s="29">
        <v>600</v>
      </c>
      <c r="X40" s="30">
        <v>75</v>
      </c>
      <c r="Y40" s="29">
        <v>0</v>
      </c>
      <c r="Z40" s="29">
        <v>-31</v>
      </c>
      <c r="AA40" s="30">
        <v>77</v>
      </c>
      <c r="AB40" s="29">
        <v>-2</v>
      </c>
      <c r="AC40" s="31">
        <v>-33</v>
      </c>
    </row>
    <row r="41" spans="1:29" x14ac:dyDescent="0.2">
      <c r="A41" s="17">
        <v>2010</v>
      </c>
      <c r="B41" s="32">
        <v>0.4723</v>
      </c>
      <c r="C41" s="33">
        <v>193</v>
      </c>
      <c r="D41" s="33">
        <v>435</v>
      </c>
      <c r="E41" s="33">
        <v>12</v>
      </c>
      <c r="F41" s="34">
        <v>54</v>
      </c>
      <c r="G41" s="33">
        <v>89</v>
      </c>
      <c r="H41" s="33">
        <v>524</v>
      </c>
      <c r="I41" s="34">
        <v>23</v>
      </c>
      <c r="J41" s="33">
        <v>23</v>
      </c>
      <c r="K41" s="33">
        <v>458</v>
      </c>
      <c r="L41" s="34">
        <v>29</v>
      </c>
      <c r="M41" s="33">
        <v>36</v>
      </c>
      <c r="N41" s="33">
        <v>471</v>
      </c>
      <c r="O41" s="34">
        <v>28</v>
      </c>
      <c r="P41" s="33">
        <v>33</v>
      </c>
      <c r="Q41" s="33">
        <v>468</v>
      </c>
      <c r="R41" s="34">
        <v>36</v>
      </c>
      <c r="S41" s="33">
        <v>50</v>
      </c>
      <c r="T41" s="33">
        <v>485</v>
      </c>
      <c r="U41" s="34">
        <v>90</v>
      </c>
      <c r="V41" s="33">
        <v>165</v>
      </c>
      <c r="W41" s="33">
        <v>600</v>
      </c>
      <c r="X41" s="34">
        <v>90</v>
      </c>
      <c r="Y41" s="33">
        <v>0</v>
      </c>
      <c r="Z41" s="33">
        <v>16</v>
      </c>
      <c r="AA41" s="34">
        <v>95</v>
      </c>
      <c r="AB41" s="33">
        <v>-5</v>
      </c>
      <c r="AC41" s="35">
        <v>11</v>
      </c>
    </row>
    <row r="42" spans="1:29" x14ac:dyDescent="0.2">
      <c r="A42" s="21">
        <v>2012</v>
      </c>
      <c r="B42" s="28">
        <v>0.50849999999999995</v>
      </c>
      <c r="C42" s="29">
        <v>201</v>
      </c>
      <c r="D42" s="29">
        <v>435</v>
      </c>
      <c r="E42" s="29">
        <v>20</v>
      </c>
      <c r="F42" s="30">
        <v>106</v>
      </c>
      <c r="G42" s="29">
        <v>169</v>
      </c>
      <c r="H42" s="29">
        <v>604</v>
      </c>
      <c r="I42" s="30">
        <v>41</v>
      </c>
      <c r="J42" s="29">
        <v>41</v>
      </c>
      <c r="K42" s="29">
        <v>476</v>
      </c>
      <c r="L42" s="30">
        <v>54</v>
      </c>
      <c r="M42" s="29">
        <v>67</v>
      </c>
      <c r="N42" s="29">
        <v>502</v>
      </c>
      <c r="O42" s="30">
        <v>44</v>
      </c>
      <c r="P42" s="29">
        <v>47</v>
      </c>
      <c r="Q42" s="29">
        <v>482</v>
      </c>
      <c r="R42" s="30">
        <v>46</v>
      </c>
      <c r="S42" s="29">
        <v>50</v>
      </c>
      <c r="T42" s="29">
        <v>485</v>
      </c>
      <c r="U42" s="30">
        <v>105</v>
      </c>
      <c r="V42" s="29">
        <v>165</v>
      </c>
      <c r="W42" s="29">
        <v>600</v>
      </c>
      <c r="X42" s="30">
        <v>105</v>
      </c>
      <c r="Y42" s="29">
        <v>-1</v>
      </c>
      <c r="Z42" s="29">
        <v>-5</v>
      </c>
      <c r="AA42" s="30">
        <v>102</v>
      </c>
      <c r="AB42" s="29">
        <v>2</v>
      </c>
      <c r="AC42" s="31">
        <v>-2</v>
      </c>
    </row>
    <row r="43" spans="1:29" x14ac:dyDescent="0.2">
      <c r="A43" s="11">
        <v>2014</v>
      </c>
      <c r="B43" s="28">
        <v>0.47439999999999999</v>
      </c>
      <c r="C43" s="29">
        <v>188</v>
      </c>
      <c r="D43" s="29">
        <v>435</v>
      </c>
      <c r="E43" s="29">
        <v>18</v>
      </c>
      <c r="F43" s="30">
        <v>88</v>
      </c>
      <c r="G43" s="29">
        <v>147</v>
      </c>
      <c r="H43" s="29">
        <v>582</v>
      </c>
      <c r="I43" s="30">
        <v>34</v>
      </c>
      <c r="J43" s="29">
        <v>34</v>
      </c>
      <c r="K43" s="29">
        <v>469</v>
      </c>
      <c r="L43" s="30">
        <v>50</v>
      </c>
      <c r="M43" s="29">
        <v>67</v>
      </c>
      <c r="N43" s="29">
        <v>502</v>
      </c>
      <c r="O43" s="30">
        <v>39</v>
      </c>
      <c r="P43" s="29">
        <v>44</v>
      </c>
      <c r="Q43" s="29">
        <v>479</v>
      </c>
      <c r="R43" s="30">
        <v>42</v>
      </c>
      <c r="S43" s="29">
        <v>50</v>
      </c>
      <c r="T43" s="29">
        <v>485</v>
      </c>
      <c r="U43" s="30">
        <v>96</v>
      </c>
      <c r="V43" s="29">
        <v>165</v>
      </c>
      <c r="W43" s="29">
        <v>600</v>
      </c>
      <c r="X43" s="30">
        <v>96</v>
      </c>
      <c r="Y43" s="29">
        <v>1</v>
      </c>
      <c r="Z43" s="29">
        <v>15</v>
      </c>
      <c r="AA43" s="30">
        <v>95</v>
      </c>
      <c r="AB43" s="29">
        <v>2</v>
      </c>
      <c r="AC43" s="31">
        <v>16</v>
      </c>
    </row>
    <row r="44" spans="1:29" x14ac:dyDescent="0.2">
      <c r="A44" s="11">
        <v>2016</v>
      </c>
      <c r="B44" s="28">
        <v>0.49530000000000002</v>
      </c>
      <c r="C44" s="29">
        <v>194</v>
      </c>
      <c r="D44" s="29">
        <v>435</v>
      </c>
      <c r="E44" s="29">
        <v>21</v>
      </c>
      <c r="F44" s="30">
        <v>108</v>
      </c>
      <c r="G44" s="29">
        <v>175</v>
      </c>
      <c r="H44" s="29">
        <v>610</v>
      </c>
      <c r="I44" s="30">
        <v>42</v>
      </c>
      <c r="J44" s="29">
        <v>42</v>
      </c>
      <c r="K44" s="29">
        <v>477</v>
      </c>
      <c r="L44" s="30">
        <v>53</v>
      </c>
      <c r="M44" s="29">
        <v>64</v>
      </c>
      <c r="N44" s="29">
        <v>499</v>
      </c>
      <c r="O44" s="30">
        <v>46</v>
      </c>
      <c r="P44" s="29">
        <v>50</v>
      </c>
      <c r="Q44" s="29">
        <v>485</v>
      </c>
      <c r="R44" s="30">
        <v>46</v>
      </c>
      <c r="S44" s="29">
        <v>50</v>
      </c>
      <c r="T44" s="29">
        <v>485</v>
      </c>
      <c r="U44" s="30">
        <v>103</v>
      </c>
      <c r="V44" s="29">
        <v>165</v>
      </c>
      <c r="W44" s="29">
        <v>600</v>
      </c>
      <c r="X44" s="30">
        <v>103</v>
      </c>
      <c r="Y44" s="29">
        <v>0</v>
      </c>
      <c r="Z44" s="29">
        <v>2</v>
      </c>
      <c r="AA44" s="30">
        <v>101</v>
      </c>
      <c r="AB44" s="29">
        <v>2</v>
      </c>
      <c r="AC44" s="31">
        <v>4</v>
      </c>
    </row>
    <row r="45" spans="1:29" x14ac:dyDescent="0.2">
      <c r="A45" s="11">
        <v>2018</v>
      </c>
      <c r="B45" s="28">
        <v>0.5333</v>
      </c>
      <c r="C45" s="29">
        <v>235</v>
      </c>
      <c r="D45" s="29">
        <v>434</v>
      </c>
      <c r="E45" s="29">
        <v>-4</v>
      </c>
      <c r="F45" s="30">
        <v>41</v>
      </c>
      <c r="G45" s="29">
        <v>83</v>
      </c>
      <c r="H45" s="29">
        <v>518</v>
      </c>
      <c r="I45" s="30">
        <v>0</v>
      </c>
      <c r="J45" s="29">
        <v>6</v>
      </c>
      <c r="K45" s="29">
        <v>441</v>
      </c>
      <c r="L45" s="30">
        <v>7</v>
      </c>
      <c r="M45" s="29">
        <v>19</v>
      </c>
      <c r="N45" s="29">
        <v>454</v>
      </c>
      <c r="O45" s="30">
        <v>3</v>
      </c>
      <c r="P45" s="29">
        <v>12</v>
      </c>
      <c r="Q45" s="29">
        <v>447</v>
      </c>
      <c r="R45" s="30">
        <v>24</v>
      </c>
      <c r="S45" s="29">
        <v>50</v>
      </c>
      <c r="T45" s="29">
        <v>485</v>
      </c>
      <c r="U45" s="30">
        <v>85</v>
      </c>
      <c r="V45" s="29">
        <v>165</v>
      </c>
      <c r="W45" s="29">
        <v>600</v>
      </c>
      <c r="X45" s="30">
        <v>85</v>
      </c>
      <c r="Y45" s="29">
        <v>-1</v>
      </c>
      <c r="Z45" s="29">
        <v>-20</v>
      </c>
      <c r="AA45" s="30">
        <v>85</v>
      </c>
      <c r="AB45" s="29">
        <v>-1</v>
      </c>
      <c r="AC45" s="31">
        <v>-20</v>
      </c>
    </row>
    <row r="46" spans="1:29" x14ac:dyDescent="0.2">
      <c r="A46" s="17">
        <v>2020</v>
      </c>
      <c r="B46" s="32">
        <v>0.50680000000000003</v>
      </c>
      <c r="C46" s="33">
        <v>222</v>
      </c>
      <c r="D46" s="33">
        <v>435</v>
      </c>
      <c r="E46" s="33">
        <v>-2</v>
      </c>
      <c r="F46" s="34">
        <v>6</v>
      </c>
      <c r="G46" s="33">
        <v>14</v>
      </c>
      <c r="H46" s="33">
        <v>449</v>
      </c>
      <c r="I46" s="34">
        <v>0</v>
      </c>
      <c r="J46" s="33">
        <v>3</v>
      </c>
      <c r="K46" s="33">
        <v>438</v>
      </c>
      <c r="L46" s="34">
        <v>4</v>
      </c>
      <c r="M46" s="33">
        <v>10</v>
      </c>
      <c r="N46" s="33">
        <v>445</v>
      </c>
      <c r="O46" s="34">
        <v>1</v>
      </c>
      <c r="P46" s="33">
        <v>5</v>
      </c>
      <c r="Q46" s="33">
        <v>440</v>
      </c>
      <c r="R46" s="34">
        <v>24</v>
      </c>
      <c r="S46" s="33">
        <v>50</v>
      </c>
      <c r="T46" s="33">
        <v>485</v>
      </c>
      <c r="U46" s="34">
        <v>83</v>
      </c>
      <c r="V46" s="33">
        <v>165</v>
      </c>
      <c r="W46" s="33">
        <v>600</v>
      </c>
      <c r="X46" s="34">
        <v>83</v>
      </c>
      <c r="Y46" s="33">
        <v>-1</v>
      </c>
      <c r="Z46" s="33">
        <v>-4</v>
      </c>
      <c r="AA46" s="34">
        <v>84</v>
      </c>
      <c r="AB46" s="33">
        <v>-2</v>
      </c>
      <c r="AC46" s="35">
        <v>-5</v>
      </c>
    </row>
    <row r="47" spans="1:29" ht="17" thickBot="1" x14ac:dyDescent="0.25">
      <c r="A47" s="23">
        <v>2022</v>
      </c>
      <c r="B47" s="36">
        <v>0.48099999999999998</v>
      </c>
      <c r="C47" s="37">
        <v>213</v>
      </c>
      <c r="D47" s="37">
        <v>435</v>
      </c>
      <c r="E47" s="37">
        <v>-1</v>
      </c>
      <c r="F47" s="38">
        <v>0</v>
      </c>
      <c r="G47" s="37">
        <v>1</v>
      </c>
      <c r="H47" s="37">
        <v>436</v>
      </c>
      <c r="I47" s="38">
        <v>0</v>
      </c>
      <c r="J47" s="37">
        <v>1</v>
      </c>
      <c r="K47" s="37">
        <v>436</v>
      </c>
      <c r="L47" s="38">
        <v>0</v>
      </c>
      <c r="M47" s="37">
        <v>1</v>
      </c>
      <c r="N47" s="37">
        <v>436</v>
      </c>
      <c r="O47" s="38">
        <v>0</v>
      </c>
      <c r="P47" s="37">
        <v>1</v>
      </c>
      <c r="Q47" s="37">
        <v>436</v>
      </c>
      <c r="R47" s="38">
        <v>23</v>
      </c>
      <c r="S47" s="37">
        <v>50</v>
      </c>
      <c r="T47" s="37">
        <v>485</v>
      </c>
      <c r="U47" s="38">
        <v>79</v>
      </c>
      <c r="V47" s="37">
        <v>165</v>
      </c>
      <c r="W47" s="37">
        <v>600</v>
      </c>
      <c r="X47" s="38">
        <v>79</v>
      </c>
      <c r="Y47" s="37">
        <v>1</v>
      </c>
      <c r="Z47" s="37">
        <v>7</v>
      </c>
      <c r="AA47" s="38">
        <v>81</v>
      </c>
      <c r="AB47" s="37">
        <v>-1</v>
      </c>
      <c r="AC47" s="39">
        <v>5</v>
      </c>
    </row>
  </sheetData>
  <conditionalFormatting sqref="B22:AC33">
    <cfRule type="expression" dxfId="1" priority="1">
      <formula>B22&lt;&gt;0</formula>
    </cfRule>
  </conditionalFormatting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2022-12-24T01:09:21Z</dcterms:modified>
</cp:coreProperties>
</file>