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B94007F6-C260-C243-A7E6-61B8323DE4C0}" xr6:coauthVersionLast="47" xr6:coauthVersionMax="47" xr10:uidLastSave="{00000000-0000-0000-0000-000000000000}"/>
  <bookViews>
    <workbookView xWindow="1120" yWindow="5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2" i="1"/>
  <c r="C10" i="1"/>
  <c r="C4" i="1"/>
  <c r="C3" i="1"/>
  <c r="C15" i="1"/>
  <c r="C14" i="1"/>
  <c r="C7" i="1"/>
  <c r="C13" i="1"/>
  <c r="C9" i="1"/>
  <c r="C8" i="1"/>
  <c r="C6" i="1"/>
  <c r="C17" i="1"/>
  <c r="C5" i="1"/>
  <c r="C2" i="1"/>
  <c r="C11" i="1"/>
  <c r="D20" i="1"/>
  <c r="D19" i="1"/>
</calcChain>
</file>

<file path=xl/sharedStrings.xml><?xml version="1.0" encoding="utf-8"?>
<sst xmlns="http://schemas.openxmlformats.org/spreadsheetml/2006/main" count="27" uniqueCount="26">
  <si>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</si>
  <si>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</si>
  <si>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</si>
  <si>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</si>
  <si>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</si>
  <si>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</si>
  <si>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</si>
  <si>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</si>
  <si>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</si>
  <si>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</si>
  <si>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</si>
  <si>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</si>
  <si>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</si>
  <si>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</si>
  <si>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</si>
  <si>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</si>
  <si>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</si>
  <si>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</si>
  <si>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</si>
  <si>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</si>
  <si>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</si>
  <si>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</si>
  <si>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</si>
  <si>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</si>
  <si>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</si>
  <si>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Convert tracts to blockgroups or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</si>
</sst>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A3:E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3.16406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x14ac:dyDescent="0.2">
      <c r="A2" t="s">
        <v>3</v>
      </c>
      <c r="B2" s="5" t="s">
        <v>7</v>
      </c>
      <c r="C2" s="7">
        <f>371.2/86400</f>
        <v>4.2962962962962963E-3</v>
      </c>
      <c r="D2" s="2">
        <v>1.7500000000000002E-2</v>
      </c>
    </row>
    <row r="3" spans="1:5" x14ac:dyDescent="0.2">
      <c r="A3" s="12" t="s">
        <v>22</v>
      </c>
      <c r="B3" s="13"/>
      <c r="C3" s="14">
        <f>4394.5/86400</f>
        <v>5.0862268518518522E-2</v>
      </c>
      <c r="D3" s="15">
        <v>9.1000000000000004E-3</v>
      </c>
      <c r="E3" s="12" t="s">
        <v>25</v>
      </c>
    </row>
    <row r="4" spans="1:5" x14ac:dyDescent="0.2">
      <c r="A4" t="s">
        <v>24</v>
      </c>
      <c r="C4" s="7">
        <f>1601.7/86400</f>
        <v>1.8538194444444444E-2</v>
      </c>
      <c r="D4" s="2">
        <v>7.9000000000000008E-3</v>
      </c>
    </row>
    <row r="5" spans="1:5" x14ac:dyDescent="0.2">
      <c r="A5" t="s">
        <v>5</v>
      </c>
      <c r="C5" s="7">
        <f>468.2/86400</f>
        <v>5.4189814814814812E-3</v>
      </c>
      <c r="D5" s="2">
        <v>1.0500000000000001E-2</v>
      </c>
    </row>
    <row r="6" spans="1:5" x14ac:dyDescent="0.2">
      <c r="A6" t="s">
        <v>11</v>
      </c>
      <c r="C6" s="7">
        <f>953.5/86400</f>
        <v>1.103587962962963E-2</v>
      </c>
      <c r="D6" s="2">
        <v>3.8999999999999998E-3</v>
      </c>
    </row>
    <row r="7" spans="1:5" x14ac:dyDescent="0.2">
      <c r="A7" t="s">
        <v>18</v>
      </c>
      <c r="C7" s="7">
        <f>459/86400</f>
        <v>5.3125000000000004E-3</v>
      </c>
      <c r="D7" s="2">
        <v>3.0999999999999999E-3</v>
      </c>
    </row>
    <row r="8" spans="1:5" x14ac:dyDescent="0.2">
      <c r="A8" t="s">
        <v>12</v>
      </c>
      <c r="C8" s="7">
        <f>463.1/86400</f>
        <v>5.3599537037037036E-3</v>
      </c>
      <c r="D8" s="2">
        <v>1.6999999999999999E-3</v>
      </c>
      <c r="E8" t="s">
        <v>7</v>
      </c>
    </row>
    <row r="9" spans="1:5" x14ac:dyDescent="0.2">
      <c r="A9" t="s">
        <v>16</v>
      </c>
      <c r="C9" s="7">
        <f>408/86400</f>
        <v>4.7222222222222223E-3</v>
      </c>
      <c r="D9" s="2">
        <v>6.1999999999999998E-3</v>
      </c>
    </row>
    <row r="10" spans="1:5" x14ac:dyDescent="0.2">
      <c r="A10" t="s">
        <v>10</v>
      </c>
      <c r="C10" s="7">
        <f>587.2/86400</f>
        <v>6.7962962962962968E-3</v>
      </c>
      <c r="D10" s="2">
        <v>4.7999999999999996E-3</v>
      </c>
    </row>
    <row r="11" spans="1:5" x14ac:dyDescent="0.2">
      <c r="A11" t="s">
        <v>2</v>
      </c>
      <c r="C11" s="7">
        <f>454.5/86400</f>
        <v>5.2604166666666667E-3</v>
      </c>
      <c r="D11" s="2">
        <v>1.2E-2</v>
      </c>
    </row>
    <row r="12" spans="1:5" x14ac:dyDescent="0.2">
      <c r="A12" t="s">
        <v>17</v>
      </c>
      <c r="C12" s="7">
        <f>649.4/86400</f>
        <v>7.5162037037037038E-3</v>
      </c>
      <c r="D12" s="2">
        <v>2.8999999999999998E-3</v>
      </c>
    </row>
    <row r="13" spans="1:5" x14ac:dyDescent="0.2">
      <c r="A13" s="8" t="s">
        <v>21</v>
      </c>
      <c r="B13" s="9"/>
      <c r="C13" s="10">
        <f>2316.8/86400</f>
        <v>2.6814814814814816E-2</v>
      </c>
      <c r="D13" s="11">
        <v>2.5000000000000001E-3</v>
      </c>
      <c r="E13" s="8" t="s">
        <v>23</v>
      </c>
    </row>
    <row r="14" spans="1:5" x14ac:dyDescent="0.2">
      <c r="A14" t="s">
        <v>19</v>
      </c>
      <c r="C14" s="7">
        <f>357.6/86400</f>
        <v>4.138888888888889E-3</v>
      </c>
      <c r="D14" s="2">
        <v>4.3E-3</v>
      </c>
    </row>
    <row r="15" spans="1:5" x14ac:dyDescent="0.2">
      <c r="A15" t="s">
        <v>20</v>
      </c>
      <c r="C15" s="7">
        <f>241.8/86400</f>
        <v>2.7986111111111111E-3</v>
      </c>
      <c r="D15" s="2">
        <v>1.8E-3</v>
      </c>
    </row>
    <row r="16" spans="1:5" x14ac:dyDescent="0.2">
      <c r="A16" t="s">
        <v>4</v>
      </c>
      <c r="C16" s="7">
        <f>443.6/86400</f>
        <v>5.1342592592592594E-3</v>
      </c>
      <c r="D16" s="2">
        <v>8.6E-3</v>
      </c>
    </row>
    <row r="17" spans="1:4" x14ac:dyDescent="0.2">
      <c r="A17" t="s">
        <v>9</v>
      </c>
      <c r="C17" s="7">
        <f>647.3/86400</f>
        <v>7.4918981481481477E-3</v>
      </c>
      <c r="D17" s="2">
        <v>8.9999999999999998E-4</v>
      </c>
    </row>
    <row r="19" spans="1:4" x14ac:dyDescent="0.2">
      <c r="C19" s="7" t="s">
        <v>14</v>
      </c>
      <c r="D19" s="2">
        <f>AVERAGE(D2:D18)</f>
        <v>6.1062499999999997E-3</v>
      </c>
    </row>
    <row r="20" spans="1:4" x14ac:dyDescent="0.2">
      <c r="C20" s="7" t="s">
        <v>15</v>
      </c>
      <c r="D20" s="2">
        <f>MEDIAN(D2:D18)</f>
        <v>4.5500000000000002E-3</v>
      </c>
    </row>
  </sheetData>
  <sortState xmlns:xlrd2="http://schemas.microsoft.com/office/spreadsheetml/2017/richdata2" ref="A2:E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2023-06-24T12:59:01Z</dcterms:modified>
</cp:coreProperties>
</file>