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AZ/"/>
    </mc:Choice>
  </mc:AlternateContent>
  <xr:revisionPtr revIDLastSave="0" documentId="13_ncr:1_{C4A3E40C-A281-FD47-B6D7-C6545FCC7684}" xr6:coauthVersionLast="47" xr6:coauthVersionMax="47" xr10:uidLastSave="{00000000-0000-0000-0000-000000000000}"/>
  <bookViews>
    <workbookView xWindow="1180" yWindow="560" windowWidth="27640" windowHeight="17440" activeTab="1" xr2:uid="{95FC3DAC-F24A-7C41-AFDA-0418D017069F}"/>
  </bookViews>
  <sheets>
    <sheet name="SUMMARY" sheetId="2" r:id="rId1"/>
    <sheet name="DATA" sheetId="1" r:id="rId2"/>
  </sheets>
  <definedNames>
    <definedName name="AZ20C_energies" localSheetId="1">DATA!$A$1:$I$86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E15" i="2" s="1"/>
  <c r="D14" i="2"/>
  <c r="D13" i="2"/>
  <c r="E13" i="2" s="1"/>
  <c r="E8" i="2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B8" i="2"/>
  <c r="B7" i="2"/>
  <c r="B6" i="2"/>
  <c r="B5" i="2"/>
  <c r="B4" i="2"/>
  <c r="D12" i="2"/>
  <c r="E12" i="2" s="1"/>
  <c r="E1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1F7AD3-4314-3C47-A0D3-37B4D5A56FFC}" name="AZ20C_energies" type="6" refreshedVersion="8" background="1" saveData="1">
    <textPr sourceFile="/Users/alecramsay/Documents/dev/baseline/maps/AZ/AZ20C_energi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<sst xmlns="http://schemas.openxmlformats.org/spreadsheetml/2006/main" count="115" uniqueCount="111">
  <si>
    <t>#</t>
  </si>
  <si>
    <t>MAP</t>
  </si>
  <si>
    <t>CONTIGUOUS</t>
  </si>
  <si>
    <t>ENERGY</t>
  </si>
  <si>
    <t>DELTA</t>
  </si>
  <si>
    <t>SHARED</t>
  </si>
  <si>
    <t>UOM</t>
  </si>
  <si>
    <t>ES</t>
  </si>
  <si>
    <t>NOTE</t>
  </si>
  <si>
    <t>AZ20C_I070K01N09</t>
  </si>
  <si>
    <t>AZ20C_I022K01N09</t>
  </si>
  <si>
    <t>AZ20C_I010K01N09</t>
  </si>
  <si>
    <t>Lowest: 1-10</t>
  </si>
  <si>
    <t>AZ20C_I024K01N09</t>
  </si>
  <si>
    <t>AZ20C_I020K01N09</t>
  </si>
  <si>
    <t>AZ20C_I050K01N09</t>
  </si>
  <si>
    <t>AZ20C_I058K01N09</t>
  </si>
  <si>
    <t>AZ20C_I002K01N09</t>
  </si>
  <si>
    <t>AZ20C_I039K01N09</t>
  </si>
  <si>
    <t>AZ20C_I080K01N09</t>
  </si>
  <si>
    <t>AZ20C_I055K01N09</t>
  </si>
  <si>
    <t>AZ20C_I040K01N09</t>
  </si>
  <si>
    <t>AZ20C_I006K01N09</t>
  </si>
  <si>
    <t>AZ20C_I019K01N09</t>
  </si>
  <si>
    <t>AZ20C_I038K01N09</t>
  </si>
  <si>
    <t>AZ20C_I017K01N09</t>
  </si>
  <si>
    <t>AZ20C_I007K01N09</t>
  </si>
  <si>
    <t>AZ20C_I097K01N09</t>
  </si>
  <si>
    <t>AZ20C_I065K01N09</t>
  </si>
  <si>
    <t>AZ20C_I004K01N09</t>
  </si>
  <si>
    <t>AZ20C_I018K01N09</t>
  </si>
  <si>
    <t>AZ20C_I093K01N09</t>
  </si>
  <si>
    <t>AZ20C_I033K01N09</t>
  </si>
  <si>
    <t>AZ20C_I086K01N09</t>
  </si>
  <si>
    <t>AZ20C_I081K01N09</t>
  </si>
  <si>
    <t>AZ20C_I029K01N09</t>
  </si>
  <si>
    <t>AZ20C_I015K01N09</t>
  </si>
  <si>
    <t>AZ20C_I075K01N09</t>
  </si>
  <si>
    <t>AZ20C_I011K01N09</t>
  </si>
  <si>
    <t>AZ20C_I028K01N09</t>
  </si>
  <si>
    <t>AZ20C_I031K01N09</t>
  </si>
  <si>
    <t>AZ20C_I034K01N09</t>
  </si>
  <si>
    <t>AZ20C_I054K01N09</t>
  </si>
  <si>
    <t>AZ20C_I067K01N09</t>
  </si>
  <si>
    <t>AZ20C_I083K01N09</t>
  </si>
  <si>
    <t>AZ20C_I095K01N09</t>
  </si>
  <si>
    <t>AZ20C_I072K01N09</t>
  </si>
  <si>
    <t>AZ20C_I064K01N09</t>
  </si>
  <si>
    <t>AZ20C_I090K01N09</t>
  </si>
  <si>
    <t>AZ20C_I043K01N09</t>
  </si>
  <si>
    <t>AZ20C_I071K01N09</t>
  </si>
  <si>
    <t>AZ20C_I060K01N09</t>
  </si>
  <si>
    <t>AZ20C_I023K01N09</t>
  </si>
  <si>
    <t>AZ20C_I026K01N09</t>
  </si>
  <si>
    <t>AZ20C_I030K01N09</t>
  </si>
  <si>
    <t>AZ20C_I094K01N09</t>
  </si>
  <si>
    <t>AZ20C_I008K01N09</t>
  </si>
  <si>
    <t>AZ20C_I009K01N09</t>
  </si>
  <si>
    <t>AZ20C_I027K01N09</t>
  </si>
  <si>
    <t>AZ20C_I047K01N09</t>
  </si>
  <si>
    <t>AZ20C_I078K01N09</t>
  </si>
  <si>
    <t>AZ20C_I088K01N09</t>
  </si>
  <si>
    <t>AZ20C_I048K01N09</t>
  </si>
  <si>
    <t>AZ20C_I012K01N09</t>
  </si>
  <si>
    <t>AZ20C_I044K01N09</t>
  </si>
  <si>
    <t>AZ20C_I074K01N09</t>
  </si>
  <si>
    <t>AZ20C_I062K01N09</t>
  </si>
  <si>
    <t>AZ20C_I036K01N09</t>
  </si>
  <si>
    <t>AZ20C_I079K01N09</t>
  </si>
  <si>
    <t>AZ20C_I003K01N09</t>
  </si>
  <si>
    <t>AZ20C_I091K01N09</t>
  </si>
  <si>
    <t>AZ20C_I051K01N09</t>
  </si>
  <si>
    <t>min</t>
  </si>
  <si>
    <t>max</t>
  </si>
  <si>
    <t>average</t>
  </si>
  <si>
    <t>median</t>
  </si>
  <si>
    <t>std</t>
  </si>
  <si>
    <t xml:space="preserve"> </t>
  </si>
  <si>
    <t>- successful runs</t>
  </si>
  <si>
    <t>- failed runs</t>
  </si>
  <si>
    <t>- # w/ delta energy &lt; 1%</t>
  </si>
  <si>
    <t>- # of those w/ shared % &gt; 95%</t>
  </si>
  <si>
    <t>Statistics:</t>
  </si>
  <si>
    <t>iterations</t>
  </si>
  <si>
    <t>Notes:</t>
  </si>
  <si>
    <t>&lt;&lt;&lt; Includes a runtime error</t>
  </si>
  <si>
    <t>-# not contiguous</t>
  </si>
  <si>
    <t>AZ20C_I001K01N09</t>
  </si>
  <si>
    <t>AZ20C_I005K01N09</t>
  </si>
  <si>
    <t>AZ20C_I082K01N09</t>
  </si>
  <si>
    <t>AZ20C_I046K01N09</t>
  </si>
  <si>
    <t>AZ20C_I092K01N09</t>
  </si>
  <si>
    <t>AZ20C_I068K01N09</t>
  </si>
  <si>
    <t>AZ20C_I063K01N09</t>
  </si>
  <si>
    <t>AZ20C_I021K01N09</t>
  </si>
  <si>
    <t>AZ20C_I066K01N09</t>
  </si>
  <si>
    <t>AZ20C_I098K01N09</t>
  </si>
  <si>
    <t>AZ20C_I035K01N09</t>
  </si>
  <si>
    <t>AZ20C_I045K01N09</t>
  </si>
  <si>
    <t>AZ20C_I061K01N09</t>
  </si>
  <si>
    <t>AZ20C_I089K01N09</t>
  </si>
  <si>
    <t>AZ20C_I014K01N09</t>
  </si>
  <si>
    <t>AZ20C_I059K01N09</t>
  </si>
  <si>
    <t>AZ20C_I085K01N09</t>
  </si>
  <si>
    <t>AZ20C_I099K01N09</t>
  </si>
  <si>
    <t>AZ20C_I057K01N09</t>
  </si>
  <si>
    <t>AZ20C_I000K01N09</t>
  </si>
  <si>
    <t>AZ20C_I053K01N09</t>
  </si>
  <si>
    <t>Lowest: 1-100</t>
  </si>
  <si>
    <t>AZ20C_I056K01N09</t>
  </si>
  <si>
    <t>AZ20C_I042K01N09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</si>
</sst>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5" fontId="0" fillId="0" borderId="1" xfId="0" applyNumberFormat="1" applyBorder="1"/>
    <xf numFmtId="165" fontId="1" fillId="0" borderId="1" xfId="0" applyNumberFormat="1" applyFont="1" applyBorder="1"/>
    <xf numFmtId="165" fontId="0" fillId="0" borderId="2" xfId="0" applyNumberFormat="1" applyBorder="1"/>
    <xf numFmtId="3" fontId="0" fillId="0" borderId="0" xfId="0" applyNumberFormat="1"/>
    <xf numFmtId="0" fontId="0" fillId="0" borderId="0" xfId="0" quotePrefix="1"/>
    <xf numFmtId="1" fontId="0" fillId="0" borderId="0" xfId="0" applyNumberFormat="1"/>
    <xf numFmtId="165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165" fontId="0" fillId="3" borderId="0" xfId="0" applyNumberFormat="1" applyFill="1"/>
    <xf numFmtId="164" fontId="0" fillId="3" borderId="0" xfId="0" applyNumberFormat="1" applyFill="1"/>
    <xf numFmtId="0" fontId="0" fillId="0" borderId="0" xfId="0" applyFill="1"/>
    <xf numFmtId="49" fontId="0" fillId="0" borderId="0" xfId="0" applyNumberFormat="1" applyFill="1"/>
    <xf numFmtId="165" fontId="0" fillId="0" borderId="0" xfId="0" applyNumberFormat="1" applyFill="1"/>
    <xf numFmtId="164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Z20C_energies" connectionId="1" xr16:uid="{EA6F6138-5E4C-584D-A620-8FBBA97675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D026-6BA9-AB45-93E7-0E1B1C1D9B8C}">
  <dimension ref="A1:F15"/>
  <sheetViews>
    <sheetView workbookViewId="0">
      <selection activeCell="D15" sqref="D15"/>
    </sheetView>
  </sheetViews>
  <sheetFormatPr baseColWidth="10" defaultRowHeight="16" x14ac:dyDescent="0.2"/>
  <sheetData>
    <row r="1" spans="1:6" x14ac:dyDescent="0.2">
      <c r="A1" s="2" t="s">
        <v>82</v>
      </c>
      <c r="B1" s="11">
        <v>100</v>
      </c>
      <c r="C1" t="s">
        <v>83</v>
      </c>
    </row>
    <row r="3" spans="1:6" x14ac:dyDescent="0.2">
      <c r="A3" s="8"/>
      <c r="B3" s="9" t="s">
        <v>4</v>
      </c>
      <c r="C3" s="9" t="s">
        <v>5</v>
      </c>
      <c r="D3" s="9" t="s">
        <v>6</v>
      </c>
      <c r="E3" s="9" t="s">
        <v>7</v>
      </c>
    </row>
    <row r="4" spans="1:6" x14ac:dyDescent="0.2">
      <c r="A4" s="7" t="s">
        <v>72</v>
      </c>
      <c r="B4" s="7">
        <f>MIN(DATA!E$2:E$88)</f>
        <v>0</v>
      </c>
      <c r="C4" s="7">
        <f>MIN(DATA!F$2:F$88)</f>
        <v>0.67989500000000003</v>
      </c>
      <c r="D4" s="7">
        <f>MIN(DATA!G$2:G$88)</f>
        <v>0</v>
      </c>
      <c r="E4" s="7">
        <f>MIN(DATA!H$2:H$88)</f>
        <v>0</v>
      </c>
    </row>
    <row r="5" spans="1:6" x14ac:dyDescent="0.2">
      <c r="A5" s="7" t="s">
        <v>73</v>
      </c>
      <c r="B5" s="7">
        <f>MAX(DATA!E$2:E$88)</f>
        <v>0.107511</v>
      </c>
      <c r="C5" s="7">
        <f>MAX(DATA!F$2:F$88)</f>
        <v>1</v>
      </c>
      <c r="D5" s="7">
        <f>MAX(DATA!G$2:G$88)</f>
        <v>0.95457199999999998</v>
      </c>
      <c r="E5" s="7">
        <f>MAX(DATA!H$2:H$88)</f>
        <v>0.85907699999999998</v>
      </c>
    </row>
    <row r="6" spans="1:6" x14ac:dyDescent="0.2">
      <c r="A6" s="7" t="s">
        <v>74</v>
      </c>
      <c r="B6" s="7">
        <f>AVERAGE(DATA!E$2:E$88)</f>
        <v>1.2803188235294118E-2</v>
      </c>
      <c r="C6" s="7">
        <f>AVERAGE(DATA!F$2:F$88)</f>
        <v>0.89036481176470605</v>
      </c>
      <c r="D6" s="7">
        <f>AVERAGE(DATA!G$2:G$88)</f>
        <v>0.44848727058823545</v>
      </c>
      <c r="E6" s="7">
        <f>AVERAGE(DATA!H$2:H$88)</f>
        <v>0.27721968235294125</v>
      </c>
    </row>
    <row r="7" spans="1:6" x14ac:dyDescent="0.2">
      <c r="A7" s="7" t="s">
        <v>75</v>
      </c>
      <c r="B7" s="7">
        <f>MEDIAN(DATA!E$2:E$88)</f>
        <v>8.2850000000000007E-3</v>
      </c>
      <c r="C7" s="7">
        <f>MEDIAN(DATA!F$2:F$88)</f>
        <v>0.91134999999999999</v>
      </c>
      <c r="D7" s="7">
        <f>MEDIAN(DATA!G$2:G$88)</f>
        <v>0.38442300000000001</v>
      </c>
      <c r="E7" s="7">
        <f>MEDIAN(DATA!H$2:H$88)</f>
        <v>0.21945899999999999</v>
      </c>
    </row>
    <row r="8" spans="1:6" x14ac:dyDescent="0.2">
      <c r="A8" s="10" t="s">
        <v>76</v>
      </c>
      <c r="B8" s="10">
        <f>STDEV(DATA!E$2:E$88)</f>
        <v>1.3769575599931935E-2</v>
      </c>
      <c r="C8" s="10">
        <f>STDEV(DATA!F$2:F$88)</f>
        <v>6.8753698318967341E-2</v>
      </c>
      <c r="D8" s="10">
        <f>STDEV(DATA!G$2:G$88)</f>
        <v>0.20251152136497497</v>
      </c>
      <c r="E8" s="10">
        <f>STDEV(DATA!H$2:H$88)</f>
        <v>0.19071088341319986</v>
      </c>
    </row>
    <row r="9" spans="1:6" x14ac:dyDescent="0.2">
      <c r="A9" s="7"/>
      <c r="B9" s="7"/>
      <c r="C9" s="7"/>
      <c r="D9" s="7"/>
      <c r="E9" s="7"/>
    </row>
    <row r="10" spans="1:6" x14ac:dyDescent="0.2">
      <c r="A10" t="s">
        <v>84</v>
      </c>
      <c r="C10" s="11" t="s">
        <v>77</v>
      </c>
    </row>
    <row r="11" spans="1:6" x14ac:dyDescent="0.2">
      <c r="A11" s="12" t="s">
        <v>78</v>
      </c>
      <c r="D11" s="13">
        <v>98</v>
      </c>
    </row>
    <row r="12" spans="1:6" x14ac:dyDescent="0.2">
      <c r="A12" s="14" t="s">
        <v>79</v>
      </c>
      <c r="D12" s="11">
        <f>B1-D11</f>
        <v>2</v>
      </c>
      <c r="E12" s="15">
        <f>D12/B1</f>
        <v>0.02</v>
      </c>
      <c r="F12" t="s">
        <v>85</v>
      </c>
    </row>
    <row r="13" spans="1:6" x14ac:dyDescent="0.2">
      <c r="A13" s="16" t="s">
        <v>80</v>
      </c>
      <c r="D13" s="13">
        <f>COUNTIF(DATA!E2:E88, "&lt;0.01")</f>
        <v>62</v>
      </c>
      <c r="E13" s="17">
        <f>D13/D11</f>
        <v>0.63265306122448983</v>
      </c>
    </row>
    <row r="14" spans="1:6" x14ac:dyDescent="0.2">
      <c r="A14" s="16" t="s">
        <v>81</v>
      </c>
      <c r="D14" s="13">
        <f>COUNTIF(DATA!F2:F88, "&gt;0.95")</f>
        <v>11</v>
      </c>
      <c r="E14" s="17">
        <f>D14/D13</f>
        <v>0.17741935483870969</v>
      </c>
    </row>
    <row r="15" spans="1:6" x14ac:dyDescent="0.2">
      <c r="A15" s="12" t="s">
        <v>86</v>
      </c>
      <c r="D15">
        <f>COUNTIF(DATA!C2:C88, FALSE)</f>
        <v>0</v>
      </c>
      <c r="E15" s="17">
        <f>D15/D11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2F69-B1C4-F145-9310-B57BB43ED826}">
  <dimension ref="A1:I8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1" max="1" width="4.1640625" bestFit="1" customWidth="1"/>
    <col min="2" max="2" width="17.33203125" bestFit="1" customWidth="1"/>
    <col min="3" max="3" width="12.6640625" bestFit="1" customWidth="1"/>
    <col min="4" max="4" width="13.6640625" style="7" bestFit="1" customWidth="1"/>
    <col min="5" max="5" width="6.6640625" style="5" bestFit="1" customWidth="1"/>
    <col min="6" max="6" width="8.1640625" style="5" bestFit="1" customWidth="1"/>
    <col min="7" max="8" width="6.6640625" style="5" bestFit="1" customWidth="1"/>
    <col min="9" max="9" width="12.6640625" bestFit="1" customWidth="1"/>
  </cols>
  <sheetData>
    <row r="1" spans="1:9" s="2" customFormat="1" x14ac:dyDescent="0.2">
      <c r="A1" s="2" t="s">
        <v>0</v>
      </c>
      <c r="B1" s="3" t="s">
        <v>1</v>
      </c>
      <c r="C1" s="2" t="s">
        <v>2</v>
      </c>
      <c r="D1" s="6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3" t="s">
        <v>8</v>
      </c>
    </row>
    <row r="2" spans="1:9" x14ac:dyDescent="0.2">
      <c r="A2" s="18">
        <v>75</v>
      </c>
      <c r="B2" s="19" t="s">
        <v>65</v>
      </c>
      <c r="C2" s="18" t="b">
        <v>1</v>
      </c>
      <c r="D2" s="20">
        <v>2949530.8440100001</v>
      </c>
      <c r="E2" s="21">
        <v>0</v>
      </c>
      <c r="F2" s="21">
        <v>1</v>
      </c>
      <c r="G2" s="21">
        <v>0</v>
      </c>
      <c r="H2" s="21">
        <v>0</v>
      </c>
      <c r="I2" s="19" t="s">
        <v>108</v>
      </c>
    </row>
    <row r="3" spans="1:9" x14ac:dyDescent="0.2">
      <c r="A3" s="26">
        <v>20</v>
      </c>
      <c r="B3" s="27" t="s">
        <v>23</v>
      </c>
      <c r="C3" s="26" t="b">
        <v>1</v>
      </c>
      <c r="D3" s="28">
        <v>2951896.491928</v>
      </c>
      <c r="E3" s="29">
        <v>8.0199999999999998E-4</v>
      </c>
      <c r="F3" s="29">
        <v>0.95002500000000001</v>
      </c>
      <c r="G3" s="29">
        <v>0.25067</v>
      </c>
      <c r="H3" s="29">
        <v>0.113319</v>
      </c>
      <c r="I3" s="27"/>
    </row>
    <row r="4" spans="1:9" x14ac:dyDescent="0.2">
      <c r="A4">
        <v>40</v>
      </c>
      <c r="B4" s="1" t="s">
        <v>18</v>
      </c>
      <c r="C4" t="b">
        <v>1</v>
      </c>
      <c r="D4" s="7">
        <v>2954746.1127929999</v>
      </c>
      <c r="E4" s="5">
        <v>1.768E-3</v>
      </c>
      <c r="F4" s="5">
        <v>0.94872599999999996</v>
      </c>
      <c r="G4" s="5">
        <v>0.29356700000000002</v>
      </c>
      <c r="H4" s="5">
        <v>0.113692</v>
      </c>
    </row>
    <row r="5" spans="1:9" x14ac:dyDescent="0.2">
      <c r="A5" s="26">
        <v>98</v>
      </c>
      <c r="B5" s="27" t="s">
        <v>27</v>
      </c>
      <c r="C5" s="26" t="b">
        <v>1</v>
      </c>
      <c r="D5" s="28">
        <v>2962398.1586879999</v>
      </c>
      <c r="E5" s="29">
        <v>4.3620000000000004E-3</v>
      </c>
      <c r="F5" s="29">
        <v>0.96755199999999997</v>
      </c>
      <c r="G5" s="29">
        <v>0.182866</v>
      </c>
      <c r="H5" s="29">
        <v>7.1692000000000006E-2</v>
      </c>
      <c r="I5" s="27"/>
    </row>
    <row r="6" spans="1:9" x14ac:dyDescent="0.2">
      <c r="A6">
        <v>36</v>
      </c>
      <c r="B6" s="1" t="s">
        <v>97</v>
      </c>
      <c r="C6" t="b">
        <v>1</v>
      </c>
      <c r="D6" s="7">
        <v>2962913.7448220002</v>
      </c>
      <c r="E6" s="5">
        <v>4.5370000000000002E-3</v>
      </c>
      <c r="F6" s="5">
        <v>0.954067</v>
      </c>
      <c r="G6" s="5">
        <v>0.24387300000000001</v>
      </c>
      <c r="H6" s="5">
        <v>0.104266</v>
      </c>
    </row>
    <row r="7" spans="1:9" x14ac:dyDescent="0.2">
      <c r="A7">
        <v>83</v>
      </c>
      <c r="B7" s="1" t="s">
        <v>89</v>
      </c>
      <c r="C7" t="b">
        <v>1</v>
      </c>
      <c r="D7" s="7">
        <v>2962931.107088</v>
      </c>
      <c r="E7" s="5">
        <v>4.5430000000000002E-3</v>
      </c>
      <c r="F7" s="5">
        <v>0.91544099999999995</v>
      </c>
      <c r="G7" s="5">
        <v>0.39232299999999998</v>
      </c>
      <c r="H7" s="5">
        <v>0.20727999999999999</v>
      </c>
    </row>
    <row r="8" spans="1:9" x14ac:dyDescent="0.2">
      <c r="A8">
        <v>29</v>
      </c>
      <c r="B8" s="1" t="s">
        <v>39</v>
      </c>
      <c r="C8" t="b">
        <v>1</v>
      </c>
      <c r="D8" s="7">
        <v>2963618.258715</v>
      </c>
      <c r="E8" s="5">
        <v>4.7759999999999999E-3</v>
      </c>
      <c r="F8" s="5">
        <v>0.89907000000000004</v>
      </c>
      <c r="G8" s="5">
        <v>0.38382500000000003</v>
      </c>
      <c r="H8" s="5">
        <v>0.25023899999999999</v>
      </c>
    </row>
    <row r="9" spans="1:9" x14ac:dyDescent="0.2">
      <c r="A9">
        <v>19</v>
      </c>
      <c r="B9" s="1" t="s">
        <v>30</v>
      </c>
      <c r="C9" t="b">
        <v>1</v>
      </c>
      <c r="D9" s="7">
        <v>2964105.2686939999</v>
      </c>
      <c r="E9" s="5">
        <v>4.9410000000000001E-3</v>
      </c>
      <c r="F9" s="5">
        <v>0.92692799999999997</v>
      </c>
      <c r="G9" s="5">
        <v>0.30286000000000002</v>
      </c>
      <c r="H9" s="5">
        <v>0.172712</v>
      </c>
    </row>
    <row r="10" spans="1:9" x14ac:dyDescent="0.2">
      <c r="A10" s="22">
        <v>6</v>
      </c>
      <c r="B10" s="23" t="s">
        <v>88</v>
      </c>
      <c r="C10" s="22" t="b">
        <v>1</v>
      </c>
      <c r="D10" s="24">
        <v>2964971.2395370002</v>
      </c>
      <c r="E10" s="25">
        <v>5.2350000000000001E-3</v>
      </c>
      <c r="F10" s="25">
        <v>0.94836500000000001</v>
      </c>
      <c r="G10" s="25">
        <v>0.29972399999999999</v>
      </c>
      <c r="H10" s="25">
        <v>0.11376600000000001</v>
      </c>
      <c r="I10" s="23" t="s">
        <v>12</v>
      </c>
    </row>
    <row r="11" spans="1:9" x14ac:dyDescent="0.2">
      <c r="A11">
        <v>95</v>
      </c>
      <c r="B11" s="1" t="s">
        <v>55</v>
      </c>
      <c r="C11" t="b">
        <v>1</v>
      </c>
      <c r="D11" s="7">
        <v>2965054.5865429998</v>
      </c>
      <c r="E11" s="5">
        <v>5.2630000000000003E-3</v>
      </c>
      <c r="F11" s="5">
        <v>0.94679800000000003</v>
      </c>
      <c r="G11" s="5">
        <v>0.30776500000000001</v>
      </c>
      <c r="H11" s="5">
        <v>0.118108</v>
      </c>
    </row>
    <row r="12" spans="1:9" x14ac:dyDescent="0.2">
      <c r="A12">
        <v>89</v>
      </c>
      <c r="B12" s="1" t="s">
        <v>61</v>
      </c>
      <c r="C12" t="b">
        <v>1</v>
      </c>
      <c r="D12" s="7">
        <v>2965228.5250070002</v>
      </c>
      <c r="E12" s="5">
        <v>5.3220000000000003E-3</v>
      </c>
      <c r="F12" s="5">
        <v>0.92136300000000004</v>
      </c>
      <c r="G12" s="5">
        <v>0.34973599999999999</v>
      </c>
      <c r="H12" s="5">
        <v>0.192051</v>
      </c>
    </row>
    <row r="13" spans="1:9" x14ac:dyDescent="0.2">
      <c r="A13">
        <v>48</v>
      </c>
      <c r="B13" s="1" t="s">
        <v>59</v>
      </c>
      <c r="C13" t="b">
        <v>1</v>
      </c>
      <c r="D13" s="7">
        <v>2965314.7057039998</v>
      </c>
      <c r="E13" s="5">
        <v>5.3509999999999999E-3</v>
      </c>
      <c r="F13" s="5">
        <v>0.91510999999999998</v>
      </c>
      <c r="G13" s="5">
        <v>0.36264600000000002</v>
      </c>
      <c r="H13" s="5">
        <v>0.20968899999999999</v>
      </c>
    </row>
    <row r="14" spans="1:9" x14ac:dyDescent="0.2">
      <c r="A14">
        <v>68</v>
      </c>
      <c r="B14" s="1" t="s">
        <v>43</v>
      </c>
      <c r="C14" t="b">
        <v>1</v>
      </c>
      <c r="D14" s="7">
        <v>2965437.0422740001</v>
      </c>
      <c r="E14" s="5">
        <v>5.3930000000000002E-3</v>
      </c>
      <c r="F14" s="5">
        <v>0.90842999999999996</v>
      </c>
      <c r="G14" s="5">
        <v>0.406472</v>
      </c>
      <c r="H14" s="5">
        <v>0.22362199999999999</v>
      </c>
    </row>
    <row r="15" spans="1:9" x14ac:dyDescent="0.2">
      <c r="A15">
        <v>87</v>
      </c>
      <c r="B15" s="1" t="s">
        <v>33</v>
      </c>
      <c r="C15" t="b">
        <v>1</v>
      </c>
      <c r="D15" s="7">
        <v>2965575.4442119999</v>
      </c>
      <c r="E15" s="5">
        <v>5.4400000000000004E-3</v>
      </c>
      <c r="F15" s="5">
        <v>0.892208</v>
      </c>
      <c r="G15" s="5">
        <v>0.43288399999999999</v>
      </c>
      <c r="H15" s="5">
        <v>0.26785399999999998</v>
      </c>
    </row>
    <row r="16" spans="1:9" x14ac:dyDescent="0.2">
      <c r="A16">
        <v>58</v>
      </c>
      <c r="B16" s="1" t="s">
        <v>105</v>
      </c>
      <c r="C16" t="b">
        <v>1</v>
      </c>
      <c r="D16" s="7">
        <v>2965778.5177730001</v>
      </c>
      <c r="E16" s="5">
        <v>5.509E-3</v>
      </c>
      <c r="F16" s="5">
        <v>0.860406</v>
      </c>
      <c r="G16" s="5">
        <v>0.49086400000000002</v>
      </c>
      <c r="H16" s="5">
        <v>0.35204000000000002</v>
      </c>
    </row>
    <row r="17" spans="1:8" x14ac:dyDescent="0.2">
      <c r="A17">
        <v>55</v>
      </c>
      <c r="B17" s="1" t="s">
        <v>42</v>
      </c>
      <c r="C17" t="b">
        <v>1</v>
      </c>
      <c r="D17" s="7">
        <v>2966989.3082260001</v>
      </c>
      <c r="E17" s="5">
        <v>5.9189999999999998E-3</v>
      </c>
      <c r="F17" s="5">
        <v>0.91134999999999999</v>
      </c>
      <c r="G17" s="5">
        <v>0.372278</v>
      </c>
      <c r="H17" s="5">
        <v>0.21595800000000001</v>
      </c>
    </row>
    <row r="18" spans="1:8" x14ac:dyDescent="0.2">
      <c r="A18">
        <v>69</v>
      </c>
      <c r="B18" s="1" t="s">
        <v>92</v>
      </c>
      <c r="C18" t="b">
        <v>1</v>
      </c>
      <c r="D18" s="7">
        <v>2966992.5857000002</v>
      </c>
      <c r="E18" s="5">
        <v>5.9199999999999999E-3</v>
      </c>
      <c r="F18" s="5">
        <v>0.89708500000000002</v>
      </c>
      <c r="G18" s="5">
        <v>0.41509200000000002</v>
      </c>
      <c r="H18" s="5">
        <v>0.25733299999999998</v>
      </c>
    </row>
    <row r="19" spans="1:8" x14ac:dyDescent="0.2">
      <c r="A19">
        <v>81</v>
      </c>
      <c r="B19" s="1" t="s">
        <v>19</v>
      </c>
      <c r="C19" t="b">
        <v>1</v>
      </c>
      <c r="D19" s="7">
        <v>2967743.7389170001</v>
      </c>
      <c r="E19" s="5">
        <v>6.1749999999999999E-3</v>
      </c>
      <c r="F19" s="5">
        <v>0.95384100000000005</v>
      </c>
      <c r="G19" s="5">
        <v>0.24795800000000001</v>
      </c>
      <c r="H19" s="5">
        <v>0.103769</v>
      </c>
    </row>
    <row r="20" spans="1:8" x14ac:dyDescent="0.2">
      <c r="A20">
        <v>57</v>
      </c>
      <c r="B20" s="1" t="s">
        <v>109</v>
      </c>
      <c r="C20" t="b">
        <v>1</v>
      </c>
      <c r="D20" s="7">
        <v>2967839.565136</v>
      </c>
      <c r="E20" s="5">
        <v>6.2069999999999998E-3</v>
      </c>
      <c r="F20" s="5">
        <v>0.91955500000000001</v>
      </c>
      <c r="G20" s="5">
        <v>0.37864700000000001</v>
      </c>
      <c r="H20" s="5">
        <v>0.19409699999999999</v>
      </c>
    </row>
    <row r="21" spans="1:8" x14ac:dyDescent="0.2">
      <c r="A21">
        <v>1</v>
      </c>
      <c r="B21" s="1" t="s">
        <v>106</v>
      </c>
      <c r="C21" t="b">
        <v>1</v>
      </c>
      <c r="D21" s="7">
        <v>2967905.7409310001</v>
      </c>
      <c r="E21" s="5">
        <v>6.2300000000000003E-3</v>
      </c>
      <c r="F21" s="5">
        <v>0.90839199999999998</v>
      </c>
      <c r="G21" s="5">
        <v>0.351387</v>
      </c>
      <c r="H21" s="5">
        <v>0.228658</v>
      </c>
    </row>
    <row r="22" spans="1:8" x14ac:dyDescent="0.2">
      <c r="A22">
        <v>47</v>
      </c>
      <c r="B22" s="1" t="s">
        <v>90</v>
      </c>
      <c r="C22" t="b">
        <v>1</v>
      </c>
      <c r="D22" s="7">
        <v>2968170.8438900001</v>
      </c>
      <c r="E22" s="5">
        <v>6.3200000000000001E-3</v>
      </c>
      <c r="F22" s="5">
        <v>0.91139300000000001</v>
      </c>
      <c r="G22" s="5">
        <v>0.38442300000000001</v>
      </c>
      <c r="H22" s="5">
        <v>0.217112</v>
      </c>
    </row>
    <row r="23" spans="1:8" x14ac:dyDescent="0.2">
      <c r="A23">
        <v>12</v>
      </c>
      <c r="B23" s="1" t="s">
        <v>38</v>
      </c>
      <c r="C23" t="b">
        <v>1</v>
      </c>
      <c r="D23" s="7">
        <v>2968391.5074120001</v>
      </c>
      <c r="E23" s="5">
        <v>6.3940000000000004E-3</v>
      </c>
      <c r="F23" s="5">
        <v>0.92100300000000002</v>
      </c>
      <c r="G23" s="5">
        <v>0.37832700000000002</v>
      </c>
      <c r="H23" s="5">
        <v>0.19122900000000001</v>
      </c>
    </row>
    <row r="24" spans="1:8" x14ac:dyDescent="0.2">
      <c r="A24">
        <v>27</v>
      </c>
      <c r="B24" s="1" t="s">
        <v>53</v>
      </c>
      <c r="C24" t="b">
        <v>1</v>
      </c>
      <c r="D24" s="7">
        <v>2969537.0705690002</v>
      </c>
      <c r="E24" s="5">
        <v>6.783E-3</v>
      </c>
      <c r="F24" s="5">
        <v>0.93042499999999995</v>
      </c>
      <c r="G24" s="5">
        <v>0.35440199999999999</v>
      </c>
      <c r="H24" s="5">
        <v>0.15995300000000001</v>
      </c>
    </row>
    <row r="25" spans="1:8" x14ac:dyDescent="0.2">
      <c r="A25">
        <v>2</v>
      </c>
      <c r="B25" s="1" t="s">
        <v>87</v>
      </c>
      <c r="C25" t="b">
        <v>1</v>
      </c>
      <c r="D25" s="7">
        <v>2970027.8929940001</v>
      </c>
      <c r="E25" s="5">
        <v>6.9490000000000003E-3</v>
      </c>
      <c r="F25" s="5">
        <v>0.95526500000000003</v>
      </c>
      <c r="G25" s="5">
        <v>0.27422000000000002</v>
      </c>
      <c r="H25" s="5">
        <v>9.7292000000000003E-2</v>
      </c>
    </row>
    <row r="26" spans="1:8" x14ac:dyDescent="0.2">
      <c r="A26">
        <v>73</v>
      </c>
      <c r="B26" s="1" t="s">
        <v>46</v>
      </c>
      <c r="C26" t="b">
        <v>1</v>
      </c>
      <c r="D26" s="7">
        <v>2970457.1842169999</v>
      </c>
      <c r="E26" s="5">
        <v>7.0949999999999997E-3</v>
      </c>
      <c r="F26" s="5">
        <v>0.91444400000000003</v>
      </c>
      <c r="G26" s="5">
        <v>0.354217</v>
      </c>
      <c r="H26" s="5">
        <v>0.20663899999999999</v>
      </c>
    </row>
    <row r="27" spans="1:8" x14ac:dyDescent="0.2">
      <c r="A27">
        <v>91</v>
      </c>
      <c r="B27" s="1" t="s">
        <v>48</v>
      </c>
      <c r="C27" t="b">
        <v>1</v>
      </c>
      <c r="D27" s="7">
        <v>2970652.1253740001</v>
      </c>
      <c r="E27" s="5">
        <v>7.1609999999999998E-3</v>
      </c>
      <c r="F27" s="5">
        <v>0.90789299999999995</v>
      </c>
      <c r="G27" s="5">
        <v>0.354908</v>
      </c>
      <c r="H27" s="5">
        <v>0.22972999999999999</v>
      </c>
    </row>
    <row r="28" spans="1:8" x14ac:dyDescent="0.2">
      <c r="A28">
        <v>22</v>
      </c>
      <c r="B28" s="1" t="s">
        <v>94</v>
      </c>
      <c r="C28" t="b">
        <v>1</v>
      </c>
      <c r="D28" s="7">
        <v>2970677.609677</v>
      </c>
      <c r="E28" s="5">
        <v>7.1700000000000002E-3</v>
      </c>
      <c r="F28" s="5">
        <v>0.91057100000000002</v>
      </c>
      <c r="G28" s="5">
        <v>0.34766599999999998</v>
      </c>
      <c r="H28" s="5">
        <v>0.22135099999999999</v>
      </c>
    </row>
    <row r="29" spans="1:8" x14ac:dyDescent="0.2">
      <c r="A29">
        <v>9</v>
      </c>
      <c r="B29" s="1" t="s">
        <v>56</v>
      </c>
      <c r="C29" t="b">
        <v>1</v>
      </c>
      <c r="D29" s="7">
        <v>2970786.9197180001</v>
      </c>
      <c r="E29" s="5">
        <v>7.2069999999999999E-3</v>
      </c>
      <c r="F29" s="5">
        <v>0.921095</v>
      </c>
      <c r="G29" s="5">
        <v>0.37122300000000003</v>
      </c>
      <c r="H29" s="5">
        <v>0.19023000000000001</v>
      </c>
    </row>
    <row r="30" spans="1:8" x14ac:dyDescent="0.2">
      <c r="A30">
        <v>100</v>
      </c>
      <c r="B30" s="1" t="s">
        <v>104</v>
      </c>
      <c r="C30" t="b">
        <v>1</v>
      </c>
      <c r="D30" s="7">
        <v>2970789.8102660002</v>
      </c>
      <c r="E30" s="5">
        <v>7.208E-3</v>
      </c>
      <c r="F30" s="5">
        <v>0.92730400000000002</v>
      </c>
      <c r="G30" s="5">
        <v>0.34210800000000002</v>
      </c>
      <c r="H30" s="5">
        <v>0.176875</v>
      </c>
    </row>
    <row r="31" spans="1:8" x14ac:dyDescent="0.2">
      <c r="A31">
        <v>56</v>
      </c>
      <c r="B31" s="1" t="s">
        <v>20</v>
      </c>
      <c r="C31" t="b">
        <v>1</v>
      </c>
      <c r="D31" s="7">
        <v>2970848.4610270001</v>
      </c>
      <c r="E31" s="5">
        <v>7.2269999999999999E-3</v>
      </c>
      <c r="F31" s="5">
        <v>0.90962600000000005</v>
      </c>
      <c r="G31" s="5">
        <v>0.34924100000000002</v>
      </c>
      <c r="H31" s="5">
        <v>0.223991</v>
      </c>
    </row>
    <row r="32" spans="1:8" x14ac:dyDescent="0.2">
      <c r="A32">
        <v>72</v>
      </c>
      <c r="B32" s="1" t="s">
        <v>50</v>
      </c>
      <c r="C32" t="b">
        <v>1</v>
      </c>
      <c r="D32" s="7">
        <v>2971199.1946399999</v>
      </c>
      <c r="E32" s="5">
        <v>7.3460000000000001E-3</v>
      </c>
      <c r="F32" s="5">
        <v>0.912385</v>
      </c>
      <c r="G32" s="5">
        <v>0.38667200000000002</v>
      </c>
      <c r="H32" s="5">
        <v>0.21732299999999999</v>
      </c>
    </row>
    <row r="33" spans="1:8" x14ac:dyDescent="0.2">
      <c r="A33">
        <v>79</v>
      </c>
      <c r="B33" s="1" t="s">
        <v>60</v>
      </c>
      <c r="C33" t="b">
        <v>1</v>
      </c>
      <c r="D33" s="7">
        <v>2971223.2902480001</v>
      </c>
      <c r="E33" s="5">
        <v>7.3550000000000004E-3</v>
      </c>
      <c r="F33" s="5">
        <v>0.90260300000000004</v>
      </c>
      <c r="G33" s="5">
        <v>0.441832</v>
      </c>
      <c r="H33" s="5">
        <v>0.241843</v>
      </c>
    </row>
    <row r="34" spans="1:8" x14ac:dyDescent="0.2">
      <c r="A34">
        <v>25</v>
      </c>
      <c r="B34" s="1" t="s">
        <v>13</v>
      </c>
      <c r="C34" t="b">
        <v>1</v>
      </c>
      <c r="D34" s="7">
        <v>2971332.7175980001</v>
      </c>
      <c r="E34" s="5">
        <v>7.3920000000000001E-3</v>
      </c>
      <c r="F34" s="5">
        <v>0.94948500000000002</v>
      </c>
      <c r="G34" s="5">
        <v>0.27221899999999999</v>
      </c>
      <c r="H34" s="5">
        <v>0.114175</v>
      </c>
    </row>
    <row r="35" spans="1:8" x14ac:dyDescent="0.2">
      <c r="A35">
        <v>94</v>
      </c>
      <c r="B35" s="1" t="s">
        <v>31</v>
      </c>
      <c r="C35" t="b">
        <v>1</v>
      </c>
      <c r="D35" s="7">
        <v>2971332.7175980001</v>
      </c>
      <c r="E35" s="5">
        <v>7.3920000000000001E-3</v>
      </c>
      <c r="F35" s="5">
        <v>0.94948500000000002</v>
      </c>
      <c r="G35" s="5">
        <v>0.27221899999999999</v>
      </c>
      <c r="H35" s="5">
        <v>0.114175</v>
      </c>
    </row>
    <row r="36" spans="1:8" x14ac:dyDescent="0.2">
      <c r="A36">
        <v>5</v>
      </c>
      <c r="B36" s="1" t="s">
        <v>29</v>
      </c>
      <c r="C36" t="b">
        <v>1</v>
      </c>
      <c r="D36" s="7">
        <v>2971531.7282250002</v>
      </c>
      <c r="E36" s="5">
        <v>7.4590000000000004E-3</v>
      </c>
      <c r="F36" s="5">
        <v>0.91005199999999997</v>
      </c>
      <c r="G36" s="5">
        <v>0.39500200000000002</v>
      </c>
      <c r="H36" s="5">
        <v>0.22456000000000001</v>
      </c>
    </row>
    <row r="37" spans="1:8" x14ac:dyDescent="0.2">
      <c r="A37">
        <v>71</v>
      </c>
      <c r="B37" s="1" t="s">
        <v>9</v>
      </c>
      <c r="C37" t="b">
        <v>1</v>
      </c>
      <c r="D37" s="7">
        <v>2971531.7282250002</v>
      </c>
      <c r="E37" s="5">
        <v>7.4590000000000004E-3</v>
      </c>
      <c r="F37" s="5">
        <v>0.91005199999999997</v>
      </c>
      <c r="G37" s="5">
        <v>0.39500200000000002</v>
      </c>
      <c r="H37" s="5">
        <v>0.22456000000000001</v>
      </c>
    </row>
    <row r="38" spans="1:8" x14ac:dyDescent="0.2">
      <c r="A38">
        <v>41</v>
      </c>
      <c r="B38" s="1" t="s">
        <v>21</v>
      </c>
      <c r="C38" t="b">
        <v>1</v>
      </c>
      <c r="D38" s="7">
        <v>2972036.2699409998</v>
      </c>
      <c r="E38" s="5">
        <v>7.6299999999999996E-3</v>
      </c>
      <c r="F38" s="5">
        <v>0.91814099999999998</v>
      </c>
      <c r="G38" s="5">
        <v>0.38862600000000003</v>
      </c>
      <c r="H38" s="5">
        <v>0.19642100000000001</v>
      </c>
    </row>
    <row r="39" spans="1:8" x14ac:dyDescent="0.2">
      <c r="A39">
        <v>10</v>
      </c>
      <c r="B39" s="1" t="s">
        <v>57</v>
      </c>
      <c r="C39" t="b">
        <v>1</v>
      </c>
      <c r="D39" s="7">
        <v>2972497.3657650002</v>
      </c>
      <c r="E39" s="5">
        <v>7.7860000000000004E-3</v>
      </c>
      <c r="F39" s="5">
        <v>0.91431399999999996</v>
      </c>
      <c r="G39" s="5">
        <v>0.37121599999999999</v>
      </c>
      <c r="H39" s="5">
        <v>0.21107799999999999</v>
      </c>
    </row>
    <row r="40" spans="1:8" x14ac:dyDescent="0.2">
      <c r="A40">
        <v>32</v>
      </c>
      <c r="B40" s="1" t="s">
        <v>40</v>
      </c>
      <c r="C40" t="b">
        <v>1</v>
      </c>
      <c r="D40" s="7">
        <v>2972624.4082709998</v>
      </c>
      <c r="E40" s="5">
        <v>7.8300000000000002E-3</v>
      </c>
      <c r="F40" s="5">
        <v>0.91159900000000005</v>
      </c>
      <c r="G40" s="5">
        <v>0.37689</v>
      </c>
      <c r="H40" s="5">
        <v>0.21925700000000001</v>
      </c>
    </row>
    <row r="41" spans="1:8" x14ac:dyDescent="0.2">
      <c r="A41">
        <v>45</v>
      </c>
      <c r="B41" s="1" t="s">
        <v>64</v>
      </c>
      <c r="C41" t="b">
        <v>1</v>
      </c>
      <c r="D41" s="7">
        <v>2972774.5845659999</v>
      </c>
      <c r="E41" s="5">
        <v>7.8799999999999999E-3</v>
      </c>
      <c r="F41" s="5">
        <v>0.94968300000000005</v>
      </c>
      <c r="G41" s="5">
        <v>0.28529700000000002</v>
      </c>
      <c r="H41" s="5">
        <v>0.112183</v>
      </c>
    </row>
    <row r="42" spans="1:8" x14ac:dyDescent="0.2">
      <c r="A42">
        <v>51</v>
      </c>
      <c r="B42" s="1" t="s">
        <v>15</v>
      </c>
      <c r="C42" t="b">
        <v>1</v>
      </c>
      <c r="D42" s="7">
        <v>2973024.6159299999</v>
      </c>
      <c r="E42" s="5">
        <v>7.9649999999999999E-3</v>
      </c>
      <c r="F42" s="5">
        <v>0.95305600000000001</v>
      </c>
      <c r="G42" s="5">
        <v>0.27294299999999999</v>
      </c>
      <c r="H42" s="5">
        <v>0.10355399999999999</v>
      </c>
    </row>
    <row r="43" spans="1:8" x14ac:dyDescent="0.2">
      <c r="A43">
        <v>44</v>
      </c>
      <c r="B43" s="1" t="s">
        <v>49</v>
      </c>
      <c r="C43" t="b">
        <v>1</v>
      </c>
      <c r="D43" s="7">
        <v>2973266.7508459999</v>
      </c>
      <c r="E43" s="5">
        <v>8.0470000000000003E-3</v>
      </c>
      <c r="F43" s="5">
        <v>0.90425500000000003</v>
      </c>
      <c r="G43" s="5">
        <v>0.41350199999999998</v>
      </c>
      <c r="H43" s="5">
        <v>0.234293</v>
      </c>
    </row>
    <row r="44" spans="1:8" x14ac:dyDescent="0.2">
      <c r="A44">
        <v>24</v>
      </c>
      <c r="B44" s="1" t="s">
        <v>52</v>
      </c>
      <c r="C44" t="b">
        <v>1</v>
      </c>
      <c r="D44" s="7">
        <v>2973966.3841820001</v>
      </c>
      <c r="E44" s="5">
        <v>8.2850000000000007E-3</v>
      </c>
      <c r="F44" s="5">
        <v>0.95040500000000006</v>
      </c>
      <c r="G44" s="5">
        <v>0.26833200000000001</v>
      </c>
      <c r="H44" s="5">
        <v>0.111829</v>
      </c>
    </row>
    <row r="45" spans="1:8" x14ac:dyDescent="0.2">
      <c r="A45">
        <v>37</v>
      </c>
      <c r="B45" s="1" t="s">
        <v>67</v>
      </c>
      <c r="C45" t="b">
        <v>1</v>
      </c>
      <c r="D45" s="7">
        <v>2973966.3841820001</v>
      </c>
      <c r="E45" s="5">
        <v>8.2850000000000007E-3</v>
      </c>
      <c r="F45" s="5">
        <v>0.95040500000000006</v>
      </c>
      <c r="G45" s="5">
        <v>0.26833200000000001</v>
      </c>
      <c r="H45" s="5">
        <v>0.111829</v>
      </c>
    </row>
    <row r="46" spans="1:8" x14ac:dyDescent="0.2">
      <c r="A46">
        <v>39</v>
      </c>
      <c r="B46" s="1" t="s">
        <v>24</v>
      </c>
      <c r="C46" t="b">
        <v>1</v>
      </c>
      <c r="D46" s="7">
        <v>2974204.3677229998</v>
      </c>
      <c r="E46" s="5">
        <v>8.3649999999999992E-3</v>
      </c>
      <c r="F46" s="5">
        <v>0.91558200000000001</v>
      </c>
      <c r="G46" s="5">
        <v>0.39222800000000002</v>
      </c>
      <c r="H46" s="5">
        <v>0.206903</v>
      </c>
    </row>
    <row r="47" spans="1:8" x14ac:dyDescent="0.2">
      <c r="A47">
        <v>90</v>
      </c>
      <c r="B47" s="1" t="s">
        <v>100</v>
      </c>
      <c r="C47" t="b">
        <v>1</v>
      </c>
      <c r="D47" s="7">
        <v>2974217.8928080001</v>
      </c>
      <c r="E47" s="5">
        <v>8.3700000000000007E-3</v>
      </c>
      <c r="F47" s="5">
        <v>0.91377699999999995</v>
      </c>
      <c r="G47" s="5">
        <v>0.39640599999999998</v>
      </c>
      <c r="H47" s="5">
        <v>0.21204000000000001</v>
      </c>
    </row>
    <row r="48" spans="1:8" x14ac:dyDescent="0.2">
      <c r="A48">
        <v>11</v>
      </c>
      <c r="B48" s="1" t="s">
        <v>11</v>
      </c>
      <c r="C48" t="b">
        <v>1</v>
      </c>
      <c r="D48" s="7">
        <v>2974355.09858</v>
      </c>
      <c r="E48" s="5">
        <v>8.4159999999999999E-3</v>
      </c>
      <c r="F48" s="5">
        <v>0.90388500000000005</v>
      </c>
      <c r="G48" s="5">
        <v>0.41706599999999999</v>
      </c>
      <c r="H48" s="5">
        <v>0.23513000000000001</v>
      </c>
    </row>
    <row r="49" spans="1:8" x14ac:dyDescent="0.2">
      <c r="A49">
        <v>59</v>
      </c>
      <c r="B49" s="1" t="s">
        <v>16</v>
      </c>
      <c r="C49" t="b">
        <v>1</v>
      </c>
      <c r="D49" s="7">
        <v>2974355.09858</v>
      </c>
      <c r="E49" s="5">
        <v>8.4159999999999999E-3</v>
      </c>
      <c r="F49" s="5">
        <v>0.90388500000000005</v>
      </c>
      <c r="G49" s="5">
        <v>0.41706599999999999</v>
      </c>
      <c r="H49" s="5">
        <v>0.23513000000000001</v>
      </c>
    </row>
    <row r="50" spans="1:8" x14ac:dyDescent="0.2">
      <c r="A50">
        <v>93</v>
      </c>
      <c r="B50" s="1" t="s">
        <v>91</v>
      </c>
      <c r="C50" t="b">
        <v>1</v>
      </c>
      <c r="D50" s="7">
        <v>2974355.09858</v>
      </c>
      <c r="E50" s="5">
        <v>8.4159999999999999E-3</v>
      </c>
      <c r="F50" s="5">
        <v>0.90388500000000005</v>
      </c>
      <c r="G50" s="5">
        <v>0.41706599999999999</v>
      </c>
      <c r="H50" s="5">
        <v>0.23513000000000001</v>
      </c>
    </row>
    <row r="51" spans="1:8" x14ac:dyDescent="0.2">
      <c r="A51">
        <v>31</v>
      </c>
      <c r="B51" s="1" t="s">
        <v>54</v>
      </c>
      <c r="C51" t="b">
        <v>1</v>
      </c>
      <c r="D51" s="7">
        <v>2974386.5776010002</v>
      </c>
      <c r="E51" s="5">
        <v>8.4270000000000005E-3</v>
      </c>
      <c r="F51" s="5">
        <v>0.90803</v>
      </c>
      <c r="G51" s="5">
        <v>0.40844599999999998</v>
      </c>
      <c r="H51" s="5">
        <v>0.22883000000000001</v>
      </c>
    </row>
    <row r="52" spans="1:8" x14ac:dyDescent="0.2">
      <c r="A52">
        <v>49</v>
      </c>
      <c r="B52" s="1" t="s">
        <v>62</v>
      </c>
      <c r="C52" t="b">
        <v>1</v>
      </c>
      <c r="D52" s="7">
        <v>2974527.0507860002</v>
      </c>
      <c r="E52" s="5">
        <v>8.4749999999999999E-3</v>
      </c>
      <c r="F52" s="5">
        <v>0.80794699999999997</v>
      </c>
      <c r="G52" s="5">
        <v>0.65528500000000001</v>
      </c>
      <c r="H52" s="5">
        <v>0.55449300000000001</v>
      </c>
    </row>
    <row r="53" spans="1:8" x14ac:dyDescent="0.2">
      <c r="A53">
        <v>63</v>
      </c>
      <c r="B53" s="1" t="s">
        <v>66</v>
      </c>
      <c r="C53" t="b">
        <v>1</v>
      </c>
      <c r="D53" s="7">
        <v>2974672.6822489998</v>
      </c>
      <c r="E53" s="5">
        <v>8.5240000000000003E-3</v>
      </c>
      <c r="F53" s="5">
        <v>0.94578399999999996</v>
      </c>
      <c r="G53" s="5">
        <v>0.30542999999999998</v>
      </c>
      <c r="H53" s="5">
        <v>0.122045</v>
      </c>
    </row>
    <row r="54" spans="1:8" x14ac:dyDescent="0.2">
      <c r="A54">
        <v>7</v>
      </c>
      <c r="B54" s="1" t="s">
        <v>22</v>
      </c>
      <c r="C54" t="b">
        <v>1</v>
      </c>
      <c r="D54" s="7">
        <v>2974770.9938559998</v>
      </c>
      <c r="E54" s="5">
        <v>8.5570000000000004E-3</v>
      </c>
      <c r="F54" s="5">
        <v>0.90589600000000003</v>
      </c>
      <c r="G54" s="5">
        <v>0.41452099999999997</v>
      </c>
      <c r="H54" s="5">
        <v>0.235678</v>
      </c>
    </row>
    <row r="55" spans="1:8" x14ac:dyDescent="0.2">
      <c r="A55">
        <v>76</v>
      </c>
      <c r="B55" s="1" t="s">
        <v>37</v>
      </c>
      <c r="C55" t="b">
        <v>1</v>
      </c>
      <c r="D55" s="7">
        <v>2975213.567826</v>
      </c>
      <c r="E55" s="5">
        <v>8.7069999999999995E-3</v>
      </c>
      <c r="F55" s="5">
        <v>0.91525100000000004</v>
      </c>
      <c r="G55" s="5">
        <v>0.36678500000000003</v>
      </c>
      <c r="H55" s="5">
        <v>0.208814</v>
      </c>
    </row>
    <row r="56" spans="1:8" x14ac:dyDescent="0.2">
      <c r="A56">
        <v>43</v>
      </c>
      <c r="B56" s="1" t="s">
        <v>110</v>
      </c>
      <c r="C56" t="b">
        <v>1</v>
      </c>
      <c r="D56" s="7">
        <v>2975485.6029269998</v>
      </c>
      <c r="E56" s="5">
        <v>8.8000000000000005E-3</v>
      </c>
      <c r="F56" s="5">
        <v>0.90665899999999999</v>
      </c>
      <c r="G56" s="5">
        <v>0.38518799999999997</v>
      </c>
      <c r="H56" s="5">
        <v>0.23317499999999999</v>
      </c>
    </row>
    <row r="57" spans="1:8" x14ac:dyDescent="0.2">
      <c r="A57">
        <v>30</v>
      </c>
      <c r="B57" s="1" t="s">
        <v>35</v>
      </c>
      <c r="C57" t="b">
        <v>1</v>
      </c>
      <c r="D57" s="7">
        <v>2975609.6848780001</v>
      </c>
      <c r="E57" s="5">
        <v>8.8419999999999992E-3</v>
      </c>
      <c r="F57" s="5">
        <v>0.91172299999999995</v>
      </c>
      <c r="G57" s="5">
        <v>0.37868200000000002</v>
      </c>
      <c r="H57" s="5">
        <v>0.21945899999999999</v>
      </c>
    </row>
    <row r="58" spans="1:8" x14ac:dyDescent="0.2">
      <c r="A58">
        <v>84</v>
      </c>
      <c r="B58" s="1" t="s">
        <v>44</v>
      </c>
      <c r="C58" t="b">
        <v>1</v>
      </c>
      <c r="D58" s="7">
        <v>2976846.7593129999</v>
      </c>
      <c r="E58" s="5">
        <v>9.2610000000000001E-3</v>
      </c>
      <c r="F58" s="5">
        <v>0.87357200000000002</v>
      </c>
      <c r="G58" s="5">
        <v>0.47951899999999997</v>
      </c>
      <c r="H58" s="5">
        <v>0.32068400000000002</v>
      </c>
    </row>
    <row r="59" spans="1:8" x14ac:dyDescent="0.2">
      <c r="A59">
        <v>34</v>
      </c>
      <c r="B59" s="1" t="s">
        <v>32</v>
      </c>
      <c r="C59" t="b">
        <v>1</v>
      </c>
      <c r="D59" s="7">
        <v>2977042.2535509998</v>
      </c>
      <c r="E59" s="5">
        <v>9.3270000000000002E-3</v>
      </c>
      <c r="F59" s="5">
        <v>0.95042899999999997</v>
      </c>
      <c r="G59" s="5">
        <v>0.27011099999999999</v>
      </c>
      <c r="H59" s="5">
        <v>0.110989</v>
      </c>
    </row>
    <row r="60" spans="1:8" x14ac:dyDescent="0.2">
      <c r="A60">
        <v>21</v>
      </c>
      <c r="B60" s="1" t="s">
        <v>14</v>
      </c>
      <c r="C60" t="b">
        <v>1</v>
      </c>
      <c r="D60" s="7">
        <v>2977467.2444270002</v>
      </c>
      <c r="E60" s="5">
        <v>9.4710000000000003E-3</v>
      </c>
      <c r="F60" s="5">
        <v>0.94934799999999997</v>
      </c>
      <c r="G60" s="5">
        <v>0.274121</v>
      </c>
      <c r="H60" s="5">
        <v>0.113728</v>
      </c>
    </row>
    <row r="61" spans="1:8" x14ac:dyDescent="0.2">
      <c r="A61">
        <v>16</v>
      </c>
      <c r="B61" s="1" t="s">
        <v>36</v>
      </c>
      <c r="C61" t="b">
        <v>1</v>
      </c>
      <c r="D61" s="7">
        <v>2977517.8913170001</v>
      </c>
      <c r="E61" s="5">
        <v>9.4889999999999992E-3</v>
      </c>
      <c r="F61" s="5">
        <v>0.94927899999999998</v>
      </c>
      <c r="G61" s="5">
        <v>0.28989999999999999</v>
      </c>
      <c r="H61" s="5">
        <v>0.113312</v>
      </c>
    </row>
    <row r="62" spans="1:8" x14ac:dyDescent="0.2">
      <c r="A62">
        <v>52</v>
      </c>
      <c r="B62" s="1" t="s">
        <v>71</v>
      </c>
      <c r="C62" t="b">
        <v>1</v>
      </c>
      <c r="D62" s="7">
        <v>2977587.1151709999</v>
      </c>
      <c r="E62" s="5">
        <v>9.5119999999999996E-3</v>
      </c>
      <c r="F62" s="5">
        <v>0.94983700000000004</v>
      </c>
      <c r="G62" s="5">
        <v>0.28803600000000001</v>
      </c>
      <c r="H62" s="5">
        <v>0.111932</v>
      </c>
    </row>
    <row r="63" spans="1:8" x14ac:dyDescent="0.2">
      <c r="A63">
        <v>28</v>
      </c>
      <c r="B63" s="1" t="s">
        <v>58</v>
      </c>
      <c r="C63" t="b">
        <v>1</v>
      </c>
      <c r="D63" s="7">
        <v>2978118.2919350001</v>
      </c>
      <c r="E63" s="5">
        <v>9.6919999999999992E-3</v>
      </c>
      <c r="F63" s="5">
        <v>0.90359599999999995</v>
      </c>
      <c r="G63" s="5">
        <v>0.409277</v>
      </c>
      <c r="H63" s="5">
        <v>0.24130099999999999</v>
      </c>
    </row>
    <row r="64" spans="1:8" x14ac:dyDescent="0.2">
      <c r="A64">
        <v>8</v>
      </c>
      <c r="B64" s="1" t="s">
        <v>26</v>
      </c>
      <c r="C64" t="b">
        <v>1</v>
      </c>
      <c r="D64" s="7">
        <v>2979858.5978660001</v>
      </c>
      <c r="E64" s="5">
        <v>1.0281999999999999E-2</v>
      </c>
      <c r="F64" s="5">
        <v>0.947465</v>
      </c>
      <c r="G64" s="5">
        <v>0.29573700000000003</v>
      </c>
      <c r="H64" s="5">
        <v>0.11801</v>
      </c>
    </row>
    <row r="65" spans="1:8" x14ac:dyDescent="0.2">
      <c r="A65">
        <v>92</v>
      </c>
      <c r="B65" s="1" t="s">
        <v>70</v>
      </c>
      <c r="C65" t="b">
        <v>1</v>
      </c>
      <c r="D65" s="7">
        <v>2980995.2194670001</v>
      </c>
      <c r="E65" s="5">
        <v>1.0668E-2</v>
      </c>
      <c r="F65" s="5">
        <v>0.95516699999999999</v>
      </c>
      <c r="G65" s="5">
        <v>0.28366200000000003</v>
      </c>
      <c r="H65" s="5">
        <v>9.7361000000000003E-2</v>
      </c>
    </row>
    <row r="66" spans="1:8" x14ac:dyDescent="0.2">
      <c r="A66">
        <v>3</v>
      </c>
      <c r="B66" s="1" t="s">
        <v>17</v>
      </c>
      <c r="C66" t="b">
        <v>1</v>
      </c>
      <c r="D66" s="7">
        <v>2981937.726522</v>
      </c>
      <c r="E66" s="5">
        <v>1.0987E-2</v>
      </c>
      <c r="F66" s="5">
        <v>0.87369399999999997</v>
      </c>
      <c r="G66" s="5">
        <v>0.46881899999999999</v>
      </c>
      <c r="H66" s="5">
        <v>0.32117299999999999</v>
      </c>
    </row>
    <row r="67" spans="1:8" x14ac:dyDescent="0.2">
      <c r="A67">
        <v>67</v>
      </c>
      <c r="B67" s="1" t="s">
        <v>95</v>
      </c>
      <c r="C67" t="b">
        <v>1</v>
      </c>
      <c r="D67" s="7">
        <v>2983119.267405</v>
      </c>
      <c r="E67" s="5">
        <v>1.1388000000000001E-2</v>
      </c>
      <c r="F67" s="5">
        <v>0.94733900000000004</v>
      </c>
      <c r="G67" s="5">
        <v>0.298369</v>
      </c>
      <c r="H67" s="5">
        <v>0.119141</v>
      </c>
    </row>
    <row r="68" spans="1:8" x14ac:dyDescent="0.2">
      <c r="A68">
        <v>64</v>
      </c>
      <c r="B68" s="1" t="s">
        <v>93</v>
      </c>
      <c r="C68" t="b">
        <v>1</v>
      </c>
      <c r="D68" s="7">
        <v>2985333.8102060002</v>
      </c>
      <c r="E68" s="5">
        <v>1.2139E-2</v>
      </c>
      <c r="F68" s="5">
        <v>0.81015199999999998</v>
      </c>
      <c r="G68" s="5">
        <v>0.67162900000000003</v>
      </c>
      <c r="H68" s="5">
        <v>0.55726900000000001</v>
      </c>
    </row>
    <row r="69" spans="1:8" x14ac:dyDescent="0.2">
      <c r="A69">
        <v>62</v>
      </c>
      <c r="B69" s="1" t="s">
        <v>99</v>
      </c>
      <c r="C69" t="b">
        <v>1</v>
      </c>
      <c r="D69" s="7">
        <v>3027963.7809700002</v>
      </c>
      <c r="E69" s="5">
        <v>2.6592000000000001E-2</v>
      </c>
      <c r="F69" s="5">
        <v>0.75569200000000003</v>
      </c>
      <c r="G69" s="5">
        <v>0.81400600000000001</v>
      </c>
      <c r="H69" s="5">
        <v>0.66162600000000005</v>
      </c>
    </row>
    <row r="70" spans="1:8" x14ac:dyDescent="0.2">
      <c r="A70">
        <v>80</v>
      </c>
      <c r="B70" s="1" t="s">
        <v>68</v>
      </c>
      <c r="C70" t="b">
        <v>1</v>
      </c>
      <c r="D70" s="7">
        <v>3030051.6524820002</v>
      </c>
      <c r="E70" s="5">
        <v>2.7300000000000001E-2</v>
      </c>
      <c r="F70" s="5">
        <v>0.74799400000000005</v>
      </c>
      <c r="G70" s="5">
        <v>0.83149899999999999</v>
      </c>
      <c r="H70" s="5">
        <v>0.66702300000000003</v>
      </c>
    </row>
    <row r="71" spans="1:8" x14ac:dyDescent="0.2">
      <c r="A71">
        <v>23</v>
      </c>
      <c r="B71" s="1" t="s">
        <v>10</v>
      </c>
      <c r="C71" t="b">
        <v>1</v>
      </c>
      <c r="D71" s="7">
        <v>3030940.5401380002</v>
      </c>
      <c r="E71" s="5">
        <v>2.7601000000000001E-2</v>
      </c>
      <c r="F71" s="5">
        <v>0.82994000000000001</v>
      </c>
      <c r="G71" s="5">
        <v>0.73375400000000002</v>
      </c>
      <c r="H71" s="5">
        <v>0.43645800000000001</v>
      </c>
    </row>
    <row r="72" spans="1:8" x14ac:dyDescent="0.2">
      <c r="A72">
        <v>86</v>
      </c>
      <c r="B72" s="1" t="s">
        <v>103</v>
      </c>
      <c r="C72" t="b">
        <v>1</v>
      </c>
      <c r="D72" s="7">
        <v>3032136.8204999999</v>
      </c>
      <c r="E72" s="5">
        <v>2.8006E-2</v>
      </c>
      <c r="F72" s="5">
        <v>0.742649</v>
      </c>
      <c r="G72" s="5">
        <v>0.83820399999999995</v>
      </c>
      <c r="H72" s="5">
        <v>0.68145800000000001</v>
      </c>
    </row>
    <row r="73" spans="1:8" x14ac:dyDescent="0.2">
      <c r="A73">
        <v>60</v>
      </c>
      <c r="B73" s="1" t="s">
        <v>102</v>
      </c>
      <c r="C73" t="b">
        <v>1</v>
      </c>
      <c r="D73" s="7">
        <v>3032252.2307190001</v>
      </c>
      <c r="E73" s="5">
        <v>2.8046000000000001E-2</v>
      </c>
      <c r="F73" s="5">
        <v>0.74064099999999999</v>
      </c>
      <c r="G73" s="5">
        <v>0.83637600000000001</v>
      </c>
      <c r="H73" s="5">
        <v>0.68161899999999997</v>
      </c>
    </row>
    <row r="74" spans="1:8" x14ac:dyDescent="0.2">
      <c r="A74">
        <v>65</v>
      </c>
      <c r="B74" s="1" t="s">
        <v>47</v>
      </c>
      <c r="C74" t="b">
        <v>1</v>
      </c>
      <c r="D74" s="7">
        <v>3032256.5676529999</v>
      </c>
      <c r="E74" s="5">
        <v>2.8046999999999999E-2</v>
      </c>
      <c r="F74" s="5">
        <v>0.74180100000000004</v>
      </c>
      <c r="G74" s="5">
        <v>0.83533199999999996</v>
      </c>
      <c r="H74" s="5">
        <v>0.67884599999999995</v>
      </c>
    </row>
    <row r="75" spans="1:8" x14ac:dyDescent="0.2">
      <c r="A75">
        <v>66</v>
      </c>
      <c r="B75" s="1" t="s">
        <v>28</v>
      </c>
      <c r="C75" t="b">
        <v>1</v>
      </c>
      <c r="D75" s="7">
        <v>3032256.5676529999</v>
      </c>
      <c r="E75" s="5">
        <v>2.8046999999999999E-2</v>
      </c>
      <c r="F75" s="5">
        <v>0.74180100000000004</v>
      </c>
      <c r="G75" s="5">
        <v>0.83533199999999996</v>
      </c>
      <c r="H75" s="5">
        <v>0.67884599999999995</v>
      </c>
    </row>
    <row r="76" spans="1:8" x14ac:dyDescent="0.2">
      <c r="A76">
        <v>35</v>
      </c>
      <c r="B76" s="1" t="s">
        <v>41</v>
      </c>
      <c r="C76" t="b">
        <v>1</v>
      </c>
      <c r="D76" s="7">
        <v>3032402.2231000001</v>
      </c>
      <c r="E76" s="5">
        <v>2.8095999999999999E-2</v>
      </c>
      <c r="F76" s="5">
        <v>0.74696700000000005</v>
      </c>
      <c r="G76" s="5">
        <v>0.836511</v>
      </c>
      <c r="H76" s="5">
        <v>0.67554599999999998</v>
      </c>
    </row>
    <row r="77" spans="1:8" x14ac:dyDescent="0.2">
      <c r="A77">
        <v>18</v>
      </c>
      <c r="B77" s="1" t="s">
        <v>25</v>
      </c>
      <c r="C77" t="b">
        <v>1</v>
      </c>
      <c r="D77" s="7">
        <v>3033400.015532</v>
      </c>
      <c r="E77" s="5">
        <v>2.8434999999999998E-2</v>
      </c>
      <c r="F77" s="5">
        <v>0.83940000000000003</v>
      </c>
      <c r="G77" s="5">
        <v>0.70638900000000004</v>
      </c>
      <c r="H77" s="5">
        <v>0.40246799999999999</v>
      </c>
    </row>
    <row r="78" spans="1:8" x14ac:dyDescent="0.2">
      <c r="A78">
        <v>46</v>
      </c>
      <c r="B78" s="1" t="s">
        <v>98</v>
      </c>
      <c r="C78" t="b">
        <v>1</v>
      </c>
      <c r="D78" s="7">
        <v>3033741.9367109998</v>
      </c>
      <c r="E78" s="5">
        <v>2.8551E-2</v>
      </c>
      <c r="F78" s="5">
        <v>0.81279699999999999</v>
      </c>
      <c r="G78" s="5">
        <v>0.76846700000000001</v>
      </c>
      <c r="H78" s="5">
        <v>0.49530099999999999</v>
      </c>
    </row>
    <row r="79" spans="1:8" x14ac:dyDescent="0.2">
      <c r="A79">
        <v>99</v>
      </c>
      <c r="B79" s="1" t="s">
        <v>96</v>
      </c>
      <c r="C79" t="b">
        <v>1</v>
      </c>
      <c r="D79" s="7">
        <v>3037189.263485</v>
      </c>
      <c r="E79" s="5">
        <v>2.9718999999999999E-2</v>
      </c>
      <c r="F79" s="5">
        <v>0.750004</v>
      </c>
      <c r="G79" s="5">
        <v>0.84718499999999997</v>
      </c>
      <c r="H79" s="5">
        <v>0.68203999999999998</v>
      </c>
    </row>
    <row r="80" spans="1:8" x14ac:dyDescent="0.2">
      <c r="A80">
        <v>13</v>
      </c>
      <c r="B80" s="1" t="s">
        <v>63</v>
      </c>
      <c r="C80" t="b">
        <v>1</v>
      </c>
      <c r="D80" s="7">
        <v>3037280.361579</v>
      </c>
      <c r="E80" s="5">
        <v>2.9749999999999999E-2</v>
      </c>
      <c r="F80" s="5">
        <v>0.74042699999999995</v>
      </c>
      <c r="G80" s="5">
        <v>0.851877</v>
      </c>
      <c r="H80" s="5">
        <v>0.69799599999999995</v>
      </c>
    </row>
    <row r="81" spans="1:8" x14ac:dyDescent="0.2">
      <c r="A81">
        <v>61</v>
      </c>
      <c r="B81" s="1" t="s">
        <v>51</v>
      </c>
      <c r="C81" t="b">
        <v>1</v>
      </c>
      <c r="D81" s="7">
        <v>3037565.4871459999</v>
      </c>
      <c r="E81" s="5">
        <v>2.9846999999999999E-2</v>
      </c>
      <c r="F81" s="5">
        <v>0.84935899999999998</v>
      </c>
      <c r="G81" s="5">
        <v>0.66139499999999996</v>
      </c>
      <c r="H81" s="5">
        <v>0.37362800000000002</v>
      </c>
    </row>
    <row r="82" spans="1:8" x14ac:dyDescent="0.2">
      <c r="A82">
        <v>96</v>
      </c>
      <c r="B82" s="1" t="s">
        <v>45</v>
      </c>
      <c r="C82" t="b">
        <v>1</v>
      </c>
      <c r="D82" s="7">
        <v>3041373.6992850001</v>
      </c>
      <c r="E82" s="5">
        <v>3.1137999999999999E-2</v>
      </c>
      <c r="F82" s="5">
        <v>0.81737800000000005</v>
      </c>
      <c r="G82" s="5">
        <v>0.75484200000000001</v>
      </c>
      <c r="H82" s="5">
        <v>0.472109</v>
      </c>
    </row>
    <row r="83" spans="1:8" x14ac:dyDescent="0.2">
      <c r="A83">
        <v>82</v>
      </c>
      <c r="B83" s="1" t="s">
        <v>34</v>
      </c>
      <c r="C83" t="b">
        <v>1</v>
      </c>
      <c r="D83" s="7">
        <v>3042254.3792699999</v>
      </c>
      <c r="E83" s="5">
        <v>3.1437E-2</v>
      </c>
      <c r="F83" s="5">
        <v>0.80985799999999997</v>
      </c>
      <c r="G83" s="5">
        <v>0.76870400000000005</v>
      </c>
      <c r="H83" s="5">
        <v>0.49389300000000003</v>
      </c>
    </row>
    <row r="84" spans="1:8" x14ac:dyDescent="0.2">
      <c r="A84">
        <v>54</v>
      </c>
      <c r="B84" s="1" t="s">
        <v>107</v>
      </c>
      <c r="C84" t="b">
        <v>1</v>
      </c>
      <c r="D84" s="7">
        <v>3043466.4965189998</v>
      </c>
      <c r="E84" s="5">
        <v>3.1848000000000001E-2</v>
      </c>
      <c r="F84" s="5">
        <v>0.81174400000000002</v>
      </c>
      <c r="G84" s="5">
        <v>0.76273500000000005</v>
      </c>
      <c r="H84" s="5">
        <v>0.485989</v>
      </c>
    </row>
    <row r="85" spans="1:8" x14ac:dyDescent="0.2">
      <c r="A85">
        <v>15</v>
      </c>
      <c r="B85" s="1" t="s">
        <v>101</v>
      </c>
      <c r="C85" t="b">
        <v>1</v>
      </c>
      <c r="D85" s="7">
        <v>3045246.8786980002</v>
      </c>
      <c r="E85" s="5">
        <v>3.2451000000000001E-2</v>
      </c>
      <c r="F85" s="5">
        <v>0.83082900000000004</v>
      </c>
      <c r="G85" s="5">
        <v>0.71663299999999996</v>
      </c>
      <c r="H85" s="5">
        <v>0.426396</v>
      </c>
    </row>
    <row r="86" spans="1:8" x14ac:dyDescent="0.2">
      <c r="A86">
        <v>4</v>
      </c>
      <c r="B86" s="1" t="s">
        <v>69</v>
      </c>
      <c r="C86" t="b">
        <v>1</v>
      </c>
      <c r="D86" s="7">
        <v>3266637.4079979998</v>
      </c>
      <c r="E86" s="5">
        <v>0.107511</v>
      </c>
      <c r="F86" s="5">
        <v>0.67989500000000003</v>
      </c>
      <c r="G86" s="5">
        <v>0.95457199999999998</v>
      </c>
      <c r="H86" s="5">
        <v>0.85907699999999998</v>
      </c>
    </row>
  </sheetData>
  <sortState xmlns:xlrd2="http://schemas.microsoft.com/office/spreadsheetml/2017/richdata2" ref="A2:I86">
    <sortCondition ref="D2:D8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SUMMARY</vt:lpstr>
      <vt:lpstr>DATA</vt:lpstr>
      <vt:lpstr>DATA!AZ20C_energies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2023-04-06T18:03:57Z</dcterms:created>
  <dcterms:modified xsi:type="dcterms:W3CDTF">2023-04-24T13:27:49Z</dcterms:modified>
</cp:coreProperties>
</file>