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GA/"/>
    </mc:Choice>
  </mc:AlternateContent>
  <xr:revisionPtr revIDLastSave="0" documentId="13_ncr:1_{E7DB782B-8862-0141-B455-C9893A821550}" xr6:coauthVersionLast="47" xr6:coauthVersionMax="47" xr10:uidLastSave="{00000000-0000-0000-0000-000000000000}"/>
  <bookViews>
    <workbookView xWindow="10460" yWindow="5900" windowWidth="27000" windowHeight="16940" xr2:uid="{1BA97663-790D-0B46-A056-21C9608E61D7}"/>
  </bookViews>
  <sheets>
    <sheet name="SUMMARY" sheetId="3" r:id="rId1"/>
    <sheet name="DATA" sheetId="1" r:id="rId2"/>
  </sheets>
  <definedNames>
    <definedName name="GA20C_energies" localSheetId="1">DATA!$A$1:$I$92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3" l="1"/>
  <c r="E15" i="3" s="1"/>
  <c r="D14" i="3"/>
  <c r="D13" i="3"/>
  <c r="E13" i="3" s="1"/>
  <c r="E8" i="3"/>
  <c r="D8" i="3"/>
  <c r="C8" i="3"/>
  <c r="E7" i="3"/>
  <c r="D7" i="3"/>
  <c r="C7" i="3"/>
  <c r="E6" i="3"/>
  <c r="D6" i="3"/>
  <c r="C6" i="3"/>
  <c r="E5" i="3"/>
  <c r="D5" i="3"/>
  <c r="C5" i="3"/>
  <c r="E4" i="3"/>
  <c r="D4" i="3"/>
  <c r="C4" i="3"/>
  <c r="B8" i="3"/>
  <c r="B7" i="3"/>
  <c r="B6" i="3"/>
  <c r="B5" i="3"/>
  <c r="B4" i="3"/>
  <c r="D12" i="3"/>
  <c r="E12" i="3" s="1"/>
  <c r="E14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D16328F-93B5-5444-805C-7D22D45039D9}" name="GA20C_energies" type="6" refreshedVersion="8" background="1" saveData="1">
    <textPr sourceFile="/Users/alecramsay/Documents/dev/baseline/maps/GA/GA20C_energi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<sst xmlns="http://schemas.openxmlformats.org/spreadsheetml/2006/main" count="120" uniqueCount="116">
  <si>
    <t>#</t>
  </si>
  <si>
    <t>MAP</t>
  </si>
  <si>
    <t>CONTIGUOUS</t>
  </si>
  <si>
    <t>ENERGY</t>
  </si>
  <si>
    <t>DELTA</t>
  </si>
  <si>
    <t>SHARED</t>
  </si>
  <si>
    <t>UOM</t>
  </si>
  <si>
    <t>ES</t>
  </si>
  <si>
    <t>NOTE</t>
  </si>
  <si>
    <t>GA20C_I036K01N14</t>
  </si>
  <si>
    <t>Lowest: 1-100, 1-1000</t>
  </si>
  <si>
    <t>GA20C_I070K01N14</t>
  </si>
  <si>
    <t>GA20C_I071K01N14</t>
  </si>
  <si>
    <t>GA20C_I079K01N14</t>
  </si>
  <si>
    <t>GA20C_I044K01N14</t>
  </si>
  <si>
    <t>GA20C_I016K01N14</t>
  </si>
  <si>
    <t>GA20C_I008K01N14</t>
  </si>
  <si>
    <t>Lowest: 1-10</t>
  </si>
  <si>
    <t>GA20C_I040K01N14</t>
  </si>
  <si>
    <t>GA20C_I088K01N14</t>
  </si>
  <si>
    <t>GA20C_I062K01N14</t>
  </si>
  <si>
    <t>GA20C_I029K01N14</t>
  </si>
  <si>
    <t>GA20C_I052K01N14</t>
  </si>
  <si>
    <t>GA20C_I092K01N14</t>
  </si>
  <si>
    <t>GA20C_I099K01N14</t>
  </si>
  <si>
    <t>GA20C_I007K01N14</t>
  </si>
  <si>
    <t>GA20C_I022K01N14</t>
  </si>
  <si>
    <t>GA20C_I077K01N14</t>
  </si>
  <si>
    <t>GA20C_I033K01N14</t>
  </si>
  <si>
    <t>GA20C_I024K01N14</t>
  </si>
  <si>
    <t>GA20C_I060K01N14</t>
  </si>
  <si>
    <t>GA20C_I069K01N14</t>
  </si>
  <si>
    <t>GA20C_I012K01N14</t>
  </si>
  <si>
    <t>GA20C_I078K01N14</t>
  </si>
  <si>
    <t>GA20C_I009K01N14</t>
  </si>
  <si>
    <t>GA20C_I000K01N14</t>
  </si>
  <si>
    <t>GA20C_I098K01N14</t>
  </si>
  <si>
    <t>GA20C_I021K01N14</t>
  </si>
  <si>
    <t>GA20C_I051K01N14</t>
  </si>
  <si>
    <t>GA20C_I074K01N14</t>
  </si>
  <si>
    <t>GA20C_I089K01N14</t>
  </si>
  <si>
    <t>GA20C_I072K01N14</t>
  </si>
  <si>
    <t>GA20C_I027K01N14</t>
  </si>
  <si>
    <t>GA20C_I075K01N14</t>
  </si>
  <si>
    <t>GA20C_I094K01N14</t>
  </si>
  <si>
    <t>GA20C_I056K01N14</t>
  </si>
  <si>
    <t>GA20C_I042K01N14</t>
  </si>
  <si>
    <t>GA20C_I037K01N14</t>
  </si>
  <si>
    <t>GA20C_I002K01N14</t>
  </si>
  <si>
    <t>GA20C_I050K01N14</t>
  </si>
  <si>
    <t>GA20C_I059K01N14</t>
  </si>
  <si>
    <t>GA20C_I034K01N14</t>
  </si>
  <si>
    <t>GA20C_I085K01N14</t>
  </si>
  <si>
    <t>GA20C_I020K01N14</t>
  </si>
  <si>
    <t>GA20C_I095K01N14</t>
  </si>
  <si>
    <t>GA20C_I061K01N14</t>
  </si>
  <si>
    <t>GA20C_I035K01N14</t>
  </si>
  <si>
    <t>GA20C_I053K01N14</t>
  </si>
  <si>
    <t>GA20C_I049K01N14</t>
  </si>
  <si>
    <t>GA20C_I011K01N14</t>
  </si>
  <si>
    <t>GA20C_I028K01N14</t>
  </si>
  <si>
    <t>GA20C_I081K01N14</t>
  </si>
  <si>
    <t>GA20C_I018K01N14</t>
  </si>
  <si>
    <t>GA20C_I047K01N14</t>
  </si>
  <si>
    <t>GA20C_I083K01N14</t>
  </si>
  <si>
    <t>GA20C_I046K01N14</t>
  </si>
  <si>
    <t>GA20C_I010K01N14</t>
  </si>
  <si>
    <t>GA20C_I086K01N14</t>
  </si>
  <si>
    <t>GA20C_I066K01N14</t>
  </si>
  <si>
    <t>GA20C_I001K01N14</t>
  </si>
  <si>
    <t>GA20C_I023K01N14</t>
  </si>
  <si>
    <t>GA20C_I084K01N14</t>
  </si>
  <si>
    <t>GA20C_I014K01N14</t>
  </si>
  <si>
    <t>GA20C_I082K01N14</t>
  </si>
  <si>
    <t>GA20C_I054K01N14</t>
  </si>
  <si>
    <t>GA20C_I006K01N14</t>
  </si>
  <si>
    <t>GA20C_I041K01N14</t>
  </si>
  <si>
    <t>GA20C_I063K01N14</t>
  </si>
  <si>
    <t>GA20C_I096K01N14</t>
  </si>
  <si>
    <t>GA20C_I025K01N14</t>
  </si>
  <si>
    <t>GA20C_I073K01N14</t>
  </si>
  <si>
    <t>GA20C_I058K01N14</t>
  </si>
  <si>
    <t>GA20C_I048K01N14</t>
  </si>
  <si>
    <t>GA20C_I055K01N14</t>
  </si>
  <si>
    <t>GA20C_I091K01N14</t>
  </si>
  <si>
    <t>GA20C_I030K01N14</t>
  </si>
  <si>
    <t>GA20C_I026K01N14</t>
  </si>
  <si>
    <t>GA20C_I019K01N14</t>
  </si>
  <si>
    <t>GA20C_I064K01N14</t>
  </si>
  <si>
    <t>GA20C_I057K01N14</t>
  </si>
  <si>
    <t>GA20C_I005K01N14</t>
  </si>
  <si>
    <t>GA20C_I015K01N14</t>
  </si>
  <si>
    <t>GA20C_I013K01N14</t>
  </si>
  <si>
    <t>Statistics:</t>
  </si>
  <si>
    <t>iterations</t>
  </si>
  <si>
    <t>min</t>
  </si>
  <si>
    <t>max</t>
  </si>
  <si>
    <t>average</t>
  </si>
  <si>
    <t>median</t>
  </si>
  <si>
    <t>std</t>
  </si>
  <si>
    <t>Notes:</t>
  </si>
  <si>
    <t xml:space="preserve"> </t>
  </si>
  <si>
    <t>- successful runs</t>
  </si>
  <si>
    <t>- failed runs</t>
  </si>
  <si>
    <t>- # w/ delta energy &lt; 1%</t>
  </si>
  <si>
    <t>- # w/ shared % &gt; 95%</t>
  </si>
  <si>
    <t>-# not contiguous</t>
  </si>
  <si>
    <t>GA20C_I031K01N14</t>
  </si>
  <si>
    <t>GA20C_I038K01N14</t>
  </si>
  <si>
    <t>GA20C_I087K01N14</t>
  </si>
  <si>
    <t>GA20C_I043K01N14</t>
  </si>
  <si>
    <t>GA20C_I004K01N14</t>
  </si>
  <si>
    <t>GA20C_I065K01N14</t>
  </si>
  <si>
    <t>GA20C_I076K01N14</t>
  </si>
  <si>
    <t>GA20C_I090K01N14</t>
  </si>
  <si>
    <t>GA20C_I093K01N14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</si>
</sst>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.0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0" fontId="0" fillId="2" borderId="0" xfId="0" applyFill="1"/>
    <xf numFmtId="49" fontId="0" fillId="2" borderId="0" xfId="0" applyNumberFormat="1" applyFill="1"/>
    <xf numFmtId="164" fontId="0" fillId="2" borderId="0" xfId="0" applyNumberFormat="1" applyFill="1"/>
    <xf numFmtId="165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49" fontId="0" fillId="3" borderId="0" xfId="0" applyNumberFormat="1" applyFill="1"/>
    <xf numFmtId="164" fontId="0" fillId="3" borderId="0" xfId="0" applyNumberFormat="1" applyFill="1"/>
    <xf numFmtId="165" fontId="0" fillId="3" borderId="0" xfId="0" applyNumberFormat="1" applyFill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A20C_energies" connectionId="1" xr16:uid="{5BD982A1-1C6D-044E-9A67-650E10C2C94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E8965-5D8A-464B-AFFF-3430F5A7B976}">
  <dimension ref="A1:E15"/>
  <sheetViews>
    <sheetView tabSelected="1" workbookViewId="0">
      <selection activeCell="D16" sqref="D16"/>
    </sheetView>
  </sheetViews>
  <sheetFormatPr baseColWidth="10" defaultRowHeight="16" x14ac:dyDescent="0.2"/>
  <sheetData>
    <row r="1" spans="1:5" x14ac:dyDescent="0.2">
      <c r="A1" s="2" t="s">
        <v>93</v>
      </c>
      <c r="B1" s="16">
        <v>100</v>
      </c>
      <c r="C1" t="s">
        <v>94</v>
      </c>
    </row>
    <row r="3" spans="1:5" x14ac:dyDescent="0.2">
      <c r="A3" s="17"/>
      <c r="B3" s="18" t="s">
        <v>4</v>
      </c>
      <c r="C3" s="18" t="s">
        <v>5</v>
      </c>
      <c r="D3" s="18" t="s">
        <v>6</v>
      </c>
      <c r="E3" s="18" t="s">
        <v>7</v>
      </c>
    </row>
    <row r="4" spans="1:5" x14ac:dyDescent="0.2">
      <c r="A4" s="10" t="s">
        <v>95</v>
      </c>
      <c r="B4" s="10">
        <f>MIN(DATA!E$2:E$101)</f>
        <v>0</v>
      </c>
      <c r="C4" s="10">
        <f>MIN(DATA!F$2:F$101)</f>
        <v>0.65122199999999997</v>
      </c>
      <c r="D4" s="10">
        <f>MIN(DATA!G$2:G$101)</f>
        <v>0</v>
      </c>
      <c r="E4" s="10">
        <f>MIN(DATA!H$2:H$101)</f>
        <v>0</v>
      </c>
    </row>
    <row r="5" spans="1:5" x14ac:dyDescent="0.2">
      <c r="A5" s="10" t="s">
        <v>96</v>
      </c>
      <c r="B5" s="10">
        <f>MAX(DATA!E$2:E$101)</f>
        <v>7.0764999999999995E-2</v>
      </c>
      <c r="C5" s="10">
        <f>MAX(DATA!F$2:F$101)</f>
        <v>1</v>
      </c>
      <c r="D5" s="10">
        <f>MAX(DATA!G$2:G$101)</f>
        <v>1.1467590000000001</v>
      </c>
      <c r="E5" s="10">
        <f>MAX(DATA!H$2:H$101)</f>
        <v>1.0650269999999999</v>
      </c>
    </row>
    <row r="6" spans="1:5" x14ac:dyDescent="0.2">
      <c r="A6" s="10" t="s">
        <v>97</v>
      </c>
      <c r="B6" s="10">
        <f>AVERAGE(DATA!E$2:E$101)</f>
        <v>3.5502120879120871E-2</v>
      </c>
      <c r="C6" s="10">
        <f>AVERAGE(DATA!F$2:F$101)</f>
        <v>0.78320459340659332</v>
      </c>
      <c r="D6" s="10">
        <f>AVERAGE(DATA!G$2:G$101)</f>
        <v>0.82745683516483537</v>
      </c>
      <c r="E6" s="10">
        <f>AVERAGE(DATA!H$2:H$101)</f>
        <v>0.61726451648351666</v>
      </c>
    </row>
    <row r="7" spans="1:5" x14ac:dyDescent="0.2">
      <c r="A7" s="10" t="s">
        <v>98</v>
      </c>
      <c r="B7" s="10">
        <f>MEDIAN(DATA!E$2:E$101)</f>
        <v>4.2601E-2</v>
      </c>
      <c r="C7" s="10">
        <f>MEDIAN(DATA!F$2:F$101)</f>
        <v>0.78662900000000002</v>
      </c>
      <c r="D7" s="10">
        <f>MEDIAN(DATA!G$2:G$101)</f>
        <v>0.83240099999999995</v>
      </c>
      <c r="E7" s="10">
        <f>MEDIAN(DATA!H$2:H$101)</f>
        <v>0.60207599999999994</v>
      </c>
    </row>
    <row r="8" spans="1:5" x14ac:dyDescent="0.2">
      <c r="A8" s="19" t="s">
        <v>99</v>
      </c>
      <c r="B8" s="19">
        <f>STDEV(DATA!E$2:E$101)</f>
        <v>2.2359063022425185E-2</v>
      </c>
      <c r="C8" s="19">
        <f>STDEV(DATA!F$2:F$101)</f>
        <v>5.58192607411492E-2</v>
      </c>
      <c r="D8" s="19">
        <f>STDEV(DATA!G$2:G$101)</f>
        <v>0.16629012334225771</v>
      </c>
      <c r="E8" s="19">
        <f>STDEV(DATA!H$2:H$101)</f>
        <v>0.18835272004639203</v>
      </c>
    </row>
    <row r="9" spans="1:5" x14ac:dyDescent="0.2">
      <c r="A9" s="10"/>
      <c r="B9" s="10"/>
      <c r="C9" s="10"/>
      <c r="D9" s="10"/>
      <c r="E9" s="10"/>
    </row>
    <row r="10" spans="1:5" x14ac:dyDescent="0.2">
      <c r="A10" t="s">
        <v>100</v>
      </c>
      <c r="C10" s="16" t="s">
        <v>101</v>
      </c>
    </row>
    <row r="11" spans="1:5" x14ac:dyDescent="0.2">
      <c r="A11" s="20" t="s">
        <v>102</v>
      </c>
      <c r="D11" s="21">
        <v>91</v>
      </c>
    </row>
    <row r="12" spans="1:5" x14ac:dyDescent="0.2">
      <c r="A12" s="22" t="s">
        <v>103</v>
      </c>
      <c r="D12" s="16">
        <f>B1-D11</f>
        <v>9</v>
      </c>
      <c r="E12" s="23">
        <f>D12/B1</f>
        <v>0.09</v>
      </c>
    </row>
    <row r="13" spans="1:5" x14ac:dyDescent="0.2">
      <c r="A13" s="24" t="s">
        <v>104</v>
      </c>
      <c r="D13" s="21">
        <f>COUNTIF(DATA!E2:E101, "&lt;0.01")</f>
        <v>25</v>
      </c>
      <c r="E13" s="25">
        <f>D13/D11</f>
        <v>0.27472527472527475</v>
      </c>
    </row>
    <row r="14" spans="1:5" x14ac:dyDescent="0.2">
      <c r="A14" s="24" t="s">
        <v>105</v>
      </c>
      <c r="D14" s="21">
        <f>COUNTIF(DATA!F2:F101, "&gt;0.95")-1</f>
        <v>0</v>
      </c>
      <c r="E14" s="25">
        <f>D14/D13</f>
        <v>0</v>
      </c>
    </row>
    <row r="15" spans="1:5" x14ac:dyDescent="0.2">
      <c r="A15" s="20" t="s">
        <v>106</v>
      </c>
      <c r="D15">
        <f>COUNTIF(DATA!C2:C101, FALSE)</f>
        <v>2</v>
      </c>
      <c r="E15" s="25">
        <f>D15/D11</f>
        <v>2.197802197802198E-2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A28EA-A887-BB44-A676-F585AC28C8C7}">
  <dimension ref="A1:I92"/>
  <sheetViews>
    <sheetView workbookViewId="0">
      <pane xSplit="1" ySplit="1" topLeftCell="B37" activePane="bottomRight" state="frozenSplit"/>
      <selection pane="topRight" activeCell="B1" sqref="B1"/>
      <selection pane="bottomLeft" activeCell="A2" sqref="A2"/>
      <selection pane="bottomRight" activeCell="I4" sqref="I4"/>
    </sheetView>
  </sheetViews>
  <sheetFormatPr baseColWidth="10" defaultRowHeight="16" x14ac:dyDescent="0.2"/>
  <cols>
    <col min="1" max="1" width="4.1640625" bestFit="1" customWidth="1"/>
    <col min="2" max="2" width="17.6640625" bestFit="1" customWidth="1"/>
    <col min="3" max="3" width="12.6640625" bestFit="1" customWidth="1"/>
    <col min="4" max="4" width="13.6640625" style="10" bestFit="1" customWidth="1"/>
    <col min="5" max="5" width="6.6640625" style="11" bestFit="1" customWidth="1"/>
    <col min="6" max="6" width="8.1640625" style="11" bestFit="1" customWidth="1"/>
    <col min="7" max="8" width="6.6640625" style="11" bestFit="1" customWidth="1"/>
    <col min="9" max="9" width="19.5" bestFit="1" customWidth="1"/>
  </cols>
  <sheetData>
    <row r="1" spans="1:9" s="2" customFormat="1" x14ac:dyDescent="0.2">
      <c r="A1" s="2" t="s">
        <v>0</v>
      </c>
      <c r="B1" s="3" t="s">
        <v>1</v>
      </c>
      <c r="C1" s="2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3" t="s">
        <v>8</v>
      </c>
    </row>
    <row r="2" spans="1:9" x14ac:dyDescent="0.2">
      <c r="A2" s="6">
        <v>37</v>
      </c>
      <c r="B2" s="7" t="s">
        <v>9</v>
      </c>
      <c r="C2" s="6" t="b">
        <v>1</v>
      </c>
      <c r="D2" s="8">
        <v>3261667.2504960001</v>
      </c>
      <c r="E2" s="9">
        <v>0</v>
      </c>
      <c r="F2" s="9">
        <v>1</v>
      </c>
      <c r="G2" s="9">
        <v>0</v>
      </c>
      <c r="H2" s="9">
        <v>0</v>
      </c>
      <c r="I2" s="7" t="s">
        <v>10</v>
      </c>
    </row>
    <row r="3" spans="1:9" x14ac:dyDescent="0.2">
      <c r="A3">
        <v>32</v>
      </c>
      <c r="B3" s="1" t="s">
        <v>107</v>
      </c>
      <c r="C3" t="b">
        <v>1</v>
      </c>
      <c r="D3" s="10">
        <v>3264629.8617730001</v>
      </c>
      <c r="E3" s="11">
        <v>9.0799999999999995E-4</v>
      </c>
      <c r="F3" s="11">
        <v>0.843638</v>
      </c>
      <c r="G3" s="11">
        <v>0.67137500000000006</v>
      </c>
      <c r="H3" s="11">
        <v>0.4138</v>
      </c>
    </row>
    <row r="4" spans="1:9" x14ac:dyDescent="0.2">
      <c r="A4">
        <v>39</v>
      </c>
      <c r="B4" s="1" t="s">
        <v>108</v>
      </c>
      <c r="C4" t="b">
        <v>1</v>
      </c>
      <c r="D4" s="10">
        <v>3264744.1598379998</v>
      </c>
      <c r="E4" s="11">
        <v>9.4300000000000004E-4</v>
      </c>
      <c r="F4" s="11">
        <v>0.83399900000000005</v>
      </c>
      <c r="G4" s="11">
        <v>0.66427800000000004</v>
      </c>
      <c r="H4" s="11">
        <v>0.44500000000000001</v>
      </c>
    </row>
    <row r="5" spans="1:9" x14ac:dyDescent="0.2">
      <c r="A5">
        <v>71</v>
      </c>
      <c r="B5" s="1" t="s">
        <v>11</v>
      </c>
      <c r="C5" t="b">
        <v>1</v>
      </c>
      <c r="D5" s="10">
        <v>3265687.1000720002</v>
      </c>
      <c r="E5" s="11">
        <v>1.232E-3</v>
      </c>
      <c r="F5" s="11">
        <v>0.846526</v>
      </c>
      <c r="G5" s="11">
        <v>0.60317500000000002</v>
      </c>
      <c r="H5" s="11">
        <v>0.41525299999999998</v>
      </c>
      <c r="I5" s="1"/>
    </row>
    <row r="6" spans="1:9" x14ac:dyDescent="0.2">
      <c r="A6">
        <v>72</v>
      </c>
      <c r="B6" s="1" t="s">
        <v>12</v>
      </c>
      <c r="C6" t="b">
        <v>1</v>
      </c>
      <c r="D6" s="10">
        <v>3267095.8163569998</v>
      </c>
      <c r="E6" s="11">
        <v>1.6639999999999999E-3</v>
      </c>
      <c r="F6" s="11">
        <v>0.90523299999999995</v>
      </c>
      <c r="G6" s="11">
        <v>0.46746399999999999</v>
      </c>
      <c r="H6" s="11">
        <v>0.22739899999999999</v>
      </c>
    </row>
    <row r="7" spans="1:9" x14ac:dyDescent="0.2">
      <c r="A7">
        <v>80</v>
      </c>
      <c r="B7" s="1" t="s">
        <v>13</v>
      </c>
      <c r="C7" t="b">
        <v>1</v>
      </c>
      <c r="D7" s="10">
        <v>3268111.0971820001</v>
      </c>
      <c r="E7" s="11">
        <v>1.9759999999999999E-3</v>
      </c>
      <c r="F7" s="11">
        <v>0.81751399999999996</v>
      </c>
      <c r="G7" s="11">
        <v>0.72378600000000004</v>
      </c>
      <c r="H7" s="11">
        <v>0.50016000000000005</v>
      </c>
    </row>
    <row r="8" spans="1:9" x14ac:dyDescent="0.2">
      <c r="A8">
        <v>45</v>
      </c>
      <c r="B8" s="1" t="s">
        <v>14</v>
      </c>
      <c r="C8" t="b">
        <v>1</v>
      </c>
      <c r="D8" s="10">
        <v>3268938.1546720001</v>
      </c>
      <c r="E8" s="11">
        <v>2.2290000000000001E-3</v>
      </c>
      <c r="F8" s="11">
        <v>0.85413499999999998</v>
      </c>
      <c r="G8" s="11">
        <v>0.64394099999999999</v>
      </c>
      <c r="H8" s="11">
        <v>0.38035999999999998</v>
      </c>
    </row>
    <row r="9" spans="1:9" x14ac:dyDescent="0.2">
      <c r="A9">
        <v>88</v>
      </c>
      <c r="B9" s="1" t="s">
        <v>109</v>
      </c>
      <c r="C9" t="b">
        <v>1</v>
      </c>
      <c r="D9" s="10">
        <v>3269265.4487219998</v>
      </c>
      <c r="E9" s="11">
        <v>2.33E-3</v>
      </c>
      <c r="F9" s="11">
        <v>0.84564600000000001</v>
      </c>
      <c r="G9" s="11">
        <v>0.58444799999999997</v>
      </c>
      <c r="H9" s="11">
        <v>0.40902100000000002</v>
      </c>
    </row>
    <row r="10" spans="1:9" x14ac:dyDescent="0.2">
      <c r="A10">
        <v>17</v>
      </c>
      <c r="B10" s="1" t="s">
        <v>15</v>
      </c>
      <c r="C10" t="b">
        <v>1</v>
      </c>
      <c r="D10" s="10">
        <v>3272583.5414939998</v>
      </c>
      <c r="E10" s="11">
        <v>3.3470000000000001E-3</v>
      </c>
      <c r="F10" s="11">
        <v>0.80254099999999995</v>
      </c>
      <c r="G10" s="11">
        <v>0.74727900000000003</v>
      </c>
      <c r="H10" s="11">
        <v>0.54428500000000002</v>
      </c>
    </row>
    <row r="11" spans="1:9" x14ac:dyDescent="0.2">
      <c r="A11" s="12">
        <v>9</v>
      </c>
      <c r="B11" s="13" t="s">
        <v>16</v>
      </c>
      <c r="C11" s="12" t="b">
        <v>1</v>
      </c>
      <c r="D11" s="14">
        <v>3272851.7953059999</v>
      </c>
      <c r="E11" s="15">
        <v>3.4290000000000002E-3</v>
      </c>
      <c r="F11" s="15">
        <v>0.82771899999999998</v>
      </c>
      <c r="G11" s="15">
        <v>0.73425099999999999</v>
      </c>
      <c r="H11" s="15">
        <v>0.45093899999999998</v>
      </c>
      <c r="I11" s="13" t="s">
        <v>17</v>
      </c>
    </row>
    <row r="12" spans="1:9" x14ac:dyDescent="0.2">
      <c r="A12">
        <v>41</v>
      </c>
      <c r="B12" s="1" t="s">
        <v>18</v>
      </c>
      <c r="C12" t="b">
        <v>1</v>
      </c>
      <c r="D12" s="10">
        <v>3272902.5036249999</v>
      </c>
      <c r="E12" s="11">
        <v>3.4450000000000001E-3</v>
      </c>
      <c r="F12" s="11">
        <v>0.85943700000000001</v>
      </c>
      <c r="G12" s="11">
        <v>0.60190100000000002</v>
      </c>
      <c r="H12" s="11">
        <v>0.36972300000000002</v>
      </c>
    </row>
    <row r="13" spans="1:9" x14ac:dyDescent="0.2">
      <c r="A13">
        <v>89</v>
      </c>
      <c r="B13" s="1" t="s">
        <v>19</v>
      </c>
      <c r="C13" t="b">
        <v>1</v>
      </c>
      <c r="D13" s="10">
        <v>3272982.0908499998</v>
      </c>
      <c r="E13" s="11">
        <v>3.4689999999999999E-3</v>
      </c>
      <c r="F13" s="11">
        <v>0.81247199999999997</v>
      </c>
      <c r="G13" s="11">
        <v>0.69745900000000005</v>
      </c>
      <c r="H13" s="11">
        <v>0.51102099999999995</v>
      </c>
    </row>
    <row r="14" spans="1:9" x14ac:dyDescent="0.2">
      <c r="A14">
        <v>63</v>
      </c>
      <c r="B14" s="1" t="s">
        <v>20</v>
      </c>
      <c r="C14" t="b">
        <v>1</v>
      </c>
      <c r="D14" s="10">
        <v>3273373.8508259999</v>
      </c>
      <c r="E14" s="11">
        <v>3.5890000000000002E-3</v>
      </c>
      <c r="F14" s="11">
        <v>0.79843299999999995</v>
      </c>
      <c r="G14" s="11">
        <v>0.75082800000000005</v>
      </c>
      <c r="H14" s="11">
        <v>0.55060399999999998</v>
      </c>
    </row>
    <row r="15" spans="1:9" x14ac:dyDescent="0.2">
      <c r="A15">
        <v>30</v>
      </c>
      <c r="B15" s="1" t="s">
        <v>21</v>
      </c>
      <c r="C15" t="b">
        <v>1</v>
      </c>
      <c r="D15" s="10">
        <v>3273457.8043129998</v>
      </c>
      <c r="E15" s="11">
        <v>3.6150000000000002E-3</v>
      </c>
      <c r="F15" s="11">
        <v>0.79969699999999999</v>
      </c>
      <c r="G15" s="11">
        <v>0.73138700000000001</v>
      </c>
      <c r="H15" s="11">
        <v>0.56730599999999998</v>
      </c>
    </row>
    <row r="16" spans="1:9" x14ac:dyDescent="0.2">
      <c r="A16">
        <v>53</v>
      </c>
      <c r="B16" s="1" t="s">
        <v>22</v>
      </c>
      <c r="C16" t="b">
        <v>1</v>
      </c>
      <c r="D16" s="10">
        <v>3275026.423742</v>
      </c>
      <c r="E16" s="11">
        <v>4.0959999999999998E-3</v>
      </c>
      <c r="F16" s="11">
        <v>0.83063200000000004</v>
      </c>
      <c r="G16" s="11">
        <v>0.70306900000000006</v>
      </c>
      <c r="H16" s="11">
        <v>0.46113799999999999</v>
      </c>
    </row>
    <row r="17" spans="1:8" x14ac:dyDescent="0.2">
      <c r="A17">
        <v>44</v>
      </c>
      <c r="B17" s="1" t="s">
        <v>110</v>
      </c>
      <c r="C17" t="b">
        <v>1</v>
      </c>
      <c r="D17" s="10">
        <v>3276125.8683759999</v>
      </c>
      <c r="E17" s="11">
        <v>4.4330000000000003E-3</v>
      </c>
      <c r="F17" s="11">
        <v>0.85770199999999996</v>
      </c>
      <c r="G17" s="11">
        <v>0.59233400000000003</v>
      </c>
      <c r="H17" s="11">
        <v>0.37864199999999998</v>
      </c>
    </row>
    <row r="18" spans="1:8" x14ac:dyDescent="0.2">
      <c r="A18">
        <v>93</v>
      </c>
      <c r="B18" s="1" t="s">
        <v>23</v>
      </c>
      <c r="C18" t="b">
        <v>1</v>
      </c>
      <c r="D18" s="10">
        <v>3277433.557054</v>
      </c>
      <c r="E18" s="11">
        <v>4.8339999999999998E-3</v>
      </c>
      <c r="F18" s="11">
        <v>0.805724</v>
      </c>
      <c r="G18" s="11">
        <v>0.74945799999999996</v>
      </c>
      <c r="H18" s="11">
        <v>0.53518600000000005</v>
      </c>
    </row>
    <row r="19" spans="1:8" x14ac:dyDescent="0.2">
      <c r="A19">
        <v>100</v>
      </c>
      <c r="B19" s="1" t="s">
        <v>24</v>
      </c>
      <c r="C19" t="b">
        <v>1</v>
      </c>
      <c r="D19" s="10">
        <v>3278002.9628329999</v>
      </c>
      <c r="E19" s="11">
        <v>5.0080000000000003E-3</v>
      </c>
      <c r="F19" s="11">
        <v>0.83573399999999998</v>
      </c>
      <c r="G19" s="11">
        <v>0.65570099999999998</v>
      </c>
      <c r="H19" s="11">
        <v>0.44638699999999998</v>
      </c>
    </row>
    <row r="20" spans="1:8" x14ac:dyDescent="0.2">
      <c r="A20">
        <v>8</v>
      </c>
      <c r="B20" s="1" t="s">
        <v>25</v>
      </c>
      <c r="C20" t="b">
        <v>1</v>
      </c>
      <c r="D20" s="10">
        <v>3279159.147103</v>
      </c>
      <c r="E20" s="11">
        <v>5.3629999999999997E-3</v>
      </c>
      <c r="F20" s="11">
        <v>0.80661799999999995</v>
      </c>
      <c r="G20" s="11">
        <v>0.78192600000000001</v>
      </c>
      <c r="H20" s="11">
        <v>0.52154500000000004</v>
      </c>
    </row>
    <row r="21" spans="1:8" x14ac:dyDescent="0.2">
      <c r="A21">
        <v>23</v>
      </c>
      <c r="B21" s="1" t="s">
        <v>26</v>
      </c>
      <c r="C21" t="b">
        <v>1</v>
      </c>
      <c r="D21" s="10">
        <v>3282701.4499539998</v>
      </c>
      <c r="E21" s="11">
        <v>6.4489999999999999E-3</v>
      </c>
      <c r="F21" s="11">
        <v>0.84827600000000003</v>
      </c>
      <c r="G21" s="11">
        <v>0.604379</v>
      </c>
      <c r="H21" s="11">
        <v>0.408607</v>
      </c>
    </row>
    <row r="22" spans="1:8" x14ac:dyDescent="0.2">
      <c r="A22">
        <v>78</v>
      </c>
      <c r="B22" s="1" t="s">
        <v>27</v>
      </c>
      <c r="C22" t="b">
        <v>1</v>
      </c>
      <c r="D22" s="10">
        <v>3283279.2100280002</v>
      </c>
      <c r="E22" s="11">
        <v>6.6259999999999999E-3</v>
      </c>
      <c r="F22" s="11">
        <v>0.80037000000000003</v>
      </c>
      <c r="G22" s="11">
        <v>0.78788899999999995</v>
      </c>
      <c r="H22" s="11">
        <v>0.56297799999999998</v>
      </c>
    </row>
    <row r="23" spans="1:8" x14ac:dyDescent="0.2">
      <c r="A23">
        <v>34</v>
      </c>
      <c r="B23" s="1" t="s">
        <v>28</v>
      </c>
      <c r="C23" t="b">
        <v>1</v>
      </c>
      <c r="D23" s="10">
        <v>3283686.711995</v>
      </c>
      <c r="E23" s="11">
        <v>6.7510000000000001E-3</v>
      </c>
      <c r="F23" s="11">
        <v>0.82790200000000003</v>
      </c>
      <c r="G23" s="11">
        <v>0.74694799999999995</v>
      </c>
      <c r="H23" s="11">
        <v>0.45628800000000003</v>
      </c>
    </row>
    <row r="24" spans="1:8" x14ac:dyDescent="0.2">
      <c r="A24">
        <v>5</v>
      </c>
      <c r="B24" s="1" t="s">
        <v>111</v>
      </c>
      <c r="C24" t="b">
        <v>1</v>
      </c>
      <c r="D24" s="10">
        <v>3285971.747732</v>
      </c>
      <c r="E24" s="11">
        <v>7.4520000000000003E-3</v>
      </c>
      <c r="F24" s="11">
        <v>0.82377100000000003</v>
      </c>
      <c r="G24" s="11">
        <v>0.704704</v>
      </c>
      <c r="H24" s="11">
        <v>0.46618900000000002</v>
      </c>
    </row>
    <row r="25" spans="1:8" x14ac:dyDescent="0.2">
      <c r="A25">
        <v>25</v>
      </c>
      <c r="B25" s="1" t="s">
        <v>29</v>
      </c>
      <c r="C25" t="b">
        <v>1</v>
      </c>
      <c r="D25" s="10">
        <v>3289511.4039420001</v>
      </c>
      <c r="E25" s="11">
        <v>8.5369999999999994E-3</v>
      </c>
      <c r="F25" s="11">
        <v>0.79277799999999998</v>
      </c>
      <c r="G25" s="11">
        <v>0.78734999999999999</v>
      </c>
      <c r="H25" s="11">
        <v>0.57138599999999995</v>
      </c>
    </row>
    <row r="26" spans="1:8" x14ac:dyDescent="0.2">
      <c r="A26">
        <v>61</v>
      </c>
      <c r="B26" s="1" t="s">
        <v>30</v>
      </c>
      <c r="C26" t="b">
        <v>1</v>
      </c>
      <c r="D26" s="10">
        <v>3290070.7288620002</v>
      </c>
      <c r="E26" s="11">
        <v>8.7080000000000005E-3</v>
      </c>
      <c r="F26" s="11">
        <v>0.78758399999999995</v>
      </c>
      <c r="G26" s="11">
        <v>0.75927299999999998</v>
      </c>
      <c r="H26" s="11">
        <v>0.63445499999999999</v>
      </c>
    </row>
    <row r="27" spans="1:8" x14ac:dyDescent="0.2">
      <c r="A27">
        <v>70</v>
      </c>
      <c r="B27" s="1" t="s">
        <v>31</v>
      </c>
      <c r="C27" t="b">
        <v>1</v>
      </c>
      <c r="D27" s="10">
        <v>3299972.5951169999</v>
      </c>
      <c r="E27" s="11">
        <v>1.1743999999999999E-2</v>
      </c>
      <c r="F27" s="11">
        <v>0.755216</v>
      </c>
      <c r="G27" s="11">
        <v>0.88253499999999996</v>
      </c>
      <c r="H27" s="11">
        <v>0.72961799999999999</v>
      </c>
    </row>
    <row r="28" spans="1:8" x14ac:dyDescent="0.2">
      <c r="A28">
        <v>13</v>
      </c>
      <c r="B28" s="1" t="s">
        <v>32</v>
      </c>
      <c r="C28" t="b">
        <v>1</v>
      </c>
      <c r="D28" s="10">
        <v>3301651.243119</v>
      </c>
      <c r="E28" s="11">
        <v>1.2259000000000001E-2</v>
      </c>
      <c r="F28" s="11">
        <v>0.83892699999999998</v>
      </c>
      <c r="G28" s="11">
        <v>0.72815600000000003</v>
      </c>
      <c r="H28" s="11">
        <v>0.42485099999999998</v>
      </c>
    </row>
    <row r="29" spans="1:8" x14ac:dyDescent="0.2">
      <c r="A29">
        <v>79</v>
      </c>
      <c r="B29" s="1" t="s">
        <v>33</v>
      </c>
      <c r="C29" t="b">
        <v>0</v>
      </c>
      <c r="D29" s="10">
        <v>3327708.0510160001</v>
      </c>
      <c r="E29" s="11">
        <v>2.0247999999999999E-2</v>
      </c>
      <c r="F29" s="11">
        <v>0.79978199999999999</v>
      </c>
      <c r="G29" s="11">
        <v>0.69450699999999999</v>
      </c>
      <c r="H29" s="11">
        <v>0.55786500000000006</v>
      </c>
    </row>
    <row r="30" spans="1:8" x14ac:dyDescent="0.2">
      <c r="A30">
        <v>10</v>
      </c>
      <c r="B30" s="1" t="s">
        <v>34</v>
      </c>
      <c r="C30" t="b">
        <v>1</v>
      </c>
      <c r="D30" s="10">
        <v>3339310.2556500002</v>
      </c>
      <c r="E30" s="11">
        <v>2.3805E-2</v>
      </c>
      <c r="F30" s="11">
        <v>0.82536399999999999</v>
      </c>
      <c r="G30" s="11">
        <v>0.76074600000000003</v>
      </c>
      <c r="H30" s="11">
        <v>0.48201100000000002</v>
      </c>
    </row>
    <row r="31" spans="1:8" x14ac:dyDescent="0.2">
      <c r="A31">
        <v>1</v>
      </c>
      <c r="B31" s="1" t="s">
        <v>35</v>
      </c>
      <c r="C31" t="b">
        <v>1</v>
      </c>
      <c r="D31" s="10">
        <v>3349966.6438210001</v>
      </c>
      <c r="E31" s="11">
        <v>2.7071999999999999E-2</v>
      </c>
      <c r="F31" s="11">
        <v>0.88019999999999998</v>
      </c>
      <c r="G31" s="11">
        <v>0.60557000000000005</v>
      </c>
      <c r="H31" s="11">
        <v>0.28793299999999999</v>
      </c>
    </row>
    <row r="32" spans="1:8" x14ac:dyDescent="0.2">
      <c r="A32">
        <v>66</v>
      </c>
      <c r="B32" s="1" t="s">
        <v>112</v>
      </c>
      <c r="C32" t="b">
        <v>1</v>
      </c>
      <c r="D32" s="10">
        <v>3358126.9118619999</v>
      </c>
      <c r="E32" s="11">
        <v>2.9574E-2</v>
      </c>
      <c r="F32" s="11">
        <v>0.80562100000000003</v>
      </c>
      <c r="G32" s="11">
        <v>0.76256699999999999</v>
      </c>
      <c r="H32" s="11">
        <v>0.514934</v>
      </c>
    </row>
    <row r="33" spans="1:8" x14ac:dyDescent="0.2">
      <c r="A33">
        <v>99</v>
      </c>
      <c r="B33" s="1" t="s">
        <v>36</v>
      </c>
      <c r="C33" t="b">
        <v>1</v>
      </c>
      <c r="D33" s="10">
        <v>3362448.3317129998</v>
      </c>
      <c r="E33" s="11">
        <v>3.0898999999999999E-2</v>
      </c>
      <c r="F33" s="11">
        <v>0.77781</v>
      </c>
      <c r="G33" s="11">
        <v>0.85959799999999997</v>
      </c>
      <c r="H33" s="11">
        <v>0.60088600000000003</v>
      </c>
    </row>
    <row r="34" spans="1:8" x14ac:dyDescent="0.2">
      <c r="A34">
        <v>22</v>
      </c>
      <c r="B34" s="1" t="s">
        <v>37</v>
      </c>
      <c r="C34" t="b">
        <v>1</v>
      </c>
      <c r="D34" s="10">
        <v>3363948.1261049998</v>
      </c>
      <c r="E34" s="11">
        <v>3.1357999999999997E-2</v>
      </c>
      <c r="F34" s="11">
        <v>0.78358899999999998</v>
      </c>
      <c r="G34" s="11">
        <v>0.86230700000000005</v>
      </c>
      <c r="H34" s="11">
        <v>0.58481700000000003</v>
      </c>
    </row>
    <row r="35" spans="1:8" x14ac:dyDescent="0.2">
      <c r="A35">
        <v>52</v>
      </c>
      <c r="B35" s="1" t="s">
        <v>38</v>
      </c>
      <c r="C35" t="b">
        <v>1</v>
      </c>
      <c r="D35" s="10">
        <v>3364935.6577329999</v>
      </c>
      <c r="E35" s="11">
        <v>3.1661000000000002E-2</v>
      </c>
      <c r="F35" s="11">
        <v>0.77494700000000005</v>
      </c>
      <c r="G35" s="11">
        <v>0.86904800000000004</v>
      </c>
      <c r="H35" s="11">
        <v>0.61202900000000005</v>
      </c>
    </row>
    <row r="36" spans="1:8" x14ac:dyDescent="0.2">
      <c r="A36">
        <v>75</v>
      </c>
      <c r="B36" s="1" t="s">
        <v>39</v>
      </c>
      <c r="C36" t="b">
        <v>1</v>
      </c>
      <c r="D36" s="10">
        <v>3365136.8933069999</v>
      </c>
      <c r="E36" s="11">
        <v>3.1723000000000001E-2</v>
      </c>
      <c r="F36" s="11">
        <v>0.79710199999999998</v>
      </c>
      <c r="G36" s="11">
        <v>0.79059100000000004</v>
      </c>
      <c r="H36" s="11">
        <v>0.54840599999999995</v>
      </c>
    </row>
    <row r="37" spans="1:8" x14ac:dyDescent="0.2">
      <c r="A37">
        <v>90</v>
      </c>
      <c r="B37" s="1" t="s">
        <v>40</v>
      </c>
      <c r="C37" t="b">
        <v>1</v>
      </c>
      <c r="D37" s="10">
        <v>3369510.289785</v>
      </c>
      <c r="E37" s="11">
        <v>3.3064000000000003E-2</v>
      </c>
      <c r="F37" s="11">
        <v>0.78928799999999999</v>
      </c>
      <c r="G37" s="11">
        <v>0.83242000000000005</v>
      </c>
      <c r="H37" s="11">
        <v>0.56634799999999996</v>
      </c>
    </row>
    <row r="38" spans="1:8" x14ac:dyDescent="0.2">
      <c r="A38">
        <v>73</v>
      </c>
      <c r="B38" s="1" t="s">
        <v>41</v>
      </c>
      <c r="C38" t="b">
        <v>1</v>
      </c>
      <c r="D38" s="10">
        <v>3370308.5392959998</v>
      </c>
      <c r="E38" s="11">
        <v>3.3308999999999998E-2</v>
      </c>
      <c r="F38" s="11">
        <v>0.77003699999999997</v>
      </c>
      <c r="G38" s="11">
        <v>0.85708799999999996</v>
      </c>
      <c r="H38" s="11">
        <v>0.61670800000000003</v>
      </c>
    </row>
    <row r="39" spans="1:8" x14ac:dyDescent="0.2">
      <c r="A39">
        <v>28</v>
      </c>
      <c r="B39" s="1" t="s">
        <v>42</v>
      </c>
      <c r="C39" t="b">
        <v>1</v>
      </c>
      <c r="D39" s="10">
        <v>3371713.7482380001</v>
      </c>
      <c r="E39" s="11">
        <v>3.3738999999999998E-2</v>
      </c>
      <c r="F39" s="11">
        <v>0.854962</v>
      </c>
      <c r="G39" s="11">
        <v>0.70679899999999996</v>
      </c>
      <c r="H39" s="11">
        <v>0.35442400000000002</v>
      </c>
    </row>
    <row r="40" spans="1:8" x14ac:dyDescent="0.2">
      <c r="A40">
        <v>76</v>
      </c>
      <c r="B40" s="1" t="s">
        <v>43</v>
      </c>
      <c r="C40" t="b">
        <v>1</v>
      </c>
      <c r="D40" s="10">
        <v>3372563.3539149999</v>
      </c>
      <c r="E40" s="11">
        <v>3.4000000000000002E-2</v>
      </c>
      <c r="F40" s="11">
        <v>0.82410300000000003</v>
      </c>
      <c r="G40" s="11">
        <v>0.80458499999999999</v>
      </c>
      <c r="H40" s="11">
        <v>0.46983399999999997</v>
      </c>
    </row>
    <row r="41" spans="1:8" x14ac:dyDescent="0.2">
      <c r="A41">
        <v>95</v>
      </c>
      <c r="B41" s="1" t="s">
        <v>44</v>
      </c>
      <c r="C41" t="b">
        <v>1</v>
      </c>
      <c r="D41" s="10">
        <v>3376211.2147969999</v>
      </c>
      <c r="E41" s="11">
        <v>3.5118000000000003E-2</v>
      </c>
      <c r="F41" s="11">
        <v>0.77121499999999998</v>
      </c>
      <c r="G41" s="11">
        <v>0.893625</v>
      </c>
      <c r="H41" s="11">
        <v>0.61445300000000003</v>
      </c>
    </row>
    <row r="42" spans="1:8" x14ac:dyDescent="0.2">
      <c r="A42">
        <v>57</v>
      </c>
      <c r="B42" s="1" t="s">
        <v>45</v>
      </c>
      <c r="C42" t="b">
        <v>1</v>
      </c>
      <c r="D42" s="10">
        <v>3386104.7744709998</v>
      </c>
      <c r="E42" s="11">
        <v>3.8151999999999998E-2</v>
      </c>
      <c r="F42" s="11">
        <v>0.84798499999999999</v>
      </c>
      <c r="G42" s="11">
        <v>0.71606199999999998</v>
      </c>
      <c r="H42" s="11">
        <v>0.37517499999999998</v>
      </c>
    </row>
    <row r="43" spans="1:8" x14ac:dyDescent="0.2">
      <c r="A43">
        <v>43</v>
      </c>
      <c r="B43" s="1" t="s">
        <v>46</v>
      </c>
      <c r="C43" t="b">
        <v>0</v>
      </c>
      <c r="D43" s="10">
        <v>3392335.6225820002</v>
      </c>
      <c r="E43" s="11">
        <v>4.0062E-2</v>
      </c>
      <c r="F43" s="11">
        <v>0.69808400000000004</v>
      </c>
      <c r="G43" s="11">
        <v>1.0427919999999999</v>
      </c>
      <c r="H43" s="11">
        <v>0.87309199999999998</v>
      </c>
    </row>
    <row r="44" spans="1:8" x14ac:dyDescent="0.2">
      <c r="A44">
        <v>38</v>
      </c>
      <c r="B44" s="1" t="s">
        <v>47</v>
      </c>
      <c r="C44" t="b">
        <v>1</v>
      </c>
      <c r="D44" s="10">
        <v>3392843.622008</v>
      </c>
      <c r="E44" s="11">
        <v>4.0217999999999997E-2</v>
      </c>
      <c r="F44" s="11">
        <v>0.81001100000000004</v>
      </c>
      <c r="G44" s="11">
        <v>0.75071200000000005</v>
      </c>
      <c r="H44" s="11">
        <v>0.52662399999999998</v>
      </c>
    </row>
    <row r="45" spans="1:8" x14ac:dyDescent="0.2">
      <c r="A45">
        <v>3</v>
      </c>
      <c r="B45" s="1" t="s">
        <v>48</v>
      </c>
      <c r="C45" t="b">
        <v>1</v>
      </c>
      <c r="D45" s="10">
        <v>3393597.7310239999</v>
      </c>
      <c r="E45" s="11">
        <v>4.0448999999999999E-2</v>
      </c>
      <c r="F45" s="11">
        <v>0.78871199999999997</v>
      </c>
      <c r="G45" s="11">
        <v>0.83058900000000002</v>
      </c>
      <c r="H45" s="11">
        <v>0.60013799999999995</v>
      </c>
    </row>
    <row r="46" spans="1:8" x14ac:dyDescent="0.2">
      <c r="A46">
        <v>51</v>
      </c>
      <c r="B46" s="1" t="s">
        <v>49</v>
      </c>
      <c r="C46" t="b">
        <v>1</v>
      </c>
      <c r="D46" s="10">
        <v>3398471.745929</v>
      </c>
      <c r="E46" s="11">
        <v>4.1943000000000001E-2</v>
      </c>
      <c r="F46" s="11">
        <v>0.80344700000000002</v>
      </c>
      <c r="G46" s="11">
        <v>0.79574500000000004</v>
      </c>
      <c r="H46" s="11">
        <v>0.54534800000000005</v>
      </c>
    </row>
    <row r="47" spans="1:8" x14ac:dyDescent="0.2">
      <c r="A47">
        <v>77</v>
      </c>
      <c r="B47" s="1" t="s">
        <v>113</v>
      </c>
      <c r="C47" t="b">
        <v>1</v>
      </c>
      <c r="D47" s="10">
        <v>3400617.3115849998</v>
      </c>
      <c r="E47" s="11">
        <v>4.2601E-2</v>
      </c>
      <c r="F47" s="11">
        <v>0.80147100000000004</v>
      </c>
      <c r="G47" s="11">
        <v>0.80600300000000002</v>
      </c>
      <c r="H47" s="11">
        <v>0.55017799999999994</v>
      </c>
    </row>
    <row r="48" spans="1:8" x14ac:dyDescent="0.2">
      <c r="A48">
        <v>60</v>
      </c>
      <c r="B48" s="1" t="s">
        <v>50</v>
      </c>
      <c r="C48" t="b">
        <v>1</v>
      </c>
      <c r="D48" s="10">
        <v>3400943.7931550001</v>
      </c>
      <c r="E48" s="11">
        <v>4.2701000000000003E-2</v>
      </c>
      <c r="F48" s="11">
        <v>0.80373300000000003</v>
      </c>
      <c r="G48" s="11">
        <v>0.77764200000000006</v>
      </c>
      <c r="H48" s="11">
        <v>0.54472500000000001</v>
      </c>
    </row>
    <row r="49" spans="1:8" x14ac:dyDescent="0.2">
      <c r="A49">
        <v>35</v>
      </c>
      <c r="B49" s="1" t="s">
        <v>51</v>
      </c>
      <c r="C49" t="b">
        <v>1</v>
      </c>
      <c r="D49" s="10">
        <v>3411890.057726</v>
      </c>
      <c r="E49" s="11">
        <v>4.6057000000000001E-2</v>
      </c>
      <c r="F49" s="11">
        <v>0.75028600000000001</v>
      </c>
      <c r="G49" s="11">
        <v>0.90113900000000002</v>
      </c>
      <c r="H49" s="11">
        <v>0.70242800000000005</v>
      </c>
    </row>
    <row r="50" spans="1:8" x14ac:dyDescent="0.2">
      <c r="A50">
        <v>86</v>
      </c>
      <c r="B50" s="1" t="s">
        <v>52</v>
      </c>
      <c r="C50" t="b">
        <v>1</v>
      </c>
      <c r="D50" s="10">
        <v>3414397.6485979999</v>
      </c>
      <c r="E50" s="11">
        <v>4.6826E-2</v>
      </c>
      <c r="F50" s="11">
        <v>0.74008799999999997</v>
      </c>
      <c r="G50" s="11">
        <v>0.94026399999999999</v>
      </c>
      <c r="H50" s="11">
        <v>0.80719399999999997</v>
      </c>
    </row>
    <row r="51" spans="1:8" x14ac:dyDescent="0.2">
      <c r="A51">
        <v>91</v>
      </c>
      <c r="B51" s="1" t="s">
        <v>114</v>
      </c>
      <c r="C51" t="b">
        <v>1</v>
      </c>
      <c r="D51" s="10">
        <v>3415223.6275109998</v>
      </c>
      <c r="E51" s="11">
        <v>4.7079000000000003E-2</v>
      </c>
      <c r="F51" s="11">
        <v>0.72141900000000003</v>
      </c>
      <c r="G51" s="11">
        <v>0.95219299999999996</v>
      </c>
      <c r="H51" s="11">
        <v>0.79580700000000004</v>
      </c>
    </row>
    <row r="52" spans="1:8" x14ac:dyDescent="0.2">
      <c r="A52">
        <v>21</v>
      </c>
      <c r="B52" s="1" t="s">
        <v>53</v>
      </c>
      <c r="C52" t="b">
        <v>1</v>
      </c>
      <c r="D52" s="10">
        <v>3418568.3644340001</v>
      </c>
      <c r="E52" s="11">
        <v>4.8105000000000002E-2</v>
      </c>
      <c r="F52" s="11">
        <v>0.77748799999999996</v>
      </c>
      <c r="G52" s="11">
        <v>0.81459899999999996</v>
      </c>
      <c r="H52" s="11">
        <v>0.62833700000000003</v>
      </c>
    </row>
    <row r="53" spans="1:8" x14ac:dyDescent="0.2">
      <c r="A53">
        <v>96</v>
      </c>
      <c r="B53" s="1" t="s">
        <v>54</v>
      </c>
      <c r="C53" t="b">
        <v>1</v>
      </c>
      <c r="D53" s="10">
        <v>3418575.1824500002</v>
      </c>
      <c r="E53" s="11">
        <v>4.8106999999999997E-2</v>
      </c>
      <c r="F53" s="11">
        <v>0.74444999999999995</v>
      </c>
      <c r="G53" s="11">
        <v>0.95680699999999996</v>
      </c>
      <c r="H53" s="11">
        <v>0.73538300000000001</v>
      </c>
    </row>
    <row r="54" spans="1:8" x14ac:dyDescent="0.2">
      <c r="A54">
        <v>62</v>
      </c>
      <c r="B54" s="1" t="s">
        <v>55</v>
      </c>
      <c r="C54" t="b">
        <v>1</v>
      </c>
      <c r="D54" s="10">
        <v>3418791.1446210002</v>
      </c>
      <c r="E54" s="11">
        <v>4.8173000000000001E-2</v>
      </c>
      <c r="F54" s="11">
        <v>0.73773699999999998</v>
      </c>
      <c r="G54" s="11">
        <v>0.98643800000000004</v>
      </c>
      <c r="H54" s="11">
        <v>0.78047599999999995</v>
      </c>
    </row>
    <row r="55" spans="1:8" x14ac:dyDescent="0.2">
      <c r="A55">
        <v>36</v>
      </c>
      <c r="B55" s="1" t="s">
        <v>56</v>
      </c>
      <c r="C55" t="b">
        <v>1</v>
      </c>
      <c r="D55" s="10">
        <v>3422996.8355029998</v>
      </c>
      <c r="E55" s="11">
        <v>4.9461999999999999E-2</v>
      </c>
      <c r="F55" s="11">
        <v>0.80293700000000001</v>
      </c>
      <c r="G55" s="11">
        <v>0.78129300000000002</v>
      </c>
      <c r="H55" s="11">
        <v>0.56070600000000004</v>
      </c>
    </row>
    <row r="56" spans="1:8" x14ac:dyDescent="0.2">
      <c r="A56">
        <v>54</v>
      </c>
      <c r="B56" s="1" t="s">
        <v>57</v>
      </c>
      <c r="C56" t="b">
        <v>1</v>
      </c>
      <c r="D56" s="10">
        <v>3423401.5914889998</v>
      </c>
      <c r="E56" s="11">
        <v>4.9585999999999998E-2</v>
      </c>
      <c r="F56" s="11">
        <v>0.73169700000000004</v>
      </c>
      <c r="G56" s="11">
        <v>0.96494800000000003</v>
      </c>
      <c r="H56" s="11">
        <v>0.81573899999999999</v>
      </c>
    </row>
    <row r="57" spans="1:8" x14ac:dyDescent="0.2">
      <c r="A57">
        <v>50</v>
      </c>
      <c r="B57" s="1" t="s">
        <v>58</v>
      </c>
      <c r="C57" t="b">
        <v>1</v>
      </c>
      <c r="D57" s="10">
        <v>3425838.3212700002</v>
      </c>
      <c r="E57" s="11">
        <v>5.0333000000000003E-2</v>
      </c>
      <c r="F57" s="11">
        <v>0.77037199999999995</v>
      </c>
      <c r="G57" s="11">
        <v>0.87274200000000002</v>
      </c>
      <c r="H57" s="11">
        <v>0.65040399999999998</v>
      </c>
    </row>
    <row r="58" spans="1:8" x14ac:dyDescent="0.2">
      <c r="A58">
        <v>12</v>
      </c>
      <c r="B58" s="1" t="s">
        <v>59</v>
      </c>
      <c r="C58" t="b">
        <v>1</v>
      </c>
      <c r="D58" s="10">
        <v>3428033.0760010001</v>
      </c>
      <c r="E58" s="11">
        <v>5.1006000000000003E-2</v>
      </c>
      <c r="F58" s="11">
        <v>0.77034000000000002</v>
      </c>
      <c r="G58" s="11">
        <v>0.88169900000000001</v>
      </c>
      <c r="H58" s="11">
        <v>0.65323900000000001</v>
      </c>
    </row>
    <row r="59" spans="1:8" x14ac:dyDescent="0.2">
      <c r="A59">
        <v>29</v>
      </c>
      <c r="B59" s="1" t="s">
        <v>60</v>
      </c>
      <c r="C59" t="b">
        <v>1</v>
      </c>
      <c r="D59" s="10">
        <v>3429674.4501660001</v>
      </c>
      <c r="E59" s="11">
        <v>5.151E-2</v>
      </c>
      <c r="F59" s="11">
        <v>0.78447900000000004</v>
      </c>
      <c r="G59" s="11">
        <v>0.83871200000000001</v>
      </c>
      <c r="H59" s="11">
        <v>0.61247799999999997</v>
      </c>
    </row>
    <row r="60" spans="1:8" x14ac:dyDescent="0.2">
      <c r="A60">
        <v>82</v>
      </c>
      <c r="B60" s="1" t="s">
        <v>61</v>
      </c>
      <c r="C60" t="b">
        <v>1</v>
      </c>
      <c r="D60" s="10">
        <v>3432116.8160450002</v>
      </c>
      <c r="E60" s="11">
        <v>5.2257999999999999E-2</v>
      </c>
      <c r="F60" s="11">
        <v>0.68735800000000002</v>
      </c>
      <c r="G60" s="11">
        <v>1.092824</v>
      </c>
      <c r="H60" s="11">
        <v>0.94492900000000002</v>
      </c>
    </row>
    <row r="61" spans="1:8" x14ac:dyDescent="0.2">
      <c r="A61">
        <v>19</v>
      </c>
      <c r="B61" s="1" t="s">
        <v>62</v>
      </c>
      <c r="C61" t="b">
        <v>1</v>
      </c>
      <c r="D61" s="10">
        <v>3434887.1294209999</v>
      </c>
      <c r="E61" s="11">
        <v>5.3108000000000002E-2</v>
      </c>
      <c r="F61" s="11">
        <v>0.82998000000000005</v>
      </c>
      <c r="G61" s="11">
        <v>0.718781</v>
      </c>
      <c r="H61" s="11">
        <v>0.48507600000000001</v>
      </c>
    </row>
    <row r="62" spans="1:8" x14ac:dyDescent="0.2">
      <c r="A62">
        <v>48</v>
      </c>
      <c r="B62" s="1" t="s">
        <v>63</v>
      </c>
      <c r="C62" t="b">
        <v>1</v>
      </c>
      <c r="D62" s="10">
        <v>3436522.4078580001</v>
      </c>
      <c r="E62" s="11">
        <v>5.3608999999999997E-2</v>
      </c>
      <c r="F62" s="11">
        <v>0.78866000000000003</v>
      </c>
      <c r="G62" s="11">
        <v>0.82875100000000002</v>
      </c>
      <c r="H62" s="11">
        <v>0.60207599999999994</v>
      </c>
    </row>
    <row r="63" spans="1:8" x14ac:dyDescent="0.2">
      <c r="A63">
        <v>84</v>
      </c>
      <c r="B63" s="1" t="s">
        <v>64</v>
      </c>
      <c r="C63" t="b">
        <v>1</v>
      </c>
      <c r="D63" s="10">
        <v>3436942.6989460001</v>
      </c>
      <c r="E63" s="11">
        <v>5.3738000000000001E-2</v>
      </c>
      <c r="F63" s="11">
        <v>0.78662900000000002</v>
      </c>
      <c r="G63" s="11">
        <v>0.847634</v>
      </c>
      <c r="H63" s="11">
        <v>0.61404199999999998</v>
      </c>
    </row>
    <row r="64" spans="1:8" x14ac:dyDescent="0.2">
      <c r="A64">
        <v>47</v>
      </c>
      <c r="B64" s="1" t="s">
        <v>65</v>
      </c>
      <c r="C64" t="b">
        <v>1</v>
      </c>
      <c r="D64" s="10">
        <v>3437044.0760940001</v>
      </c>
      <c r="E64" s="11">
        <v>5.3768999999999997E-2</v>
      </c>
      <c r="F64" s="11">
        <v>0.75766800000000001</v>
      </c>
      <c r="G64" s="11">
        <v>0.94974599999999998</v>
      </c>
      <c r="H64" s="11">
        <v>0.71251299999999995</v>
      </c>
    </row>
    <row r="65" spans="1:8" x14ac:dyDescent="0.2">
      <c r="A65">
        <v>94</v>
      </c>
      <c r="B65" s="1" t="s">
        <v>115</v>
      </c>
      <c r="C65" t="b">
        <v>1</v>
      </c>
      <c r="D65" s="10">
        <v>3437044.5081469999</v>
      </c>
      <c r="E65" s="11">
        <v>5.3768999999999997E-2</v>
      </c>
      <c r="F65" s="11">
        <v>0.71310399999999996</v>
      </c>
      <c r="G65" s="11">
        <v>0.99446299999999999</v>
      </c>
      <c r="H65" s="11">
        <v>0.84733400000000003</v>
      </c>
    </row>
    <row r="66" spans="1:8" x14ac:dyDescent="0.2">
      <c r="A66">
        <v>11</v>
      </c>
      <c r="B66" s="1" t="s">
        <v>66</v>
      </c>
      <c r="C66" t="b">
        <v>1</v>
      </c>
      <c r="D66" s="10">
        <v>3437473.9945140001</v>
      </c>
      <c r="E66" s="11">
        <v>5.3900999999999998E-2</v>
      </c>
      <c r="F66" s="11">
        <v>0.79580799999999996</v>
      </c>
      <c r="G66" s="11">
        <v>0.81517499999999998</v>
      </c>
      <c r="H66" s="11">
        <v>0.58765699999999998</v>
      </c>
    </row>
    <row r="67" spans="1:8" x14ac:dyDescent="0.2">
      <c r="A67">
        <v>87</v>
      </c>
      <c r="B67" s="1" t="s">
        <v>67</v>
      </c>
      <c r="C67" t="b">
        <v>1</v>
      </c>
      <c r="D67" s="10">
        <v>3438070.7133579999</v>
      </c>
      <c r="E67" s="11">
        <v>5.4084E-2</v>
      </c>
      <c r="F67" s="11">
        <v>0.752247</v>
      </c>
      <c r="G67" s="11">
        <v>0.90917099999999995</v>
      </c>
      <c r="H67" s="11">
        <v>0.68095799999999995</v>
      </c>
    </row>
    <row r="68" spans="1:8" x14ac:dyDescent="0.2">
      <c r="A68">
        <v>67</v>
      </c>
      <c r="B68" s="1" t="s">
        <v>68</v>
      </c>
      <c r="C68" t="b">
        <v>1</v>
      </c>
      <c r="D68" s="10">
        <v>3438284.760394</v>
      </c>
      <c r="E68" s="11">
        <v>5.4149000000000003E-2</v>
      </c>
      <c r="F68" s="11">
        <v>0.77947299999999997</v>
      </c>
      <c r="G68" s="11">
        <v>0.84399800000000003</v>
      </c>
      <c r="H68" s="11">
        <v>0.63317599999999996</v>
      </c>
    </row>
    <row r="69" spans="1:8" x14ac:dyDescent="0.2">
      <c r="A69">
        <v>2</v>
      </c>
      <c r="B69" s="1" t="s">
        <v>69</v>
      </c>
      <c r="C69" t="b">
        <v>1</v>
      </c>
      <c r="D69" s="10">
        <v>3438466.9820519998</v>
      </c>
      <c r="E69" s="11">
        <v>5.4205000000000003E-2</v>
      </c>
      <c r="F69" s="11">
        <v>0.76674600000000004</v>
      </c>
      <c r="G69" s="11">
        <v>0.87067300000000003</v>
      </c>
      <c r="H69" s="11">
        <v>0.67035400000000001</v>
      </c>
    </row>
    <row r="70" spans="1:8" x14ac:dyDescent="0.2">
      <c r="A70">
        <v>24</v>
      </c>
      <c r="B70" s="1" t="s">
        <v>70</v>
      </c>
      <c r="C70" t="b">
        <v>1</v>
      </c>
      <c r="D70" s="10">
        <v>3439631.4283139999</v>
      </c>
      <c r="E70" s="11">
        <v>5.4561999999999999E-2</v>
      </c>
      <c r="F70" s="11">
        <v>0.72001599999999999</v>
      </c>
      <c r="G70" s="11">
        <v>1.0522750000000001</v>
      </c>
      <c r="H70" s="11">
        <v>0.83890600000000004</v>
      </c>
    </row>
    <row r="71" spans="1:8" x14ac:dyDescent="0.2">
      <c r="A71">
        <v>85</v>
      </c>
      <c r="B71" s="1" t="s">
        <v>71</v>
      </c>
      <c r="C71" t="b">
        <v>1</v>
      </c>
      <c r="D71" s="10">
        <v>3440695.9234130001</v>
      </c>
      <c r="E71" s="11">
        <v>5.4889E-2</v>
      </c>
      <c r="F71" s="11">
        <v>0.77852900000000003</v>
      </c>
      <c r="G71" s="11">
        <v>0.84162400000000004</v>
      </c>
      <c r="H71" s="11">
        <v>0.61746500000000004</v>
      </c>
    </row>
    <row r="72" spans="1:8" x14ac:dyDescent="0.2">
      <c r="A72">
        <v>15</v>
      </c>
      <c r="B72" s="1" t="s">
        <v>72</v>
      </c>
      <c r="C72" t="b">
        <v>1</v>
      </c>
      <c r="D72" s="10">
        <v>3441120.3221479999</v>
      </c>
      <c r="E72" s="11">
        <v>5.5018999999999998E-2</v>
      </c>
      <c r="F72" s="11">
        <v>0.69308599999999998</v>
      </c>
      <c r="G72" s="11">
        <v>1.0538700000000001</v>
      </c>
      <c r="H72" s="11">
        <v>0.94560200000000005</v>
      </c>
    </row>
    <row r="73" spans="1:8" x14ac:dyDescent="0.2">
      <c r="A73">
        <v>83</v>
      </c>
      <c r="B73" s="1" t="s">
        <v>73</v>
      </c>
      <c r="C73" t="b">
        <v>1</v>
      </c>
      <c r="D73" s="10">
        <v>3441412.6807149998</v>
      </c>
      <c r="E73" s="11">
        <v>5.5107999999999997E-2</v>
      </c>
      <c r="F73" s="11">
        <v>0.75314999999999999</v>
      </c>
      <c r="G73" s="11">
        <v>0.90738399999999997</v>
      </c>
      <c r="H73" s="11">
        <v>0.71844600000000003</v>
      </c>
    </row>
    <row r="74" spans="1:8" x14ac:dyDescent="0.2">
      <c r="A74">
        <v>55</v>
      </c>
      <c r="B74" s="1" t="s">
        <v>74</v>
      </c>
      <c r="C74" t="b">
        <v>1</v>
      </c>
      <c r="D74" s="10">
        <v>3442672.7081650002</v>
      </c>
      <c r="E74" s="11">
        <v>5.5495000000000003E-2</v>
      </c>
      <c r="F74" s="11">
        <v>0.75895000000000001</v>
      </c>
      <c r="G74" s="11">
        <v>0.88767300000000005</v>
      </c>
      <c r="H74" s="11">
        <v>0.69353799999999999</v>
      </c>
    </row>
    <row r="75" spans="1:8" x14ac:dyDescent="0.2">
      <c r="A75">
        <v>7</v>
      </c>
      <c r="B75" s="1" t="s">
        <v>75</v>
      </c>
      <c r="C75" t="b">
        <v>1</v>
      </c>
      <c r="D75" s="10">
        <v>3443208.4416660001</v>
      </c>
      <c r="E75" s="11">
        <v>5.5659E-2</v>
      </c>
      <c r="F75" s="11">
        <v>0.73185500000000003</v>
      </c>
      <c r="G75" s="11">
        <v>0.99972700000000003</v>
      </c>
      <c r="H75" s="11">
        <v>0.77466900000000005</v>
      </c>
    </row>
    <row r="76" spans="1:8" x14ac:dyDescent="0.2">
      <c r="A76">
        <v>42</v>
      </c>
      <c r="B76" s="1" t="s">
        <v>76</v>
      </c>
      <c r="C76" t="b">
        <v>1</v>
      </c>
      <c r="D76" s="10">
        <v>3443691.501106</v>
      </c>
      <c r="E76" s="11">
        <v>5.5807000000000002E-2</v>
      </c>
      <c r="F76" s="11">
        <v>0.77849599999999997</v>
      </c>
      <c r="G76" s="11">
        <v>0.85680199999999995</v>
      </c>
      <c r="H76" s="11">
        <v>0.61775800000000003</v>
      </c>
    </row>
    <row r="77" spans="1:8" x14ac:dyDescent="0.2">
      <c r="A77">
        <v>64</v>
      </c>
      <c r="B77" s="1" t="s">
        <v>77</v>
      </c>
      <c r="C77" t="b">
        <v>1</v>
      </c>
      <c r="D77" s="10">
        <v>3444704.605037</v>
      </c>
      <c r="E77" s="11">
        <v>5.6118000000000001E-2</v>
      </c>
      <c r="F77" s="11">
        <v>0.716472</v>
      </c>
      <c r="G77" s="11">
        <v>1.046913</v>
      </c>
      <c r="H77" s="11">
        <v>0.85404999999999998</v>
      </c>
    </row>
    <row r="78" spans="1:8" x14ac:dyDescent="0.2">
      <c r="A78">
        <v>97</v>
      </c>
      <c r="B78" s="1" t="s">
        <v>78</v>
      </c>
      <c r="C78" t="b">
        <v>1</v>
      </c>
      <c r="D78" s="10">
        <v>3445879.0649339999</v>
      </c>
      <c r="E78" s="11">
        <v>5.6478E-2</v>
      </c>
      <c r="F78" s="11">
        <v>0.70518800000000004</v>
      </c>
      <c r="G78" s="11">
        <v>1.0828089999999999</v>
      </c>
      <c r="H78" s="11">
        <v>0.899949</v>
      </c>
    </row>
    <row r="79" spans="1:8" x14ac:dyDescent="0.2">
      <c r="A79">
        <v>26</v>
      </c>
      <c r="B79" s="1" t="s">
        <v>79</v>
      </c>
      <c r="C79" t="b">
        <v>1</v>
      </c>
      <c r="D79" s="10">
        <v>3446333.400932</v>
      </c>
      <c r="E79" s="11">
        <v>5.6617000000000001E-2</v>
      </c>
      <c r="F79" s="11">
        <v>0.70418700000000001</v>
      </c>
      <c r="G79" s="11">
        <v>1.059898</v>
      </c>
      <c r="H79" s="11">
        <v>0.94266899999999998</v>
      </c>
    </row>
    <row r="80" spans="1:8" x14ac:dyDescent="0.2">
      <c r="A80">
        <v>74</v>
      </c>
      <c r="B80" s="1" t="s">
        <v>80</v>
      </c>
      <c r="C80" t="b">
        <v>1</v>
      </c>
      <c r="D80" s="10">
        <v>3446369.0567299998</v>
      </c>
      <c r="E80" s="11">
        <v>5.6627999999999998E-2</v>
      </c>
      <c r="F80" s="11">
        <v>0.69033999999999995</v>
      </c>
      <c r="G80" s="11">
        <v>1.091402</v>
      </c>
      <c r="H80" s="11">
        <v>0.97055599999999997</v>
      </c>
    </row>
    <row r="81" spans="1:8" x14ac:dyDescent="0.2">
      <c r="A81">
        <v>59</v>
      </c>
      <c r="B81" s="1" t="s">
        <v>81</v>
      </c>
      <c r="C81" t="b">
        <v>1</v>
      </c>
      <c r="D81" s="10">
        <v>3448064.4869459998</v>
      </c>
      <c r="E81" s="11">
        <v>5.7147999999999997E-2</v>
      </c>
      <c r="F81" s="11">
        <v>0.78229000000000004</v>
      </c>
      <c r="G81" s="11">
        <v>0.84400500000000001</v>
      </c>
      <c r="H81" s="11">
        <v>0.62148099999999995</v>
      </c>
    </row>
    <row r="82" spans="1:8" x14ac:dyDescent="0.2">
      <c r="A82">
        <v>49</v>
      </c>
      <c r="B82" s="1" t="s">
        <v>82</v>
      </c>
      <c r="C82" t="b">
        <v>1</v>
      </c>
      <c r="D82" s="10">
        <v>3448154.020333</v>
      </c>
      <c r="E82" s="11">
        <v>5.7174999999999997E-2</v>
      </c>
      <c r="F82" s="11">
        <v>0.79273099999999996</v>
      </c>
      <c r="G82" s="11">
        <v>0.78577900000000001</v>
      </c>
      <c r="H82" s="11">
        <v>0.58290600000000004</v>
      </c>
    </row>
    <row r="83" spans="1:8" x14ac:dyDescent="0.2">
      <c r="A83">
        <v>56</v>
      </c>
      <c r="B83" s="1" t="s">
        <v>83</v>
      </c>
      <c r="C83" t="b">
        <v>1</v>
      </c>
      <c r="D83" s="10">
        <v>3448189.2760160002</v>
      </c>
      <c r="E83" s="11">
        <v>5.7186000000000001E-2</v>
      </c>
      <c r="F83" s="11">
        <v>0.77609700000000004</v>
      </c>
      <c r="G83" s="11">
        <v>0.86373900000000003</v>
      </c>
      <c r="H83" s="11">
        <v>0.63707899999999995</v>
      </c>
    </row>
    <row r="84" spans="1:8" x14ac:dyDescent="0.2">
      <c r="A84">
        <v>92</v>
      </c>
      <c r="B84" s="1" t="s">
        <v>84</v>
      </c>
      <c r="C84" t="b">
        <v>1</v>
      </c>
      <c r="D84" s="10">
        <v>3451062.4452780001</v>
      </c>
      <c r="E84" s="11">
        <v>5.8067000000000001E-2</v>
      </c>
      <c r="F84" s="11">
        <v>0.77858400000000005</v>
      </c>
      <c r="G84" s="11">
        <v>0.87028899999999998</v>
      </c>
      <c r="H84" s="11">
        <v>0.63367099999999998</v>
      </c>
    </row>
    <row r="85" spans="1:8" x14ac:dyDescent="0.2">
      <c r="A85">
        <v>31</v>
      </c>
      <c r="B85" s="1" t="s">
        <v>85</v>
      </c>
      <c r="C85" t="b">
        <v>1</v>
      </c>
      <c r="D85" s="10">
        <v>3454173.9129280001</v>
      </c>
      <c r="E85" s="11">
        <v>5.9020999999999997E-2</v>
      </c>
      <c r="F85" s="11">
        <v>0.76933200000000002</v>
      </c>
      <c r="G85" s="11">
        <v>0.83240099999999995</v>
      </c>
      <c r="H85" s="11">
        <v>0.65380300000000002</v>
      </c>
    </row>
    <row r="86" spans="1:8" x14ac:dyDescent="0.2">
      <c r="A86">
        <v>27</v>
      </c>
      <c r="B86" s="1" t="s">
        <v>86</v>
      </c>
      <c r="C86" t="b">
        <v>1</v>
      </c>
      <c r="D86" s="10">
        <v>3456877.9621219998</v>
      </c>
      <c r="E86" s="11">
        <v>5.985E-2</v>
      </c>
      <c r="F86" s="11">
        <v>0.67344800000000005</v>
      </c>
      <c r="G86" s="11">
        <v>1.1254580000000001</v>
      </c>
      <c r="H86" s="11">
        <v>1.033344</v>
      </c>
    </row>
    <row r="87" spans="1:8" x14ac:dyDescent="0.2">
      <c r="A87">
        <v>20</v>
      </c>
      <c r="B87" s="1" t="s">
        <v>87</v>
      </c>
      <c r="C87" t="b">
        <v>1</v>
      </c>
      <c r="D87" s="10">
        <v>3457780.2200640002</v>
      </c>
      <c r="E87" s="11">
        <v>6.0127E-2</v>
      </c>
      <c r="F87" s="11">
        <v>0.69737300000000002</v>
      </c>
      <c r="G87" s="11">
        <v>1.006437</v>
      </c>
      <c r="H87" s="11">
        <v>0.89103500000000002</v>
      </c>
    </row>
    <row r="88" spans="1:8" x14ac:dyDescent="0.2">
      <c r="A88">
        <v>65</v>
      </c>
      <c r="B88" s="1" t="s">
        <v>88</v>
      </c>
      <c r="C88" t="b">
        <v>1</v>
      </c>
      <c r="D88" s="10">
        <v>3462025.9833809999</v>
      </c>
      <c r="E88" s="11">
        <v>6.1428000000000003E-2</v>
      </c>
      <c r="F88" s="11">
        <v>0.70194000000000001</v>
      </c>
      <c r="G88" s="11">
        <v>1.0572630000000001</v>
      </c>
      <c r="H88" s="11">
        <v>0.93114699999999995</v>
      </c>
    </row>
    <row r="89" spans="1:8" x14ac:dyDescent="0.2">
      <c r="A89">
        <v>58</v>
      </c>
      <c r="B89" s="1" t="s">
        <v>89</v>
      </c>
      <c r="C89" t="b">
        <v>1</v>
      </c>
      <c r="D89" s="10">
        <v>3462564.8700620001</v>
      </c>
      <c r="E89" s="11">
        <v>6.1594000000000003E-2</v>
      </c>
      <c r="F89" s="11">
        <v>0.67772200000000005</v>
      </c>
      <c r="G89" s="11">
        <v>1.0987750000000001</v>
      </c>
      <c r="H89" s="11">
        <v>1.003749</v>
      </c>
    </row>
    <row r="90" spans="1:8" x14ac:dyDescent="0.2">
      <c r="A90">
        <v>6</v>
      </c>
      <c r="B90" s="1" t="s">
        <v>90</v>
      </c>
      <c r="C90" t="b">
        <v>1</v>
      </c>
      <c r="D90" s="10">
        <v>3479562.3402740001</v>
      </c>
      <c r="E90" s="11">
        <v>6.6805000000000003E-2</v>
      </c>
      <c r="F90" s="11">
        <v>0.65122199999999997</v>
      </c>
      <c r="G90" s="11">
        <v>1.1467590000000001</v>
      </c>
      <c r="H90" s="11">
        <v>1.0650269999999999</v>
      </c>
    </row>
    <row r="91" spans="1:8" x14ac:dyDescent="0.2">
      <c r="A91">
        <v>16</v>
      </c>
      <c r="B91" s="1" t="s">
        <v>91</v>
      </c>
      <c r="C91" t="b">
        <v>1</v>
      </c>
      <c r="D91" s="10">
        <v>3490574.660261</v>
      </c>
      <c r="E91" s="11">
        <v>7.0180999999999993E-2</v>
      </c>
      <c r="F91" s="11">
        <v>0.73546699999999998</v>
      </c>
      <c r="G91" s="11">
        <v>0.96708799999999995</v>
      </c>
      <c r="H91" s="11">
        <v>0.78239499999999995</v>
      </c>
    </row>
    <row r="92" spans="1:8" x14ac:dyDescent="0.2">
      <c r="A92">
        <v>14</v>
      </c>
      <c r="B92" s="1" t="s">
        <v>92</v>
      </c>
      <c r="C92" t="b">
        <v>1</v>
      </c>
      <c r="D92" s="10">
        <v>3492478.5415480002</v>
      </c>
      <c r="E92" s="11">
        <v>7.0764999999999995E-2</v>
      </c>
      <c r="F92" s="11">
        <v>0.75048999999999999</v>
      </c>
      <c r="G92" s="11">
        <v>0.93386199999999997</v>
      </c>
      <c r="H92" s="11">
        <v>0.73345099999999996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SUMMARY</vt:lpstr>
      <vt:lpstr>DATA</vt:lpstr>
      <vt:lpstr>DATA!GA20C_energies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2023-04-07T14:41:19Z</dcterms:created>
  <dcterms:modified xsi:type="dcterms:W3CDTF">2023-04-10T20:45:10Z</dcterms:modified>
</cp:coreProperties>
</file>