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MA/WIP/"/>
    </mc:Choice>
  </mc:AlternateContent>
  <xr:revisionPtr revIDLastSave="0" documentId="13_ncr:1_{2B6732A0-C554-C648-A3C4-1EDF9CF6ED2F}" xr6:coauthVersionLast="43" xr6:coauthVersionMax="43" xr10:uidLastSave="{00000000-0000-0000-0000-000000000000}"/>
  <bookViews>
    <workbookView xWindow="1060" yWindow="460" windowWidth="24540" windowHeight="15540" xr2:uid="{EE32C19E-5993-844A-8A66-650C73BC3C32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4" i="1"/>
  <c r="B63" i="1"/>
  <c r="B62" i="1"/>
  <c r="B61" i="1"/>
  <c r="B60" i="1"/>
  <c r="AH69" i="1"/>
  <c r="AH68" i="1"/>
  <c r="AH67" i="1"/>
  <c r="AH66" i="1"/>
  <c r="AH65" i="1"/>
  <c r="AH64" i="1"/>
  <c r="AH63" i="1"/>
  <c r="AH62" i="1"/>
  <c r="AH61" i="1"/>
  <c r="AH60" i="1"/>
  <c r="AF69" i="1"/>
  <c r="AF68" i="1"/>
  <c r="AF67" i="1"/>
  <c r="AF66" i="1"/>
  <c r="AF65" i="1"/>
  <c r="AF64" i="1"/>
  <c r="AF63" i="1"/>
  <c r="AF62" i="1"/>
  <c r="AF61" i="1"/>
  <c r="AF60" i="1"/>
  <c r="AD69" i="1"/>
  <c r="AD68" i="1"/>
  <c r="AD67" i="1"/>
  <c r="AD66" i="1"/>
  <c r="AD65" i="1"/>
  <c r="AD64" i="1"/>
  <c r="AD63" i="1"/>
  <c r="AD62" i="1"/>
  <c r="AD61" i="1"/>
  <c r="AD60" i="1"/>
  <c r="AB69" i="1"/>
  <c r="AB68" i="1"/>
  <c r="AB67" i="1"/>
  <c r="AB66" i="1"/>
  <c r="AB65" i="1"/>
  <c r="AB64" i="1"/>
  <c r="AB63" i="1"/>
  <c r="AB62" i="1"/>
  <c r="AB61" i="1"/>
  <c r="AB60" i="1"/>
  <c r="Z69" i="1"/>
  <c r="Z68" i="1"/>
  <c r="Z67" i="1"/>
  <c r="Z66" i="1"/>
  <c r="Z65" i="1"/>
  <c r="Z64" i="1"/>
  <c r="Z63" i="1"/>
  <c r="Z62" i="1"/>
  <c r="Z61" i="1"/>
  <c r="Z60" i="1"/>
  <c r="X69" i="1"/>
  <c r="X68" i="1"/>
  <c r="X67" i="1"/>
  <c r="X66" i="1"/>
  <c r="X65" i="1"/>
  <c r="X64" i="1"/>
  <c r="X63" i="1"/>
  <c r="X62" i="1"/>
  <c r="X61" i="1"/>
  <c r="X60" i="1"/>
  <c r="V69" i="1"/>
  <c r="V68" i="1"/>
  <c r="V67" i="1"/>
  <c r="V66" i="1"/>
  <c r="V65" i="1"/>
  <c r="V64" i="1"/>
  <c r="V63" i="1"/>
  <c r="V62" i="1"/>
  <c r="V61" i="1"/>
  <c r="V60" i="1"/>
  <c r="T69" i="1"/>
  <c r="T68" i="1"/>
  <c r="T67" i="1"/>
  <c r="T66" i="1"/>
  <c r="T65" i="1"/>
  <c r="T64" i="1"/>
  <c r="T63" i="1"/>
  <c r="T62" i="1"/>
  <c r="T61" i="1"/>
  <c r="T60" i="1"/>
  <c r="R69" i="1"/>
  <c r="R68" i="1"/>
  <c r="R67" i="1"/>
  <c r="R66" i="1"/>
  <c r="R65" i="1"/>
  <c r="R64" i="1"/>
  <c r="R63" i="1"/>
  <c r="R62" i="1"/>
  <c r="R61" i="1"/>
  <c r="R60" i="1"/>
  <c r="P69" i="1"/>
  <c r="P68" i="1"/>
  <c r="P67" i="1"/>
  <c r="P66" i="1"/>
  <c r="P65" i="1"/>
  <c r="P64" i="1"/>
  <c r="P63" i="1"/>
  <c r="P62" i="1"/>
  <c r="P61" i="1"/>
  <c r="P60" i="1"/>
  <c r="N69" i="1"/>
  <c r="N68" i="1"/>
  <c r="N67" i="1"/>
  <c r="N66" i="1"/>
  <c r="N65" i="1"/>
  <c r="N64" i="1"/>
  <c r="N63" i="1"/>
  <c r="N62" i="1"/>
  <c r="N61" i="1"/>
  <c r="N60" i="1"/>
  <c r="L69" i="1"/>
  <c r="L68" i="1"/>
  <c r="L67" i="1"/>
  <c r="L66" i="1"/>
  <c r="L65" i="1"/>
  <c r="L64" i="1"/>
  <c r="L63" i="1"/>
  <c r="L62" i="1"/>
  <c r="L61" i="1"/>
  <c r="L60" i="1"/>
  <c r="H69" i="1"/>
  <c r="H68" i="1"/>
  <c r="H67" i="1"/>
  <c r="H66" i="1"/>
  <c r="H65" i="1"/>
  <c r="H64" i="1"/>
  <c r="H63" i="1"/>
  <c r="H62" i="1"/>
  <c r="H61" i="1"/>
  <c r="H60" i="1"/>
  <c r="F69" i="1"/>
  <c r="F68" i="1"/>
  <c r="F67" i="1"/>
  <c r="F66" i="1"/>
  <c r="F65" i="1"/>
  <c r="F64" i="1"/>
  <c r="F63" i="1"/>
  <c r="F62" i="1"/>
  <c r="F61" i="1"/>
  <c r="F60" i="1"/>
  <c r="D69" i="1"/>
  <c r="D68" i="1"/>
  <c r="D67" i="1"/>
  <c r="D66" i="1"/>
  <c r="D65" i="1"/>
  <c r="D64" i="1"/>
  <c r="D63" i="1"/>
  <c r="D62" i="1"/>
  <c r="D61" i="1"/>
  <c r="D6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AI15" i="1" l="1"/>
  <c r="AH15" i="1"/>
  <c r="AG15" i="1"/>
  <c r="AF15" i="1"/>
  <c r="AG4" i="1" s="1"/>
  <c r="AE15" i="1"/>
  <c r="AD15" i="1"/>
  <c r="AC15" i="1"/>
  <c r="AB15" i="1"/>
  <c r="AC4" i="1" s="1"/>
  <c r="AA15" i="1"/>
  <c r="Z15" i="1"/>
  <c r="Y15" i="1"/>
  <c r="X15" i="1"/>
  <c r="Y4" i="1" s="1"/>
  <c r="W15" i="1"/>
  <c r="V15" i="1"/>
  <c r="U15" i="1"/>
  <c r="T15" i="1"/>
  <c r="U4" i="1" s="1"/>
  <c r="S15" i="1"/>
  <c r="R15" i="1"/>
  <c r="Q15" i="1"/>
  <c r="P15" i="1"/>
  <c r="Q4" i="1" s="1"/>
  <c r="O15" i="1"/>
  <c r="N15" i="1"/>
  <c r="M15" i="1"/>
  <c r="L15" i="1"/>
  <c r="M4" i="1" s="1"/>
  <c r="K15" i="1"/>
  <c r="J15" i="1"/>
  <c r="I15" i="1"/>
  <c r="H15" i="1"/>
  <c r="I4" i="1" s="1"/>
  <c r="G15" i="1"/>
  <c r="F15" i="1"/>
  <c r="E15" i="1"/>
  <c r="D15" i="1"/>
  <c r="E4" i="1" s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B13" i="1" s="1"/>
  <c r="C13" i="1" s="1"/>
  <c r="O13" i="1"/>
  <c r="N13" i="1"/>
  <c r="M13" i="1"/>
  <c r="L13" i="1"/>
  <c r="K13" i="1"/>
  <c r="J13" i="1"/>
  <c r="I13" i="1"/>
  <c r="H13" i="1"/>
  <c r="G13" i="1"/>
  <c r="F13" i="1"/>
  <c r="E13" i="1"/>
  <c r="D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B12" i="1" s="1"/>
  <c r="C12" i="1" s="1"/>
  <c r="O12" i="1"/>
  <c r="N12" i="1"/>
  <c r="M12" i="1"/>
  <c r="L12" i="1"/>
  <c r="K12" i="1"/>
  <c r="J12" i="1"/>
  <c r="I12" i="1"/>
  <c r="H12" i="1"/>
  <c r="G12" i="1"/>
  <c r="F12" i="1"/>
  <c r="E12" i="1"/>
  <c r="D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B10" i="1" s="1"/>
  <c r="C10" i="1" s="1"/>
  <c r="O10" i="1"/>
  <c r="N10" i="1"/>
  <c r="M10" i="1"/>
  <c r="L10" i="1"/>
  <c r="K10" i="1"/>
  <c r="J10" i="1"/>
  <c r="I10" i="1"/>
  <c r="H10" i="1"/>
  <c r="G10" i="1"/>
  <c r="F10" i="1"/>
  <c r="E10" i="1"/>
  <c r="D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B8" i="1" s="1"/>
  <c r="C8" i="1" s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7" i="1" s="1"/>
  <c r="C7" i="1" s="1"/>
  <c r="O7" i="1"/>
  <c r="N7" i="1"/>
  <c r="M7" i="1"/>
  <c r="L7" i="1"/>
  <c r="K7" i="1"/>
  <c r="J7" i="1"/>
  <c r="I7" i="1"/>
  <c r="H7" i="1"/>
  <c r="G7" i="1"/>
  <c r="F7" i="1"/>
  <c r="E7" i="1"/>
  <c r="D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 s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B5" i="1" s="1"/>
  <c r="C5" i="1" s="1"/>
  <c r="O5" i="1"/>
  <c r="N5" i="1"/>
  <c r="M5" i="1"/>
  <c r="L5" i="1"/>
  <c r="K5" i="1"/>
  <c r="J5" i="1"/>
  <c r="I5" i="1"/>
  <c r="H5" i="1"/>
  <c r="G5" i="1"/>
  <c r="F5" i="1"/>
  <c r="E5" i="1"/>
  <c r="D5" i="1"/>
  <c r="AI4" i="1"/>
  <c r="AH4" i="1"/>
  <c r="AE4" i="1"/>
  <c r="AD4" i="1"/>
  <c r="AA4" i="1"/>
  <c r="Z4" i="1"/>
  <c r="W4" i="1"/>
  <c r="V4" i="1"/>
  <c r="T4" i="1"/>
  <c r="S4" i="1"/>
  <c r="R4" i="1"/>
  <c r="O4" i="1"/>
  <c r="N4" i="1"/>
  <c r="K4" i="1"/>
  <c r="J4" i="1"/>
  <c r="G4" i="1"/>
  <c r="F4" i="1"/>
  <c r="D4" i="1"/>
  <c r="L4" i="1" l="1"/>
  <c r="AB4" i="1"/>
  <c r="B9" i="1"/>
  <c r="C9" i="1" s="1"/>
  <c r="P4" i="1"/>
  <c r="AF4" i="1"/>
  <c r="H4" i="1"/>
  <c r="X4" i="1"/>
  <c r="B11" i="1"/>
  <c r="C11" i="1" s="1"/>
  <c r="B4" i="1" l="1"/>
  <c r="C4" i="1" s="1"/>
</calcChain>
</file>

<file path=xl/sharedStrings.xml><?xml version="1.0" encoding="utf-8"?>
<sst xmlns="http://schemas.openxmlformats.org/spreadsheetml/2006/main" count="278" uniqueCount="59">
  <si>
    <t>Year:</t>
  </si>
  <si>
    <t>2010-2012</t>
  </si>
  <si>
    <t>2013 Special</t>
  </si>
  <si>
    <t>2010 Special</t>
  </si>
  <si>
    <t>Office:</t>
  </si>
  <si>
    <t>Downballot Average</t>
  </si>
  <si>
    <t>President</t>
  </si>
  <si>
    <t>US House</t>
  </si>
  <si>
    <t>US Senate</t>
  </si>
  <si>
    <t>Governor</t>
  </si>
  <si>
    <t>Attorney General</t>
  </si>
  <si>
    <t>Secretary of State</t>
  </si>
  <si>
    <t>Treasurer</t>
  </si>
  <si>
    <t>Auditor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</si>
  <si>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</si>
  <si>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</si>
  <si>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</si>
  <si>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</si>
  <si>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</si>
  <si>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</si>
  <si>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</si>
  <si>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</si>
  <si>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</si>
  <si>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</si>
  <si>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Markey</t>
  </si>
  <si>
    <t>Gomez</t>
  </si>
  <si>
    <t>Warren</t>
  </si>
  <si>
    <t>Brown</t>
  </si>
  <si>
    <t>Patrick</t>
  </si>
  <si>
    <t>Baker</t>
  </si>
  <si>
    <t>Coakley</t>
  </si>
  <si>
    <t>McKenna</t>
  </si>
  <si>
    <t>Galvin</t>
  </si>
  <si>
    <t>Campbell</t>
  </si>
  <si>
    <t>Grossman</t>
  </si>
  <si>
    <t>Polito</t>
  </si>
  <si>
    <t>Bump</t>
  </si>
  <si>
    <t>Connaughton</t>
  </si>
  <si>
    <t>Beatty</t>
  </si>
  <si>
    <t>Kennedy</t>
  </si>
  <si>
    <t>Chase</t>
  </si>
  <si>
    <t>Healey</t>
  </si>
  <si>
    <t>Frisoli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</si>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</sst>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11" borderId="0" xfId="0" applyFill="1"/>
    <xf numFmtId="1" fontId="0" fillId="11" borderId="0" xfId="0" applyNumberFormat="1" applyFill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2" borderId="0" xfId="0" applyFill="1"/>
    <xf numFmtId="0" fontId="0" fillId="12" borderId="11" xfId="0" applyFill="1" applyBorder="1" applyAlignment="1">
      <alignment horizontal="center"/>
    </xf>
    <xf numFmtId="165" fontId="0" fillId="12" borderId="5" xfId="0" applyNumberFormat="1" applyFill="1" applyBorder="1"/>
    <xf numFmtId="165" fontId="0" fillId="12" borderId="7" xfId="0" applyNumberFormat="1" applyFill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" fontId="0" fillId="12" borderId="5" xfId="0" applyNumberFormat="1" applyFill="1" applyBorder="1"/>
    <xf numFmtId="1" fontId="0" fillId="12" borderId="7" xfId="0" applyNumberFormat="1" applyFill="1" applyBorder="1"/>
    <xf numFmtId="1" fontId="0" fillId="12" borderId="0" xfId="0" applyNumberFormat="1" applyFill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6" xfId="0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9117-773B-3941-BC7A-8BECD1683EAF}">
  <dimension ref="A1:AI69"/>
  <sheetViews>
    <sheetView tabSelected="1" workbookViewId="0">
      <pane xSplit="1" ySplit="4" topLeftCell="B42" activePane="bottomRight" state="frozen"/>
      <selection pane="topRight" activeCell="B1" sqref="B1"/>
      <selection pane="bottomLeft" activeCell="A5" sqref="A5"/>
      <selection pane="bottomRight" activeCell="A61" sqref="A61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35" x14ac:dyDescent="0.2">
      <c r="A1" s="1" t="s">
        <v>0</v>
      </c>
      <c r="B1" s="80" t="s">
        <v>1</v>
      </c>
      <c r="C1" s="81"/>
      <c r="D1" s="80">
        <v>2012</v>
      </c>
      <c r="E1" s="81"/>
      <c r="F1" s="80">
        <v>2008</v>
      </c>
      <c r="G1" s="81"/>
      <c r="H1" s="80">
        <v>2004</v>
      </c>
      <c r="I1" s="81"/>
      <c r="J1" s="80">
        <v>2012</v>
      </c>
      <c r="K1" s="81"/>
      <c r="L1" s="80" t="s">
        <v>2</v>
      </c>
      <c r="M1" s="81"/>
      <c r="N1" s="80">
        <v>2012</v>
      </c>
      <c r="O1" s="82"/>
      <c r="P1" s="80">
        <v>2010</v>
      </c>
      <c r="Q1" s="82"/>
      <c r="R1" s="82"/>
      <c r="S1" s="82"/>
      <c r="T1" s="82"/>
      <c r="U1" s="82"/>
      <c r="V1" s="82"/>
      <c r="W1" s="82"/>
      <c r="X1" s="82"/>
      <c r="Y1" s="82"/>
      <c r="Z1" s="82" t="s">
        <v>3</v>
      </c>
      <c r="AA1" s="81"/>
      <c r="AB1" s="82">
        <v>2008</v>
      </c>
      <c r="AC1" s="81"/>
      <c r="AD1" s="80">
        <v>2006</v>
      </c>
      <c r="AE1" s="82"/>
      <c r="AF1" s="82"/>
      <c r="AG1" s="82"/>
      <c r="AH1" s="82"/>
      <c r="AI1" s="81"/>
    </row>
    <row r="2" spans="1:35" x14ac:dyDescent="0.2">
      <c r="A2" s="2" t="s">
        <v>4</v>
      </c>
      <c r="B2" s="83" t="s">
        <v>5</v>
      </c>
      <c r="C2" s="84"/>
      <c r="D2" s="72" t="s">
        <v>6</v>
      </c>
      <c r="E2" s="73"/>
      <c r="F2" s="72" t="s">
        <v>6</v>
      </c>
      <c r="G2" s="73"/>
      <c r="H2" s="72" t="s">
        <v>6</v>
      </c>
      <c r="I2" s="73"/>
      <c r="J2" s="72" t="s">
        <v>7</v>
      </c>
      <c r="K2" s="73"/>
      <c r="L2" s="72" t="s">
        <v>8</v>
      </c>
      <c r="M2" s="73"/>
      <c r="N2" s="72" t="s">
        <v>8</v>
      </c>
      <c r="O2" s="77"/>
      <c r="P2" s="74" t="s">
        <v>9</v>
      </c>
      <c r="Q2" s="75"/>
      <c r="R2" s="74" t="s">
        <v>10</v>
      </c>
      <c r="S2" s="75"/>
      <c r="T2" s="74" t="s">
        <v>11</v>
      </c>
      <c r="U2" s="75"/>
      <c r="V2" s="74" t="s">
        <v>12</v>
      </c>
      <c r="W2" s="75"/>
      <c r="X2" s="74" t="s">
        <v>13</v>
      </c>
      <c r="Y2" s="75"/>
      <c r="Z2" s="74" t="s">
        <v>8</v>
      </c>
      <c r="AA2" s="76"/>
      <c r="AB2" s="72" t="s">
        <v>8</v>
      </c>
      <c r="AC2" s="73"/>
      <c r="AD2" s="72" t="s">
        <v>8</v>
      </c>
      <c r="AE2" s="73"/>
      <c r="AF2" s="72" t="s">
        <v>9</v>
      </c>
      <c r="AG2" s="73"/>
      <c r="AH2" s="72" t="s">
        <v>10</v>
      </c>
      <c r="AI2" s="73"/>
    </row>
    <row r="3" spans="1:35" x14ac:dyDescent="0.2">
      <c r="A3" s="2" t="s">
        <v>14</v>
      </c>
      <c r="B3" s="4" t="s">
        <v>15</v>
      </c>
      <c r="C3" s="2" t="s">
        <v>16</v>
      </c>
      <c r="D3" s="5" t="s">
        <v>17</v>
      </c>
      <c r="E3" t="s">
        <v>18</v>
      </c>
      <c r="F3" s="5" t="s">
        <v>17</v>
      </c>
      <c r="G3" t="s">
        <v>19</v>
      </c>
      <c r="H3" s="5" t="s">
        <v>20</v>
      </c>
      <c r="I3" t="s">
        <v>21</v>
      </c>
      <c r="J3" s="5" t="s">
        <v>22</v>
      </c>
      <c r="K3" t="s">
        <v>23</v>
      </c>
      <c r="L3" s="5" t="s">
        <v>24</v>
      </c>
      <c r="M3" s="6" t="s">
        <v>25</v>
      </c>
      <c r="N3" s="5" t="s">
        <v>26</v>
      </c>
      <c r="O3" t="s">
        <v>27</v>
      </c>
      <c r="P3" s="5" t="s">
        <v>28</v>
      </c>
      <c r="Q3" t="s">
        <v>29</v>
      </c>
      <c r="R3" s="5" t="s">
        <v>30</v>
      </c>
      <c r="S3" t="s">
        <v>31</v>
      </c>
      <c r="T3" s="5" t="s">
        <v>32</v>
      </c>
      <c r="U3" t="s">
        <v>33</v>
      </c>
      <c r="V3" s="5" t="s">
        <v>34</v>
      </c>
      <c r="W3" t="s">
        <v>35</v>
      </c>
      <c r="X3" s="5" t="s">
        <v>36</v>
      </c>
      <c r="Y3" t="s">
        <v>37</v>
      </c>
      <c r="Z3" s="5" t="s">
        <v>30</v>
      </c>
      <c r="AA3" t="s">
        <v>27</v>
      </c>
      <c r="AB3" s="5" t="s">
        <v>20</v>
      </c>
      <c r="AC3" t="s">
        <v>38</v>
      </c>
      <c r="AD3" s="5" t="s">
        <v>39</v>
      </c>
      <c r="AE3" t="s">
        <v>40</v>
      </c>
      <c r="AF3" s="5" t="s">
        <v>28</v>
      </c>
      <c r="AG3" t="s">
        <v>41</v>
      </c>
      <c r="AH3" s="5" t="s">
        <v>30</v>
      </c>
      <c r="AI3" s="6" t="s">
        <v>42</v>
      </c>
    </row>
    <row r="4" spans="1:35" x14ac:dyDescent="0.2">
      <c r="A4" s="7" t="s">
        <v>43</v>
      </c>
      <c r="B4" s="8">
        <f t="shared" ref="B4:B13" si="0">((P4+R4+T4+V4+X4)/5+N4)/2</f>
        <v>0.55759633319204038</v>
      </c>
      <c r="C4" s="9">
        <f>1-B4</f>
        <v>0.44240366680795962</v>
      </c>
      <c r="D4" s="10">
        <f t="shared" ref="D4:D13" si="1">D15/(D15+E15)</f>
        <v>0.61785680749060012</v>
      </c>
      <c r="E4" s="11">
        <f t="shared" ref="E4:E13" si="2">E15/(D15+E15)</f>
        <v>0.38214319250939993</v>
      </c>
      <c r="F4" s="10">
        <f t="shared" ref="F4:F13" si="3">F15/(F15+G15)</f>
        <v>0.63197099188502959</v>
      </c>
      <c r="G4" s="11">
        <f t="shared" ref="G4:G13" si="4">G15/(F15+G15)</f>
        <v>0.36802900811497036</v>
      </c>
      <c r="H4" s="10">
        <f t="shared" ref="H4:H13" si="5">H15/(H15+I15)</f>
        <v>0.62742855516047291</v>
      </c>
      <c r="I4" s="12">
        <f t="shared" ref="I4:I13" si="6">I15/(H15+I15)</f>
        <v>0.37257144483952703</v>
      </c>
      <c r="J4" s="10">
        <f t="shared" ref="J4:J13" si="7">J15/(J15+K15)</f>
        <v>0.74889165083824927</v>
      </c>
      <c r="K4" s="11">
        <f t="shared" ref="K4:K13" si="8">K15/(J15+K15)</f>
        <v>0.25110834916175079</v>
      </c>
      <c r="L4" s="10">
        <f t="shared" ref="L4:L13" si="9">L15/(L15+M15)</f>
        <v>0.55130191605964107</v>
      </c>
      <c r="M4" s="12">
        <f t="shared" ref="M4:M13" si="10">M15/(L15+M15)</f>
        <v>0.44869808394035887</v>
      </c>
      <c r="N4" s="10">
        <f t="shared" ref="N4:N13" si="11">N15/(N15+O15)</f>
        <v>0.53777238987900688</v>
      </c>
      <c r="O4" s="11">
        <f t="shared" ref="O4:O13" si="12">O15/(N15+O15)</f>
        <v>0.46222761012099312</v>
      </c>
      <c r="P4" s="10">
        <f t="shared" ref="P4:P13" si="13">P15/(P15+Q15)</f>
        <v>0.53548541776062497</v>
      </c>
      <c r="Q4" s="11">
        <f t="shared" ref="Q4:Q13" si="14">Q15/(P15+Q15)</f>
        <v>0.46451458223937503</v>
      </c>
      <c r="R4" s="10">
        <f t="shared" ref="R4:R13" si="15">R15/(R15+S15)</f>
        <v>0.6281152350886593</v>
      </c>
      <c r="S4" s="11">
        <f t="shared" ref="S4:S13" si="16">S15/(R15+S15)</f>
        <v>0.37188476491134076</v>
      </c>
      <c r="T4" s="10">
        <f t="shared" ref="T4:T13" si="17">T15/(T15+U15)</f>
        <v>0.66332733737801108</v>
      </c>
      <c r="U4" s="12">
        <f t="shared" ref="U4:U13" si="18">U15/(T15+U15)</f>
        <v>0.33667266262198903</v>
      </c>
      <c r="V4" s="10">
        <f t="shared" ref="V4:V13" si="19">V15/(V15+W15)</f>
        <v>0.54882985603941958</v>
      </c>
      <c r="W4" s="11">
        <f t="shared" ref="W4:W13" si="20">W15/(V15+W15)</f>
        <v>0.45117014396058053</v>
      </c>
      <c r="X4" s="10">
        <f t="shared" ref="X4:X13" si="21">X15/(X15+Y15)</f>
        <v>0.51134353625865525</v>
      </c>
      <c r="Y4" s="11">
        <f t="shared" ref="Y4:Y13" si="22">Y15/(X15+Y15)</f>
        <v>0.4886564637413448</v>
      </c>
      <c r="Z4" s="10">
        <f t="shared" ref="Z4:Z13" si="23">Z15/(Z15+AA15)</f>
        <v>0.47592751854304344</v>
      </c>
      <c r="AA4" s="12">
        <f t="shared" ref="AA4:AA13" si="24">AA15/(Z15+AA15)</f>
        <v>0.52407248145695662</v>
      </c>
      <c r="AB4" s="10">
        <f t="shared" ref="AB4:AB13" si="25">AB15/(AB15+AC15)</f>
        <v>0.68037730368252225</v>
      </c>
      <c r="AC4" s="11">
        <f t="shared" ref="AC4:AC13" si="26">AC15/(AB15+AC15)</f>
        <v>0.31962269631747781</v>
      </c>
      <c r="AD4" s="10">
        <f t="shared" ref="AD4:AD13" si="27">AD15/(AD15+AE15)</f>
        <v>0.69405670893900151</v>
      </c>
      <c r="AE4" s="11">
        <f t="shared" ref="AE4:AE13" si="28">AE15/(AD15+AE15)</f>
        <v>0.30594329106099838</v>
      </c>
      <c r="AF4" s="10">
        <f t="shared" ref="AF4:AF13" si="29">AF15/(AF15+AG15)</f>
        <v>0.61158228040003126</v>
      </c>
      <c r="AG4" s="12">
        <f t="shared" ref="AG4:AG13" si="30">AG15/(AF15+AG15)</f>
        <v>0.38841771959996874</v>
      </c>
      <c r="AH4" s="10">
        <f t="shared" ref="AH4:AH13" si="31">AH15/(AH15+AI15)</f>
        <v>0.72918617422492404</v>
      </c>
      <c r="AI4" s="12">
        <f t="shared" ref="AI4:AI13" si="32">AI15/(AH15+AI15)</f>
        <v>0.27081382577507596</v>
      </c>
    </row>
    <row r="5" spans="1:35" x14ac:dyDescent="0.2">
      <c r="A5" s="13" t="s">
        <v>44</v>
      </c>
      <c r="B5" s="14">
        <f t="shared" si="0"/>
        <v>0.58351801771034972</v>
      </c>
      <c r="C5" s="15">
        <f>1-B5</f>
        <v>0.41648198228965028</v>
      </c>
      <c r="D5" s="14">
        <f t="shared" si="1"/>
        <v>0.6511523605543047</v>
      </c>
      <c r="E5" s="15">
        <f t="shared" si="2"/>
        <v>0.34884763944569536</v>
      </c>
      <c r="F5" s="14">
        <f t="shared" si="3"/>
        <v>0.65538734982180036</v>
      </c>
      <c r="G5" s="15">
        <f t="shared" si="4"/>
        <v>0.3446126501781997</v>
      </c>
      <c r="H5" s="14">
        <f t="shared" si="5"/>
        <v>0.63758772309459821</v>
      </c>
      <c r="I5" s="15">
        <f t="shared" si="6"/>
        <v>0.36241227690540168</v>
      </c>
      <c r="J5" s="16">
        <f t="shared" si="7"/>
        <v>1</v>
      </c>
      <c r="K5" s="17">
        <f t="shared" si="8"/>
        <v>0</v>
      </c>
      <c r="L5" s="14">
        <f t="shared" si="9"/>
        <v>0.5296845279314184</v>
      </c>
      <c r="M5" s="15">
        <f t="shared" si="10"/>
        <v>0.47031547206858165</v>
      </c>
      <c r="N5" s="14">
        <f t="shared" si="11"/>
        <v>0.5717386265461365</v>
      </c>
      <c r="O5" s="15">
        <f t="shared" si="12"/>
        <v>0.4282613734538635</v>
      </c>
      <c r="P5" s="14">
        <f t="shared" si="13"/>
        <v>0.57891756852883769</v>
      </c>
      <c r="Q5" s="15">
        <f t="shared" si="14"/>
        <v>0.42108243147116237</v>
      </c>
      <c r="R5" s="14">
        <f t="shared" si="15"/>
        <v>0.61913435688641238</v>
      </c>
      <c r="S5" s="15">
        <f t="shared" si="16"/>
        <v>0.38086564311358767</v>
      </c>
      <c r="T5" s="14">
        <f t="shared" si="17"/>
        <v>0.65786284539401474</v>
      </c>
      <c r="U5" s="15">
        <f t="shared" si="18"/>
        <v>0.34213715460598521</v>
      </c>
      <c r="V5" s="14">
        <f t="shared" si="19"/>
        <v>0.5652725947230347</v>
      </c>
      <c r="W5" s="15">
        <f t="shared" si="20"/>
        <v>0.43472740527696518</v>
      </c>
      <c r="X5" s="14">
        <f t="shared" si="21"/>
        <v>0.55529967884051523</v>
      </c>
      <c r="Y5" s="15">
        <f t="shared" si="22"/>
        <v>0.44470032115948477</v>
      </c>
      <c r="Z5" s="14">
        <f t="shared" si="23"/>
        <v>0.49840318921909699</v>
      </c>
      <c r="AA5" s="15">
        <f t="shared" si="24"/>
        <v>0.50159681078090301</v>
      </c>
      <c r="AB5" s="14">
        <f t="shared" si="25"/>
        <v>0.70982160779972103</v>
      </c>
      <c r="AC5" s="15">
        <f t="shared" si="26"/>
        <v>0.29017839220027891</v>
      </c>
      <c r="AD5" s="14">
        <f t="shared" si="27"/>
        <v>0.69248138711302287</v>
      </c>
      <c r="AE5" s="15">
        <f t="shared" si="28"/>
        <v>0.30751861288697713</v>
      </c>
      <c r="AF5" s="14">
        <f t="shared" si="29"/>
        <v>0.65054586858205965</v>
      </c>
      <c r="AG5" s="15">
        <f t="shared" si="30"/>
        <v>0.34945413141794029</v>
      </c>
      <c r="AH5" s="14">
        <f t="shared" si="31"/>
        <v>0.73513296547666174</v>
      </c>
      <c r="AI5" s="15">
        <f t="shared" si="32"/>
        <v>0.26486703452333826</v>
      </c>
    </row>
    <row r="6" spans="1:35" x14ac:dyDescent="0.2">
      <c r="A6" s="18" t="s">
        <v>45</v>
      </c>
      <c r="B6" s="8">
        <f t="shared" si="0"/>
        <v>0.52746009306290942</v>
      </c>
      <c r="C6" s="9">
        <f t="shared" ref="C6:C13" si="33">1-B6</f>
        <v>0.47253990693709058</v>
      </c>
      <c r="D6" s="8">
        <f t="shared" si="1"/>
        <v>0.59902154372108096</v>
      </c>
      <c r="E6" s="9">
        <f t="shared" si="2"/>
        <v>0.40097845627891898</v>
      </c>
      <c r="F6" s="8">
        <f t="shared" si="3"/>
        <v>0.61757070932577873</v>
      </c>
      <c r="G6" s="9">
        <f t="shared" si="4"/>
        <v>0.38242929067422132</v>
      </c>
      <c r="H6" s="8">
        <f t="shared" si="5"/>
        <v>0.61030905105750344</v>
      </c>
      <c r="I6" s="9">
        <f t="shared" si="6"/>
        <v>0.38969094894249662</v>
      </c>
      <c r="J6" s="19">
        <f t="shared" si="7"/>
        <v>1</v>
      </c>
      <c r="K6" s="20">
        <f t="shared" si="8"/>
        <v>0</v>
      </c>
      <c r="L6" s="8">
        <f t="shared" si="9"/>
        <v>0.50975479206584384</v>
      </c>
      <c r="M6" s="9">
        <f t="shared" si="10"/>
        <v>0.4902452079341561</v>
      </c>
      <c r="N6" s="8">
        <f t="shared" si="11"/>
        <v>0.51446489747464486</v>
      </c>
      <c r="O6" s="9">
        <f t="shared" si="12"/>
        <v>0.4855351025253552</v>
      </c>
      <c r="P6" s="8">
        <f t="shared" si="13"/>
        <v>0.52453272795521633</v>
      </c>
      <c r="Q6" s="9">
        <f t="shared" si="14"/>
        <v>0.47546727204478362</v>
      </c>
      <c r="R6" s="8">
        <f t="shared" si="15"/>
        <v>0.58826139543415035</v>
      </c>
      <c r="S6" s="9">
        <f t="shared" si="16"/>
        <v>0.41173860456584954</v>
      </c>
      <c r="T6" s="8">
        <f t="shared" si="17"/>
        <v>0.63443901132972291</v>
      </c>
      <c r="U6" s="9">
        <f t="shared" si="18"/>
        <v>0.36556098867027698</v>
      </c>
      <c r="V6" s="8">
        <f t="shared" si="19"/>
        <v>0.46090989179082525</v>
      </c>
      <c r="W6" s="9">
        <f t="shared" si="20"/>
        <v>0.53909010820917469</v>
      </c>
      <c r="X6" s="8">
        <f t="shared" si="21"/>
        <v>0.49413341674595468</v>
      </c>
      <c r="Y6" s="9">
        <f t="shared" si="22"/>
        <v>0.50586658325404521</v>
      </c>
      <c r="Z6" s="8">
        <f t="shared" si="23"/>
        <v>0.44874001292045063</v>
      </c>
      <c r="AA6" s="9">
        <f t="shared" si="24"/>
        <v>0.55125998707954937</v>
      </c>
      <c r="AB6" s="8">
        <f t="shared" si="25"/>
        <v>0.66538594555049324</v>
      </c>
      <c r="AC6" s="9">
        <f t="shared" si="26"/>
        <v>0.33461405444950681</v>
      </c>
      <c r="AD6" s="8">
        <f t="shared" si="27"/>
        <v>0.68411046574981726</v>
      </c>
      <c r="AE6" s="9">
        <f t="shared" si="28"/>
        <v>0.31588953425018262</v>
      </c>
      <c r="AF6" s="8">
        <f t="shared" si="29"/>
        <v>0.64131897078919209</v>
      </c>
      <c r="AG6" s="9">
        <f t="shared" si="30"/>
        <v>0.35868102921080797</v>
      </c>
      <c r="AH6" s="8">
        <f t="shared" si="31"/>
        <v>0.71452248991114264</v>
      </c>
      <c r="AI6" s="9">
        <f t="shared" si="32"/>
        <v>0.28547751008885741</v>
      </c>
    </row>
    <row r="7" spans="1:35" x14ac:dyDescent="0.2">
      <c r="A7" s="21" t="s">
        <v>46</v>
      </c>
      <c r="B7" s="8">
        <f t="shared" si="0"/>
        <v>0.51029757381397789</v>
      </c>
      <c r="C7" s="9">
        <f t="shared" si="33"/>
        <v>0.48970242618602211</v>
      </c>
      <c r="D7" s="8">
        <f t="shared" si="1"/>
        <v>0.57880731983014089</v>
      </c>
      <c r="E7" s="9">
        <f t="shared" si="2"/>
        <v>0.42119268016985917</v>
      </c>
      <c r="F7" s="8">
        <f t="shared" si="3"/>
        <v>0.59901927758321527</v>
      </c>
      <c r="G7" s="9">
        <f t="shared" si="4"/>
        <v>0.40098072241678479</v>
      </c>
      <c r="H7" s="8">
        <f t="shared" si="5"/>
        <v>0.58023347777144896</v>
      </c>
      <c r="I7" s="9">
        <f t="shared" si="6"/>
        <v>0.4197665222285511</v>
      </c>
      <c r="J7" s="8">
        <f t="shared" si="7"/>
        <v>0.65979763041578143</v>
      </c>
      <c r="K7" s="9">
        <f t="shared" si="8"/>
        <v>0.34020236958421851</v>
      </c>
      <c r="L7" s="8">
        <f t="shared" si="9"/>
        <v>0.49186861437135859</v>
      </c>
      <c r="M7" s="9">
        <f t="shared" si="10"/>
        <v>0.50813138562864135</v>
      </c>
      <c r="N7" s="8">
        <f t="shared" si="11"/>
        <v>0.49182010553343147</v>
      </c>
      <c r="O7" s="9">
        <f t="shared" si="12"/>
        <v>0.50817989446656853</v>
      </c>
      <c r="P7" s="8">
        <f t="shared" si="13"/>
        <v>0.47853943475273858</v>
      </c>
      <c r="Q7" s="9">
        <f t="shared" si="14"/>
        <v>0.52146056524726137</v>
      </c>
      <c r="R7" s="8">
        <f t="shared" si="15"/>
        <v>0.59402874765640379</v>
      </c>
      <c r="S7" s="9">
        <f t="shared" si="16"/>
        <v>0.40597125234359621</v>
      </c>
      <c r="T7" s="8">
        <f t="shared" si="17"/>
        <v>0.61701774986738955</v>
      </c>
      <c r="U7" s="9">
        <f t="shared" si="18"/>
        <v>0.38298225013261056</v>
      </c>
      <c r="V7" s="8">
        <f t="shared" si="19"/>
        <v>0.49054806980906623</v>
      </c>
      <c r="W7" s="9">
        <f t="shared" si="20"/>
        <v>0.50945193019093382</v>
      </c>
      <c r="X7" s="8">
        <f t="shared" si="21"/>
        <v>0.46374120838702376</v>
      </c>
      <c r="Y7" s="9">
        <f t="shared" si="22"/>
        <v>0.53625879161297629</v>
      </c>
      <c r="Z7" s="8">
        <f t="shared" si="23"/>
        <v>0.42574977222168409</v>
      </c>
      <c r="AA7" s="9">
        <f t="shared" si="24"/>
        <v>0.57425022777831591</v>
      </c>
      <c r="AB7" s="8">
        <f t="shared" si="25"/>
        <v>0.63920881896428161</v>
      </c>
      <c r="AC7" s="9">
        <f t="shared" si="26"/>
        <v>0.36079118103571833</v>
      </c>
      <c r="AD7" s="8">
        <f t="shared" si="27"/>
        <v>0.65172982130846391</v>
      </c>
      <c r="AE7" s="9">
        <f t="shared" si="28"/>
        <v>0.34827017869153609</v>
      </c>
      <c r="AF7" s="8">
        <f t="shared" si="29"/>
        <v>0.56357057211209094</v>
      </c>
      <c r="AG7" s="9">
        <f t="shared" si="30"/>
        <v>0.43642942788790912</v>
      </c>
      <c r="AH7" s="8">
        <f t="shared" si="31"/>
        <v>0.70865106842490266</v>
      </c>
      <c r="AI7" s="9">
        <f t="shared" si="32"/>
        <v>0.29134893157509739</v>
      </c>
    </row>
    <row r="8" spans="1:35" x14ac:dyDescent="0.2">
      <c r="A8" s="22" t="s">
        <v>47</v>
      </c>
      <c r="B8" s="8">
        <f t="shared" si="0"/>
        <v>0.52355836030275948</v>
      </c>
      <c r="C8" s="9">
        <f t="shared" si="33"/>
        <v>0.47644163969724052</v>
      </c>
      <c r="D8" s="8">
        <f t="shared" si="1"/>
        <v>0.58063780820713939</v>
      </c>
      <c r="E8" s="9">
        <f t="shared" si="2"/>
        <v>0.41936219179286066</v>
      </c>
      <c r="F8" s="8">
        <f t="shared" si="3"/>
        <v>0.61417990187577276</v>
      </c>
      <c r="G8" s="9">
        <f t="shared" si="4"/>
        <v>0.3858200981242273</v>
      </c>
      <c r="H8" s="8">
        <f t="shared" si="5"/>
        <v>0.61804135487936351</v>
      </c>
      <c r="I8" s="9">
        <f t="shared" si="6"/>
        <v>0.38195864512063649</v>
      </c>
      <c r="J8" s="8">
        <f t="shared" si="7"/>
        <v>0.63006385965112077</v>
      </c>
      <c r="K8" s="9">
        <f t="shared" si="8"/>
        <v>0.36993614034887923</v>
      </c>
      <c r="L8" s="8">
        <f t="shared" si="9"/>
        <v>0.54937488406603596</v>
      </c>
      <c r="M8" s="9">
        <f t="shared" si="10"/>
        <v>0.45062511593396404</v>
      </c>
      <c r="N8" s="8">
        <f t="shared" si="11"/>
        <v>0.4965091546742148</v>
      </c>
      <c r="O8" s="9">
        <f t="shared" si="12"/>
        <v>0.50349084532578514</v>
      </c>
      <c r="P8" s="8">
        <f t="shared" si="13"/>
        <v>0.50404505479025019</v>
      </c>
      <c r="Q8" s="9">
        <f t="shared" si="14"/>
        <v>0.49595494520974986</v>
      </c>
      <c r="R8" s="8">
        <f t="shared" si="15"/>
        <v>0.59770783054411902</v>
      </c>
      <c r="S8" s="9">
        <f t="shared" si="16"/>
        <v>0.40229216945588109</v>
      </c>
      <c r="T8" s="8">
        <f t="shared" si="17"/>
        <v>0.63240637318967041</v>
      </c>
      <c r="U8" s="9">
        <f t="shared" si="18"/>
        <v>0.36759362681032964</v>
      </c>
      <c r="V8" s="8">
        <f t="shared" si="19"/>
        <v>0.54392530259036465</v>
      </c>
      <c r="W8" s="9">
        <f t="shared" si="20"/>
        <v>0.45607469740963535</v>
      </c>
      <c r="X8" s="8">
        <f t="shared" si="21"/>
        <v>0.47495326854211739</v>
      </c>
      <c r="Y8" s="9">
        <f t="shared" si="22"/>
        <v>0.52504673145788261</v>
      </c>
      <c r="Z8" s="8">
        <f t="shared" si="23"/>
        <v>0.45200598672617925</v>
      </c>
      <c r="AA8" s="9">
        <f t="shared" si="24"/>
        <v>0.5479940132738208</v>
      </c>
      <c r="AB8" s="8">
        <f t="shared" si="25"/>
        <v>0.67433675987326736</v>
      </c>
      <c r="AC8" s="9">
        <f t="shared" si="26"/>
        <v>0.32566324012673264</v>
      </c>
      <c r="AD8" s="8">
        <f t="shared" si="27"/>
        <v>0.68951639249611341</v>
      </c>
      <c r="AE8" s="9">
        <f t="shared" si="28"/>
        <v>0.31048360750388654</v>
      </c>
      <c r="AF8" s="8">
        <f t="shared" si="29"/>
        <v>0.59903464295502507</v>
      </c>
      <c r="AG8" s="9">
        <f t="shared" si="30"/>
        <v>0.40096535704497488</v>
      </c>
      <c r="AH8" s="8">
        <f t="shared" si="31"/>
        <v>0.72144475887024295</v>
      </c>
      <c r="AI8" s="9">
        <f t="shared" si="32"/>
        <v>0.27855524112975705</v>
      </c>
    </row>
    <row r="9" spans="1:35" x14ac:dyDescent="0.2">
      <c r="A9" s="23" t="s">
        <v>48</v>
      </c>
      <c r="B9" s="8">
        <f t="shared" si="0"/>
        <v>0.60536277995184318</v>
      </c>
      <c r="C9" s="9">
        <f t="shared" si="33"/>
        <v>0.39463722004815682</v>
      </c>
      <c r="D9" s="8">
        <f t="shared" si="1"/>
        <v>0.66302912468602315</v>
      </c>
      <c r="E9" s="9">
        <f t="shared" si="2"/>
        <v>0.33697087531397679</v>
      </c>
      <c r="F9" s="8">
        <f t="shared" si="3"/>
        <v>0.67339386351232633</v>
      </c>
      <c r="G9" s="9">
        <f t="shared" si="4"/>
        <v>0.32660613648767362</v>
      </c>
      <c r="H9" s="8">
        <f t="shared" si="5"/>
        <v>0.671974700530793</v>
      </c>
      <c r="I9" s="9">
        <f t="shared" si="6"/>
        <v>0.32802529946920711</v>
      </c>
      <c r="J9" s="8">
        <f t="shared" si="7"/>
        <v>0.75635806059324273</v>
      </c>
      <c r="K9" s="9">
        <f t="shared" si="8"/>
        <v>0.24364193940675727</v>
      </c>
      <c r="L9" s="8">
        <f t="shared" si="9"/>
        <v>0.65052023045784202</v>
      </c>
      <c r="M9" s="9">
        <f t="shared" si="10"/>
        <v>0.34947976954215798</v>
      </c>
      <c r="N9" s="8">
        <f t="shared" si="11"/>
        <v>0.58779963300924121</v>
      </c>
      <c r="O9" s="9">
        <f t="shared" si="12"/>
        <v>0.41220036699075879</v>
      </c>
      <c r="P9" s="8">
        <f t="shared" si="13"/>
        <v>0.58063918561150307</v>
      </c>
      <c r="Q9" s="9">
        <f t="shared" si="14"/>
        <v>0.41936081438849682</v>
      </c>
      <c r="R9" s="8">
        <f t="shared" si="15"/>
        <v>0.69135684566930999</v>
      </c>
      <c r="S9" s="9">
        <f t="shared" si="16"/>
        <v>0.30864315433068995</v>
      </c>
      <c r="T9" s="8">
        <f t="shared" si="17"/>
        <v>0.7045618519972483</v>
      </c>
      <c r="U9" s="9">
        <f t="shared" si="18"/>
        <v>0.29543814800275181</v>
      </c>
      <c r="V9" s="8">
        <f t="shared" si="19"/>
        <v>0.60917349755868788</v>
      </c>
      <c r="W9" s="9">
        <f t="shared" si="20"/>
        <v>0.39082650244131206</v>
      </c>
      <c r="X9" s="8">
        <f t="shared" si="21"/>
        <v>0.52889825363547638</v>
      </c>
      <c r="Y9" s="9">
        <f t="shared" si="22"/>
        <v>0.47110174636452362</v>
      </c>
      <c r="Z9" s="8">
        <f t="shared" si="23"/>
        <v>0.5499670403711272</v>
      </c>
      <c r="AA9" s="9">
        <f t="shared" si="24"/>
        <v>0.45003295962887274</v>
      </c>
      <c r="AB9" s="8">
        <f t="shared" si="25"/>
        <v>0.71492944749234055</v>
      </c>
      <c r="AC9" s="9">
        <f t="shared" si="26"/>
        <v>0.28507055250765956</v>
      </c>
      <c r="AD9" s="8">
        <f t="shared" si="27"/>
        <v>0.72688882241705732</v>
      </c>
      <c r="AE9" s="9">
        <f t="shared" si="28"/>
        <v>0.27311117758294262</v>
      </c>
      <c r="AF9" s="8">
        <f t="shared" si="29"/>
        <v>0.6317640856084964</v>
      </c>
      <c r="AG9" s="9">
        <f t="shared" si="30"/>
        <v>0.36823591439150355</v>
      </c>
      <c r="AH9" s="8">
        <f t="shared" si="31"/>
        <v>0.74984911577302693</v>
      </c>
      <c r="AI9" s="9">
        <f t="shared" si="32"/>
        <v>0.25015088422697312</v>
      </c>
    </row>
    <row r="10" spans="1:35" x14ac:dyDescent="0.2">
      <c r="A10" s="24" t="s">
        <v>49</v>
      </c>
      <c r="B10" s="8">
        <f t="shared" si="0"/>
        <v>0.49480080766919393</v>
      </c>
      <c r="C10" s="9">
        <f t="shared" si="33"/>
        <v>0.50519919233080612</v>
      </c>
      <c r="D10" s="8">
        <f t="shared" si="1"/>
        <v>0.55502671682780536</v>
      </c>
      <c r="E10" s="9">
        <f t="shared" si="2"/>
        <v>0.44497328317219459</v>
      </c>
      <c r="F10" s="8">
        <f t="shared" si="3"/>
        <v>0.57886448201579732</v>
      </c>
      <c r="G10" s="9">
        <f t="shared" si="4"/>
        <v>0.42113551798420262</v>
      </c>
      <c r="H10" s="8">
        <f t="shared" si="5"/>
        <v>0.58037577462939449</v>
      </c>
      <c r="I10" s="9">
        <f t="shared" si="6"/>
        <v>0.41962422537060562</v>
      </c>
      <c r="J10" s="8">
        <f t="shared" si="7"/>
        <v>0.50605502945009706</v>
      </c>
      <c r="K10" s="9">
        <f t="shared" si="8"/>
        <v>0.49394497054990294</v>
      </c>
      <c r="L10" s="8">
        <f t="shared" si="9"/>
        <v>0.49221363808219376</v>
      </c>
      <c r="M10" s="9">
        <f t="shared" si="10"/>
        <v>0.50778636191780624</v>
      </c>
      <c r="N10" s="8">
        <f t="shared" si="11"/>
        <v>0.46375747864628425</v>
      </c>
      <c r="O10" s="9">
        <f t="shared" si="12"/>
        <v>0.53624252135371575</v>
      </c>
      <c r="P10" s="8">
        <f t="shared" si="13"/>
        <v>0.45284349850588501</v>
      </c>
      <c r="Q10" s="9">
        <f t="shared" si="14"/>
        <v>0.5471565014941151</v>
      </c>
      <c r="R10" s="8">
        <f t="shared" si="15"/>
        <v>0.59879595950057174</v>
      </c>
      <c r="S10" s="9">
        <f t="shared" si="16"/>
        <v>0.40120404049942837</v>
      </c>
      <c r="T10" s="8">
        <f t="shared" si="17"/>
        <v>0.62109238178665005</v>
      </c>
      <c r="U10" s="9">
        <f t="shared" si="18"/>
        <v>0.37890761821335001</v>
      </c>
      <c r="V10" s="8">
        <f t="shared" si="19"/>
        <v>0.50151700506048214</v>
      </c>
      <c r="W10" s="9">
        <f t="shared" si="20"/>
        <v>0.49848299493951798</v>
      </c>
      <c r="X10" s="8">
        <f t="shared" si="21"/>
        <v>0.45497183860692919</v>
      </c>
      <c r="Y10" s="9">
        <f t="shared" si="22"/>
        <v>0.54502816139307086</v>
      </c>
      <c r="Z10" s="8">
        <f t="shared" si="23"/>
        <v>0.41294103451768838</v>
      </c>
      <c r="AA10" s="9">
        <f t="shared" si="24"/>
        <v>0.58705896548231162</v>
      </c>
      <c r="AB10" s="8">
        <f t="shared" si="25"/>
        <v>0.63565275448030512</v>
      </c>
      <c r="AC10" s="9">
        <f t="shared" si="26"/>
        <v>0.36434724551969483</v>
      </c>
      <c r="AD10" s="8">
        <f t="shared" si="27"/>
        <v>0.65563174820696846</v>
      </c>
      <c r="AE10" s="9">
        <f t="shared" si="28"/>
        <v>0.34436825179303149</v>
      </c>
      <c r="AF10" s="8">
        <f t="shared" si="29"/>
        <v>0.54499622254322522</v>
      </c>
      <c r="AG10" s="9">
        <f t="shared" si="30"/>
        <v>0.45500377745677478</v>
      </c>
      <c r="AH10" s="8">
        <f t="shared" si="31"/>
        <v>0.70067953865239074</v>
      </c>
      <c r="AI10" s="9">
        <f t="shared" si="32"/>
        <v>0.29932046134760931</v>
      </c>
    </row>
    <row r="11" spans="1:35" x14ac:dyDescent="0.2">
      <c r="A11" s="25" t="s">
        <v>50</v>
      </c>
      <c r="B11" s="8">
        <f t="shared" si="0"/>
        <v>0.79705125287505219</v>
      </c>
      <c r="C11" s="9">
        <f t="shared" si="33"/>
        <v>0.20294874712494781</v>
      </c>
      <c r="D11" s="8">
        <f t="shared" si="1"/>
        <v>0.84054066708204722</v>
      </c>
      <c r="E11" s="9">
        <f t="shared" si="2"/>
        <v>0.15945933291795272</v>
      </c>
      <c r="F11" s="8">
        <f t="shared" si="3"/>
        <v>0.83088803388606547</v>
      </c>
      <c r="G11" s="9">
        <f t="shared" si="4"/>
        <v>0.16911196611393453</v>
      </c>
      <c r="H11" s="8">
        <f t="shared" si="5"/>
        <v>0.81630569759904192</v>
      </c>
      <c r="I11" s="9">
        <f t="shared" si="6"/>
        <v>0.18369430240095805</v>
      </c>
      <c r="J11" s="19">
        <f t="shared" si="7"/>
        <v>1</v>
      </c>
      <c r="K11" s="20">
        <f t="shared" si="8"/>
        <v>0</v>
      </c>
      <c r="L11" s="8">
        <f t="shared" si="9"/>
        <v>0.81396374719281361</v>
      </c>
      <c r="M11" s="9">
        <f t="shared" si="10"/>
        <v>0.18603625280718639</v>
      </c>
      <c r="N11" s="8">
        <f t="shared" si="11"/>
        <v>0.78637093451171514</v>
      </c>
      <c r="O11" s="9">
        <f t="shared" si="12"/>
        <v>0.21362906548828486</v>
      </c>
      <c r="P11" s="8">
        <f t="shared" si="13"/>
        <v>0.78904077309488641</v>
      </c>
      <c r="Q11" s="9">
        <f t="shared" si="14"/>
        <v>0.21095922690511348</v>
      </c>
      <c r="R11" s="8">
        <f t="shared" si="15"/>
        <v>0.83112283268492493</v>
      </c>
      <c r="S11" s="9">
        <f t="shared" si="16"/>
        <v>0.1688771673150751</v>
      </c>
      <c r="T11" s="8">
        <f t="shared" si="17"/>
        <v>0.86716226255366802</v>
      </c>
      <c r="U11" s="9">
        <f t="shared" si="18"/>
        <v>0.13283773744633195</v>
      </c>
      <c r="V11" s="8">
        <f t="shared" si="19"/>
        <v>0.79433933830309378</v>
      </c>
      <c r="W11" s="9">
        <f t="shared" si="20"/>
        <v>0.20566066169690625</v>
      </c>
      <c r="X11" s="8">
        <f t="shared" si="21"/>
        <v>0.75699264955537204</v>
      </c>
      <c r="Y11" s="9">
        <f t="shared" si="22"/>
        <v>0.24300735044462804</v>
      </c>
      <c r="Z11" s="8">
        <f t="shared" si="23"/>
        <v>0.74223628243884654</v>
      </c>
      <c r="AA11" s="9">
        <f t="shared" si="24"/>
        <v>0.2577637175611534</v>
      </c>
      <c r="AB11" s="8">
        <f t="shared" si="25"/>
        <v>0.8610923773993141</v>
      </c>
      <c r="AC11" s="9">
        <f t="shared" si="26"/>
        <v>0.13890762260068587</v>
      </c>
      <c r="AD11" s="8">
        <f t="shared" si="27"/>
        <v>0.86655757877588413</v>
      </c>
      <c r="AE11" s="9">
        <f t="shared" si="28"/>
        <v>0.13344242122411581</v>
      </c>
      <c r="AF11" s="8">
        <f t="shared" si="29"/>
        <v>0.80505907011732369</v>
      </c>
      <c r="AG11" s="9">
        <f t="shared" si="30"/>
        <v>0.19494092988267619</v>
      </c>
      <c r="AH11" s="8">
        <f t="shared" si="31"/>
        <v>0.8658783685909478</v>
      </c>
      <c r="AI11" s="9">
        <f t="shared" si="32"/>
        <v>0.13412163140905217</v>
      </c>
    </row>
    <row r="12" spans="1:35" x14ac:dyDescent="0.2">
      <c r="A12" s="26" t="s">
        <v>51</v>
      </c>
      <c r="B12" s="8">
        <f t="shared" si="0"/>
        <v>0.53401606321993123</v>
      </c>
      <c r="C12" s="9">
        <f t="shared" si="33"/>
        <v>0.46598393678006877</v>
      </c>
      <c r="D12" s="8">
        <f t="shared" si="1"/>
        <v>0.58586063829495127</v>
      </c>
      <c r="E12" s="9">
        <f t="shared" si="2"/>
        <v>0.41413936170504873</v>
      </c>
      <c r="F12" s="8">
        <f t="shared" si="3"/>
        <v>0.58793728485985153</v>
      </c>
      <c r="G12" s="9">
        <f t="shared" si="4"/>
        <v>0.41206271514014842</v>
      </c>
      <c r="H12" s="8">
        <f t="shared" si="5"/>
        <v>0.59570191693892272</v>
      </c>
      <c r="I12" s="9">
        <f t="shared" si="6"/>
        <v>0.40429808306107723</v>
      </c>
      <c r="J12" s="8">
        <f t="shared" si="7"/>
        <v>0.7624718043212676</v>
      </c>
      <c r="K12" s="9">
        <f t="shared" si="8"/>
        <v>0.23752819567873246</v>
      </c>
      <c r="L12" s="8">
        <f t="shared" si="9"/>
        <v>0.51025258975450549</v>
      </c>
      <c r="M12" s="9">
        <f t="shared" si="10"/>
        <v>0.48974741024549456</v>
      </c>
      <c r="N12" s="8">
        <f t="shared" si="11"/>
        <v>0.50097730113074146</v>
      </c>
      <c r="O12" s="9">
        <f t="shared" si="12"/>
        <v>0.49902269886925854</v>
      </c>
      <c r="P12" s="8">
        <f t="shared" si="13"/>
        <v>0.50126433319141894</v>
      </c>
      <c r="Q12" s="9">
        <f t="shared" si="14"/>
        <v>0.49873566680858106</v>
      </c>
      <c r="R12" s="8">
        <f t="shared" si="15"/>
        <v>0.61933138133441745</v>
      </c>
      <c r="S12" s="9">
        <f t="shared" si="16"/>
        <v>0.38066861866558255</v>
      </c>
      <c r="T12" s="8">
        <f t="shared" si="17"/>
        <v>0.67886120973137409</v>
      </c>
      <c r="U12" s="9">
        <f t="shared" si="18"/>
        <v>0.32113879026862585</v>
      </c>
      <c r="V12" s="8">
        <f t="shared" si="19"/>
        <v>0.54510262614910954</v>
      </c>
      <c r="W12" s="9">
        <f t="shared" si="20"/>
        <v>0.45489737385089046</v>
      </c>
      <c r="X12" s="8">
        <f t="shared" si="21"/>
        <v>0.49071457613928465</v>
      </c>
      <c r="Y12" s="9">
        <f t="shared" si="22"/>
        <v>0.5092854238607154</v>
      </c>
      <c r="Z12" s="8">
        <f t="shared" si="23"/>
        <v>0.43142134479025396</v>
      </c>
      <c r="AA12" s="9">
        <f t="shared" si="24"/>
        <v>0.56857865520974604</v>
      </c>
      <c r="AB12" s="8">
        <f t="shared" si="25"/>
        <v>0.65326068940356652</v>
      </c>
      <c r="AC12" s="9">
        <f t="shared" si="26"/>
        <v>0.34673931059643348</v>
      </c>
      <c r="AD12" s="8">
        <f t="shared" si="27"/>
        <v>0.67905519804152803</v>
      </c>
      <c r="AE12" s="9">
        <f t="shared" si="28"/>
        <v>0.32094480195847197</v>
      </c>
      <c r="AF12" s="8">
        <f t="shared" si="29"/>
        <v>0.56510419914473176</v>
      </c>
      <c r="AG12" s="9">
        <f t="shared" si="30"/>
        <v>0.43489580085526824</v>
      </c>
      <c r="AH12" s="8">
        <f t="shared" si="31"/>
        <v>0.71857284346424011</v>
      </c>
      <c r="AI12" s="9">
        <f t="shared" si="32"/>
        <v>0.28142715653575995</v>
      </c>
    </row>
    <row r="13" spans="1:35" x14ac:dyDescent="0.2">
      <c r="A13" s="27" t="s">
        <v>52</v>
      </c>
      <c r="B13" s="10">
        <f t="shared" si="0"/>
        <v>0.5135052182897345</v>
      </c>
      <c r="C13" s="12">
        <f t="shared" si="33"/>
        <v>0.4864947817102655</v>
      </c>
      <c r="D13" s="10">
        <f t="shared" si="1"/>
        <v>0.56280513912863173</v>
      </c>
      <c r="E13" s="12">
        <f t="shared" si="2"/>
        <v>0.43719486087136827</v>
      </c>
      <c r="F13" s="10">
        <f t="shared" si="3"/>
        <v>0.58719453376205788</v>
      </c>
      <c r="G13" s="12">
        <f t="shared" si="4"/>
        <v>0.41280546623794212</v>
      </c>
      <c r="H13" s="10">
        <f t="shared" si="5"/>
        <v>0.59252189636587271</v>
      </c>
      <c r="I13" s="12">
        <f t="shared" si="6"/>
        <v>0.40747810363412723</v>
      </c>
      <c r="J13" s="10">
        <f t="shared" si="7"/>
        <v>0.64610899372883668</v>
      </c>
      <c r="K13" s="12">
        <f t="shared" si="8"/>
        <v>0.35389100627116327</v>
      </c>
      <c r="L13" s="10">
        <f t="shared" si="9"/>
        <v>0.4647589141724508</v>
      </c>
      <c r="M13" s="12">
        <f t="shared" si="10"/>
        <v>0.53524108582754926</v>
      </c>
      <c r="N13" s="10">
        <f t="shared" si="11"/>
        <v>0.48884709747281085</v>
      </c>
      <c r="O13" s="12">
        <f t="shared" si="12"/>
        <v>0.51115290252718915</v>
      </c>
      <c r="P13" s="10">
        <f t="shared" si="13"/>
        <v>0.49805619471213419</v>
      </c>
      <c r="Q13" s="12">
        <f t="shared" si="14"/>
        <v>0.50194380528786575</v>
      </c>
      <c r="R13" s="10">
        <f t="shared" si="15"/>
        <v>0.58060397683360754</v>
      </c>
      <c r="S13" s="12">
        <f t="shared" si="16"/>
        <v>0.41939602316639241</v>
      </c>
      <c r="T13" s="10">
        <f t="shared" si="17"/>
        <v>0.62253377398235588</v>
      </c>
      <c r="U13" s="12">
        <f t="shared" si="18"/>
        <v>0.37746622601764401</v>
      </c>
      <c r="V13" s="10">
        <f t="shared" si="19"/>
        <v>0.51122759647193883</v>
      </c>
      <c r="W13" s="12">
        <f t="shared" si="20"/>
        <v>0.48877240352806117</v>
      </c>
      <c r="X13" s="10">
        <f t="shared" si="21"/>
        <v>0.47839515353325462</v>
      </c>
      <c r="Y13" s="12">
        <f t="shared" si="22"/>
        <v>0.52160484646674532</v>
      </c>
      <c r="Z13" s="10">
        <f t="shared" si="23"/>
        <v>0.42118805963517275</v>
      </c>
      <c r="AA13" s="12">
        <f t="shared" si="24"/>
        <v>0.5788119403648273</v>
      </c>
      <c r="AB13" s="10">
        <f t="shared" si="25"/>
        <v>0.62133221564652164</v>
      </c>
      <c r="AC13" s="12">
        <f t="shared" si="26"/>
        <v>0.37866778435347842</v>
      </c>
      <c r="AD13" s="10">
        <f t="shared" si="27"/>
        <v>0.6552087574666291</v>
      </c>
      <c r="AE13" s="12">
        <f t="shared" si="28"/>
        <v>0.34479124253337079</v>
      </c>
      <c r="AF13" s="10">
        <f t="shared" si="29"/>
        <v>0.56716547598633094</v>
      </c>
      <c r="AG13" s="12">
        <f t="shared" si="30"/>
        <v>0.43283452401366901</v>
      </c>
      <c r="AH13" s="10">
        <f t="shared" si="31"/>
        <v>0.69491662777001362</v>
      </c>
      <c r="AI13" s="12">
        <f t="shared" si="32"/>
        <v>0.30508337222998633</v>
      </c>
    </row>
    <row r="14" spans="1:35" x14ac:dyDescent="0.2"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2">
      <c r="A15" s="1" t="s">
        <v>53</v>
      </c>
      <c r="D15" s="29">
        <f t="shared" ref="D15:AI15" si="34">SUM(D16:D24)</f>
        <v>1921290</v>
      </c>
      <c r="E15" s="28">
        <f t="shared" si="34"/>
        <v>1188314</v>
      </c>
      <c r="F15" s="29">
        <f t="shared" si="34"/>
        <v>1904097</v>
      </c>
      <c r="G15" s="28">
        <f t="shared" si="34"/>
        <v>1108853</v>
      </c>
      <c r="H15" s="29">
        <f t="shared" si="34"/>
        <v>1803800.0000000005</v>
      </c>
      <c r="I15" s="28">
        <f t="shared" si="34"/>
        <v>1071108.9998600001</v>
      </c>
      <c r="J15" s="29">
        <f t="shared" si="34"/>
        <v>2080594</v>
      </c>
      <c r="K15" s="28">
        <f t="shared" si="34"/>
        <v>697637</v>
      </c>
      <c r="L15" s="30">
        <f>SUM(L16:L24)</f>
        <v>645429</v>
      </c>
      <c r="M15" s="31">
        <f>SUM(M16:M24)</f>
        <v>525307</v>
      </c>
      <c r="N15" s="30">
        <f>SUM(N16:N24)</f>
        <v>1696346</v>
      </c>
      <c r="O15" s="32">
        <f>SUM(O16:O24)</f>
        <v>1458048</v>
      </c>
      <c r="P15" s="30">
        <f t="shared" si="34"/>
        <v>1112282.9999999998</v>
      </c>
      <c r="Q15" s="32">
        <f t="shared" si="34"/>
        <v>964865.99997</v>
      </c>
      <c r="R15" s="30">
        <f t="shared" si="34"/>
        <v>1417538</v>
      </c>
      <c r="S15" s="32">
        <f t="shared" si="34"/>
        <v>839274.00011000002</v>
      </c>
      <c r="T15" s="30">
        <f t="shared" si="34"/>
        <v>1420481</v>
      </c>
      <c r="U15" s="32">
        <f t="shared" si="34"/>
        <v>720967.00003999996</v>
      </c>
      <c r="V15" s="30">
        <f t="shared" si="34"/>
        <v>1208097.9997999999</v>
      </c>
      <c r="W15" s="32">
        <f t="shared" si="34"/>
        <v>993127.00008999999</v>
      </c>
      <c r="X15" s="30">
        <f t="shared" si="34"/>
        <v>1027710.0001200001</v>
      </c>
      <c r="Y15" s="32">
        <f t="shared" si="34"/>
        <v>982112.99996999989</v>
      </c>
      <c r="Z15" s="30">
        <f t="shared" si="34"/>
        <v>1060860.9999199999</v>
      </c>
      <c r="AA15" s="32">
        <f t="shared" si="34"/>
        <v>1168177.9998999999</v>
      </c>
      <c r="AB15" s="30">
        <f t="shared" si="34"/>
        <v>1971398</v>
      </c>
      <c r="AC15" s="32">
        <f t="shared" si="34"/>
        <v>926108.99991000001</v>
      </c>
      <c r="AD15" s="30">
        <f t="shared" si="34"/>
        <v>1500738.0001000001</v>
      </c>
      <c r="AE15" s="32">
        <f t="shared" si="34"/>
        <v>661531.99998999992</v>
      </c>
      <c r="AF15" s="30">
        <f t="shared" si="34"/>
        <v>1234984.0000000002</v>
      </c>
      <c r="AG15" s="32">
        <f t="shared" si="34"/>
        <v>784342.00007999991</v>
      </c>
      <c r="AH15" s="30">
        <f t="shared" si="34"/>
        <v>1546581.9997999999</v>
      </c>
      <c r="AI15" s="31">
        <f t="shared" si="34"/>
        <v>574388</v>
      </c>
    </row>
    <row r="16" spans="1:35" x14ac:dyDescent="0.2">
      <c r="A16" s="33" t="s">
        <v>44</v>
      </c>
      <c r="D16" s="34">
        <v>213423</v>
      </c>
      <c r="E16" s="35">
        <v>114339</v>
      </c>
      <c r="F16" s="34">
        <v>213130</v>
      </c>
      <c r="G16" s="36">
        <v>112067</v>
      </c>
      <c r="H16" s="37">
        <v>199971.63149999999</v>
      </c>
      <c r="I16" s="38">
        <v>113666.201</v>
      </c>
      <c r="J16" s="37">
        <v>261936</v>
      </c>
      <c r="K16" s="38">
        <v>0</v>
      </c>
      <c r="L16" s="37">
        <v>60428</v>
      </c>
      <c r="M16" s="39">
        <v>53655</v>
      </c>
      <c r="N16" s="37">
        <v>189931</v>
      </c>
      <c r="O16" s="38">
        <v>142268</v>
      </c>
      <c r="P16" s="37">
        <v>116356.35950000001</v>
      </c>
      <c r="Q16" s="38">
        <v>84633.152350000004</v>
      </c>
      <c r="R16" s="37">
        <v>139811.32500000001</v>
      </c>
      <c r="S16" s="38">
        <v>86006.098060000004</v>
      </c>
      <c r="T16" s="37">
        <v>140075.1531</v>
      </c>
      <c r="U16" s="38">
        <v>72849.401129999998</v>
      </c>
      <c r="V16" s="37">
        <v>124099.83130000001</v>
      </c>
      <c r="W16" s="38">
        <v>95439.966769999999</v>
      </c>
      <c r="X16" s="37">
        <v>111102.1972</v>
      </c>
      <c r="Y16" s="38">
        <v>88973.908429999996</v>
      </c>
      <c r="Z16" s="37">
        <v>110843.943</v>
      </c>
      <c r="AA16" s="38">
        <v>111554.1985</v>
      </c>
      <c r="AB16" s="37">
        <v>219212.25380000001</v>
      </c>
      <c r="AC16" s="38">
        <v>89614.994330000001</v>
      </c>
      <c r="AD16" s="37">
        <v>156583.11170000001</v>
      </c>
      <c r="AE16" s="38">
        <v>69535.762560000003</v>
      </c>
      <c r="AF16" s="37">
        <v>138902.70050000001</v>
      </c>
      <c r="AG16" s="38">
        <v>74614.450570000001</v>
      </c>
      <c r="AH16" s="37">
        <v>161088.67329999999</v>
      </c>
      <c r="AI16" s="39">
        <v>58039.94814</v>
      </c>
    </row>
    <row r="17" spans="1:35" x14ac:dyDescent="0.2">
      <c r="A17" s="40" t="s">
        <v>45</v>
      </c>
      <c r="D17" s="5">
        <v>203254</v>
      </c>
      <c r="E17" s="6">
        <v>136056</v>
      </c>
      <c r="F17" s="5">
        <v>200553</v>
      </c>
      <c r="G17">
        <v>124192</v>
      </c>
      <c r="H17" s="41">
        <v>192297.23389999999</v>
      </c>
      <c r="I17" s="42">
        <v>122784.49980000001</v>
      </c>
      <c r="J17" s="41">
        <v>259257</v>
      </c>
      <c r="K17" s="42">
        <v>0</v>
      </c>
      <c r="L17" s="41">
        <v>65713</v>
      </c>
      <c r="M17" s="43">
        <v>63198</v>
      </c>
      <c r="N17" s="41">
        <v>174649</v>
      </c>
      <c r="O17" s="42">
        <v>164828</v>
      </c>
      <c r="P17" s="41">
        <v>119345.10370000001</v>
      </c>
      <c r="Q17" s="42">
        <v>108181.4115</v>
      </c>
      <c r="R17" s="41">
        <v>146668.163</v>
      </c>
      <c r="S17" s="42">
        <v>102656.651</v>
      </c>
      <c r="T17" s="41">
        <v>149012.74460000001</v>
      </c>
      <c r="U17" s="42">
        <v>85860.492920000004</v>
      </c>
      <c r="V17" s="41">
        <v>113254.3466</v>
      </c>
      <c r="W17" s="42">
        <v>132464.71609999999</v>
      </c>
      <c r="X17" s="41">
        <v>109570.43919999999</v>
      </c>
      <c r="Y17" s="42">
        <v>112172.1823</v>
      </c>
      <c r="Z17" s="41">
        <v>108963.7506</v>
      </c>
      <c r="AA17" s="42">
        <v>133857.81080000001</v>
      </c>
      <c r="AB17" s="41">
        <v>213066.4503</v>
      </c>
      <c r="AC17" s="42">
        <v>107148.38400000001</v>
      </c>
      <c r="AD17" s="41">
        <v>162675.50649999999</v>
      </c>
      <c r="AE17" s="42">
        <v>75115.778160000002</v>
      </c>
      <c r="AF17" s="41">
        <v>142175.66560000001</v>
      </c>
      <c r="AG17" s="42">
        <v>79516.927439999999</v>
      </c>
      <c r="AH17" s="41">
        <v>166357.45069999999</v>
      </c>
      <c r="AI17" s="43">
        <v>66465.802660000001</v>
      </c>
    </row>
    <row r="18" spans="1:35" x14ac:dyDescent="0.2">
      <c r="A18" s="44" t="s">
        <v>46</v>
      </c>
      <c r="D18" s="5">
        <v>189461</v>
      </c>
      <c r="E18" s="6">
        <v>137869</v>
      </c>
      <c r="F18" s="5">
        <v>188491</v>
      </c>
      <c r="G18">
        <v>126175</v>
      </c>
      <c r="H18" s="41">
        <v>171018.9786</v>
      </c>
      <c r="I18" s="42">
        <v>123722.6817</v>
      </c>
      <c r="J18" s="41">
        <v>212119</v>
      </c>
      <c r="K18" s="42">
        <v>109372</v>
      </c>
      <c r="L18" s="41">
        <v>58252</v>
      </c>
      <c r="M18" s="43">
        <v>60178</v>
      </c>
      <c r="N18" s="41">
        <v>163391</v>
      </c>
      <c r="O18" s="42">
        <v>168826</v>
      </c>
      <c r="P18" s="41">
        <v>105359.3149</v>
      </c>
      <c r="Q18" s="42">
        <v>114809.1963</v>
      </c>
      <c r="R18" s="41">
        <v>141505.79459999999</v>
      </c>
      <c r="S18" s="42">
        <v>96707.920069999993</v>
      </c>
      <c r="T18" s="41">
        <v>138786.51190000001</v>
      </c>
      <c r="U18" s="42">
        <v>86144.637860000003</v>
      </c>
      <c r="V18" s="41">
        <v>113811.82550000001</v>
      </c>
      <c r="W18" s="42">
        <v>118197.7012</v>
      </c>
      <c r="X18" s="41">
        <v>98758.275020000001</v>
      </c>
      <c r="Y18" s="42">
        <v>114201.6113</v>
      </c>
      <c r="Z18" s="41">
        <v>98492.119420000003</v>
      </c>
      <c r="AA18" s="42">
        <v>132845.92430000001</v>
      </c>
      <c r="AB18" s="41">
        <v>193297.6863</v>
      </c>
      <c r="AC18" s="42">
        <v>109103.7834</v>
      </c>
      <c r="AD18" s="41">
        <v>144682.00409999999</v>
      </c>
      <c r="AE18" s="42">
        <v>77314.902239999996</v>
      </c>
      <c r="AF18" s="41">
        <v>116662.38159999999</v>
      </c>
      <c r="AG18" s="42">
        <v>90343.426319999999</v>
      </c>
      <c r="AH18" s="41">
        <v>155470.16039999999</v>
      </c>
      <c r="AI18" s="43">
        <v>63918.714220000002</v>
      </c>
    </row>
    <row r="19" spans="1:35" x14ac:dyDescent="0.2">
      <c r="A19" s="45" t="s">
        <v>47</v>
      </c>
      <c r="D19" s="5">
        <v>211423</v>
      </c>
      <c r="E19" s="6">
        <v>152699</v>
      </c>
      <c r="F19" s="5">
        <v>219573</v>
      </c>
      <c r="G19">
        <v>137933</v>
      </c>
      <c r="H19" s="41">
        <v>211865.8401</v>
      </c>
      <c r="I19" s="42">
        <v>130936.20450000001</v>
      </c>
      <c r="J19" s="41">
        <v>221303</v>
      </c>
      <c r="K19" s="42">
        <v>129936</v>
      </c>
      <c r="L19" s="41">
        <v>74042</v>
      </c>
      <c r="M19" s="43">
        <v>60733</v>
      </c>
      <c r="N19" s="41">
        <v>183479</v>
      </c>
      <c r="O19" s="42">
        <v>186059</v>
      </c>
      <c r="P19" s="41">
        <v>127582.39290000001</v>
      </c>
      <c r="Q19" s="42">
        <v>125534.6483</v>
      </c>
      <c r="R19" s="41">
        <v>161933.1257</v>
      </c>
      <c r="S19" s="42">
        <v>108990.4216</v>
      </c>
      <c r="T19" s="41">
        <v>161708.87820000001</v>
      </c>
      <c r="U19" s="42">
        <v>93995.183390000006</v>
      </c>
      <c r="V19" s="41">
        <v>143816.54199999999</v>
      </c>
      <c r="W19" s="42">
        <v>120588.4072</v>
      </c>
      <c r="X19" s="41">
        <v>114312.9999</v>
      </c>
      <c r="Y19" s="42">
        <v>126369.62609999999</v>
      </c>
      <c r="Z19" s="41">
        <v>125229.2788</v>
      </c>
      <c r="AA19" s="42">
        <v>151822.97820000001</v>
      </c>
      <c r="AB19" s="41">
        <v>231241.07399999999</v>
      </c>
      <c r="AC19" s="42">
        <v>111675.2369</v>
      </c>
      <c r="AD19" s="41">
        <v>176641.74170000001</v>
      </c>
      <c r="AE19" s="42">
        <v>79540.335510000004</v>
      </c>
      <c r="AF19" s="41">
        <v>144182.70240000001</v>
      </c>
      <c r="AG19" s="42">
        <v>96509.057409999994</v>
      </c>
      <c r="AH19" s="41">
        <v>180804.1151</v>
      </c>
      <c r="AI19" s="43">
        <v>69809.827099999995</v>
      </c>
    </row>
    <row r="20" spans="1:35" x14ac:dyDescent="0.2">
      <c r="A20" s="46" t="s">
        <v>48</v>
      </c>
      <c r="D20" s="5">
        <v>235984</v>
      </c>
      <c r="E20" s="6">
        <v>119934</v>
      </c>
      <c r="F20" s="5">
        <v>230731</v>
      </c>
      <c r="G20">
        <v>111908</v>
      </c>
      <c r="H20" s="41">
        <v>223317.315</v>
      </c>
      <c r="I20" s="42">
        <v>109012.6296</v>
      </c>
      <c r="J20" s="41">
        <v>257490</v>
      </c>
      <c r="K20" s="42">
        <v>82944</v>
      </c>
      <c r="L20" s="41">
        <v>99473</v>
      </c>
      <c r="M20" s="43">
        <v>53440</v>
      </c>
      <c r="N20" s="41">
        <v>212382</v>
      </c>
      <c r="O20" s="42">
        <v>148935</v>
      </c>
      <c r="P20" s="41">
        <v>142760.9896</v>
      </c>
      <c r="Q20" s="42">
        <v>103107.68949999999</v>
      </c>
      <c r="R20" s="41">
        <v>181144.86189999999</v>
      </c>
      <c r="S20" s="42">
        <v>80868.688750000001</v>
      </c>
      <c r="T20" s="41">
        <v>176185.44270000001</v>
      </c>
      <c r="U20" s="42">
        <v>73878.397970000005</v>
      </c>
      <c r="V20" s="41">
        <v>155506.33259999999</v>
      </c>
      <c r="W20" s="42">
        <v>99767.958259999999</v>
      </c>
      <c r="X20" s="41">
        <v>122546.8671</v>
      </c>
      <c r="Y20" s="42">
        <v>109155.2916</v>
      </c>
      <c r="Z20" s="41">
        <v>144123.022</v>
      </c>
      <c r="AA20" s="42">
        <v>117934.5404</v>
      </c>
      <c r="AB20" s="41">
        <v>236406.64600000001</v>
      </c>
      <c r="AC20" s="42">
        <v>94264.648669999995</v>
      </c>
      <c r="AD20" s="41">
        <v>184805.592</v>
      </c>
      <c r="AE20" s="42">
        <v>69436.303459999996</v>
      </c>
      <c r="AF20" s="41">
        <v>149978.7311</v>
      </c>
      <c r="AG20" s="42">
        <v>87418.003719999993</v>
      </c>
      <c r="AH20" s="41">
        <v>189048.4241</v>
      </c>
      <c r="AI20" s="43">
        <v>63066.861660000002</v>
      </c>
    </row>
    <row r="21" spans="1:35" x14ac:dyDescent="0.2">
      <c r="A21" s="47" t="s">
        <v>49</v>
      </c>
      <c r="D21" s="5">
        <v>212003</v>
      </c>
      <c r="E21" s="6">
        <v>169966</v>
      </c>
      <c r="F21" s="5">
        <v>212823</v>
      </c>
      <c r="G21">
        <v>154833</v>
      </c>
      <c r="H21" s="41">
        <v>204690.63140000001</v>
      </c>
      <c r="I21" s="42">
        <v>147995.7493</v>
      </c>
      <c r="J21" s="41">
        <v>180942</v>
      </c>
      <c r="K21" s="42">
        <v>176612</v>
      </c>
      <c r="L21" s="41">
        <v>68999</v>
      </c>
      <c r="M21" s="43">
        <v>71182</v>
      </c>
      <c r="N21" s="41">
        <v>179444</v>
      </c>
      <c r="O21" s="42">
        <v>207491</v>
      </c>
      <c r="P21" s="41">
        <v>119068.1991</v>
      </c>
      <c r="Q21" s="42">
        <v>143866.3456</v>
      </c>
      <c r="R21" s="41">
        <v>170265.58410000001</v>
      </c>
      <c r="S21" s="42">
        <v>114080.99739999999</v>
      </c>
      <c r="T21" s="41">
        <v>168727.29930000001</v>
      </c>
      <c r="U21" s="42">
        <v>102934.8628</v>
      </c>
      <c r="V21" s="41">
        <v>138725.70319999999</v>
      </c>
      <c r="W21" s="42">
        <v>137886.45910000001</v>
      </c>
      <c r="X21" s="41">
        <v>115042.3155</v>
      </c>
      <c r="Y21" s="42">
        <v>137813.58840000001</v>
      </c>
      <c r="Z21" s="41">
        <v>114646.0992</v>
      </c>
      <c r="AA21" s="42">
        <v>162987</v>
      </c>
      <c r="AB21" s="41">
        <v>226064.13389999999</v>
      </c>
      <c r="AC21" s="42">
        <v>129576.7916</v>
      </c>
      <c r="AD21" s="41">
        <v>178412.53469999999</v>
      </c>
      <c r="AE21" s="42">
        <v>93710.551449999999</v>
      </c>
      <c r="AF21" s="41">
        <v>137853.52069999999</v>
      </c>
      <c r="AG21" s="42">
        <v>115090.47229999999</v>
      </c>
      <c r="AH21" s="41">
        <v>188552.08189999999</v>
      </c>
      <c r="AI21" s="43">
        <v>80546.802110000004</v>
      </c>
    </row>
    <row r="22" spans="1:35" x14ac:dyDescent="0.2">
      <c r="A22" s="48" t="s">
        <v>50</v>
      </c>
      <c r="D22" s="5">
        <v>233382</v>
      </c>
      <c r="E22" s="6">
        <v>44275</v>
      </c>
      <c r="F22" s="5">
        <v>214011</v>
      </c>
      <c r="G22">
        <v>43558</v>
      </c>
      <c r="H22" s="41">
        <v>190825.83069999999</v>
      </c>
      <c r="I22" s="42">
        <v>42941.777759999997</v>
      </c>
      <c r="J22" s="41">
        <v>210794</v>
      </c>
      <c r="K22" s="42">
        <v>0</v>
      </c>
      <c r="L22" s="41">
        <v>81188</v>
      </c>
      <c r="M22" s="43">
        <v>18556</v>
      </c>
      <c r="N22" s="41">
        <v>221376</v>
      </c>
      <c r="O22" s="42">
        <v>60140</v>
      </c>
      <c r="P22" s="41">
        <v>133057.3627</v>
      </c>
      <c r="Q22" s="42">
        <v>35574.433319999996</v>
      </c>
      <c r="R22" s="41">
        <v>147019.3101</v>
      </c>
      <c r="S22" s="42">
        <v>29873.086930000001</v>
      </c>
      <c r="T22" s="41">
        <v>147025.10800000001</v>
      </c>
      <c r="U22" s="42">
        <v>22522.293160000001</v>
      </c>
      <c r="V22" s="41">
        <v>135492.4118</v>
      </c>
      <c r="W22" s="42">
        <v>35080.044159999998</v>
      </c>
      <c r="X22" s="41">
        <v>115593.3116</v>
      </c>
      <c r="Y22" s="42">
        <v>37107.393839999997</v>
      </c>
      <c r="Z22" s="41">
        <v>125676.3453</v>
      </c>
      <c r="AA22" s="42">
        <v>43644.864500000003</v>
      </c>
      <c r="AB22" s="41">
        <v>213231.62119999999</v>
      </c>
      <c r="AC22" s="42">
        <v>34397.584210000001</v>
      </c>
      <c r="AD22" s="41">
        <v>149313.19639999999</v>
      </c>
      <c r="AE22" s="42">
        <v>22992.949270000001</v>
      </c>
      <c r="AF22" s="41">
        <v>132902.42129999999</v>
      </c>
      <c r="AG22" s="42">
        <v>32181.640520000001</v>
      </c>
      <c r="AH22" s="41">
        <v>144200.51130000001</v>
      </c>
      <c r="AI22" s="43">
        <v>22336.171600000001</v>
      </c>
    </row>
    <row r="23" spans="1:35" x14ac:dyDescent="0.2">
      <c r="A23" s="49" t="s">
        <v>51</v>
      </c>
      <c r="D23" s="5">
        <v>213364</v>
      </c>
      <c r="E23" s="6">
        <v>150825</v>
      </c>
      <c r="F23" s="5">
        <v>205644</v>
      </c>
      <c r="G23">
        <v>144128</v>
      </c>
      <c r="H23" s="41">
        <v>197501.9687</v>
      </c>
      <c r="I23" s="42">
        <v>134042.9921</v>
      </c>
      <c r="J23" s="41">
        <v>263999</v>
      </c>
      <c r="K23" s="42">
        <v>82242</v>
      </c>
      <c r="L23" s="41">
        <v>71915</v>
      </c>
      <c r="M23" s="43">
        <v>69025</v>
      </c>
      <c r="N23" s="41">
        <v>184797</v>
      </c>
      <c r="O23" s="42">
        <v>184076</v>
      </c>
      <c r="P23" s="41">
        <v>119517.3221</v>
      </c>
      <c r="Q23" s="42">
        <v>118914.4078</v>
      </c>
      <c r="R23" s="41">
        <v>164329.7107</v>
      </c>
      <c r="S23" s="42">
        <v>101004.35060000001</v>
      </c>
      <c r="T23" s="41">
        <v>170634.15479999999</v>
      </c>
      <c r="U23" s="42">
        <v>80719.365409999999</v>
      </c>
      <c r="V23" s="41">
        <v>141837.09229999999</v>
      </c>
      <c r="W23" s="42">
        <v>118365.4558</v>
      </c>
      <c r="X23" s="41">
        <v>118379.7702</v>
      </c>
      <c r="Y23" s="42">
        <v>122859.7934</v>
      </c>
      <c r="Z23" s="41">
        <v>115602.06</v>
      </c>
      <c r="AA23" s="42">
        <v>152354.2231</v>
      </c>
      <c r="AB23" s="41">
        <v>217949.94510000001</v>
      </c>
      <c r="AC23" s="42">
        <v>115684.00629999999</v>
      </c>
      <c r="AD23" s="41">
        <v>168766.00700000001</v>
      </c>
      <c r="AE23" s="42">
        <v>79764.609490000003</v>
      </c>
      <c r="AF23" s="41">
        <v>130841.1026</v>
      </c>
      <c r="AG23" s="42">
        <v>100693.3698</v>
      </c>
      <c r="AH23" s="41">
        <v>175401.48740000001</v>
      </c>
      <c r="AI23" s="43">
        <v>68695.529339999994</v>
      </c>
    </row>
    <row r="24" spans="1:35" x14ac:dyDescent="0.2">
      <c r="A24" s="50" t="s">
        <v>52</v>
      </c>
      <c r="D24" s="51">
        <v>208996</v>
      </c>
      <c r="E24" s="52">
        <v>162351</v>
      </c>
      <c r="F24" s="51">
        <v>219141</v>
      </c>
      <c r="G24" s="53">
        <v>154059</v>
      </c>
      <c r="H24" s="54">
        <v>212310.57010000001</v>
      </c>
      <c r="I24" s="55">
        <v>146006.2641</v>
      </c>
      <c r="J24" s="54">
        <v>212754</v>
      </c>
      <c r="K24" s="55">
        <v>116531</v>
      </c>
      <c r="L24" s="54">
        <v>65419</v>
      </c>
      <c r="M24" s="56">
        <v>75340</v>
      </c>
      <c r="N24" s="54">
        <v>186897</v>
      </c>
      <c r="O24" s="55">
        <v>195425</v>
      </c>
      <c r="P24" s="54">
        <v>129235.9555</v>
      </c>
      <c r="Q24" s="55">
        <v>130244.7153</v>
      </c>
      <c r="R24" s="54">
        <v>164860.1249</v>
      </c>
      <c r="S24" s="55">
        <v>119085.78569999999</v>
      </c>
      <c r="T24" s="54">
        <v>168325.70740000001</v>
      </c>
      <c r="U24" s="55">
        <v>102062.3654</v>
      </c>
      <c r="V24" s="54">
        <v>141553.91450000001</v>
      </c>
      <c r="W24" s="55">
        <v>135336.29149999999</v>
      </c>
      <c r="X24" s="54">
        <v>122403.8244</v>
      </c>
      <c r="Y24" s="55">
        <v>133459.60459999999</v>
      </c>
      <c r="Z24" s="54">
        <v>117284.38159999999</v>
      </c>
      <c r="AA24" s="55">
        <v>161176.4601</v>
      </c>
      <c r="AB24" s="54">
        <v>220928.1894</v>
      </c>
      <c r="AC24" s="55">
        <v>134643.5705</v>
      </c>
      <c r="AD24" s="54">
        <v>178858.30600000001</v>
      </c>
      <c r="AE24" s="55">
        <v>94120.807849999997</v>
      </c>
      <c r="AF24" s="54">
        <v>141484.77420000001</v>
      </c>
      <c r="AG24" s="55">
        <v>107974.652</v>
      </c>
      <c r="AH24" s="54">
        <v>185659.0956</v>
      </c>
      <c r="AI24" s="56">
        <v>81508.343169999993</v>
      </c>
    </row>
    <row r="26" spans="1:35" s="3" customFormat="1" x14ac:dyDescent="0.2">
      <c r="A26" s="57" t="s">
        <v>54</v>
      </c>
      <c r="B26" s="57"/>
      <c r="C26" s="57"/>
      <c r="D26" s="58"/>
      <c r="E26" s="58"/>
      <c r="F26" s="58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35" s="3" customFormat="1" x14ac:dyDescent="0.2">
      <c r="A27" s="1" t="s">
        <v>0</v>
      </c>
      <c r="B27" s="80" t="s">
        <v>1</v>
      </c>
      <c r="C27" s="81"/>
      <c r="D27" s="80">
        <v>2012</v>
      </c>
      <c r="E27" s="81"/>
      <c r="F27" s="80">
        <v>2008</v>
      </c>
      <c r="G27" s="81"/>
      <c r="H27" s="80">
        <v>2004</v>
      </c>
      <c r="I27" s="81"/>
      <c r="J27" s="80">
        <v>2012</v>
      </c>
      <c r="K27" s="81"/>
      <c r="L27" s="80" t="s">
        <v>2</v>
      </c>
      <c r="M27" s="81"/>
      <c r="N27" s="80">
        <v>2012</v>
      </c>
      <c r="O27" s="82"/>
      <c r="P27" s="80">
        <v>2010</v>
      </c>
      <c r="Q27" s="82"/>
      <c r="R27" s="82"/>
      <c r="S27" s="82"/>
      <c r="T27" s="82"/>
      <c r="U27" s="82"/>
      <c r="V27" s="82"/>
      <c r="W27" s="82"/>
      <c r="X27" s="82"/>
      <c r="Y27" s="82"/>
      <c r="Z27" s="82" t="s">
        <v>3</v>
      </c>
      <c r="AA27" s="81"/>
      <c r="AB27" s="82">
        <v>2008</v>
      </c>
      <c r="AC27" s="81"/>
      <c r="AD27" s="80">
        <v>2006</v>
      </c>
      <c r="AE27" s="82"/>
      <c r="AF27" s="82"/>
      <c r="AG27" s="82"/>
      <c r="AH27" s="82"/>
      <c r="AI27" s="81"/>
    </row>
    <row r="28" spans="1:35" s="3" customFormat="1" x14ac:dyDescent="0.2">
      <c r="A28" s="2" t="s">
        <v>4</v>
      </c>
      <c r="B28" s="78" t="s">
        <v>5</v>
      </c>
      <c r="C28" s="79"/>
      <c r="D28" s="72" t="s">
        <v>6</v>
      </c>
      <c r="E28" s="73"/>
      <c r="F28" s="72" t="s">
        <v>6</v>
      </c>
      <c r="G28" s="73"/>
      <c r="H28" s="72" t="s">
        <v>6</v>
      </c>
      <c r="I28" s="73"/>
      <c r="J28" s="72" t="s">
        <v>7</v>
      </c>
      <c r="K28" s="73"/>
      <c r="L28" s="72" t="s">
        <v>8</v>
      </c>
      <c r="M28" s="73"/>
      <c r="N28" s="72" t="s">
        <v>8</v>
      </c>
      <c r="O28" s="77"/>
      <c r="P28" s="74" t="s">
        <v>9</v>
      </c>
      <c r="Q28" s="75"/>
      <c r="R28" s="74" t="s">
        <v>10</v>
      </c>
      <c r="S28" s="75"/>
      <c r="T28" s="74" t="s">
        <v>11</v>
      </c>
      <c r="U28" s="75"/>
      <c r="V28" s="74" t="s">
        <v>12</v>
      </c>
      <c r="W28" s="75"/>
      <c r="X28" s="74" t="s">
        <v>13</v>
      </c>
      <c r="Y28" s="75"/>
      <c r="Z28" s="74" t="s">
        <v>8</v>
      </c>
      <c r="AA28" s="76"/>
      <c r="AB28" s="72" t="s">
        <v>8</v>
      </c>
      <c r="AC28" s="73"/>
      <c r="AD28" s="72" t="s">
        <v>8</v>
      </c>
      <c r="AE28" s="73"/>
      <c r="AF28" s="72" t="s">
        <v>9</v>
      </c>
      <c r="AG28" s="73"/>
      <c r="AH28" s="72" t="s">
        <v>10</v>
      </c>
      <c r="AI28" s="73"/>
    </row>
    <row r="29" spans="1:35" s="53" customFormat="1" x14ac:dyDescent="0.2">
      <c r="A29" s="59" t="s">
        <v>14</v>
      </c>
      <c r="B29" s="60" t="s">
        <v>15</v>
      </c>
      <c r="C29" s="59" t="s">
        <v>16</v>
      </c>
      <c r="D29" s="51" t="s">
        <v>17</v>
      </c>
      <c r="E29" s="53" t="s">
        <v>18</v>
      </c>
      <c r="F29" s="51" t="s">
        <v>17</v>
      </c>
      <c r="G29" s="53" t="s">
        <v>19</v>
      </c>
      <c r="H29" s="51" t="s">
        <v>20</v>
      </c>
      <c r="I29" s="53" t="s">
        <v>21</v>
      </c>
      <c r="J29" s="51" t="s">
        <v>22</v>
      </c>
      <c r="K29" s="53" t="s">
        <v>23</v>
      </c>
      <c r="L29" s="51" t="s">
        <v>24</v>
      </c>
      <c r="M29" s="52" t="s">
        <v>25</v>
      </c>
      <c r="N29" s="51" t="s">
        <v>26</v>
      </c>
      <c r="O29" s="53" t="s">
        <v>27</v>
      </c>
      <c r="P29" s="51" t="s">
        <v>28</v>
      </c>
      <c r="Q29" s="53" t="s">
        <v>29</v>
      </c>
      <c r="R29" s="51" t="s">
        <v>30</v>
      </c>
      <c r="S29" s="53" t="s">
        <v>31</v>
      </c>
      <c r="T29" s="51" t="s">
        <v>32</v>
      </c>
      <c r="U29" s="53" t="s">
        <v>33</v>
      </c>
      <c r="V29" s="51" t="s">
        <v>34</v>
      </c>
      <c r="W29" s="53" t="s">
        <v>35</v>
      </c>
      <c r="X29" s="51" t="s">
        <v>36</v>
      </c>
      <c r="Y29" s="53" t="s">
        <v>37</v>
      </c>
      <c r="Z29" s="51" t="s">
        <v>30</v>
      </c>
      <c r="AA29" s="53" t="s">
        <v>27</v>
      </c>
      <c r="AB29" s="51" t="s">
        <v>20</v>
      </c>
      <c r="AC29" s="53" t="s">
        <v>38</v>
      </c>
      <c r="AD29" s="51" t="s">
        <v>39</v>
      </c>
      <c r="AE29" s="53" t="s">
        <v>40</v>
      </c>
      <c r="AF29" s="51" t="s">
        <v>28</v>
      </c>
      <c r="AG29" s="53" t="s">
        <v>41</v>
      </c>
      <c r="AH29" s="51" t="s">
        <v>30</v>
      </c>
      <c r="AI29" s="52" t="s">
        <v>42</v>
      </c>
    </row>
    <row r="30" spans="1:35" s="61" customFormat="1" x14ac:dyDescent="0.2">
      <c r="A30" s="62" t="s">
        <v>43</v>
      </c>
      <c r="B30" s="63">
        <f t="shared" ref="B30:I30" si="35">ROUND(B4,6)</f>
        <v>0.55759599999999998</v>
      </c>
      <c r="C30" s="64">
        <f t="shared" si="35"/>
        <v>0.44240400000000002</v>
      </c>
      <c r="D30" s="63">
        <f t="shared" si="35"/>
        <v>0.61785699999999999</v>
      </c>
      <c r="E30" s="64">
        <f t="shared" si="35"/>
        <v>0.38214300000000001</v>
      </c>
      <c r="F30" s="63">
        <f t="shared" si="35"/>
        <v>0.63197099999999995</v>
      </c>
      <c r="G30" s="64">
        <f t="shared" si="35"/>
        <v>0.368029</v>
      </c>
      <c r="H30" s="63">
        <f t="shared" si="35"/>
        <v>0.62742900000000001</v>
      </c>
      <c r="I30" s="64">
        <f t="shared" si="35"/>
        <v>0.37257099999999999</v>
      </c>
      <c r="L30" s="63">
        <f t="shared" ref="L30:AI30" si="36">ROUND(L4,6)</f>
        <v>0.55130199999999996</v>
      </c>
      <c r="M30" s="64">
        <f t="shared" si="36"/>
        <v>0.44869799999999999</v>
      </c>
      <c r="N30" s="63">
        <f t="shared" si="36"/>
        <v>0.53777200000000003</v>
      </c>
      <c r="O30" s="64">
        <f t="shared" si="36"/>
        <v>0.46222800000000003</v>
      </c>
      <c r="P30" s="63">
        <f t="shared" si="36"/>
        <v>0.53548499999999999</v>
      </c>
      <c r="Q30" s="64">
        <f t="shared" si="36"/>
        <v>0.46451500000000001</v>
      </c>
      <c r="R30" s="63">
        <f t="shared" si="36"/>
        <v>0.62811499999999998</v>
      </c>
      <c r="S30" s="64">
        <f t="shared" si="36"/>
        <v>0.37188500000000002</v>
      </c>
      <c r="T30" s="63">
        <f t="shared" si="36"/>
        <v>0.663327</v>
      </c>
      <c r="U30" s="64">
        <f t="shared" si="36"/>
        <v>0.336673</v>
      </c>
      <c r="V30" s="63">
        <f t="shared" si="36"/>
        <v>0.54883000000000004</v>
      </c>
      <c r="W30" s="64">
        <f t="shared" si="36"/>
        <v>0.45117000000000002</v>
      </c>
      <c r="X30" s="63">
        <f t="shared" si="36"/>
        <v>0.51134400000000002</v>
      </c>
      <c r="Y30" s="64">
        <f t="shared" si="36"/>
        <v>0.48865599999999998</v>
      </c>
      <c r="Z30" s="63">
        <f t="shared" si="36"/>
        <v>0.47592800000000002</v>
      </c>
      <c r="AA30" s="64">
        <f t="shared" si="36"/>
        <v>0.52407199999999998</v>
      </c>
      <c r="AB30" s="63">
        <f t="shared" si="36"/>
        <v>0.68037700000000001</v>
      </c>
      <c r="AC30" s="64">
        <f t="shared" si="36"/>
        <v>0.31962299999999999</v>
      </c>
      <c r="AD30" s="63">
        <f t="shared" si="36"/>
        <v>0.69405700000000004</v>
      </c>
      <c r="AE30" s="64">
        <f t="shared" si="36"/>
        <v>0.30594300000000002</v>
      </c>
      <c r="AF30" s="63">
        <f t="shared" si="36"/>
        <v>0.61158199999999996</v>
      </c>
      <c r="AG30" s="64">
        <f t="shared" si="36"/>
        <v>0.38841799999999999</v>
      </c>
      <c r="AH30" s="63">
        <f t="shared" si="36"/>
        <v>0.729186</v>
      </c>
      <c r="AI30" s="64">
        <f t="shared" si="36"/>
        <v>0.270814</v>
      </c>
    </row>
    <row r="31" spans="1:35" x14ac:dyDescent="0.2">
      <c r="A31" s="13" t="s">
        <v>44</v>
      </c>
      <c r="B31" s="65">
        <f t="shared" ref="B31:C31" si="37">ROUND(B5,6)</f>
        <v>0.58351799999999998</v>
      </c>
      <c r="C31" s="66">
        <f t="shared" si="37"/>
        <v>0.41648200000000002</v>
      </c>
      <c r="D31" s="65">
        <f t="shared" ref="D31:I31" si="38">ROUND(D5,6)</f>
        <v>0.65115199999999995</v>
      </c>
      <c r="E31" s="66">
        <f t="shared" si="38"/>
        <v>0.34884799999999999</v>
      </c>
      <c r="F31" s="65">
        <f t="shared" si="38"/>
        <v>0.65538700000000005</v>
      </c>
      <c r="G31" s="66">
        <f t="shared" si="38"/>
        <v>0.344613</v>
      </c>
      <c r="H31" s="65">
        <f t="shared" si="38"/>
        <v>0.63758800000000004</v>
      </c>
      <c r="I31" s="66">
        <f t="shared" si="38"/>
        <v>0.36241200000000001</v>
      </c>
      <c r="L31" s="65">
        <f t="shared" ref="L31:AI31" si="39">ROUND(L5,6)</f>
        <v>0.52968499999999996</v>
      </c>
      <c r="M31" s="66">
        <f t="shared" si="39"/>
        <v>0.47031499999999998</v>
      </c>
      <c r="N31" s="65">
        <f t="shared" si="39"/>
        <v>0.571739</v>
      </c>
      <c r="O31" s="66">
        <f t="shared" si="39"/>
        <v>0.428261</v>
      </c>
      <c r="P31" s="65">
        <f t="shared" si="39"/>
        <v>0.57891800000000004</v>
      </c>
      <c r="Q31" s="66">
        <f t="shared" si="39"/>
        <v>0.42108200000000001</v>
      </c>
      <c r="R31" s="65">
        <f t="shared" si="39"/>
        <v>0.61913399999999996</v>
      </c>
      <c r="S31" s="66">
        <f t="shared" si="39"/>
        <v>0.38086599999999998</v>
      </c>
      <c r="T31" s="65">
        <f t="shared" si="39"/>
        <v>0.65786299999999998</v>
      </c>
      <c r="U31" s="66">
        <f t="shared" si="39"/>
        <v>0.34213700000000002</v>
      </c>
      <c r="V31" s="65">
        <f t="shared" si="39"/>
        <v>0.56527300000000003</v>
      </c>
      <c r="W31" s="66">
        <f t="shared" si="39"/>
        <v>0.43472699999999997</v>
      </c>
      <c r="X31" s="65">
        <f t="shared" si="39"/>
        <v>0.55530000000000002</v>
      </c>
      <c r="Y31" s="66">
        <f t="shared" si="39"/>
        <v>0.44469999999999998</v>
      </c>
      <c r="Z31" s="65">
        <f t="shared" si="39"/>
        <v>0.49840299999999998</v>
      </c>
      <c r="AA31" s="66">
        <f t="shared" si="39"/>
        <v>0.50159699999999996</v>
      </c>
      <c r="AB31" s="65">
        <f t="shared" si="39"/>
        <v>0.70982199999999995</v>
      </c>
      <c r="AC31" s="66">
        <f t="shared" si="39"/>
        <v>0.29017799999999999</v>
      </c>
      <c r="AD31" s="65">
        <f t="shared" si="39"/>
        <v>0.69248100000000001</v>
      </c>
      <c r="AE31" s="66">
        <f t="shared" si="39"/>
        <v>0.30751899999999999</v>
      </c>
      <c r="AF31" s="65">
        <f t="shared" si="39"/>
        <v>0.65054599999999996</v>
      </c>
      <c r="AG31" s="66">
        <f t="shared" si="39"/>
        <v>0.34945399999999999</v>
      </c>
      <c r="AH31" s="65">
        <f t="shared" si="39"/>
        <v>0.73513300000000004</v>
      </c>
      <c r="AI31" s="66">
        <f t="shared" si="39"/>
        <v>0.26486700000000002</v>
      </c>
    </row>
    <row r="32" spans="1:35" x14ac:dyDescent="0.2">
      <c r="A32" s="18" t="s">
        <v>45</v>
      </c>
      <c r="B32" s="65">
        <f t="shared" ref="B32:C32" si="40">ROUND(B6,6)</f>
        <v>0.52746000000000004</v>
      </c>
      <c r="C32" s="66">
        <f t="shared" si="40"/>
        <v>0.47254000000000002</v>
      </c>
      <c r="D32" s="65">
        <f t="shared" ref="D32:I32" si="41">ROUND(D6,6)</f>
        <v>0.59902200000000005</v>
      </c>
      <c r="E32" s="66">
        <f t="shared" si="41"/>
        <v>0.400978</v>
      </c>
      <c r="F32" s="65">
        <f t="shared" si="41"/>
        <v>0.61757099999999998</v>
      </c>
      <c r="G32" s="66">
        <f t="shared" si="41"/>
        <v>0.38242900000000002</v>
      </c>
      <c r="H32" s="65">
        <f t="shared" si="41"/>
        <v>0.61030899999999999</v>
      </c>
      <c r="I32" s="66">
        <f t="shared" si="41"/>
        <v>0.38969100000000001</v>
      </c>
      <c r="L32" s="65">
        <f t="shared" ref="L32:AI32" si="42">ROUND(L6,6)</f>
        <v>0.50975499999999996</v>
      </c>
      <c r="M32" s="66">
        <f t="shared" si="42"/>
        <v>0.49024499999999999</v>
      </c>
      <c r="N32" s="65">
        <f t="shared" si="42"/>
        <v>0.51446499999999995</v>
      </c>
      <c r="O32" s="66">
        <f t="shared" si="42"/>
        <v>0.48553499999999999</v>
      </c>
      <c r="P32" s="65">
        <f t="shared" si="42"/>
        <v>0.52453300000000003</v>
      </c>
      <c r="Q32" s="66">
        <f t="shared" si="42"/>
        <v>0.47546699999999997</v>
      </c>
      <c r="R32" s="65">
        <f t="shared" si="42"/>
        <v>0.58826100000000003</v>
      </c>
      <c r="S32" s="66">
        <f t="shared" si="42"/>
        <v>0.41173900000000002</v>
      </c>
      <c r="T32" s="65">
        <f t="shared" si="42"/>
        <v>0.63443899999999998</v>
      </c>
      <c r="U32" s="66">
        <f t="shared" si="42"/>
        <v>0.36556100000000002</v>
      </c>
      <c r="V32" s="65">
        <f t="shared" si="42"/>
        <v>0.46090999999999999</v>
      </c>
      <c r="W32" s="66">
        <f t="shared" si="42"/>
        <v>0.53908999999999996</v>
      </c>
      <c r="X32" s="65">
        <f t="shared" si="42"/>
        <v>0.49413299999999999</v>
      </c>
      <c r="Y32" s="66">
        <f t="shared" si="42"/>
        <v>0.50586699999999996</v>
      </c>
      <c r="Z32" s="65">
        <f t="shared" si="42"/>
        <v>0.44874000000000003</v>
      </c>
      <c r="AA32" s="66">
        <f t="shared" si="42"/>
        <v>0.55125999999999997</v>
      </c>
      <c r="AB32" s="65">
        <f t="shared" si="42"/>
        <v>0.66538600000000003</v>
      </c>
      <c r="AC32" s="66">
        <f t="shared" si="42"/>
        <v>0.33461400000000002</v>
      </c>
      <c r="AD32" s="65">
        <f t="shared" si="42"/>
        <v>0.68411</v>
      </c>
      <c r="AE32" s="66">
        <f t="shared" si="42"/>
        <v>0.31589</v>
      </c>
      <c r="AF32" s="65">
        <f t="shared" si="42"/>
        <v>0.64131899999999997</v>
      </c>
      <c r="AG32" s="66">
        <f t="shared" si="42"/>
        <v>0.35868100000000003</v>
      </c>
      <c r="AH32" s="65">
        <f t="shared" si="42"/>
        <v>0.71452199999999999</v>
      </c>
      <c r="AI32" s="66">
        <f t="shared" si="42"/>
        <v>0.28547800000000001</v>
      </c>
    </row>
    <row r="33" spans="1:35" x14ac:dyDescent="0.2">
      <c r="A33" s="21" t="s">
        <v>46</v>
      </c>
      <c r="B33" s="65">
        <f t="shared" ref="B33:C33" si="43">ROUND(B7,6)</f>
        <v>0.51029800000000003</v>
      </c>
      <c r="C33" s="66">
        <f t="shared" si="43"/>
        <v>0.48970200000000003</v>
      </c>
      <c r="D33" s="65">
        <f t="shared" ref="D33:I33" si="44">ROUND(D7,6)</f>
        <v>0.57880699999999996</v>
      </c>
      <c r="E33" s="66">
        <f t="shared" si="44"/>
        <v>0.42119299999999998</v>
      </c>
      <c r="F33" s="65">
        <f t="shared" si="44"/>
        <v>0.59901899999999997</v>
      </c>
      <c r="G33" s="66">
        <f t="shared" si="44"/>
        <v>0.40098099999999998</v>
      </c>
      <c r="H33" s="65">
        <f t="shared" si="44"/>
        <v>0.580233</v>
      </c>
      <c r="I33" s="66">
        <f t="shared" si="44"/>
        <v>0.419767</v>
      </c>
      <c r="L33" s="65">
        <f t="shared" ref="L33:AI33" si="45">ROUND(L7,6)</f>
        <v>0.491869</v>
      </c>
      <c r="M33" s="66">
        <f t="shared" si="45"/>
        <v>0.508131</v>
      </c>
      <c r="N33" s="65">
        <f t="shared" si="45"/>
        <v>0.49181999999999998</v>
      </c>
      <c r="O33" s="66">
        <f t="shared" si="45"/>
        <v>0.50817999999999997</v>
      </c>
      <c r="P33" s="65">
        <f t="shared" si="45"/>
        <v>0.47853899999999999</v>
      </c>
      <c r="Q33" s="66">
        <f t="shared" si="45"/>
        <v>0.52146099999999995</v>
      </c>
      <c r="R33" s="65">
        <f t="shared" si="45"/>
        <v>0.59402900000000003</v>
      </c>
      <c r="S33" s="66">
        <f t="shared" si="45"/>
        <v>0.40597100000000003</v>
      </c>
      <c r="T33" s="65">
        <f t="shared" si="45"/>
        <v>0.61701799999999996</v>
      </c>
      <c r="U33" s="66">
        <f t="shared" si="45"/>
        <v>0.38298199999999999</v>
      </c>
      <c r="V33" s="65">
        <f t="shared" si="45"/>
        <v>0.49054799999999998</v>
      </c>
      <c r="W33" s="66">
        <f t="shared" si="45"/>
        <v>0.50945200000000002</v>
      </c>
      <c r="X33" s="65">
        <f t="shared" si="45"/>
        <v>0.46374100000000001</v>
      </c>
      <c r="Y33" s="66">
        <f t="shared" si="45"/>
        <v>0.53625900000000004</v>
      </c>
      <c r="Z33" s="65">
        <f t="shared" si="45"/>
        <v>0.42575000000000002</v>
      </c>
      <c r="AA33" s="66">
        <f t="shared" si="45"/>
        <v>0.57425000000000004</v>
      </c>
      <c r="AB33" s="65">
        <f t="shared" si="45"/>
        <v>0.63920900000000003</v>
      </c>
      <c r="AC33" s="66">
        <f t="shared" si="45"/>
        <v>0.36079099999999997</v>
      </c>
      <c r="AD33" s="65">
        <f t="shared" si="45"/>
        <v>0.65173000000000003</v>
      </c>
      <c r="AE33" s="66">
        <f t="shared" si="45"/>
        <v>0.34827000000000002</v>
      </c>
      <c r="AF33" s="65">
        <f t="shared" si="45"/>
        <v>0.56357100000000004</v>
      </c>
      <c r="AG33" s="66">
        <f t="shared" si="45"/>
        <v>0.43642900000000001</v>
      </c>
      <c r="AH33" s="65">
        <f t="shared" si="45"/>
        <v>0.70865100000000003</v>
      </c>
      <c r="AI33" s="66">
        <f t="shared" si="45"/>
        <v>0.29134900000000002</v>
      </c>
    </row>
    <row r="34" spans="1:35" x14ac:dyDescent="0.2">
      <c r="A34" s="22" t="s">
        <v>47</v>
      </c>
      <c r="B34" s="65">
        <f t="shared" ref="B34:C34" si="46">ROUND(B8,6)</f>
        <v>0.52355799999999997</v>
      </c>
      <c r="C34" s="66">
        <f t="shared" si="46"/>
        <v>0.47644199999999998</v>
      </c>
      <c r="D34" s="65">
        <f t="shared" ref="D34:I34" si="47">ROUND(D8,6)</f>
        <v>0.58063799999999999</v>
      </c>
      <c r="E34" s="66">
        <f t="shared" si="47"/>
        <v>0.41936200000000001</v>
      </c>
      <c r="F34" s="65">
        <f t="shared" si="47"/>
        <v>0.61417999999999995</v>
      </c>
      <c r="G34" s="66">
        <f t="shared" si="47"/>
        <v>0.38582</v>
      </c>
      <c r="H34" s="65">
        <f t="shared" si="47"/>
        <v>0.61804099999999995</v>
      </c>
      <c r="I34" s="66">
        <f t="shared" si="47"/>
        <v>0.38195899999999999</v>
      </c>
      <c r="L34" s="65">
        <f t="shared" ref="L34:AI34" si="48">ROUND(L8,6)</f>
        <v>0.54937499999999995</v>
      </c>
      <c r="M34" s="66">
        <f t="shared" si="48"/>
        <v>0.450625</v>
      </c>
      <c r="N34" s="65">
        <f t="shared" si="48"/>
        <v>0.49650899999999998</v>
      </c>
      <c r="O34" s="66">
        <f t="shared" si="48"/>
        <v>0.50349100000000002</v>
      </c>
      <c r="P34" s="65">
        <f t="shared" si="48"/>
        <v>0.50404499999999997</v>
      </c>
      <c r="Q34" s="66">
        <f t="shared" si="48"/>
        <v>0.49595499999999998</v>
      </c>
      <c r="R34" s="65">
        <f t="shared" si="48"/>
        <v>0.59770800000000002</v>
      </c>
      <c r="S34" s="66">
        <f t="shared" si="48"/>
        <v>0.40229199999999998</v>
      </c>
      <c r="T34" s="65">
        <f t="shared" si="48"/>
        <v>0.63240600000000002</v>
      </c>
      <c r="U34" s="66">
        <f t="shared" si="48"/>
        <v>0.36759399999999998</v>
      </c>
      <c r="V34" s="65">
        <f t="shared" si="48"/>
        <v>0.54392499999999999</v>
      </c>
      <c r="W34" s="66">
        <f t="shared" si="48"/>
        <v>0.45607500000000001</v>
      </c>
      <c r="X34" s="65">
        <f t="shared" si="48"/>
        <v>0.47495300000000001</v>
      </c>
      <c r="Y34" s="66">
        <f t="shared" si="48"/>
        <v>0.52504700000000004</v>
      </c>
      <c r="Z34" s="65">
        <f t="shared" si="48"/>
        <v>0.45200600000000002</v>
      </c>
      <c r="AA34" s="66">
        <f t="shared" si="48"/>
        <v>0.54799399999999998</v>
      </c>
      <c r="AB34" s="65">
        <f t="shared" si="48"/>
        <v>0.67433699999999996</v>
      </c>
      <c r="AC34" s="66">
        <f t="shared" si="48"/>
        <v>0.32566299999999998</v>
      </c>
      <c r="AD34" s="65">
        <f t="shared" si="48"/>
        <v>0.68951600000000002</v>
      </c>
      <c r="AE34" s="66">
        <f t="shared" si="48"/>
        <v>0.31048399999999998</v>
      </c>
      <c r="AF34" s="65">
        <f t="shared" si="48"/>
        <v>0.59903499999999998</v>
      </c>
      <c r="AG34" s="66">
        <f t="shared" si="48"/>
        <v>0.40096500000000002</v>
      </c>
      <c r="AH34" s="65">
        <f t="shared" si="48"/>
        <v>0.721445</v>
      </c>
      <c r="AI34" s="66">
        <f t="shared" si="48"/>
        <v>0.278555</v>
      </c>
    </row>
    <row r="35" spans="1:35" x14ac:dyDescent="0.2">
      <c r="A35" s="23" t="s">
        <v>48</v>
      </c>
      <c r="B35" s="65">
        <f t="shared" ref="B35:C35" si="49">ROUND(B9,6)</f>
        <v>0.60536299999999998</v>
      </c>
      <c r="C35" s="66">
        <f t="shared" si="49"/>
        <v>0.39463700000000002</v>
      </c>
      <c r="D35" s="65">
        <f t="shared" ref="D35:I35" si="50">ROUND(D9,6)</f>
        <v>0.66302899999999998</v>
      </c>
      <c r="E35" s="66">
        <f t="shared" si="50"/>
        <v>0.33697100000000002</v>
      </c>
      <c r="F35" s="65">
        <f t="shared" si="50"/>
        <v>0.67339400000000005</v>
      </c>
      <c r="G35" s="66">
        <f t="shared" si="50"/>
        <v>0.32660600000000001</v>
      </c>
      <c r="H35" s="65">
        <f t="shared" si="50"/>
        <v>0.67197499999999999</v>
      </c>
      <c r="I35" s="66">
        <f t="shared" si="50"/>
        <v>0.32802500000000001</v>
      </c>
      <c r="L35" s="65">
        <f t="shared" ref="L35:AI35" si="51">ROUND(L9,6)</f>
        <v>0.65051999999999999</v>
      </c>
      <c r="M35" s="66">
        <f t="shared" si="51"/>
        <v>0.34948000000000001</v>
      </c>
      <c r="N35" s="65">
        <f t="shared" si="51"/>
        <v>0.58779999999999999</v>
      </c>
      <c r="O35" s="66">
        <f t="shared" si="51"/>
        <v>0.41220000000000001</v>
      </c>
      <c r="P35" s="65">
        <f t="shared" si="51"/>
        <v>0.58063900000000002</v>
      </c>
      <c r="Q35" s="66">
        <f t="shared" si="51"/>
        <v>0.41936099999999998</v>
      </c>
      <c r="R35" s="65">
        <f t="shared" si="51"/>
        <v>0.691357</v>
      </c>
      <c r="S35" s="66">
        <f t="shared" si="51"/>
        <v>0.308643</v>
      </c>
      <c r="T35" s="65">
        <f t="shared" si="51"/>
        <v>0.70456200000000002</v>
      </c>
      <c r="U35" s="66">
        <f t="shared" si="51"/>
        <v>0.29543799999999998</v>
      </c>
      <c r="V35" s="65">
        <f t="shared" si="51"/>
        <v>0.60917299999999996</v>
      </c>
      <c r="W35" s="66">
        <f t="shared" si="51"/>
        <v>0.39082699999999998</v>
      </c>
      <c r="X35" s="65">
        <f t="shared" si="51"/>
        <v>0.52889799999999998</v>
      </c>
      <c r="Y35" s="66">
        <f t="shared" si="51"/>
        <v>0.47110200000000002</v>
      </c>
      <c r="Z35" s="65">
        <f t="shared" si="51"/>
        <v>0.54996699999999998</v>
      </c>
      <c r="AA35" s="66">
        <f t="shared" si="51"/>
        <v>0.45003300000000002</v>
      </c>
      <c r="AB35" s="65">
        <f t="shared" si="51"/>
        <v>0.71492900000000004</v>
      </c>
      <c r="AC35" s="66">
        <f t="shared" si="51"/>
        <v>0.28507100000000002</v>
      </c>
      <c r="AD35" s="65">
        <f t="shared" si="51"/>
        <v>0.72688900000000001</v>
      </c>
      <c r="AE35" s="66">
        <f t="shared" si="51"/>
        <v>0.27311099999999999</v>
      </c>
      <c r="AF35" s="65">
        <f t="shared" si="51"/>
        <v>0.63176399999999999</v>
      </c>
      <c r="AG35" s="66">
        <f t="shared" si="51"/>
        <v>0.36823600000000001</v>
      </c>
      <c r="AH35" s="65">
        <f t="shared" si="51"/>
        <v>0.74984899999999999</v>
      </c>
      <c r="AI35" s="66">
        <f t="shared" si="51"/>
        <v>0.25015100000000001</v>
      </c>
    </row>
    <row r="36" spans="1:35" x14ac:dyDescent="0.2">
      <c r="A36" s="24" t="s">
        <v>49</v>
      </c>
      <c r="B36" s="65">
        <f t="shared" ref="B36:C36" si="52">ROUND(B10,6)</f>
        <v>0.49480099999999999</v>
      </c>
      <c r="C36" s="66">
        <f t="shared" si="52"/>
        <v>0.50519899999999995</v>
      </c>
      <c r="D36" s="65">
        <f t="shared" ref="D36:I36" si="53">ROUND(D10,6)</f>
        <v>0.55502700000000005</v>
      </c>
      <c r="E36" s="66">
        <f t="shared" si="53"/>
        <v>0.44497300000000001</v>
      </c>
      <c r="F36" s="65">
        <f t="shared" si="53"/>
        <v>0.57886400000000005</v>
      </c>
      <c r="G36" s="66">
        <f t="shared" si="53"/>
        <v>0.42113600000000001</v>
      </c>
      <c r="H36" s="65">
        <f t="shared" si="53"/>
        <v>0.580376</v>
      </c>
      <c r="I36" s="66">
        <f t="shared" si="53"/>
        <v>0.419624</v>
      </c>
      <c r="L36" s="65">
        <f t="shared" ref="L36:AI36" si="54">ROUND(L10,6)</f>
        <v>0.49221399999999998</v>
      </c>
      <c r="M36" s="66">
        <f t="shared" si="54"/>
        <v>0.50778599999999996</v>
      </c>
      <c r="N36" s="65">
        <f t="shared" si="54"/>
        <v>0.46375699999999997</v>
      </c>
      <c r="O36" s="66">
        <f t="shared" si="54"/>
        <v>0.53624300000000003</v>
      </c>
      <c r="P36" s="65">
        <f t="shared" si="54"/>
        <v>0.452843</v>
      </c>
      <c r="Q36" s="66">
        <f t="shared" si="54"/>
        <v>0.547157</v>
      </c>
      <c r="R36" s="65">
        <f t="shared" si="54"/>
        <v>0.59879599999999999</v>
      </c>
      <c r="S36" s="66">
        <f t="shared" si="54"/>
        <v>0.40120400000000001</v>
      </c>
      <c r="T36" s="65">
        <f t="shared" si="54"/>
        <v>0.62109199999999998</v>
      </c>
      <c r="U36" s="66">
        <f t="shared" si="54"/>
        <v>0.37890800000000002</v>
      </c>
      <c r="V36" s="65">
        <f t="shared" si="54"/>
        <v>0.50151699999999999</v>
      </c>
      <c r="W36" s="66">
        <f t="shared" si="54"/>
        <v>0.49848300000000001</v>
      </c>
      <c r="X36" s="65">
        <f t="shared" si="54"/>
        <v>0.45497199999999999</v>
      </c>
      <c r="Y36" s="66">
        <f t="shared" si="54"/>
        <v>0.54502799999999996</v>
      </c>
      <c r="Z36" s="65">
        <f t="shared" si="54"/>
        <v>0.412941</v>
      </c>
      <c r="AA36" s="66">
        <f t="shared" si="54"/>
        <v>0.587059</v>
      </c>
      <c r="AB36" s="65">
        <f t="shared" si="54"/>
        <v>0.63565300000000002</v>
      </c>
      <c r="AC36" s="66">
        <f t="shared" si="54"/>
        <v>0.36434699999999998</v>
      </c>
      <c r="AD36" s="65">
        <f t="shared" si="54"/>
        <v>0.65563199999999999</v>
      </c>
      <c r="AE36" s="66">
        <f t="shared" si="54"/>
        <v>0.34436800000000001</v>
      </c>
      <c r="AF36" s="65">
        <f t="shared" si="54"/>
        <v>0.54499600000000004</v>
      </c>
      <c r="AG36" s="66">
        <f t="shared" si="54"/>
        <v>0.45500400000000002</v>
      </c>
      <c r="AH36" s="65">
        <f t="shared" si="54"/>
        <v>0.70067999999999997</v>
      </c>
      <c r="AI36" s="66">
        <f t="shared" si="54"/>
        <v>0.29931999999999997</v>
      </c>
    </row>
    <row r="37" spans="1:35" x14ac:dyDescent="0.2">
      <c r="A37" s="25" t="s">
        <v>50</v>
      </c>
      <c r="B37" s="65">
        <f t="shared" ref="B37:C37" si="55">ROUND(B11,6)</f>
        <v>0.79705099999999995</v>
      </c>
      <c r="C37" s="66">
        <f t="shared" si="55"/>
        <v>0.20294899999999999</v>
      </c>
      <c r="D37" s="65">
        <f t="shared" ref="D37:I37" si="56">ROUND(D11,6)</f>
        <v>0.84054099999999998</v>
      </c>
      <c r="E37" s="66">
        <f t="shared" si="56"/>
        <v>0.15945899999999999</v>
      </c>
      <c r="F37" s="65">
        <f t="shared" si="56"/>
        <v>0.83088799999999996</v>
      </c>
      <c r="G37" s="66">
        <f t="shared" si="56"/>
        <v>0.16911200000000001</v>
      </c>
      <c r="H37" s="65">
        <f t="shared" si="56"/>
        <v>0.81630599999999998</v>
      </c>
      <c r="I37" s="66">
        <f t="shared" si="56"/>
        <v>0.183694</v>
      </c>
      <c r="L37" s="65">
        <f t="shared" ref="L37:AI37" si="57">ROUND(L11,6)</f>
        <v>0.81396400000000002</v>
      </c>
      <c r="M37" s="66">
        <f t="shared" si="57"/>
        <v>0.18603600000000001</v>
      </c>
      <c r="N37" s="65">
        <f t="shared" si="57"/>
        <v>0.78637100000000004</v>
      </c>
      <c r="O37" s="66">
        <f t="shared" si="57"/>
        <v>0.21362900000000001</v>
      </c>
      <c r="P37" s="65">
        <f t="shared" si="57"/>
        <v>0.78904099999999999</v>
      </c>
      <c r="Q37" s="66">
        <f t="shared" si="57"/>
        <v>0.21095900000000001</v>
      </c>
      <c r="R37" s="65">
        <f t="shared" si="57"/>
        <v>0.83112299999999995</v>
      </c>
      <c r="S37" s="66">
        <f t="shared" si="57"/>
        <v>0.168877</v>
      </c>
      <c r="T37" s="65">
        <f t="shared" si="57"/>
        <v>0.86716199999999999</v>
      </c>
      <c r="U37" s="66">
        <f t="shared" si="57"/>
        <v>0.13283800000000001</v>
      </c>
      <c r="V37" s="65">
        <f t="shared" si="57"/>
        <v>0.79433900000000002</v>
      </c>
      <c r="W37" s="66">
        <f t="shared" si="57"/>
        <v>0.20566100000000001</v>
      </c>
      <c r="X37" s="65">
        <f t="shared" si="57"/>
        <v>0.75699300000000003</v>
      </c>
      <c r="Y37" s="66">
        <f t="shared" si="57"/>
        <v>0.243007</v>
      </c>
      <c r="Z37" s="65">
        <f t="shared" si="57"/>
        <v>0.74223600000000001</v>
      </c>
      <c r="AA37" s="66">
        <f t="shared" si="57"/>
        <v>0.25776399999999999</v>
      </c>
      <c r="AB37" s="65">
        <f t="shared" si="57"/>
        <v>0.86109199999999997</v>
      </c>
      <c r="AC37" s="66">
        <f t="shared" si="57"/>
        <v>0.138908</v>
      </c>
      <c r="AD37" s="65">
        <f t="shared" si="57"/>
        <v>0.86655800000000005</v>
      </c>
      <c r="AE37" s="66">
        <f t="shared" si="57"/>
        <v>0.13344200000000001</v>
      </c>
      <c r="AF37" s="65">
        <f t="shared" si="57"/>
        <v>0.80505899999999997</v>
      </c>
      <c r="AG37" s="66">
        <f t="shared" si="57"/>
        <v>0.194941</v>
      </c>
      <c r="AH37" s="65">
        <f t="shared" si="57"/>
        <v>0.86587800000000004</v>
      </c>
      <c r="AI37" s="66">
        <f t="shared" si="57"/>
        <v>0.13412199999999999</v>
      </c>
    </row>
    <row r="38" spans="1:35" x14ac:dyDescent="0.2">
      <c r="A38" s="26" t="s">
        <v>51</v>
      </c>
      <c r="B38" s="65">
        <f t="shared" ref="B38:C38" si="58">ROUND(B12,6)</f>
        <v>0.53401600000000005</v>
      </c>
      <c r="C38" s="66">
        <f t="shared" si="58"/>
        <v>0.46598400000000001</v>
      </c>
      <c r="D38" s="65">
        <f t="shared" ref="D38:I38" si="59">ROUND(D12,6)</f>
        <v>0.58586099999999997</v>
      </c>
      <c r="E38" s="66">
        <f t="shared" si="59"/>
        <v>0.41413899999999998</v>
      </c>
      <c r="F38" s="65">
        <f t="shared" si="59"/>
        <v>0.58793700000000004</v>
      </c>
      <c r="G38" s="66">
        <f t="shared" si="59"/>
        <v>0.41206300000000001</v>
      </c>
      <c r="H38" s="65">
        <f t="shared" si="59"/>
        <v>0.59570199999999995</v>
      </c>
      <c r="I38" s="66">
        <f t="shared" si="59"/>
        <v>0.40429799999999999</v>
      </c>
      <c r="L38" s="65">
        <f t="shared" ref="L38:AI38" si="60">ROUND(L12,6)</f>
        <v>0.51025299999999996</v>
      </c>
      <c r="M38" s="66">
        <f t="shared" si="60"/>
        <v>0.48974699999999999</v>
      </c>
      <c r="N38" s="65">
        <f t="shared" si="60"/>
        <v>0.50097700000000001</v>
      </c>
      <c r="O38" s="66">
        <f t="shared" si="60"/>
        <v>0.49902299999999999</v>
      </c>
      <c r="P38" s="65">
        <f t="shared" si="60"/>
        <v>0.50126400000000004</v>
      </c>
      <c r="Q38" s="66">
        <f t="shared" si="60"/>
        <v>0.49873600000000001</v>
      </c>
      <c r="R38" s="65">
        <f t="shared" si="60"/>
        <v>0.61933099999999996</v>
      </c>
      <c r="S38" s="66">
        <f t="shared" si="60"/>
        <v>0.38066899999999998</v>
      </c>
      <c r="T38" s="65">
        <f t="shared" si="60"/>
        <v>0.67886100000000005</v>
      </c>
      <c r="U38" s="66">
        <f t="shared" si="60"/>
        <v>0.32113900000000001</v>
      </c>
      <c r="V38" s="65">
        <f t="shared" si="60"/>
        <v>0.545103</v>
      </c>
      <c r="W38" s="66">
        <f t="shared" si="60"/>
        <v>0.454897</v>
      </c>
      <c r="X38" s="65">
        <f t="shared" si="60"/>
        <v>0.49071500000000001</v>
      </c>
      <c r="Y38" s="66">
        <f t="shared" si="60"/>
        <v>0.50928499999999999</v>
      </c>
      <c r="Z38" s="65">
        <f t="shared" si="60"/>
        <v>0.431421</v>
      </c>
      <c r="AA38" s="66">
        <f t="shared" si="60"/>
        <v>0.56857899999999995</v>
      </c>
      <c r="AB38" s="65">
        <f t="shared" si="60"/>
        <v>0.65326099999999998</v>
      </c>
      <c r="AC38" s="66">
        <f t="shared" si="60"/>
        <v>0.34673900000000002</v>
      </c>
      <c r="AD38" s="65">
        <f t="shared" si="60"/>
        <v>0.67905499999999996</v>
      </c>
      <c r="AE38" s="66">
        <f t="shared" si="60"/>
        <v>0.32094499999999998</v>
      </c>
      <c r="AF38" s="65">
        <f t="shared" si="60"/>
        <v>0.56510400000000005</v>
      </c>
      <c r="AG38" s="66">
        <f t="shared" si="60"/>
        <v>0.434896</v>
      </c>
      <c r="AH38" s="65">
        <f t="shared" si="60"/>
        <v>0.71857300000000002</v>
      </c>
      <c r="AI38" s="66">
        <f t="shared" si="60"/>
        <v>0.28142699999999998</v>
      </c>
    </row>
    <row r="39" spans="1:35" x14ac:dyDescent="0.2">
      <c r="A39" s="27" t="s">
        <v>52</v>
      </c>
      <c r="B39" s="67">
        <f t="shared" ref="B39:C39" si="61">ROUND(B13,6)</f>
        <v>0.51350499999999999</v>
      </c>
      <c r="C39" s="68">
        <f t="shared" si="61"/>
        <v>0.48649500000000001</v>
      </c>
      <c r="D39" s="67">
        <f t="shared" ref="D39:I39" si="62">ROUND(D13,6)</f>
        <v>0.562805</v>
      </c>
      <c r="E39" s="68">
        <f t="shared" si="62"/>
        <v>0.437195</v>
      </c>
      <c r="F39" s="67">
        <f t="shared" si="62"/>
        <v>0.58719500000000002</v>
      </c>
      <c r="G39" s="68">
        <f t="shared" si="62"/>
        <v>0.41280499999999998</v>
      </c>
      <c r="H39" s="67">
        <f t="shared" si="62"/>
        <v>0.59252199999999999</v>
      </c>
      <c r="I39" s="68">
        <f t="shared" si="62"/>
        <v>0.40747800000000001</v>
      </c>
      <c r="L39" s="67">
        <f t="shared" ref="L39:AI39" si="63">ROUND(L13,6)</f>
        <v>0.46475899999999998</v>
      </c>
      <c r="M39" s="68">
        <f t="shared" si="63"/>
        <v>0.53524099999999997</v>
      </c>
      <c r="N39" s="67">
        <f t="shared" si="63"/>
        <v>0.48884699999999998</v>
      </c>
      <c r="O39" s="68">
        <f t="shared" si="63"/>
        <v>0.51115299999999997</v>
      </c>
      <c r="P39" s="67">
        <f t="shared" si="63"/>
        <v>0.498056</v>
      </c>
      <c r="Q39" s="68">
        <f t="shared" si="63"/>
        <v>0.50194399999999995</v>
      </c>
      <c r="R39" s="67">
        <f t="shared" si="63"/>
        <v>0.58060400000000001</v>
      </c>
      <c r="S39" s="68">
        <f t="shared" si="63"/>
        <v>0.41939599999999999</v>
      </c>
      <c r="T39" s="67">
        <f t="shared" si="63"/>
        <v>0.62253400000000003</v>
      </c>
      <c r="U39" s="68">
        <f t="shared" si="63"/>
        <v>0.37746600000000002</v>
      </c>
      <c r="V39" s="67">
        <f t="shared" si="63"/>
        <v>0.51122800000000002</v>
      </c>
      <c r="W39" s="68">
        <f t="shared" si="63"/>
        <v>0.48877199999999998</v>
      </c>
      <c r="X39" s="67">
        <f t="shared" si="63"/>
        <v>0.47839500000000001</v>
      </c>
      <c r="Y39" s="68">
        <f t="shared" si="63"/>
        <v>0.52160499999999999</v>
      </c>
      <c r="Z39" s="67">
        <f t="shared" si="63"/>
        <v>0.42118800000000001</v>
      </c>
      <c r="AA39" s="68">
        <f t="shared" si="63"/>
        <v>0.57881199999999999</v>
      </c>
      <c r="AB39" s="67">
        <f t="shared" si="63"/>
        <v>0.621332</v>
      </c>
      <c r="AC39" s="68">
        <f t="shared" si="63"/>
        <v>0.378668</v>
      </c>
      <c r="AD39" s="67">
        <f t="shared" si="63"/>
        <v>0.65520900000000004</v>
      </c>
      <c r="AE39" s="68">
        <f t="shared" si="63"/>
        <v>0.34479100000000001</v>
      </c>
      <c r="AF39" s="67">
        <f t="shared" si="63"/>
        <v>0.56716500000000003</v>
      </c>
      <c r="AG39" s="68">
        <f t="shared" si="63"/>
        <v>0.43283500000000003</v>
      </c>
      <c r="AH39" s="67">
        <f t="shared" si="63"/>
        <v>0.69491700000000001</v>
      </c>
      <c r="AI39" s="68">
        <f t="shared" si="63"/>
        <v>0.30508299999999999</v>
      </c>
    </row>
    <row r="41" spans="1:35" s="3" customFormat="1" x14ac:dyDescent="0.2">
      <c r="A41" s="57" t="s">
        <v>55</v>
      </c>
      <c r="B41" s="57"/>
      <c r="C41" s="57"/>
      <c r="D41" s="57"/>
    </row>
    <row r="42" spans="1:35" s="3" customFormat="1" x14ac:dyDescent="0.2">
      <c r="A42" s="1" t="s">
        <v>0</v>
      </c>
      <c r="B42" s="80" t="s">
        <v>1</v>
      </c>
      <c r="C42" s="81"/>
      <c r="D42" s="80">
        <v>2012</v>
      </c>
      <c r="E42" s="81"/>
      <c r="F42" s="80">
        <v>2008</v>
      </c>
      <c r="G42" s="81"/>
      <c r="H42" s="80">
        <v>2004</v>
      </c>
      <c r="I42" s="81"/>
      <c r="J42" s="80">
        <v>2012</v>
      </c>
      <c r="K42" s="81"/>
      <c r="L42" s="80" t="s">
        <v>2</v>
      </c>
      <c r="M42" s="81"/>
      <c r="N42" s="80">
        <v>2012</v>
      </c>
      <c r="O42" s="82"/>
      <c r="P42" s="80">
        <v>2010</v>
      </c>
      <c r="Q42" s="82"/>
      <c r="R42" s="82"/>
      <c r="S42" s="82"/>
      <c r="T42" s="82"/>
      <c r="U42" s="82"/>
      <c r="V42" s="82"/>
      <c r="W42" s="82"/>
      <c r="X42" s="82"/>
      <c r="Y42" s="82"/>
      <c r="Z42" s="82" t="s">
        <v>3</v>
      </c>
      <c r="AA42" s="81"/>
      <c r="AB42" s="82">
        <v>2008</v>
      </c>
      <c r="AC42" s="81"/>
      <c r="AD42" s="80">
        <v>2006</v>
      </c>
      <c r="AE42" s="82"/>
      <c r="AF42" s="82"/>
      <c r="AG42" s="82"/>
      <c r="AH42" s="82"/>
      <c r="AI42" s="81"/>
    </row>
    <row r="43" spans="1:35" s="3" customFormat="1" x14ac:dyDescent="0.2">
      <c r="A43" s="2" t="s">
        <v>4</v>
      </c>
      <c r="B43" s="78" t="s">
        <v>5</v>
      </c>
      <c r="C43" s="79"/>
      <c r="D43" s="72" t="s">
        <v>6</v>
      </c>
      <c r="E43" s="73"/>
      <c r="F43" s="72" t="s">
        <v>6</v>
      </c>
      <c r="G43" s="73"/>
      <c r="H43" s="72" t="s">
        <v>6</v>
      </c>
      <c r="I43" s="73"/>
      <c r="J43" s="72" t="s">
        <v>7</v>
      </c>
      <c r="K43" s="73"/>
      <c r="L43" s="72" t="s">
        <v>8</v>
      </c>
      <c r="M43" s="73"/>
      <c r="N43" s="72" t="s">
        <v>8</v>
      </c>
      <c r="O43" s="77"/>
      <c r="P43" s="74" t="s">
        <v>9</v>
      </c>
      <c r="Q43" s="75"/>
      <c r="R43" s="74" t="s">
        <v>10</v>
      </c>
      <c r="S43" s="75"/>
      <c r="T43" s="74" t="s">
        <v>11</v>
      </c>
      <c r="U43" s="75"/>
      <c r="V43" s="74" t="s">
        <v>12</v>
      </c>
      <c r="W43" s="75"/>
      <c r="X43" s="74" t="s">
        <v>13</v>
      </c>
      <c r="Y43" s="75"/>
      <c r="Z43" s="74" t="s">
        <v>8</v>
      </c>
      <c r="AA43" s="76"/>
      <c r="AB43" s="72" t="s">
        <v>8</v>
      </c>
      <c r="AC43" s="73"/>
      <c r="AD43" s="72" t="s">
        <v>8</v>
      </c>
      <c r="AE43" s="73"/>
      <c r="AF43" s="72" t="s">
        <v>9</v>
      </c>
      <c r="AG43" s="73"/>
      <c r="AH43" s="72" t="s">
        <v>10</v>
      </c>
      <c r="AI43" s="73"/>
    </row>
    <row r="44" spans="1:35" s="53" customFormat="1" x14ac:dyDescent="0.2">
      <c r="A44" s="59" t="s">
        <v>14</v>
      </c>
      <c r="B44" s="60" t="s">
        <v>15</v>
      </c>
      <c r="C44" s="59" t="s">
        <v>16</v>
      </c>
      <c r="D44" s="51" t="s">
        <v>17</v>
      </c>
      <c r="E44" s="53" t="s">
        <v>18</v>
      </c>
      <c r="F44" s="51" t="s">
        <v>17</v>
      </c>
      <c r="G44" s="53" t="s">
        <v>19</v>
      </c>
      <c r="H44" s="51" t="s">
        <v>20</v>
      </c>
      <c r="I44" s="53" t="s">
        <v>21</v>
      </c>
      <c r="J44" s="51" t="s">
        <v>22</v>
      </c>
      <c r="K44" s="53" t="s">
        <v>23</v>
      </c>
      <c r="L44" s="51" t="s">
        <v>24</v>
      </c>
      <c r="M44" s="52" t="s">
        <v>25</v>
      </c>
      <c r="N44" s="51" t="s">
        <v>26</v>
      </c>
      <c r="O44" s="53" t="s">
        <v>27</v>
      </c>
      <c r="P44" s="51" t="s">
        <v>28</v>
      </c>
      <c r="Q44" s="53" t="s">
        <v>29</v>
      </c>
      <c r="R44" s="51" t="s">
        <v>30</v>
      </c>
      <c r="S44" s="53" t="s">
        <v>31</v>
      </c>
      <c r="T44" s="51" t="s">
        <v>32</v>
      </c>
      <c r="U44" s="53" t="s">
        <v>33</v>
      </c>
      <c r="V44" s="51" t="s">
        <v>34</v>
      </c>
      <c r="W44" s="53" t="s">
        <v>35</v>
      </c>
      <c r="X44" s="51" t="s">
        <v>36</v>
      </c>
      <c r="Y44" s="53" t="s">
        <v>37</v>
      </c>
      <c r="Z44" s="51" t="s">
        <v>30</v>
      </c>
      <c r="AA44" s="53" t="s">
        <v>27</v>
      </c>
      <c r="AB44" s="51" t="s">
        <v>20</v>
      </c>
      <c r="AC44" s="53" t="s">
        <v>38</v>
      </c>
      <c r="AD44" s="51" t="s">
        <v>39</v>
      </c>
      <c r="AE44" s="53" t="s">
        <v>40</v>
      </c>
      <c r="AF44" s="51" t="s">
        <v>28</v>
      </c>
      <c r="AG44" s="53" t="s">
        <v>41</v>
      </c>
      <c r="AH44" s="51" t="s">
        <v>30</v>
      </c>
      <c r="AI44" s="52" t="s">
        <v>42</v>
      </c>
    </row>
    <row r="45" spans="1:35" s="61" customFormat="1" x14ac:dyDescent="0.2">
      <c r="A45" s="62" t="s">
        <v>43</v>
      </c>
      <c r="B45" s="63">
        <v>0.55759599999999998</v>
      </c>
      <c r="C45" s="64">
        <v>0.44240400000000002</v>
      </c>
      <c r="D45" s="63">
        <v>0.61785699999999999</v>
      </c>
      <c r="E45" s="64">
        <v>0.38214300000000001</v>
      </c>
      <c r="F45" s="63">
        <v>0.63197099999999995</v>
      </c>
      <c r="G45" s="64">
        <v>0.368029</v>
      </c>
      <c r="H45" s="63">
        <v>0.62742900000000001</v>
      </c>
      <c r="I45" s="64">
        <v>0.37257099999999999</v>
      </c>
      <c r="L45" s="63">
        <v>0.55130199999999996</v>
      </c>
      <c r="M45" s="64">
        <v>0.44869799999999999</v>
      </c>
      <c r="N45" s="63">
        <v>0.53777200000000003</v>
      </c>
      <c r="O45" s="64">
        <v>0.46222800000000003</v>
      </c>
      <c r="P45" s="63">
        <v>0.53548499999999999</v>
      </c>
      <c r="Q45" s="64">
        <v>0.46451500000000001</v>
      </c>
      <c r="R45" s="63">
        <v>0.62811499999999998</v>
      </c>
      <c r="S45" s="64">
        <v>0.37188500000000002</v>
      </c>
      <c r="T45" s="63">
        <v>0.663327</v>
      </c>
      <c r="U45" s="64">
        <v>0.336673</v>
      </c>
      <c r="V45" s="63">
        <v>0.54883000000000004</v>
      </c>
      <c r="W45" s="64">
        <v>0.45117000000000002</v>
      </c>
      <c r="X45" s="63">
        <v>0.51134400000000002</v>
      </c>
      <c r="Y45" s="64">
        <v>0.48865599999999998</v>
      </c>
      <c r="Z45" s="63">
        <v>0.47592800000000002</v>
      </c>
      <c r="AA45" s="64">
        <v>0.52407199999999998</v>
      </c>
      <c r="AB45" s="63">
        <v>0.68037700000000001</v>
      </c>
      <c r="AC45" s="64">
        <v>0.31962299999999999</v>
      </c>
      <c r="AD45" s="63">
        <v>0.69405700000000004</v>
      </c>
      <c r="AE45" s="64">
        <v>0.30594300000000002</v>
      </c>
      <c r="AF45" s="63">
        <v>0.61158199999999996</v>
      </c>
      <c r="AG45" s="64">
        <v>0.38841799999999999</v>
      </c>
      <c r="AH45" s="63">
        <v>0.729186</v>
      </c>
      <c r="AI45" s="64">
        <v>0.270814</v>
      </c>
    </row>
    <row r="46" spans="1:35" s="3" customFormat="1" x14ac:dyDescent="0.2">
      <c r="A46" s="13" t="s">
        <v>44</v>
      </c>
      <c r="B46" s="65">
        <v>0.58351799999999998</v>
      </c>
      <c r="C46" s="66">
        <v>0.41648200000000002</v>
      </c>
      <c r="D46" s="65">
        <v>0.65115199999999995</v>
      </c>
      <c r="E46" s="66">
        <v>0.34884799999999999</v>
      </c>
      <c r="F46" s="65">
        <v>0.65538700000000005</v>
      </c>
      <c r="G46" s="66">
        <v>0.344613</v>
      </c>
      <c r="H46" s="65">
        <v>0.63758800000000004</v>
      </c>
      <c r="I46" s="66">
        <v>0.36241200000000001</v>
      </c>
      <c r="L46" s="65">
        <v>0.52968499999999996</v>
      </c>
      <c r="M46" s="66">
        <v>0.47031499999999998</v>
      </c>
      <c r="N46" s="65">
        <v>0.571739</v>
      </c>
      <c r="O46" s="66">
        <v>0.428261</v>
      </c>
      <c r="P46" s="65">
        <v>0.57891800000000004</v>
      </c>
      <c r="Q46" s="66">
        <v>0.42108200000000001</v>
      </c>
      <c r="R46" s="65">
        <v>0.61913399999999996</v>
      </c>
      <c r="S46" s="66">
        <v>0.38086599999999998</v>
      </c>
      <c r="T46" s="65">
        <v>0.65786299999999998</v>
      </c>
      <c r="U46" s="66">
        <v>0.34213700000000002</v>
      </c>
      <c r="V46" s="65">
        <v>0.56527300000000003</v>
      </c>
      <c r="W46" s="66">
        <v>0.43472699999999997</v>
      </c>
      <c r="X46" s="65">
        <v>0.55530000000000002</v>
      </c>
      <c r="Y46" s="66">
        <v>0.44469999999999998</v>
      </c>
      <c r="Z46" s="65">
        <v>0.49840299999999998</v>
      </c>
      <c r="AA46" s="66">
        <v>0.50159699999999996</v>
      </c>
      <c r="AB46" s="65">
        <v>0.70982199999999995</v>
      </c>
      <c r="AC46" s="66">
        <v>0.29017799999999999</v>
      </c>
      <c r="AD46" s="65">
        <v>0.69248100000000001</v>
      </c>
      <c r="AE46" s="66">
        <v>0.30751899999999999</v>
      </c>
      <c r="AF46" s="65">
        <v>0.65054599999999996</v>
      </c>
      <c r="AG46" s="66">
        <v>0.34945399999999999</v>
      </c>
      <c r="AH46" s="65">
        <v>0.73513300000000004</v>
      </c>
      <c r="AI46" s="66">
        <v>0.26486700000000002</v>
      </c>
    </row>
    <row r="47" spans="1:35" s="3" customFormat="1" x14ac:dyDescent="0.2">
      <c r="A47" s="18" t="s">
        <v>45</v>
      </c>
      <c r="B47" s="65">
        <v>0.52746000000000004</v>
      </c>
      <c r="C47" s="66">
        <v>0.47254000000000002</v>
      </c>
      <c r="D47" s="65">
        <v>0.59902200000000005</v>
      </c>
      <c r="E47" s="66">
        <v>0.400978</v>
      </c>
      <c r="F47" s="65">
        <v>0.61757099999999998</v>
      </c>
      <c r="G47" s="66">
        <v>0.38242900000000002</v>
      </c>
      <c r="H47" s="65">
        <v>0.61030899999999999</v>
      </c>
      <c r="I47" s="66">
        <v>0.38969100000000001</v>
      </c>
      <c r="L47" s="65">
        <v>0.50975499999999996</v>
      </c>
      <c r="M47" s="66">
        <v>0.49024499999999999</v>
      </c>
      <c r="N47" s="65">
        <v>0.51446499999999995</v>
      </c>
      <c r="O47" s="66">
        <v>0.48553499999999999</v>
      </c>
      <c r="P47" s="65">
        <v>0.52453300000000003</v>
      </c>
      <c r="Q47" s="66">
        <v>0.47546699999999997</v>
      </c>
      <c r="R47" s="65">
        <v>0.58826100000000003</v>
      </c>
      <c r="S47" s="66">
        <v>0.41173900000000002</v>
      </c>
      <c r="T47" s="65">
        <v>0.63443899999999998</v>
      </c>
      <c r="U47" s="66">
        <v>0.36556100000000002</v>
      </c>
      <c r="V47" s="65">
        <v>0.46090999999999999</v>
      </c>
      <c r="W47" s="66">
        <v>0.53908999999999996</v>
      </c>
      <c r="X47" s="65">
        <v>0.49413299999999999</v>
      </c>
      <c r="Y47" s="66">
        <v>0.50586699999999996</v>
      </c>
      <c r="Z47" s="65">
        <v>0.44874000000000003</v>
      </c>
      <c r="AA47" s="66">
        <v>0.55125999999999997</v>
      </c>
      <c r="AB47" s="65">
        <v>0.66538600000000003</v>
      </c>
      <c r="AC47" s="66">
        <v>0.33461400000000002</v>
      </c>
      <c r="AD47" s="65">
        <v>0.68411</v>
      </c>
      <c r="AE47" s="66">
        <v>0.31589</v>
      </c>
      <c r="AF47" s="65">
        <v>0.64131899999999997</v>
      </c>
      <c r="AG47" s="66">
        <v>0.35868100000000003</v>
      </c>
      <c r="AH47" s="65">
        <v>0.71452199999999999</v>
      </c>
      <c r="AI47" s="66">
        <v>0.28547800000000001</v>
      </c>
    </row>
    <row r="48" spans="1:35" s="3" customFormat="1" x14ac:dyDescent="0.2">
      <c r="A48" s="21" t="s">
        <v>46</v>
      </c>
      <c r="B48" s="65">
        <v>0.51029800000000003</v>
      </c>
      <c r="C48" s="66">
        <v>0.48970200000000003</v>
      </c>
      <c r="D48" s="65">
        <v>0.57880699999999996</v>
      </c>
      <c r="E48" s="66">
        <v>0.42119299999999998</v>
      </c>
      <c r="F48" s="65">
        <v>0.59901899999999997</v>
      </c>
      <c r="G48" s="66">
        <v>0.40098099999999998</v>
      </c>
      <c r="H48" s="65">
        <v>0.580233</v>
      </c>
      <c r="I48" s="66">
        <v>0.419767</v>
      </c>
      <c r="L48" s="65">
        <v>0.491869</v>
      </c>
      <c r="M48" s="66">
        <v>0.508131</v>
      </c>
      <c r="N48" s="65">
        <v>0.49181999999999998</v>
      </c>
      <c r="O48" s="66">
        <v>0.50817999999999997</v>
      </c>
      <c r="P48" s="65">
        <v>0.47853899999999999</v>
      </c>
      <c r="Q48" s="66">
        <v>0.52146099999999995</v>
      </c>
      <c r="R48" s="65">
        <v>0.59402900000000003</v>
      </c>
      <c r="S48" s="66">
        <v>0.40597100000000003</v>
      </c>
      <c r="T48" s="65">
        <v>0.61701799999999996</v>
      </c>
      <c r="U48" s="66">
        <v>0.38298199999999999</v>
      </c>
      <c r="V48" s="65">
        <v>0.49054799999999998</v>
      </c>
      <c r="W48" s="66">
        <v>0.50945200000000002</v>
      </c>
      <c r="X48" s="65">
        <v>0.46374100000000001</v>
      </c>
      <c r="Y48" s="66">
        <v>0.53625900000000004</v>
      </c>
      <c r="Z48" s="65">
        <v>0.42575000000000002</v>
      </c>
      <c r="AA48" s="66">
        <v>0.57425000000000004</v>
      </c>
      <c r="AB48" s="65">
        <v>0.63920900000000003</v>
      </c>
      <c r="AC48" s="66">
        <v>0.36079099999999997</v>
      </c>
      <c r="AD48" s="65">
        <v>0.65173000000000003</v>
      </c>
      <c r="AE48" s="66">
        <v>0.34827000000000002</v>
      </c>
      <c r="AF48" s="65">
        <v>0.56357100000000004</v>
      </c>
      <c r="AG48" s="66">
        <v>0.43642900000000001</v>
      </c>
      <c r="AH48" s="65">
        <v>0.70865100000000003</v>
      </c>
      <c r="AI48" s="66">
        <v>0.29134900000000002</v>
      </c>
    </row>
    <row r="49" spans="1:35" s="3" customFormat="1" x14ac:dyDescent="0.2">
      <c r="A49" s="22" t="s">
        <v>47</v>
      </c>
      <c r="B49" s="65">
        <v>0.52355799999999997</v>
      </c>
      <c r="C49" s="66">
        <v>0.47644199999999998</v>
      </c>
      <c r="D49" s="65">
        <v>0.58063799999999999</v>
      </c>
      <c r="E49" s="66">
        <v>0.41936200000000001</v>
      </c>
      <c r="F49" s="65">
        <v>0.61417999999999995</v>
      </c>
      <c r="G49" s="66">
        <v>0.38582</v>
      </c>
      <c r="H49" s="65">
        <v>0.61804099999999995</v>
      </c>
      <c r="I49" s="66">
        <v>0.38195899999999999</v>
      </c>
      <c r="L49" s="65">
        <v>0.54937499999999995</v>
      </c>
      <c r="M49" s="66">
        <v>0.450625</v>
      </c>
      <c r="N49" s="65">
        <v>0.49650899999999998</v>
      </c>
      <c r="O49" s="66">
        <v>0.50349100000000002</v>
      </c>
      <c r="P49" s="65">
        <v>0.50404499999999997</v>
      </c>
      <c r="Q49" s="66">
        <v>0.49595499999999998</v>
      </c>
      <c r="R49" s="65">
        <v>0.59770800000000002</v>
      </c>
      <c r="S49" s="66">
        <v>0.40229199999999998</v>
      </c>
      <c r="T49" s="65">
        <v>0.63240600000000002</v>
      </c>
      <c r="U49" s="66">
        <v>0.36759399999999998</v>
      </c>
      <c r="V49" s="65">
        <v>0.54392499999999999</v>
      </c>
      <c r="W49" s="66">
        <v>0.45607500000000001</v>
      </c>
      <c r="X49" s="65">
        <v>0.47495300000000001</v>
      </c>
      <c r="Y49" s="66">
        <v>0.52504700000000004</v>
      </c>
      <c r="Z49" s="65">
        <v>0.45200600000000002</v>
      </c>
      <c r="AA49" s="66">
        <v>0.54799399999999998</v>
      </c>
      <c r="AB49" s="65">
        <v>0.67433699999999996</v>
      </c>
      <c r="AC49" s="66">
        <v>0.32566299999999998</v>
      </c>
      <c r="AD49" s="65">
        <v>0.68951600000000002</v>
      </c>
      <c r="AE49" s="66">
        <v>0.31048399999999998</v>
      </c>
      <c r="AF49" s="65">
        <v>0.59903499999999998</v>
      </c>
      <c r="AG49" s="66">
        <v>0.40096500000000002</v>
      </c>
      <c r="AH49" s="65">
        <v>0.721445</v>
      </c>
      <c r="AI49" s="66">
        <v>0.278555</v>
      </c>
    </row>
    <row r="50" spans="1:35" s="3" customFormat="1" x14ac:dyDescent="0.2">
      <c r="A50" s="23" t="s">
        <v>48</v>
      </c>
      <c r="B50" s="65">
        <v>0.60536299999999998</v>
      </c>
      <c r="C50" s="66">
        <v>0.39463700000000002</v>
      </c>
      <c r="D50" s="65">
        <v>0.66302899999999998</v>
      </c>
      <c r="E50" s="66">
        <v>0.33697100000000002</v>
      </c>
      <c r="F50" s="65">
        <v>0.67339400000000005</v>
      </c>
      <c r="G50" s="66">
        <v>0.32660600000000001</v>
      </c>
      <c r="H50" s="65">
        <v>0.67197499999999999</v>
      </c>
      <c r="I50" s="66">
        <v>0.32802500000000001</v>
      </c>
      <c r="L50" s="65">
        <v>0.65051999999999999</v>
      </c>
      <c r="M50" s="66">
        <v>0.34948000000000001</v>
      </c>
      <c r="N50" s="65">
        <v>0.58779999999999999</v>
      </c>
      <c r="O50" s="66">
        <v>0.41220000000000001</v>
      </c>
      <c r="P50" s="65">
        <v>0.58063900000000002</v>
      </c>
      <c r="Q50" s="66">
        <v>0.41936099999999998</v>
      </c>
      <c r="R50" s="65">
        <v>0.691357</v>
      </c>
      <c r="S50" s="66">
        <v>0.308643</v>
      </c>
      <c r="T50" s="65">
        <v>0.70456200000000002</v>
      </c>
      <c r="U50" s="66">
        <v>0.29543799999999998</v>
      </c>
      <c r="V50" s="65">
        <v>0.60917299999999996</v>
      </c>
      <c r="W50" s="66">
        <v>0.39082699999999998</v>
      </c>
      <c r="X50" s="65">
        <v>0.52889799999999998</v>
      </c>
      <c r="Y50" s="66">
        <v>0.47110200000000002</v>
      </c>
      <c r="Z50" s="65">
        <v>0.54996699999999998</v>
      </c>
      <c r="AA50" s="66">
        <v>0.45003300000000002</v>
      </c>
      <c r="AB50" s="65">
        <v>0.71492900000000004</v>
      </c>
      <c r="AC50" s="66">
        <v>0.28507100000000002</v>
      </c>
      <c r="AD50" s="65">
        <v>0.72688900000000001</v>
      </c>
      <c r="AE50" s="66">
        <v>0.27311099999999999</v>
      </c>
      <c r="AF50" s="65">
        <v>0.63176399999999999</v>
      </c>
      <c r="AG50" s="66">
        <v>0.36823600000000001</v>
      </c>
      <c r="AH50" s="65">
        <v>0.74984899999999999</v>
      </c>
      <c r="AI50" s="66">
        <v>0.25015100000000001</v>
      </c>
    </row>
    <row r="51" spans="1:35" s="3" customFormat="1" x14ac:dyDescent="0.2">
      <c r="A51" s="24" t="s">
        <v>49</v>
      </c>
      <c r="B51" s="65">
        <v>0.49480099999999999</v>
      </c>
      <c r="C51" s="66">
        <v>0.50519899999999995</v>
      </c>
      <c r="D51" s="65">
        <v>0.55502700000000005</v>
      </c>
      <c r="E51" s="66">
        <v>0.44497300000000001</v>
      </c>
      <c r="F51" s="65">
        <v>0.57886400000000005</v>
      </c>
      <c r="G51" s="66">
        <v>0.42113600000000001</v>
      </c>
      <c r="H51" s="65">
        <v>0.580376</v>
      </c>
      <c r="I51" s="66">
        <v>0.419624</v>
      </c>
      <c r="L51" s="65">
        <v>0.49221399999999998</v>
      </c>
      <c r="M51" s="66">
        <v>0.50778599999999996</v>
      </c>
      <c r="N51" s="65">
        <v>0.46375699999999997</v>
      </c>
      <c r="O51" s="66">
        <v>0.53624300000000003</v>
      </c>
      <c r="P51" s="65">
        <v>0.452843</v>
      </c>
      <c r="Q51" s="66">
        <v>0.547157</v>
      </c>
      <c r="R51" s="65">
        <v>0.59879599999999999</v>
      </c>
      <c r="S51" s="66">
        <v>0.40120400000000001</v>
      </c>
      <c r="T51" s="65">
        <v>0.62109199999999998</v>
      </c>
      <c r="U51" s="66">
        <v>0.37890800000000002</v>
      </c>
      <c r="V51" s="65">
        <v>0.50151699999999999</v>
      </c>
      <c r="W51" s="66">
        <v>0.49848300000000001</v>
      </c>
      <c r="X51" s="65">
        <v>0.45497199999999999</v>
      </c>
      <c r="Y51" s="66">
        <v>0.54502799999999996</v>
      </c>
      <c r="Z51" s="65">
        <v>0.412941</v>
      </c>
      <c r="AA51" s="66">
        <v>0.587059</v>
      </c>
      <c r="AB51" s="65">
        <v>0.63565300000000002</v>
      </c>
      <c r="AC51" s="66">
        <v>0.36434699999999998</v>
      </c>
      <c r="AD51" s="65">
        <v>0.65563199999999999</v>
      </c>
      <c r="AE51" s="66">
        <v>0.34436800000000001</v>
      </c>
      <c r="AF51" s="65">
        <v>0.54499600000000004</v>
      </c>
      <c r="AG51" s="66">
        <v>0.45500400000000002</v>
      </c>
      <c r="AH51" s="65">
        <v>0.70067999999999997</v>
      </c>
      <c r="AI51" s="66">
        <v>0.29931999999999997</v>
      </c>
    </row>
    <row r="52" spans="1:35" s="3" customFormat="1" x14ac:dyDescent="0.2">
      <c r="A52" s="25" t="s">
        <v>50</v>
      </c>
      <c r="B52" s="65">
        <v>0.79705099999999995</v>
      </c>
      <c r="C52" s="66">
        <v>0.20294899999999999</v>
      </c>
      <c r="D52" s="65">
        <v>0.84054099999999998</v>
      </c>
      <c r="E52" s="66">
        <v>0.15945899999999999</v>
      </c>
      <c r="F52" s="65">
        <v>0.83088799999999996</v>
      </c>
      <c r="G52" s="66">
        <v>0.16911200000000001</v>
      </c>
      <c r="H52" s="65">
        <v>0.81630599999999998</v>
      </c>
      <c r="I52" s="66">
        <v>0.183694</v>
      </c>
      <c r="L52" s="65">
        <v>0.81396400000000002</v>
      </c>
      <c r="M52" s="66">
        <v>0.18603600000000001</v>
      </c>
      <c r="N52" s="65">
        <v>0.78637100000000004</v>
      </c>
      <c r="O52" s="66">
        <v>0.21362900000000001</v>
      </c>
      <c r="P52" s="65">
        <v>0.78904099999999999</v>
      </c>
      <c r="Q52" s="66">
        <v>0.21095900000000001</v>
      </c>
      <c r="R52" s="65">
        <v>0.83112299999999995</v>
      </c>
      <c r="S52" s="66">
        <v>0.168877</v>
      </c>
      <c r="T52" s="65">
        <v>0.86716199999999999</v>
      </c>
      <c r="U52" s="66">
        <v>0.13283800000000001</v>
      </c>
      <c r="V52" s="65">
        <v>0.79433900000000002</v>
      </c>
      <c r="W52" s="66">
        <v>0.20566100000000001</v>
      </c>
      <c r="X52" s="65">
        <v>0.75699300000000003</v>
      </c>
      <c r="Y52" s="66">
        <v>0.243007</v>
      </c>
      <c r="Z52" s="65">
        <v>0.74223600000000001</v>
      </c>
      <c r="AA52" s="66">
        <v>0.25776399999999999</v>
      </c>
      <c r="AB52" s="65">
        <v>0.86109199999999997</v>
      </c>
      <c r="AC52" s="66">
        <v>0.138908</v>
      </c>
      <c r="AD52" s="65">
        <v>0.86655800000000005</v>
      </c>
      <c r="AE52" s="66">
        <v>0.13344200000000001</v>
      </c>
      <c r="AF52" s="65">
        <v>0.80505899999999997</v>
      </c>
      <c r="AG52" s="66">
        <v>0.194941</v>
      </c>
      <c r="AH52" s="65">
        <v>0.86587800000000004</v>
      </c>
      <c r="AI52" s="66">
        <v>0.13412199999999999</v>
      </c>
    </row>
    <row r="53" spans="1:35" s="3" customFormat="1" x14ac:dyDescent="0.2">
      <c r="A53" s="26" t="s">
        <v>51</v>
      </c>
      <c r="B53" s="65">
        <v>0.53401600000000005</v>
      </c>
      <c r="C53" s="66">
        <v>0.46598400000000001</v>
      </c>
      <c r="D53" s="65">
        <v>0.58586099999999997</v>
      </c>
      <c r="E53" s="66">
        <v>0.41413899999999998</v>
      </c>
      <c r="F53" s="65">
        <v>0.58793700000000004</v>
      </c>
      <c r="G53" s="66">
        <v>0.41206300000000001</v>
      </c>
      <c r="H53" s="65">
        <v>0.59570199999999995</v>
      </c>
      <c r="I53" s="66">
        <v>0.40429799999999999</v>
      </c>
      <c r="L53" s="65">
        <v>0.51025299999999996</v>
      </c>
      <c r="M53" s="66">
        <v>0.48974699999999999</v>
      </c>
      <c r="N53" s="65">
        <v>0.50097700000000001</v>
      </c>
      <c r="O53" s="66">
        <v>0.49902299999999999</v>
      </c>
      <c r="P53" s="65">
        <v>0.50126400000000004</v>
      </c>
      <c r="Q53" s="66">
        <v>0.49873600000000001</v>
      </c>
      <c r="R53" s="65">
        <v>0.61933099999999996</v>
      </c>
      <c r="S53" s="66">
        <v>0.38066899999999998</v>
      </c>
      <c r="T53" s="65">
        <v>0.67886100000000005</v>
      </c>
      <c r="U53" s="66">
        <v>0.32113900000000001</v>
      </c>
      <c r="V53" s="65">
        <v>0.545103</v>
      </c>
      <c r="W53" s="66">
        <v>0.454897</v>
      </c>
      <c r="X53" s="65">
        <v>0.49071500000000001</v>
      </c>
      <c r="Y53" s="66">
        <v>0.50928499999999999</v>
      </c>
      <c r="Z53" s="65">
        <v>0.431421</v>
      </c>
      <c r="AA53" s="66">
        <v>0.56857899999999995</v>
      </c>
      <c r="AB53" s="65">
        <v>0.65326099999999998</v>
      </c>
      <c r="AC53" s="66">
        <v>0.34673900000000002</v>
      </c>
      <c r="AD53" s="65">
        <v>0.67905499999999996</v>
      </c>
      <c r="AE53" s="66">
        <v>0.32094499999999998</v>
      </c>
      <c r="AF53" s="65">
        <v>0.56510400000000005</v>
      </c>
      <c r="AG53" s="66">
        <v>0.434896</v>
      </c>
      <c r="AH53" s="65">
        <v>0.71857300000000002</v>
      </c>
      <c r="AI53" s="66">
        <v>0.28142699999999998</v>
      </c>
    </row>
    <row r="54" spans="1:35" s="3" customFormat="1" x14ac:dyDescent="0.2">
      <c r="A54" s="27" t="s">
        <v>52</v>
      </c>
      <c r="B54" s="67">
        <v>0.51350499999999999</v>
      </c>
      <c r="C54" s="68">
        <v>0.48649500000000001</v>
      </c>
      <c r="D54" s="67">
        <v>0.562805</v>
      </c>
      <c r="E54" s="68">
        <v>0.437195</v>
      </c>
      <c r="F54" s="67">
        <v>0.58719500000000002</v>
      </c>
      <c r="G54" s="68">
        <v>0.41280499999999998</v>
      </c>
      <c r="H54" s="67">
        <v>0.59252199999999999</v>
      </c>
      <c r="I54" s="68">
        <v>0.40747800000000001</v>
      </c>
      <c r="L54" s="67">
        <v>0.46475899999999998</v>
      </c>
      <c r="M54" s="68">
        <v>0.53524099999999997</v>
      </c>
      <c r="N54" s="67">
        <v>0.48884699999999998</v>
      </c>
      <c r="O54" s="68">
        <v>0.51115299999999997</v>
      </c>
      <c r="P54" s="67">
        <v>0.498056</v>
      </c>
      <c r="Q54" s="68">
        <v>0.50194399999999995</v>
      </c>
      <c r="R54" s="67">
        <v>0.58060400000000001</v>
      </c>
      <c r="S54" s="68">
        <v>0.41939599999999999</v>
      </c>
      <c r="T54" s="67">
        <v>0.62253400000000003</v>
      </c>
      <c r="U54" s="68">
        <v>0.37746600000000002</v>
      </c>
      <c r="V54" s="67">
        <v>0.51122800000000002</v>
      </c>
      <c r="W54" s="68">
        <v>0.48877199999999998</v>
      </c>
      <c r="X54" s="67">
        <v>0.47839500000000001</v>
      </c>
      <c r="Y54" s="68">
        <v>0.52160499999999999</v>
      </c>
      <c r="Z54" s="67">
        <v>0.42118800000000001</v>
      </c>
      <c r="AA54" s="68">
        <v>0.57881199999999999</v>
      </c>
      <c r="AB54" s="67">
        <v>0.621332</v>
      </c>
      <c r="AC54" s="68">
        <v>0.378668</v>
      </c>
      <c r="AD54" s="67">
        <v>0.65520900000000004</v>
      </c>
      <c r="AE54" s="68">
        <v>0.34479100000000001</v>
      </c>
      <c r="AF54" s="67">
        <v>0.56716500000000003</v>
      </c>
      <c r="AG54" s="68">
        <v>0.43283500000000003</v>
      </c>
      <c r="AH54" s="67">
        <v>0.69491700000000001</v>
      </c>
      <c r="AI54" s="68">
        <v>0.30508299999999999</v>
      </c>
    </row>
    <row r="56" spans="1:35" s="3" customFormat="1" x14ac:dyDescent="0.2">
      <c r="A56" s="57" t="s">
        <v>56</v>
      </c>
      <c r="B56" s="57"/>
      <c r="C56" s="57"/>
      <c r="D56" s="57"/>
      <c r="E56" s="57"/>
      <c r="F56" s="57"/>
      <c r="G56" s="57"/>
    </row>
    <row r="57" spans="1:35" s="3" customFormat="1" x14ac:dyDescent="0.2">
      <c r="A57" s="1" t="s">
        <v>0</v>
      </c>
      <c r="B57" s="80" t="s">
        <v>1</v>
      </c>
      <c r="C57" s="81"/>
      <c r="D57" s="80">
        <v>2012</v>
      </c>
      <c r="E57" s="81"/>
      <c r="F57" s="80">
        <v>2008</v>
      </c>
      <c r="G57" s="81"/>
      <c r="H57" s="80">
        <v>2004</v>
      </c>
      <c r="I57" s="81"/>
      <c r="J57" s="80">
        <v>2012</v>
      </c>
      <c r="K57" s="81"/>
      <c r="L57" s="80" t="s">
        <v>2</v>
      </c>
      <c r="M57" s="81"/>
      <c r="N57" s="80">
        <v>2012</v>
      </c>
      <c r="O57" s="82"/>
      <c r="P57" s="80">
        <v>2010</v>
      </c>
      <c r="Q57" s="82"/>
      <c r="R57" s="82"/>
      <c r="S57" s="82"/>
      <c r="T57" s="82"/>
      <c r="U57" s="82"/>
      <c r="V57" s="82"/>
      <c r="W57" s="82"/>
      <c r="X57" s="82"/>
      <c r="Y57" s="82"/>
      <c r="Z57" s="82" t="s">
        <v>3</v>
      </c>
      <c r="AA57" s="81"/>
      <c r="AB57" s="82">
        <v>2008</v>
      </c>
      <c r="AC57" s="81"/>
      <c r="AD57" s="80">
        <v>2006</v>
      </c>
      <c r="AE57" s="82"/>
      <c r="AF57" s="82"/>
      <c r="AG57" s="82"/>
      <c r="AH57" s="82"/>
      <c r="AI57" s="81"/>
    </row>
    <row r="58" spans="1:35" s="3" customFormat="1" x14ac:dyDescent="0.2">
      <c r="A58" s="2" t="s">
        <v>4</v>
      </c>
      <c r="B58" s="78" t="s">
        <v>5</v>
      </c>
      <c r="C58" s="79"/>
      <c r="D58" s="72" t="s">
        <v>6</v>
      </c>
      <c r="E58" s="73"/>
      <c r="F58" s="72" t="s">
        <v>6</v>
      </c>
      <c r="G58" s="73"/>
      <c r="H58" s="72" t="s">
        <v>6</v>
      </c>
      <c r="I58" s="73"/>
      <c r="J58" s="72"/>
      <c r="K58" s="73"/>
      <c r="L58" s="72" t="s">
        <v>8</v>
      </c>
      <c r="M58" s="73"/>
      <c r="N58" s="72" t="s">
        <v>8</v>
      </c>
      <c r="O58" s="77"/>
      <c r="P58" s="74" t="s">
        <v>9</v>
      </c>
      <c r="Q58" s="75"/>
      <c r="R58" s="74" t="s">
        <v>10</v>
      </c>
      <c r="S58" s="75"/>
      <c r="T58" s="74" t="s">
        <v>11</v>
      </c>
      <c r="U58" s="75"/>
      <c r="V58" s="74" t="s">
        <v>12</v>
      </c>
      <c r="W58" s="75"/>
      <c r="X58" s="74" t="s">
        <v>13</v>
      </c>
      <c r="Y58" s="75"/>
      <c r="Z58" s="74" t="s">
        <v>8</v>
      </c>
      <c r="AA58" s="76"/>
      <c r="AB58" s="72" t="s">
        <v>8</v>
      </c>
      <c r="AC58" s="73"/>
      <c r="AD58" s="72" t="s">
        <v>8</v>
      </c>
      <c r="AE58" s="73"/>
      <c r="AF58" s="72" t="s">
        <v>9</v>
      </c>
      <c r="AG58" s="73"/>
      <c r="AH58" s="72" t="s">
        <v>10</v>
      </c>
      <c r="AI58" s="73"/>
    </row>
    <row r="59" spans="1:35" s="53" customFormat="1" x14ac:dyDescent="0.2">
      <c r="A59" s="59" t="s">
        <v>14</v>
      </c>
      <c r="B59" s="60" t="s">
        <v>57</v>
      </c>
      <c r="C59" s="59" t="s">
        <v>58</v>
      </c>
      <c r="D59" s="60" t="s">
        <v>57</v>
      </c>
      <c r="E59" s="59" t="s">
        <v>58</v>
      </c>
      <c r="F59" s="60" t="s">
        <v>57</v>
      </c>
      <c r="G59" s="59" t="s">
        <v>58</v>
      </c>
      <c r="H59" s="60" t="s">
        <v>57</v>
      </c>
      <c r="I59" s="59" t="s">
        <v>58</v>
      </c>
      <c r="J59" s="51"/>
      <c r="L59" s="60" t="s">
        <v>57</v>
      </c>
      <c r="M59" s="59" t="s">
        <v>58</v>
      </c>
      <c r="N59" s="60" t="s">
        <v>57</v>
      </c>
      <c r="O59" s="59" t="s">
        <v>58</v>
      </c>
      <c r="P59" s="60" t="s">
        <v>57</v>
      </c>
      <c r="Q59" s="59" t="s">
        <v>58</v>
      </c>
      <c r="R59" s="60" t="s">
        <v>57</v>
      </c>
      <c r="S59" s="59" t="s">
        <v>58</v>
      </c>
      <c r="T59" s="60" t="s">
        <v>57</v>
      </c>
      <c r="U59" s="59" t="s">
        <v>58</v>
      </c>
      <c r="V59" s="60" t="s">
        <v>57</v>
      </c>
      <c r="W59" s="59" t="s">
        <v>58</v>
      </c>
      <c r="X59" s="60" t="s">
        <v>57</v>
      </c>
      <c r="Y59" s="59" t="s">
        <v>58</v>
      </c>
      <c r="Z59" s="60" t="s">
        <v>57</v>
      </c>
      <c r="AA59" s="59" t="s">
        <v>58</v>
      </c>
      <c r="AB59" s="60" t="s">
        <v>57</v>
      </c>
      <c r="AC59" s="59" t="s">
        <v>58</v>
      </c>
      <c r="AD59" s="60" t="s">
        <v>57</v>
      </c>
      <c r="AE59" s="59" t="s">
        <v>58</v>
      </c>
      <c r="AF59" s="60" t="s">
        <v>57</v>
      </c>
      <c r="AG59" s="59" t="s">
        <v>58</v>
      </c>
      <c r="AH59" s="60" t="s">
        <v>57</v>
      </c>
      <c r="AI59" s="59" t="s">
        <v>58</v>
      </c>
    </row>
    <row r="60" spans="1:35" s="61" customFormat="1" x14ac:dyDescent="0.2">
      <c r="A60" s="62" t="s">
        <v>53</v>
      </c>
      <c r="B60" s="69">
        <f>ROUND(SUM(N15:Y15),0)</f>
        <v>13840851</v>
      </c>
      <c r="C60" s="70">
        <v>13840851</v>
      </c>
      <c r="D60" s="69">
        <f>ROUND(SUM(D15:E15),0)</f>
        <v>3109604</v>
      </c>
      <c r="E60" s="70">
        <v>3109604</v>
      </c>
      <c r="F60" s="69">
        <f>ROUND(SUM(F15:G15),0)</f>
        <v>3012950</v>
      </c>
      <c r="G60" s="70">
        <v>3012950</v>
      </c>
      <c r="H60" s="69">
        <f>ROUND(SUM(H15:I15),0)</f>
        <v>2874909</v>
      </c>
      <c r="I60" s="70">
        <v>2874909</v>
      </c>
      <c r="J60" s="71"/>
      <c r="K60" s="71"/>
      <c r="L60" s="69">
        <f>ROUND(SUM(L15:M15),0)</f>
        <v>1170736</v>
      </c>
      <c r="M60" s="70">
        <v>1170736</v>
      </c>
      <c r="N60" s="69">
        <f>ROUND(SUM(N15:O15),0)</f>
        <v>3154394</v>
      </c>
      <c r="O60" s="70">
        <v>3154394</v>
      </c>
      <c r="P60" s="69">
        <f>ROUND(SUM(P15:Q15),0)</f>
        <v>2077149</v>
      </c>
      <c r="Q60" s="70">
        <v>2077149</v>
      </c>
      <c r="R60" s="69">
        <f>ROUND(SUM(R15:S15),0)</f>
        <v>2256812</v>
      </c>
      <c r="S60" s="70">
        <v>2256812</v>
      </c>
      <c r="T60" s="69">
        <f>ROUND(SUM(T15:U15),0)</f>
        <v>2141448</v>
      </c>
      <c r="U60" s="70">
        <v>2141448</v>
      </c>
      <c r="V60" s="69">
        <f>ROUND(SUM(V15:W15),0)</f>
        <v>2201225</v>
      </c>
      <c r="W60" s="70">
        <v>2201225</v>
      </c>
      <c r="X60" s="69">
        <f>ROUND(SUM(X15:Y15),0)</f>
        <v>2009823</v>
      </c>
      <c r="Y60" s="70">
        <v>2009823</v>
      </c>
      <c r="Z60" s="69">
        <f>ROUND(SUM(Z15:AA15),0)</f>
        <v>2229039</v>
      </c>
      <c r="AA60" s="70">
        <v>2229039</v>
      </c>
      <c r="AB60" s="69">
        <f>ROUND(SUM(AB15:AC15),0)</f>
        <v>2897507</v>
      </c>
      <c r="AC60" s="70">
        <v>2897507</v>
      </c>
      <c r="AD60" s="69">
        <f>ROUND(SUM(AD15:AE15),0)</f>
        <v>2162270</v>
      </c>
      <c r="AE60" s="70">
        <v>2162270</v>
      </c>
      <c r="AF60" s="69">
        <f>ROUND(SUM(AF15:AG15),0)</f>
        <v>2019326</v>
      </c>
      <c r="AG60" s="70">
        <v>2019326</v>
      </c>
      <c r="AH60" s="69">
        <f>ROUND(SUM(AH15:AI15),0)</f>
        <v>2120970</v>
      </c>
      <c r="AI60" s="70">
        <v>2120970</v>
      </c>
    </row>
    <row r="61" spans="1:35" s="3" customFormat="1" x14ac:dyDescent="0.2">
      <c r="A61" s="13" t="s">
        <v>44</v>
      </c>
      <c r="B61" s="41">
        <f t="shared" ref="B61:B69" si="64">ROUND(SUM(N16:Y16),0)</f>
        <v>1391546</v>
      </c>
      <c r="C61" s="43">
        <v>1391546</v>
      </c>
      <c r="D61" s="41">
        <f t="shared" ref="D61:F69" si="65">ROUND(SUM(D16:E16),0)</f>
        <v>327762</v>
      </c>
      <c r="E61" s="43">
        <v>327762</v>
      </c>
      <c r="F61" s="41">
        <f t="shared" si="65"/>
        <v>325197</v>
      </c>
      <c r="G61" s="43">
        <v>325197</v>
      </c>
      <c r="H61" s="41">
        <f t="shared" ref="H61" si="66">ROUND(SUM(H16:I16),0)</f>
        <v>313638</v>
      </c>
      <c r="I61" s="43">
        <v>313638</v>
      </c>
      <c r="J61" s="42"/>
      <c r="K61" s="42"/>
      <c r="L61" s="41">
        <f t="shared" ref="L61" si="67">ROUND(SUM(L16:M16),0)</f>
        <v>114083</v>
      </c>
      <c r="M61" s="43">
        <v>114083</v>
      </c>
      <c r="N61" s="41">
        <f t="shared" ref="N61" si="68">ROUND(SUM(N16:O16),0)</f>
        <v>332199</v>
      </c>
      <c r="O61" s="43">
        <v>332199</v>
      </c>
      <c r="P61" s="41">
        <f t="shared" ref="P61" si="69">ROUND(SUM(P16:Q16),0)</f>
        <v>200990</v>
      </c>
      <c r="Q61" s="43">
        <v>200990</v>
      </c>
      <c r="R61" s="41">
        <f t="shared" ref="R61" si="70">ROUND(SUM(R16:S16),0)</f>
        <v>225817</v>
      </c>
      <c r="S61" s="43">
        <v>225817</v>
      </c>
      <c r="T61" s="41">
        <f t="shared" ref="T61" si="71">ROUND(SUM(T16:U16),0)</f>
        <v>212925</v>
      </c>
      <c r="U61" s="43">
        <v>212925</v>
      </c>
      <c r="V61" s="41">
        <f t="shared" ref="V61" si="72">ROUND(SUM(V16:W16),0)</f>
        <v>219540</v>
      </c>
      <c r="W61" s="43">
        <v>219540</v>
      </c>
      <c r="X61" s="41">
        <f t="shared" ref="X61" si="73">ROUND(SUM(X16:Y16),0)</f>
        <v>200076</v>
      </c>
      <c r="Y61" s="43">
        <v>200076</v>
      </c>
      <c r="Z61" s="41">
        <f t="shared" ref="Z61" si="74">ROUND(SUM(Z16:AA16),0)</f>
        <v>222398</v>
      </c>
      <c r="AA61" s="43">
        <v>222398</v>
      </c>
      <c r="AB61" s="41">
        <f t="shared" ref="AB61" si="75">ROUND(SUM(AB16:AC16),0)</f>
        <v>308827</v>
      </c>
      <c r="AC61" s="43">
        <v>308827</v>
      </c>
      <c r="AD61" s="41">
        <f t="shared" ref="AD61" si="76">ROUND(SUM(AD16:AE16),0)</f>
        <v>226119</v>
      </c>
      <c r="AE61" s="43">
        <v>226119</v>
      </c>
      <c r="AF61" s="41">
        <f t="shared" ref="AF61" si="77">ROUND(SUM(AF16:AG16),0)</f>
        <v>213517</v>
      </c>
      <c r="AG61" s="43">
        <v>213517</v>
      </c>
      <c r="AH61" s="41">
        <f t="shared" ref="AH61" si="78">ROUND(SUM(AH16:AI16),0)</f>
        <v>219129</v>
      </c>
      <c r="AI61" s="43">
        <v>219129</v>
      </c>
    </row>
    <row r="62" spans="1:35" s="3" customFormat="1" x14ac:dyDescent="0.2">
      <c r="A62" s="18" t="s">
        <v>45</v>
      </c>
      <c r="B62" s="41">
        <f t="shared" si="64"/>
        <v>1518663</v>
      </c>
      <c r="C62" s="43">
        <v>1518663</v>
      </c>
      <c r="D62" s="41">
        <f t="shared" si="65"/>
        <v>339310</v>
      </c>
      <c r="E62" s="43">
        <v>339310</v>
      </c>
      <c r="F62" s="41">
        <f t="shared" si="65"/>
        <v>324745</v>
      </c>
      <c r="G62" s="43">
        <v>324745</v>
      </c>
      <c r="H62" s="41">
        <f t="shared" ref="H62" si="79">ROUND(SUM(H17:I17),0)</f>
        <v>315082</v>
      </c>
      <c r="I62" s="43">
        <v>315082</v>
      </c>
      <c r="J62" s="42"/>
      <c r="K62" s="42"/>
      <c r="L62" s="41">
        <f t="shared" ref="L62" si="80">ROUND(SUM(L17:M17),0)</f>
        <v>128911</v>
      </c>
      <c r="M62" s="43">
        <v>128911</v>
      </c>
      <c r="N62" s="41">
        <f t="shared" ref="N62" si="81">ROUND(SUM(N17:O17),0)</f>
        <v>339477</v>
      </c>
      <c r="O62" s="43">
        <v>339477</v>
      </c>
      <c r="P62" s="41">
        <f t="shared" ref="P62" si="82">ROUND(SUM(P17:Q17),0)</f>
        <v>227527</v>
      </c>
      <c r="Q62" s="43">
        <v>227527</v>
      </c>
      <c r="R62" s="41">
        <f t="shared" ref="R62" si="83">ROUND(SUM(R17:S17),0)</f>
        <v>249325</v>
      </c>
      <c r="S62" s="43">
        <v>249325</v>
      </c>
      <c r="T62" s="41">
        <f t="shared" ref="T62" si="84">ROUND(SUM(T17:U17),0)</f>
        <v>234873</v>
      </c>
      <c r="U62" s="43">
        <v>234873</v>
      </c>
      <c r="V62" s="41">
        <f t="shared" ref="V62" si="85">ROUND(SUM(V17:W17),0)</f>
        <v>245719</v>
      </c>
      <c r="W62" s="43">
        <v>245719</v>
      </c>
      <c r="X62" s="41">
        <f t="shared" ref="X62" si="86">ROUND(SUM(X17:Y17),0)</f>
        <v>221743</v>
      </c>
      <c r="Y62" s="43">
        <v>221743</v>
      </c>
      <c r="Z62" s="41">
        <f t="shared" ref="Z62" si="87">ROUND(SUM(Z17:AA17),0)</f>
        <v>242822</v>
      </c>
      <c r="AA62" s="43">
        <v>242822</v>
      </c>
      <c r="AB62" s="41">
        <f t="shared" ref="AB62" si="88">ROUND(SUM(AB17:AC17),0)</f>
        <v>320215</v>
      </c>
      <c r="AC62" s="43">
        <v>320215</v>
      </c>
      <c r="AD62" s="41">
        <f t="shared" ref="AD62" si="89">ROUND(SUM(AD17:AE17),0)</f>
        <v>237791</v>
      </c>
      <c r="AE62" s="43">
        <v>237791</v>
      </c>
      <c r="AF62" s="41">
        <f t="shared" ref="AF62" si="90">ROUND(SUM(AF17:AG17),0)</f>
        <v>221693</v>
      </c>
      <c r="AG62" s="43">
        <v>221693</v>
      </c>
      <c r="AH62" s="41">
        <f t="shared" ref="AH62" si="91">ROUND(SUM(AH17:AI17),0)</f>
        <v>232823</v>
      </c>
      <c r="AI62" s="43">
        <v>232823</v>
      </c>
    </row>
    <row r="63" spans="1:35" s="3" customFormat="1" x14ac:dyDescent="0.2">
      <c r="A63" s="21" t="s">
        <v>46</v>
      </c>
      <c r="B63" s="41">
        <f t="shared" si="64"/>
        <v>1460500</v>
      </c>
      <c r="C63" s="43">
        <v>1460500</v>
      </c>
      <c r="D63" s="41">
        <f t="shared" si="65"/>
        <v>327330</v>
      </c>
      <c r="E63" s="43">
        <v>327330</v>
      </c>
      <c r="F63" s="41">
        <f t="shared" si="65"/>
        <v>314666</v>
      </c>
      <c r="G63" s="43">
        <v>314666</v>
      </c>
      <c r="H63" s="41">
        <f t="shared" ref="H63" si="92">ROUND(SUM(H18:I18),0)</f>
        <v>294742</v>
      </c>
      <c r="I63" s="43">
        <v>294742</v>
      </c>
      <c r="J63" s="42"/>
      <c r="K63" s="42"/>
      <c r="L63" s="41">
        <f t="shared" ref="L63" si="93">ROUND(SUM(L18:M18),0)</f>
        <v>118430</v>
      </c>
      <c r="M63" s="43">
        <v>118430</v>
      </c>
      <c r="N63" s="41">
        <f t="shared" ref="N63" si="94">ROUND(SUM(N18:O18),0)</f>
        <v>332217</v>
      </c>
      <c r="O63" s="43">
        <v>332217</v>
      </c>
      <c r="P63" s="41">
        <f t="shared" ref="P63" si="95">ROUND(SUM(P18:Q18),0)</f>
        <v>220169</v>
      </c>
      <c r="Q63" s="43">
        <v>220169</v>
      </c>
      <c r="R63" s="41">
        <f t="shared" ref="R63" si="96">ROUND(SUM(R18:S18),0)</f>
        <v>238214</v>
      </c>
      <c r="S63" s="43">
        <v>238214</v>
      </c>
      <c r="T63" s="41">
        <f t="shared" ref="T63" si="97">ROUND(SUM(T18:U18),0)</f>
        <v>224931</v>
      </c>
      <c r="U63" s="43">
        <v>224931</v>
      </c>
      <c r="V63" s="41">
        <f t="shared" ref="V63" si="98">ROUND(SUM(V18:W18),0)</f>
        <v>232010</v>
      </c>
      <c r="W63" s="43">
        <v>232010</v>
      </c>
      <c r="X63" s="41">
        <f t="shared" ref="X63" si="99">ROUND(SUM(X18:Y18),0)</f>
        <v>212960</v>
      </c>
      <c r="Y63" s="43">
        <v>212960</v>
      </c>
      <c r="Z63" s="41">
        <f t="shared" ref="Z63" si="100">ROUND(SUM(Z18:AA18),0)</f>
        <v>231338</v>
      </c>
      <c r="AA63" s="43">
        <v>231338</v>
      </c>
      <c r="AB63" s="41">
        <f t="shared" ref="AB63" si="101">ROUND(SUM(AB18:AC18),0)</f>
        <v>302401</v>
      </c>
      <c r="AC63" s="43">
        <v>302401</v>
      </c>
      <c r="AD63" s="41">
        <f t="shared" ref="AD63" si="102">ROUND(SUM(AD18:AE18),0)</f>
        <v>221997</v>
      </c>
      <c r="AE63" s="43">
        <v>221997</v>
      </c>
      <c r="AF63" s="41">
        <f t="shared" ref="AF63" si="103">ROUND(SUM(AF18:AG18),0)</f>
        <v>207006</v>
      </c>
      <c r="AG63" s="43">
        <v>207006</v>
      </c>
      <c r="AH63" s="41">
        <f t="shared" ref="AH63" si="104">ROUND(SUM(AH18:AI18),0)</f>
        <v>219389</v>
      </c>
      <c r="AI63" s="43">
        <v>219389</v>
      </c>
    </row>
    <row r="64" spans="1:35" s="3" customFormat="1" x14ac:dyDescent="0.2">
      <c r="A64" s="22" t="s">
        <v>47</v>
      </c>
      <c r="B64" s="41">
        <f t="shared" si="64"/>
        <v>1654370</v>
      </c>
      <c r="C64" s="43">
        <v>1654370</v>
      </c>
      <c r="D64" s="41">
        <f t="shared" si="65"/>
        <v>364122</v>
      </c>
      <c r="E64" s="43">
        <v>364122</v>
      </c>
      <c r="F64" s="41">
        <f t="shared" si="65"/>
        <v>357506</v>
      </c>
      <c r="G64" s="43">
        <v>357506</v>
      </c>
      <c r="H64" s="41">
        <f t="shared" ref="H64" si="105">ROUND(SUM(H19:I19),0)</f>
        <v>342802</v>
      </c>
      <c r="I64" s="43">
        <v>342802</v>
      </c>
      <c r="J64" s="42"/>
      <c r="K64" s="42"/>
      <c r="L64" s="41">
        <f t="shared" ref="L64" si="106">ROUND(SUM(L19:M19),0)</f>
        <v>134775</v>
      </c>
      <c r="M64" s="43">
        <v>134775</v>
      </c>
      <c r="N64" s="41">
        <f t="shared" ref="N64" si="107">ROUND(SUM(N19:O19),0)</f>
        <v>369538</v>
      </c>
      <c r="O64" s="43">
        <v>369538</v>
      </c>
      <c r="P64" s="41">
        <f t="shared" ref="P64" si="108">ROUND(SUM(P19:Q19),0)</f>
        <v>253117</v>
      </c>
      <c r="Q64" s="43">
        <v>253117</v>
      </c>
      <c r="R64" s="41">
        <f t="shared" ref="R64" si="109">ROUND(SUM(R19:S19),0)</f>
        <v>270924</v>
      </c>
      <c r="S64" s="43">
        <v>270924</v>
      </c>
      <c r="T64" s="41">
        <f t="shared" ref="T64" si="110">ROUND(SUM(T19:U19),0)</f>
        <v>255704</v>
      </c>
      <c r="U64" s="43">
        <v>255704</v>
      </c>
      <c r="V64" s="41">
        <f t="shared" ref="V64" si="111">ROUND(SUM(V19:W19),0)</f>
        <v>264405</v>
      </c>
      <c r="W64" s="43">
        <v>264405</v>
      </c>
      <c r="X64" s="41">
        <f t="shared" ref="X64" si="112">ROUND(SUM(X19:Y19),0)</f>
        <v>240683</v>
      </c>
      <c r="Y64" s="43">
        <v>240683</v>
      </c>
      <c r="Z64" s="41">
        <f t="shared" ref="Z64" si="113">ROUND(SUM(Z19:AA19),0)</f>
        <v>277052</v>
      </c>
      <c r="AA64" s="43">
        <v>277052</v>
      </c>
      <c r="AB64" s="41">
        <f t="shared" ref="AB64" si="114">ROUND(SUM(AB19:AC19),0)</f>
        <v>342916</v>
      </c>
      <c r="AC64" s="43">
        <v>342916</v>
      </c>
      <c r="AD64" s="41">
        <f t="shared" ref="AD64" si="115">ROUND(SUM(AD19:AE19),0)</f>
        <v>256182</v>
      </c>
      <c r="AE64" s="43">
        <v>256182</v>
      </c>
      <c r="AF64" s="41">
        <f t="shared" ref="AF64" si="116">ROUND(SUM(AF19:AG19),0)</f>
        <v>240692</v>
      </c>
      <c r="AG64" s="43">
        <v>240692</v>
      </c>
      <c r="AH64" s="41">
        <f t="shared" ref="AH64" si="117">ROUND(SUM(AH19:AI19),0)</f>
        <v>250614</v>
      </c>
      <c r="AI64" s="43">
        <v>250614</v>
      </c>
    </row>
    <row r="65" spans="1:35" s="3" customFormat="1" x14ac:dyDescent="0.2">
      <c r="A65" s="23" t="s">
        <v>48</v>
      </c>
      <c r="B65" s="41">
        <f t="shared" si="64"/>
        <v>1606240</v>
      </c>
      <c r="C65" s="43">
        <v>1606240</v>
      </c>
      <c r="D65" s="41">
        <f t="shared" si="65"/>
        <v>355918</v>
      </c>
      <c r="E65" s="43">
        <v>355918</v>
      </c>
      <c r="F65" s="41">
        <f t="shared" si="65"/>
        <v>342639</v>
      </c>
      <c r="G65" s="43">
        <v>342639</v>
      </c>
      <c r="H65" s="41">
        <f t="shared" ref="H65" si="118">ROUND(SUM(H20:I20),0)</f>
        <v>332330</v>
      </c>
      <c r="I65" s="43">
        <v>332330</v>
      </c>
      <c r="J65" s="42"/>
      <c r="K65" s="42"/>
      <c r="L65" s="41">
        <f t="shared" ref="L65" si="119">ROUND(SUM(L20:M20),0)</f>
        <v>152913</v>
      </c>
      <c r="M65" s="43">
        <v>152913</v>
      </c>
      <c r="N65" s="41">
        <f t="shared" ref="N65" si="120">ROUND(SUM(N20:O20),0)</f>
        <v>361317</v>
      </c>
      <c r="O65" s="43">
        <v>361317</v>
      </c>
      <c r="P65" s="41">
        <f t="shared" ref="P65" si="121">ROUND(SUM(P20:Q20),0)</f>
        <v>245869</v>
      </c>
      <c r="Q65" s="43">
        <v>245869</v>
      </c>
      <c r="R65" s="41">
        <f t="shared" ref="R65" si="122">ROUND(SUM(R20:S20),0)</f>
        <v>262014</v>
      </c>
      <c r="S65" s="43">
        <v>262014</v>
      </c>
      <c r="T65" s="41">
        <f t="shared" ref="T65" si="123">ROUND(SUM(T20:U20),0)</f>
        <v>250064</v>
      </c>
      <c r="U65" s="43">
        <v>250064</v>
      </c>
      <c r="V65" s="41">
        <f t="shared" ref="V65" si="124">ROUND(SUM(V20:W20),0)</f>
        <v>255274</v>
      </c>
      <c r="W65" s="43">
        <v>255274</v>
      </c>
      <c r="X65" s="41">
        <f t="shared" ref="X65" si="125">ROUND(SUM(X20:Y20),0)</f>
        <v>231702</v>
      </c>
      <c r="Y65" s="43">
        <v>231702</v>
      </c>
      <c r="Z65" s="41">
        <f t="shared" ref="Z65" si="126">ROUND(SUM(Z20:AA20),0)</f>
        <v>262058</v>
      </c>
      <c r="AA65" s="43">
        <v>262058</v>
      </c>
      <c r="AB65" s="41">
        <f t="shared" ref="AB65" si="127">ROUND(SUM(AB20:AC20),0)</f>
        <v>330671</v>
      </c>
      <c r="AC65" s="43">
        <v>330671</v>
      </c>
      <c r="AD65" s="41">
        <f t="shared" ref="AD65" si="128">ROUND(SUM(AD20:AE20),0)</f>
        <v>254242</v>
      </c>
      <c r="AE65" s="43">
        <v>254242</v>
      </c>
      <c r="AF65" s="41">
        <f t="shared" ref="AF65" si="129">ROUND(SUM(AF20:AG20),0)</f>
        <v>237397</v>
      </c>
      <c r="AG65" s="43">
        <v>237397</v>
      </c>
      <c r="AH65" s="41">
        <f t="shared" ref="AH65" si="130">ROUND(SUM(AH20:AI20),0)</f>
        <v>252115</v>
      </c>
      <c r="AI65" s="43">
        <v>252115</v>
      </c>
    </row>
    <row r="66" spans="1:35" s="3" customFormat="1" x14ac:dyDescent="0.2">
      <c r="A66" s="24" t="s">
        <v>49</v>
      </c>
      <c r="B66" s="41">
        <f t="shared" si="64"/>
        <v>1735346</v>
      </c>
      <c r="C66" s="43">
        <v>1735346</v>
      </c>
      <c r="D66" s="41">
        <f t="shared" si="65"/>
        <v>381969</v>
      </c>
      <c r="E66" s="43">
        <v>381969</v>
      </c>
      <c r="F66" s="41">
        <f t="shared" si="65"/>
        <v>367656</v>
      </c>
      <c r="G66" s="43">
        <v>367656</v>
      </c>
      <c r="H66" s="41">
        <f t="shared" ref="H66" si="131">ROUND(SUM(H21:I21),0)</f>
        <v>352686</v>
      </c>
      <c r="I66" s="43">
        <v>352686</v>
      </c>
      <c r="J66" s="42"/>
      <c r="K66" s="42"/>
      <c r="L66" s="41">
        <f t="shared" ref="L66" si="132">ROUND(SUM(L21:M21),0)</f>
        <v>140181</v>
      </c>
      <c r="M66" s="43">
        <v>140181</v>
      </c>
      <c r="N66" s="41">
        <f t="shared" ref="N66" si="133">ROUND(SUM(N21:O21),0)</f>
        <v>386935</v>
      </c>
      <c r="O66" s="43">
        <v>386935</v>
      </c>
      <c r="P66" s="41">
        <f t="shared" ref="P66" si="134">ROUND(SUM(P21:Q21),0)</f>
        <v>262935</v>
      </c>
      <c r="Q66" s="43">
        <v>262935</v>
      </c>
      <c r="R66" s="41">
        <f t="shared" ref="R66" si="135">ROUND(SUM(R21:S21),0)</f>
        <v>284347</v>
      </c>
      <c r="S66" s="43">
        <v>284347</v>
      </c>
      <c r="T66" s="41">
        <f t="shared" ref="T66" si="136">ROUND(SUM(T21:U21),0)</f>
        <v>271662</v>
      </c>
      <c r="U66" s="43">
        <v>271662</v>
      </c>
      <c r="V66" s="41">
        <f t="shared" ref="V66" si="137">ROUND(SUM(V21:W21),0)</f>
        <v>276612</v>
      </c>
      <c r="W66" s="43">
        <v>276612</v>
      </c>
      <c r="X66" s="41">
        <f t="shared" ref="X66" si="138">ROUND(SUM(X21:Y21),0)</f>
        <v>252856</v>
      </c>
      <c r="Y66" s="43">
        <v>252856</v>
      </c>
      <c r="Z66" s="41">
        <f t="shared" ref="Z66" si="139">ROUND(SUM(Z21:AA21),0)</f>
        <v>277633</v>
      </c>
      <c r="AA66" s="43">
        <v>277633</v>
      </c>
      <c r="AB66" s="41">
        <f t="shared" ref="AB66" si="140">ROUND(SUM(AB21:AC21),0)</f>
        <v>355641</v>
      </c>
      <c r="AC66" s="43">
        <v>355641</v>
      </c>
      <c r="AD66" s="41">
        <f t="shared" ref="AD66" si="141">ROUND(SUM(AD21:AE21),0)</f>
        <v>272123</v>
      </c>
      <c r="AE66" s="43">
        <v>272123</v>
      </c>
      <c r="AF66" s="41">
        <f t="shared" ref="AF66" si="142">ROUND(SUM(AF21:AG21),0)</f>
        <v>252944</v>
      </c>
      <c r="AG66" s="43">
        <v>252944</v>
      </c>
      <c r="AH66" s="41">
        <f t="shared" ref="AH66" si="143">ROUND(SUM(AH21:AI21),0)</f>
        <v>269099</v>
      </c>
      <c r="AI66" s="43">
        <v>269099</v>
      </c>
    </row>
    <row r="67" spans="1:35" s="3" customFormat="1" x14ac:dyDescent="0.2">
      <c r="A67" s="25" t="s">
        <v>50</v>
      </c>
      <c r="B67" s="41">
        <f t="shared" si="64"/>
        <v>1119861</v>
      </c>
      <c r="C67" s="43">
        <v>1119861</v>
      </c>
      <c r="D67" s="41">
        <f t="shared" si="65"/>
        <v>277657</v>
      </c>
      <c r="E67" s="43">
        <v>277657</v>
      </c>
      <c r="F67" s="41">
        <f t="shared" si="65"/>
        <v>257569</v>
      </c>
      <c r="G67" s="43">
        <v>257569</v>
      </c>
      <c r="H67" s="41">
        <f t="shared" ref="H67" si="144">ROUND(SUM(H22:I22),0)</f>
        <v>233768</v>
      </c>
      <c r="I67" s="43">
        <v>233768</v>
      </c>
      <c r="J67" s="42"/>
      <c r="K67" s="42"/>
      <c r="L67" s="41">
        <f t="shared" ref="L67" si="145">ROUND(SUM(L22:M22),0)</f>
        <v>99744</v>
      </c>
      <c r="M67" s="43">
        <v>99744</v>
      </c>
      <c r="N67" s="41">
        <f t="shared" ref="N67" si="146">ROUND(SUM(N22:O22),0)</f>
        <v>281516</v>
      </c>
      <c r="O67" s="43">
        <v>281516</v>
      </c>
      <c r="P67" s="41">
        <f t="shared" ref="P67" si="147">ROUND(SUM(P22:Q22),0)</f>
        <v>168632</v>
      </c>
      <c r="Q67" s="43">
        <v>168632</v>
      </c>
      <c r="R67" s="41">
        <f t="shared" ref="R67" si="148">ROUND(SUM(R22:S22),0)</f>
        <v>176892</v>
      </c>
      <c r="S67" s="43">
        <v>176892</v>
      </c>
      <c r="T67" s="41">
        <f t="shared" ref="T67" si="149">ROUND(SUM(T22:U22),0)</f>
        <v>169547</v>
      </c>
      <c r="U67" s="43">
        <v>169547</v>
      </c>
      <c r="V67" s="41">
        <f t="shared" ref="V67" si="150">ROUND(SUM(V22:W22),0)</f>
        <v>170572</v>
      </c>
      <c r="W67" s="43">
        <v>170572</v>
      </c>
      <c r="X67" s="41">
        <f t="shared" ref="X67" si="151">ROUND(SUM(X22:Y22),0)</f>
        <v>152701</v>
      </c>
      <c r="Y67" s="43">
        <v>152701</v>
      </c>
      <c r="Z67" s="41">
        <f t="shared" ref="Z67" si="152">ROUND(SUM(Z22:AA22),0)</f>
        <v>169321</v>
      </c>
      <c r="AA67" s="43">
        <v>169321</v>
      </c>
      <c r="AB67" s="41">
        <f t="shared" ref="AB67" si="153">ROUND(SUM(AB22:AC22),0)</f>
        <v>247629</v>
      </c>
      <c r="AC67" s="43">
        <v>247629</v>
      </c>
      <c r="AD67" s="41">
        <f t="shared" ref="AD67" si="154">ROUND(SUM(AD22:AE22),0)</f>
        <v>172306</v>
      </c>
      <c r="AE67" s="43">
        <v>172306</v>
      </c>
      <c r="AF67" s="41">
        <f t="shared" ref="AF67" si="155">ROUND(SUM(AF22:AG22),0)</f>
        <v>165084</v>
      </c>
      <c r="AG67" s="43">
        <v>165084</v>
      </c>
      <c r="AH67" s="41">
        <f t="shared" ref="AH67" si="156">ROUND(SUM(AH22:AI22),0)</f>
        <v>166537</v>
      </c>
      <c r="AI67" s="43">
        <v>166537</v>
      </c>
    </row>
    <row r="68" spans="1:35" s="3" customFormat="1" x14ac:dyDescent="0.2">
      <c r="A68" s="26" t="s">
        <v>51</v>
      </c>
      <c r="B68" s="41">
        <f t="shared" si="64"/>
        <v>1625434</v>
      </c>
      <c r="C68" s="43">
        <v>1625434</v>
      </c>
      <c r="D68" s="41">
        <f t="shared" si="65"/>
        <v>364189</v>
      </c>
      <c r="E68" s="43">
        <v>364189</v>
      </c>
      <c r="F68" s="41">
        <f t="shared" si="65"/>
        <v>349772</v>
      </c>
      <c r="G68" s="43">
        <v>349772</v>
      </c>
      <c r="H68" s="41">
        <f t="shared" ref="H68" si="157">ROUND(SUM(H23:I23),0)</f>
        <v>331545</v>
      </c>
      <c r="I68" s="43">
        <v>331545</v>
      </c>
      <c r="J68" s="42"/>
      <c r="K68" s="42"/>
      <c r="L68" s="41">
        <f t="shared" ref="L68" si="158">ROUND(SUM(L23:M23),0)</f>
        <v>140940</v>
      </c>
      <c r="M68" s="43">
        <v>140940</v>
      </c>
      <c r="N68" s="41">
        <f t="shared" ref="N68" si="159">ROUND(SUM(N23:O23),0)</f>
        <v>368873</v>
      </c>
      <c r="O68" s="43">
        <v>368873</v>
      </c>
      <c r="P68" s="41">
        <f t="shared" ref="P68" si="160">ROUND(SUM(P23:Q23),0)</f>
        <v>238432</v>
      </c>
      <c r="Q68" s="43">
        <v>238432</v>
      </c>
      <c r="R68" s="41">
        <f t="shared" ref="R68" si="161">ROUND(SUM(R23:S23),0)</f>
        <v>265334</v>
      </c>
      <c r="S68" s="43">
        <v>265334</v>
      </c>
      <c r="T68" s="41">
        <f t="shared" ref="T68" si="162">ROUND(SUM(T23:U23),0)</f>
        <v>251354</v>
      </c>
      <c r="U68" s="43">
        <v>251354</v>
      </c>
      <c r="V68" s="41">
        <f t="shared" ref="V68" si="163">ROUND(SUM(V23:W23),0)</f>
        <v>260203</v>
      </c>
      <c r="W68" s="43">
        <v>260203</v>
      </c>
      <c r="X68" s="41">
        <f t="shared" ref="X68" si="164">ROUND(SUM(X23:Y23),0)</f>
        <v>241240</v>
      </c>
      <c r="Y68" s="43">
        <v>241240</v>
      </c>
      <c r="Z68" s="41">
        <f t="shared" ref="Z68" si="165">ROUND(SUM(Z23:AA23),0)</f>
        <v>267956</v>
      </c>
      <c r="AA68" s="43">
        <v>267956</v>
      </c>
      <c r="AB68" s="41">
        <f t="shared" ref="AB68" si="166">ROUND(SUM(AB23:AC23),0)</f>
        <v>333634</v>
      </c>
      <c r="AC68" s="43">
        <v>333634</v>
      </c>
      <c r="AD68" s="41">
        <f t="shared" ref="AD68" si="167">ROUND(SUM(AD23:AE23),0)</f>
        <v>248531</v>
      </c>
      <c r="AE68" s="43">
        <v>248531</v>
      </c>
      <c r="AF68" s="41">
        <f t="shared" ref="AF68" si="168">ROUND(SUM(AF23:AG23),0)</f>
        <v>231534</v>
      </c>
      <c r="AG68" s="43">
        <v>231534</v>
      </c>
      <c r="AH68" s="41">
        <f t="shared" ref="AH68" si="169">ROUND(SUM(AH23:AI23),0)</f>
        <v>244097</v>
      </c>
      <c r="AI68" s="43">
        <v>244097</v>
      </c>
    </row>
    <row r="69" spans="1:35" s="3" customFormat="1" x14ac:dyDescent="0.2">
      <c r="A69" s="27" t="s">
        <v>52</v>
      </c>
      <c r="B69" s="54">
        <f t="shared" si="64"/>
        <v>1728890</v>
      </c>
      <c r="C69" s="56">
        <v>1728890</v>
      </c>
      <c r="D69" s="54">
        <f t="shared" si="65"/>
        <v>371347</v>
      </c>
      <c r="E69" s="56">
        <v>371347</v>
      </c>
      <c r="F69" s="54">
        <f t="shared" si="65"/>
        <v>373200</v>
      </c>
      <c r="G69" s="56">
        <v>373200</v>
      </c>
      <c r="H69" s="54">
        <f t="shared" ref="H69" si="170">ROUND(SUM(H24:I24),0)</f>
        <v>358317</v>
      </c>
      <c r="I69" s="56">
        <v>358317</v>
      </c>
      <c r="J69" s="42"/>
      <c r="K69" s="42"/>
      <c r="L69" s="54">
        <f t="shared" ref="L69" si="171">ROUND(SUM(L24:M24),0)</f>
        <v>140759</v>
      </c>
      <c r="M69" s="56">
        <v>140759</v>
      </c>
      <c r="N69" s="54">
        <f t="shared" ref="N69" si="172">ROUND(SUM(N24:O24),0)</f>
        <v>382322</v>
      </c>
      <c r="O69" s="56">
        <v>382322</v>
      </c>
      <c r="P69" s="54">
        <f t="shared" ref="P69" si="173">ROUND(SUM(P24:Q24),0)</f>
        <v>259481</v>
      </c>
      <c r="Q69" s="56">
        <v>259481</v>
      </c>
      <c r="R69" s="54">
        <f t="shared" ref="R69" si="174">ROUND(SUM(R24:S24),0)</f>
        <v>283946</v>
      </c>
      <c r="S69" s="56">
        <v>283946</v>
      </c>
      <c r="T69" s="54">
        <f t="shared" ref="T69" si="175">ROUND(SUM(T24:U24),0)</f>
        <v>270388</v>
      </c>
      <c r="U69" s="56">
        <v>270388</v>
      </c>
      <c r="V69" s="54">
        <f t="shared" ref="V69" si="176">ROUND(SUM(V24:W24),0)</f>
        <v>276890</v>
      </c>
      <c r="W69" s="56">
        <v>276890</v>
      </c>
      <c r="X69" s="54">
        <f t="shared" ref="X69" si="177">ROUND(SUM(X24:Y24),0)</f>
        <v>255863</v>
      </c>
      <c r="Y69" s="56">
        <v>255863</v>
      </c>
      <c r="Z69" s="54">
        <f t="shared" ref="Z69" si="178">ROUND(SUM(Z24:AA24),0)</f>
        <v>278461</v>
      </c>
      <c r="AA69" s="56">
        <v>278461</v>
      </c>
      <c r="AB69" s="54">
        <f t="shared" ref="AB69" si="179">ROUND(SUM(AB24:AC24),0)</f>
        <v>355572</v>
      </c>
      <c r="AC69" s="56">
        <v>355572</v>
      </c>
      <c r="AD69" s="54">
        <f t="shared" ref="AD69" si="180">ROUND(SUM(AD24:AE24),0)</f>
        <v>272979</v>
      </c>
      <c r="AE69" s="56">
        <v>272979</v>
      </c>
      <c r="AF69" s="54">
        <f t="shared" ref="AF69" si="181">ROUND(SUM(AF24:AG24),0)</f>
        <v>249459</v>
      </c>
      <c r="AG69" s="56">
        <v>249459</v>
      </c>
      <c r="AH69" s="54">
        <f t="shared" ref="AH69" si="182">ROUND(SUM(AH24:AI24),0)</f>
        <v>267167</v>
      </c>
      <c r="AI69" s="56">
        <v>267167</v>
      </c>
    </row>
  </sheetData>
  <mergeCells count="112">
    <mergeCell ref="N1:O1"/>
    <mergeCell ref="P1:Y1"/>
    <mergeCell ref="Z1:AA1"/>
    <mergeCell ref="AB1:AC1"/>
    <mergeCell ref="AD1:AI1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L1:M1"/>
    <mergeCell ref="B27:C27"/>
    <mergeCell ref="D27:E27"/>
    <mergeCell ref="F27:G27"/>
    <mergeCell ref="H27:I27"/>
    <mergeCell ref="J27:K27"/>
    <mergeCell ref="L27:M27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D28:E28"/>
    <mergeCell ref="F28:G28"/>
    <mergeCell ref="H28:I28"/>
    <mergeCell ref="J28:K28"/>
    <mergeCell ref="N27:O27"/>
    <mergeCell ref="P27:Y27"/>
    <mergeCell ref="Z27:AA27"/>
    <mergeCell ref="AB27:AC27"/>
    <mergeCell ref="AD27:AI27"/>
    <mergeCell ref="AF28:AG28"/>
    <mergeCell ref="AH28:AI28"/>
    <mergeCell ref="B42:C42"/>
    <mergeCell ref="D42:E42"/>
    <mergeCell ref="F42:G42"/>
    <mergeCell ref="H42:I42"/>
    <mergeCell ref="J42:K42"/>
    <mergeCell ref="L42:M42"/>
    <mergeCell ref="N42:O42"/>
    <mergeCell ref="P42:Y42"/>
    <mergeCell ref="Z42:AA42"/>
    <mergeCell ref="AB42:AC42"/>
    <mergeCell ref="AD42:AI42"/>
    <mergeCell ref="V28:W28"/>
    <mergeCell ref="X28:Y28"/>
    <mergeCell ref="Z28:AA28"/>
    <mergeCell ref="AB28:AC28"/>
    <mergeCell ref="AD28:AE28"/>
    <mergeCell ref="L28:M28"/>
    <mergeCell ref="N28:O28"/>
    <mergeCell ref="P28:Q28"/>
    <mergeCell ref="R28:S28"/>
    <mergeCell ref="T28:U28"/>
    <mergeCell ref="B28:C28"/>
    <mergeCell ref="N43:O43"/>
    <mergeCell ref="P43:Q43"/>
    <mergeCell ref="R43:S43"/>
    <mergeCell ref="T43:U43"/>
    <mergeCell ref="B43:C43"/>
    <mergeCell ref="D43:E43"/>
    <mergeCell ref="F43:G43"/>
    <mergeCell ref="H43:I43"/>
    <mergeCell ref="J43:K43"/>
    <mergeCell ref="B58:C58"/>
    <mergeCell ref="D58:E58"/>
    <mergeCell ref="F58:G58"/>
    <mergeCell ref="H58:I58"/>
    <mergeCell ref="J58:K58"/>
    <mergeCell ref="AF43:AG43"/>
    <mergeCell ref="AH43:AI43"/>
    <mergeCell ref="B57:C57"/>
    <mergeCell ref="D57:E57"/>
    <mergeCell ref="F57:G57"/>
    <mergeCell ref="H57:I57"/>
    <mergeCell ref="J57:K57"/>
    <mergeCell ref="L57:M57"/>
    <mergeCell ref="N57:O57"/>
    <mergeCell ref="P57:Y57"/>
    <mergeCell ref="Z57:AA57"/>
    <mergeCell ref="AB57:AC57"/>
    <mergeCell ref="AD57:AI57"/>
    <mergeCell ref="V43:W43"/>
    <mergeCell ref="X43:Y43"/>
    <mergeCell ref="Z43:AA43"/>
    <mergeCell ref="AB43:AC43"/>
    <mergeCell ref="AD43:AE43"/>
    <mergeCell ref="L43:M43"/>
    <mergeCell ref="AF58:AG58"/>
    <mergeCell ref="AH58:AI58"/>
    <mergeCell ref="V58:W58"/>
    <mergeCell ref="X58:Y58"/>
    <mergeCell ref="Z58:AA58"/>
    <mergeCell ref="AB58:AC58"/>
    <mergeCell ref="AD58:AE58"/>
    <mergeCell ref="L58:M58"/>
    <mergeCell ref="N58:O58"/>
    <mergeCell ref="P58:Q58"/>
    <mergeCell ref="R58:S58"/>
    <mergeCell ref="T58:U58"/>
  </mergeCells>
  <conditionalFormatting sqref="D4 B4:B13">
    <cfRule type="cellIs" dxfId="35" priority="36" operator="greaterThan">
      <formula>0.5</formula>
    </cfRule>
  </conditionalFormatting>
  <conditionalFormatting sqref="E4">
    <cfRule type="cellIs" dxfId="34" priority="35" operator="greaterThan">
      <formula>0.5</formula>
    </cfRule>
  </conditionalFormatting>
  <conditionalFormatting sqref="F4">
    <cfRule type="cellIs" dxfId="33" priority="34" operator="greaterThan">
      <formula>0.5</formula>
    </cfRule>
  </conditionalFormatting>
  <conditionalFormatting sqref="G4">
    <cfRule type="cellIs" dxfId="32" priority="33" operator="greaterThan">
      <formula>0.5</formula>
    </cfRule>
  </conditionalFormatting>
  <conditionalFormatting sqref="H4">
    <cfRule type="cellIs" dxfId="31" priority="32" operator="greaterThan">
      <formula>0.5</formula>
    </cfRule>
  </conditionalFormatting>
  <conditionalFormatting sqref="I4">
    <cfRule type="cellIs" dxfId="30" priority="31" operator="greaterThan">
      <formula>0.5</formula>
    </cfRule>
  </conditionalFormatting>
  <conditionalFormatting sqref="J4">
    <cfRule type="cellIs" dxfId="29" priority="30" operator="greaterThan">
      <formula>0.5</formula>
    </cfRule>
  </conditionalFormatting>
  <conditionalFormatting sqref="K4">
    <cfRule type="cellIs" dxfId="28" priority="29" operator="greaterThan">
      <formula>0.5</formula>
    </cfRule>
  </conditionalFormatting>
  <conditionalFormatting sqref="AD4">
    <cfRule type="cellIs" dxfId="27" priority="28" operator="greaterThan">
      <formula>0.5</formula>
    </cfRule>
  </conditionalFormatting>
  <conditionalFormatting sqref="AE4">
    <cfRule type="cellIs" dxfId="26" priority="27" operator="greaterThan">
      <formula>0.5</formula>
    </cfRule>
  </conditionalFormatting>
  <conditionalFormatting sqref="AF4">
    <cfRule type="cellIs" dxfId="25" priority="26" operator="greaterThan">
      <formula>0.5</formula>
    </cfRule>
  </conditionalFormatting>
  <conditionalFormatting sqref="AG4">
    <cfRule type="cellIs" dxfId="24" priority="25" operator="greaterThan">
      <formula>0.5</formula>
    </cfRule>
  </conditionalFormatting>
  <conditionalFormatting sqref="AH4">
    <cfRule type="cellIs" dxfId="23" priority="24" operator="greaterThan">
      <formula>0.5</formula>
    </cfRule>
  </conditionalFormatting>
  <conditionalFormatting sqref="AI4">
    <cfRule type="cellIs" dxfId="22" priority="23" operator="greaterThan">
      <formula>0.5</formula>
    </cfRule>
  </conditionalFormatting>
  <conditionalFormatting sqref="AB4">
    <cfRule type="cellIs" dxfId="21" priority="22" operator="greaterThan">
      <formula>0.5</formula>
    </cfRule>
  </conditionalFormatting>
  <conditionalFormatting sqref="AC4">
    <cfRule type="cellIs" dxfId="20" priority="21" operator="greaterThan">
      <formula>0.5</formula>
    </cfRule>
  </conditionalFormatting>
  <conditionalFormatting sqref="Z4">
    <cfRule type="cellIs" dxfId="19" priority="20" operator="greaterThan">
      <formula>0.5</formula>
    </cfRule>
  </conditionalFormatting>
  <conditionalFormatting sqref="AA4">
    <cfRule type="cellIs" dxfId="18" priority="19" operator="greaterThan">
      <formula>0.5</formula>
    </cfRule>
  </conditionalFormatting>
  <conditionalFormatting sqref="P4">
    <cfRule type="cellIs" dxfId="17" priority="18" operator="greaterThan">
      <formula>0.5</formula>
    </cfRule>
  </conditionalFormatting>
  <conditionalFormatting sqref="Q4">
    <cfRule type="cellIs" dxfId="16" priority="17" operator="greaterThan">
      <formula>0.5</formula>
    </cfRule>
  </conditionalFormatting>
  <conditionalFormatting sqref="R4">
    <cfRule type="cellIs" dxfId="15" priority="16" operator="greaterThan">
      <formula>0.5</formula>
    </cfRule>
  </conditionalFormatting>
  <conditionalFormatting sqref="S4">
    <cfRule type="cellIs" dxfId="14" priority="15" operator="greaterThan">
      <formula>0.5</formula>
    </cfRule>
  </conditionalFormatting>
  <conditionalFormatting sqref="T4">
    <cfRule type="cellIs" dxfId="13" priority="14" operator="greaterThan">
      <formula>0.5</formula>
    </cfRule>
  </conditionalFormatting>
  <conditionalFormatting sqref="U4">
    <cfRule type="cellIs" dxfId="12" priority="13" operator="greaterThan">
      <formula>0.5</formula>
    </cfRule>
  </conditionalFormatting>
  <conditionalFormatting sqref="V4">
    <cfRule type="cellIs" dxfId="11" priority="12" operator="greaterThan">
      <formula>0.5</formula>
    </cfRule>
  </conditionalFormatting>
  <conditionalFormatting sqref="W4">
    <cfRule type="cellIs" dxfId="10" priority="11" operator="greaterThan">
      <formula>0.5</formula>
    </cfRule>
  </conditionalFormatting>
  <conditionalFormatting sqref="X4">
    <cfRule type="cellIs" dxfId="9" priority="10" operator="greaterThan">
      <formula>0.5</formula>
    </cfRule>
  </conditionalFormatting>
  <conditionalFormatting sqref="Y4">
    <cfRule type="cellIs" dxfId="8" priority="9" operator="greaterThan">
      <formula>0.5</formula>
    </cfRule>
  </conditionalFormatting>
  <conditionalFormatting sqref="N4">
    <cfRule type="cellIs" dxfId="7" priority="8" operator="greaterThan">
      <formula>0.5</formula>
    </cfRule>
  </conditionalFormatting>
  <conditionalFormatting sqref="O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13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E5:E13 G5:G13 I5:I13 K5:K13 M5:M13 O5:O13 Q5:Q13 S5:S13 U5:U13 W5:W13 Y5:Y13 AA5:AA13 AC5:AC13 AE5:AE13 AG5:AG13 AI5:AI13">
    <cfRule type="cellIs" dxfId="1" priority="1" operator="greaterThan">
      <formula>0.5</formula>
    </cfRule>
  </conditionalFormatting>
  <conditionalFormatting sqref="D5:D13 F5:F13 H5:H13 J5:J13 L5:L13 N5:N13 P5:P13 R5:R13 T5:T13 V5:V13 X5:X13 Z5:Z13 AB5:AB13 AD5:AD13 AF5:AF13 AH5:AH13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2019-05-23T13:36:42Z</dcterms:created>
  <dcterms:modified xsi:type="dcterms:W3CDTF">2019-05-23T23:29:13Z</dcterms:modified>
</cp:coreProperties>
</file>