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N/WIP/"/>
    </mc:Choice>
  </mc:AlternateContent>
  <xr:revisionPtr revIDLastSave="0" documentId="8_{B02416DC-90B5-B047-BA72-7AE8204C3C3E}" xr6:coauthVersionLast="43" xr6:coauthVersionMax="43" xr10:uidLastSave="{00000000-0000-0000-0000-000000000000}"/>
  <bookViews>
    <workbookView xWindow="1460" yWindow="960" windowWidth="24060" windowHeight="14500" xr2:uid="{0768D922-6745-A146-A5E2-2A4264D544A3}"/>
  </bookViews>
  <sheets>
    <sheet name="CD Det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5" i="1" l="1"/>
  <c r="T15" i="1"/>
  <c r="S15" i="1"/>
  <c r="R15" i="1"/>
  <c r="S4" i="1" s="1"/>
  <c r="Q15" i="1"/>
  <c r="P15" i="1"/>
  <c r="O15" i="1"/>
  <c r="N15" i="1"/>
  <c r="O4" i="1" s="1"/>
  <c r="M15" i="1"/>
  <c r="L15" i="1"/>
  <c r="K15" i="1"/>
  <c r="J15" i="1"/>
  <c r="K4" i="1" s="1"/>
  <c r="I15" i="1"/>
  <c r="H15" i="1"/>
  <c r="G15" i="1"/>
  <c r="F15" i="1"/>
  <c r="G4" i="1" s="1"/>
  <c r="E15" i="1"/>
  <c r="D15" i="1"/>
  <c r="U13" i="1"/>
  <c r="T13" i="1"/>
  <c r="S13" i="1"/>
  <c r="R13" i="1"/>
  <c r="Q13" i="1"/>
  <c r="P13" i="1"/>
  <c r="O13" i="1"/>
  <c r="N13" i="1"/>
  <c r="M13" i="1"/>
  <c r="L13" i="1"/>
  <c r="B13" i="1" s="1"/>
  <c r="C13" i="1" s="1"/>
  <c r="K13" i="1"/>
  <c r="J13" i="1"/>
  <c r="I13" i="1"/>
  <c r="H13" i="1"/>
  <c r="G13" i="1"/>
  <c r="F13" i="1"/>
  <c r="E13" i="1"/>
  <c r="D13" i="1"/>
  <c r="U12" i="1"/>
  <c r="T12" i="1"/>
  <c r="S12" i="1"/>
  <c r="R12" i="1"/>
  <c r="Q12" i="1"/>
  <c r="P12" i="1"/>
  <c r="O12" i="1"/>
  <c r="N12" i="1"/>
  <c r="M12" i="1"/>
  <c r="L12" i="1"/>
  <c r="B12" i="1" s="1"/>
  <c r="C12" i="1" s="1"/>
  <c r="K12" i="1"/>
  <c r="J12" i="1"/>
  <c r="I12" i="1"/>
  <c r="H12" i="1"/>
  <c r="G12" i="1"/>
  <c r="F12" i="1"/>
  <c r="E12" i="1"/>
  <c r="D12" i="1"/>
  <c r="U11" i="1"/>
  <c r="T11" i="1"/>
  <c r="S11" i="1"/>
  <c r="R11" i="1"/>
  <c r="Q11" i="1"/>
  <c r="P11" i="1"/>
  <c r="O11" i="1"/>
  <c r="N11" i="1"/>
  <c r="M11" i="1"/>
  <c r="L11" i="1"/>
  <c r="B11" i="1" s="1"/>
  <c r="C11" i="1" s="1"/>
  <c r="K11" i="1"/>
  <c r="J11" i="1"/>
  <c r="I11" i="1"/>
  <c r="H11" i="1"/>
  <c r="G11" i="1"/>
  <c r="F11" i="1"/>
  <c r="E11" i="1"/>
  <c r="D11" i="1"/>
  <c r="U10" i="1"/>
  <c r="T10" i="1"/>
  <c r="S10" i="1"/>
  <c r="R10" i="1"/>
  <c r="Q10" i="1"/>
  <c r="P10" i="1"/>
  <c r="O10" i="1"/>
  <c r="N10" i="1"/>
  <c r="M10" i="1"/>
  <c r="L10" i="1"/>
  <c r="B10" i="1" s="1"/>
  <c r="C10" i="1" s="1"/>
  <c r="K10" i="1"/>
  <c r="J10" i="1"/>
  <c r="I10" i="1"/>
  <c r="H10" i="1"/>
  <c r="G10" i="1"/>
  <c r="F10" i="1"/>
  <c r="E10" i="1"/>
  <c r="D10" i="1"/>
  <c r="U9" i="1"/>
  <c r="T9" i="1"/>
  <c r="S9" i="1"/>
  <c r="R9" i="1"/>
  <c r="Q9" i="1"/>
  <c r="P9" i="1"/>
  <c r="O9" i="1"/>
  <c r="N9" i="1"/>
  <c r="M9" i="1"/>
  <c r="L9" i="1"/>
  <c r="B9" i="1" s="1"/>
  <c r="C9" i="1" s="1"/>
  <c r="K9" i="1"/>
  <c r="J9" i="1"/>
  <c r="I9" i="1"/>
  <c r="H9" i="1"/>
  <c r="G9" i="1"/>
  <c r="F9" i="1"/>
  <c r="E9" i="1"/>
  <c r="D9" i="1"/>
  <c r="U8" i="1"/>
  <c r="T8" i="1"/>
  <c r="S8" i="1"/>
  <c r="R8" i="1"/>
  <c r="Q8" i="1"/>
  <c r="P8" i="1"/>
  <c r="O8" i="1"/>
  <c r="N8" i="1"/>
  <c r="M8" i="1"/>
  <c r="L8" i="1"/>
  <c r="B8" i="1" s="1"/>
  <c r="C8" i="1" s="1"/>
  <c r="K8" i="1"/>
  <c r="J8" i="1"/>
  <c r="I8" i="1"/>
  <c r="H8" i="1"/>
  <c r="G8" i="1"/>
  <c r="F8" i="1"/>
  <c r="E8" i="1"/>
  <c r="D8" i="1"/>
  <c r="U7" i="1"/>
  <c r="T7" i="1"/>
  <c r="S7" i="1"/>
  <c r="R7" i="1"/>
  <c r="Q7" i="1"/>
  <c r="P7" i="1"/>
  <c r="O7" i="1"/>
  <c r="N7" i="1"/>
  <c r="M7" i="1"/>
  <c r="L7" i="1"/>
  <c r="B7" i="1" s="1"/>
  <c r="C7" i="1" s="1"/>
  <c r="K7" i="1"/>
  <c r="J7" i="1"/>
  <c r="I7" i="1"/>
  <c r="H7" i="1"/>
  <c r="G7" i="1"/>
  <c r="F7" i="1"/>
  <c r="E7" i="1"/>
  <c r="D7" i="1"/>
  <c r="U6" i="1"/>
  <c r="T6" i="1"/>
  <c r="S6" i="1"/>
  <c r="R6" i="1"/>
  <c r="Q6" i="1"/>
  <c r="P6" i="1"/>
  <c r="O6" i="1"/>
  <c r="N6" i="1"/>
  <c r="M6" i="1"/>
  <c r="L6" i="1"/>
  <c r="B6" i="1" s="1"/>
  <c r="C6" i="1" s="1"/>
  <c r="K6" i="1"/>
  <c r="J6" i="1"/>
  <c r="I6" i="1"/>
  <c r="H6" i="1"/>
  <c r="G6" i="1"/>
  <c r="F6" i="1"/>
  <c r="E6" i="1"/>
  <c r="D6" i="1"/>
  <c r="U5" i="1"/>
  <c r="T5" i="1"/>
  <c r="S5" i="1"/>
  <c r="R5" i="1"/>
  <c r="Q5" i="1"/>
  <c r="P5" i="1"/>
  <c r="O5" i="1"/>
  <c r="N5" i="1"/>
  <c r="M5" i="1"/>
  <c r="L5" i="1"/>
  <c r="B5" i="1" s="1"/>
  <c r="C5" i="1" s="1"/>
  <c r="K5" i="1"/>
  <c r="J5" i="1"/>
  <c r="I5" i="1"/>
  <c r="H5" i="1"/>
  <c r="G5" i="1"/>
  <c r="F5" i="1"/>
  <c r="E5" i="1"/>
  <c r="D5" i="1"/>
  <c r="U4" i="1"/>
  <c r="T4" i="1"/>
  <c r="Q4" i="1"/>
  <c r="P4" i="1"/>
  <c r="N4" i="1"/>
  <c r="M4" i="1"/>
  <c r="L4" i="1"/>
  <c r="B4" i="1" s="1"/>
  <c r="C4" i="1" s="1"/>
  <c r="I4" i="1"/>
  <c r="H4" i="1"/>
  <c r="E4" i="1"/>
  <c r="D4" i="1"/>
  <c r="R4" i="1" l="1"/>
  <c r="F4" i="1"/>
  <c r="J4" i="1"/>
</calcChain>
</file>

<file path=xl/sharedStrings.xml><?xml version="1.0" encoding="utf-8"?>
<sst xmlns="http://schemas.openxmlformats.org/spreadsheetml/2006/main" count="54" uniqueCount="38">
  <si>
    <t>Year:</t>
  </si>
  <si>
    <t>2010-2012</t>
  </si>
  <si>
    <t>Office:</t>
  </si>
  <si>
    <t>Downballot Average</t>
  </si>
  <si>
    <t>President</t>
  </si>
  <si>
    <t>US House</t>
  </si>
  <si>
    <t>US Senate</t>
  </si>
  <si>
    <t>Governor</t>
  </si>
  <si>
    <t>Candidate:</t>
  </si>
  <si>
    <t>Dem</t>
  </si>
  <si>
    <t>Rep</t>
  </si>
  <si>
    <t>Obama</t>
  </si>
  <si>
    <t>Romney</t>
  </si>
  <si>
    <t>McCain</t>
  </si>
  <si>
    <t>Kerry</t>
  </si>
  <si>
    <t>Bush</t>
  </si>
  <si>
    <t>Democrat</t>
  </si>
  <si>
    <t>Republican</t>
  </si>
  <si>
    <t>Clayton</t>
  </si>
  <si>
    <t>Corker</t>
  </si>
  <si>
    <t>McWherter</t>
  </si>
  <si>
    <t>Haslam</t>
  </si>
  <si>
    <t>Tuke</t>
  </si>
  <si>
    <t>Alexander</t>
  </si>
  <si>
    <t>Ford</t>
  </si>
  <si>
    <t>Bredesen</t>
  </si>
  <si>
    <t>Bryson</t>
  </si>
  <si>
    <t>Percentage: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</si>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</sst>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43FD"/>
        <bgColor indexed="64"/>
      </patternFill>
    </fill>
    <fill>
      <patternFill patternType="solid">
        <fgColor rgb="FF42A145"/>
        <bgColor indexed="64"/>
      </patternFill>
    </fill>
    <fill>
      <patternFill patternType="solid">
        <fgColor rgb="FFA843A9"/>
        <bgColor indexed="64"/>
      </patternFill>
    </fill>
    <fill>
      <patternFill patternType="solid">
        <fgColor rgb="FFFC4444"/>
        <bgColor indexed="64"/>
      </patternFill>
    </fill>
    <fill>
      <patternFill patternType="solid">
        <fgColor rgb="FFFDE046"/>
        <bgColor indexed="64"/>
      </patternFill>
    </fill>
    <fill>
      <patternFill patternType="solid">
        <fgColor rgb="FF43A1A1"/>
        <bgColor indexed="64"/>
      </patternFill>
    </fill>
    <fill>
      <patternFill patternType="solid">
        <fgColor rgb="FFBEBFC1"/>
        <bgColor indexed="64"/>
      </patternFill>
    </fill>
    <fill>
      <patternFill patternType="solid">
        <fgColor rgb="FF9185D9"/>
        <bgColor indexed="64"/>
      </patternFill>
    </fill>
    <fill>
      <patternFill patternType="solid">
        <fgColor rgb="FF43FCF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0" borderId="4" xfId="0" applyBorder="1"/>
    <xf numFmtId="0" fontId="0" fillId="0" borderId="2" xfId="0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0" xfId="0" applyNumberFormat="1"/>
    <xf numFmtId="1" fontId="0" fillId="0" borderId="9" xfId="0" applyNumberFormat="1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</cellXfs>
  <cellStyles count="2">
    <cellStyle name="Normal" xfId="0" builtinId="0"/>
    <cellStyle name="Percent" xfId="1" builtinId="5"/>
  </cellStyles>
  <dxfs count="22"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rgb="FFFF4444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  <dxf>
      <fill>
        <patternFill>
          <bgColor rgb="FFFF4444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A0B3-1AC4-1F4B-A170-FC47FD2E4FAC}">
  <dimension ref="A1:U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.1640625" defaultRowHeight="15" x14ac:dyDescent="0.2"/>
  <cols>
    <col min="1" max="1" width="11.5" customWidth="1"/>
    <col min="7" max="11" width="8.83203125" customWidth="1"/>
  </cols>
  <sheetData>
    <row r="1" spans="1:21" x14ac:dyDescent="0.2">
      <c r="A1" s="1" t="s">
        <v>0</v>
      </c>
      <c r="B1" s="2" t="s">
        <v>1</v>
      </c>
      <c r="C1" s="3"/>
      <c r="D1" s="2">
        <v>2012</v>
      </c>
      <c r="E1" s="3"/>
      <c r="F1" s="2">
        <v>2008</v>
      </c>
      <c r="G1" s="3"/>
      <c r="H1" s="2">
        <v>2004</v>
      </c>
      <c r="I1" s="3"/>
      <c r="J1" s="2">
        <v>2012</v>
      </c>
      <c r="K1" s="4"/>
      <c r="L1" s="4"/>
      <c r="M1" s="3"/>
      <c r="N1" s="2">
        <v>2010</v>
      </c>
      <c r="O1" s="3"/>
      <c r="P1" s="2">
        <v>2008</v>
      </c>
      <c r="Q1" s="4"/>
      <c r="R1" s="2">
        <v>2006</v>
      </c>
      <c r="S1" s="4"/>
      <c r="T1" s="4"/>
      <c r="U1" s="3"/>
    </row>
    <row r="2" spans="1:21" x14ac:dyDescent="0.2">
      <c r="A2" s="5" t="s">
        <v>2</v>
      </c>
      <c r="B2" s="6" t="s">
        <v>3</v>
      </c>
      <c r="C2" s="7"/>
      <c r="D2" s="8" t="s">
        <v>4</v>
      </c>
      <c r="E2" s="9"/>
      <c r="F2" s="8" t="s">
        <v>4</v>
      </c>
      <c r="G2" s="9"/>
      <c r="H2" s="8" t="s">
        <v>4</v>
      </c>
      <c r="I2" s="9"/>
      <c r="J2" s="8" t="s">
        <v>5</v>
      </c>
      <c r="K2" s="9"/>
      <c r="L2" s="8" t="s">
        <v>6</v>
      </c>
      <c r="M2" s="9"/>
      <c r="N2" s="8" t="s">
        <v>7</v>
      </c>
      <c r="O2" s="9"/>
      <c r="P2" s="8" t="s">
        <v>6</v>
      </c>
      <c r="Q2" s="10"/>
      <c r="R2" s="8" t="s">
        <v>6</v>
      </c>
      <c r="S2" s="9"/>
      <c r="T2" s="8" t="s">
        <v>7</v>
      </c>
      <c r="U2" s="9"/>
    </row>
    <row r="3" spans="1:21" x14ac:dyDescent="0.2">
      <c r="A3" s="5" t="s">
        <v>8</v>
      </c>
      <c r="B3" s="11" t="s">
        <v>9</v>
      </c>
      <c r="C3" s="5" t="s">
        <v>10</v>
      </c>
      <c r="D3" s="12" t="s">
        <v>11</v>
      </c>
      <c r="E3" t="s">
        <v>12</v>
      </c>
      <c r="F3" s="12" t="s">
        <v>11</v>
      </c>
      <c r="G3" t="s">
        <v>13</v>
      </c>
      <c r="H3" s="12" t="s">
        <v>14</v>
      </c>
      <c r="I3" t="s">
        <v>15</v>
      </c>
      <c r="J3" s="12" t="s">
        <v>16</v>
      </c>
      <c r="K3" t="s">
        <v>17</v>
      </c>
      <c r="L3" s="12" t="s">
        <v>18</v>
      </c>
      <c r="M3" s="13" t="s">
        <v>19</v>
      </c>
      <c r="N3" s="12" t="s">
        <v>20</v>
      </c>
      <c r="O3" t="s">
        <v>21</v>
      </c>
      <c r="P3" s="12" t="s">
        <v>22</v>
      </c>
      <c r="Q3" t="s">
        <v>23</v>
      </c>
      <c r="R3" s="12" t="s">
        <v>24</v>
      </c>
      <c r="S3" t="s">
        <v>19</v>
      </c>
      <c r="T3" s="12" t="s">
        <v>25</v>
      </c>
      <c r="U3" s="13" t="s">
        <v>26</v>
      </c>
    </row>
    <row r="4" spans="1:21" x14ac:dyDescent="0.2">
      <c r="A4" s="14" t="s">
        <v>27</v>
      </c>
      <c r="B4" s="15">
        <f t="shared" ref="B4:B13" si="0">(L4+N4)/2</f>
        <v>0.32812635134397794</v>
      </c>
      <c r="C4" s="16">
        <f>1-B4</f>
        <v>0.67187364865602206</v>
      </c>
      <c r="D4" s="17">
        <f t="shared" ref="D4:D13" si="1">D15/(D15+E15)</f>
        <v>0.39648928473705952</v>
      </c>
      <c r="E4" s="18">
        <f t="shared" ref="E4:E13" si="2">E15/(D15+E15)</f>
        <v>0.60351071526294042</v>
      </c>
      <c r="F4" s="17">
        <f t="shared" ref="F4:F13" si="3">F15/(F15+G15)</f>
        <v>0.42368561212773409</v>
      </c>
      <c r="G4" s="18">
        <f t="shared" ref="G4:G13" si="4">G15/(F15+G15)</f>
        <v>0.57631438787226585</v>
      </c>
      <c r="H4" s="17">
        <f t="shared" ref="H4:H13" si="5">H15/(H15+I15)</f>
        <v>0.42814554544136296</v>
      </c>
      <c r="I4" s="19">
        <f t="shared" ref="I4:I13" si="6">I15/(H15+I15)</f>
        <v>0.57185445455863693</v>
      </c>
      <c r="J4" s="17">
        <f t="shared" ref="J4:J13" si="7">J15/(J15+K15)</f>
        <v>0.36772180095333723</v>
      </c>
      <c r="K4" s="18">
        <f t="shared" ref="K4:K13" si="8">K15/(J15+K15)</f>
        <v>0.63227819904666271</v>
      </c>
      <c r="L4" s="17">
        <f t="shared" ref="L4:L13" si="9">L15/(L15+M15)</f>
        <v>0.31906780465446777</v>
      </c>
      <c r="M4" s="19">
        <f t="shared" ref="M4:M13" si="10">M15/(L15+M15)</f>
        <v>0.68093219534553229</v>
      </c>
      <c r="N4" s="17">
        <f t="shared" ref="N4:N13" si="11">N15/(N15+O15)</f>
        <v>0.33718489803348811</v>
      </c>
      <c r="O4" s="18">
        <f t="shared" ref="O4:O13" si="12">O15/(N15+O15)</f>
        <v>0.66281510196651183</v>
      </c>
      <c r="P4" s="17">
        <f t="shared" ref="P4:P13" si="13">P15/(P15+Q15)</f>
        <v>0.32694070389167118</v>
      </c>
      <c r="Q4" s="18">
        <f t="shared" ref="Q4:Q13" si="14">Q15/(P15+Q15)</f>
        <v>0.67305929610832893</v>
      </c>
      <c r="R4" s="17">
        <f t="shared" ref="R4:R13" si="15">R15/(R15+S15)</f>
        <v>0.48620493987969099</v>
      </c>
      <c r="S4" s="18">
        <f t="shared" ref="S4:S13" si="16">S15/(R15+S15)</f>
        <v>0.51379506012030896</v>
      </c>
      <c r="T4" s="17">
        <f t="shared" ref="T4:T13" si="17">T15/(T15+U15)</f>
        <v>0.69756769390733786</v>
      </c>
      <c r="U4" s="19">
        <f t="shared" ref="U4:U13" si="18">U15/(T15+U15)</f>
        <v>0.30243230609266208</v>
      </c>
    </row>
    <row r="5" spans="1:21" x14ac:dyDescent="0.2">
      <c r="A5" s="20" t="s">
        <v>28</v>
      </c>
      <c r="B5" s="21">
        <f t="shared" si="0"/>
        <v>0.20414628098086129</v>
      </c>
      <c r="C5" s="22">
        <f>1-B5</f>
        <v>0.79585371901913871</v>
      </c>
      <c r="D5" s="21">
        <f t="shared" si="1"/>
        <v>0.26089578052544099</v>
      </c>
      <c r="E5" s="22">
        <f t="shared" si="2"/>
        <v>0.73910421947455895</v>
      </c>
      <c r="F5" s="21">
        <f t="shared" si="3"/>
        <v>0.29051772226326344</v>
      </c>
      <c r="G5" s="22">
        <f t="shared" si="4"/>
        <v>0.70948227773673656</v>
      </c>
      <c r="H5" s="21">
        <f t="shared" si="5"/>
        <v>0.31446220495320693</v>
      </c>
      <c r="I5" s="22">
        <f t="shared" si="6"/>
        <v>0.68553779504679302</v>
      </c>
      <c r="J5" s="21">
        <f t="shared" si="7"/>
        <v>0.20730704825696453</v>
      </c>
      <c r="K5" s="22">
        <f t="shared" si="8"/>
        <v>0.79269295174303545</v>
      </c>
      <c r="L5" s="21">
        <f t="shared" si="9"/>
        <v>0.20079471454491388</v>
      </c>
      <c r="M5" s="22">
        <f t="shared" si="10"/>
        <v>0.79920528545508618</v>
      </c>
      <c r="N5" s="21">
        <f t="shared" si="11"/>
        <v>0.20749784741680868</v>
      </c>
      <c r="O5" s="22">
        <f t="shared" si="12"/>
        <v>0.79250215258319134</v>
      </c>
      <c r="P5" s="21">
        <f t="shared" si="13"/>
        <v>0.20496826667701512</v>
      </c>
      <c r="Q5" s="22">
        <f t="shared" si="14"/>
        <v>0.79503173332298482</v>
      </c>
      <c r="R5" s="21">
        <f t="shared" si="15"/>
        <v>0.36693065596305979</v>
      </c>
      <c r="S5" s="22">
        <f t="shared" si="16"/>
        <v>0.63306934403694026</v>
      </c>
      <c r="T5" s="21">
        <f t="shared" si="17"/>
        <v>0.60590261053718386</v>
      </c>
      <c r="U5" s="22">
        <f t="shared" si="18"/>
        <v>0.39409738946281619</v>
      </c>
    </row>
    <row r="6" spans="1:21" x14ac:dyDescent="0.2">
      <c r="A6" s="23" t="s">
        <v>29</v>
      </c>
      <c r="B6" s="15">
        <f t="shared" si="0"/>
        <v>0.20331401736815619</v>
      </c>
      <c r="C6" s="16">
        <f t="shared" ref="C6:C13" si="19">1-B6</f>
        <v>0.79668598263184376</v>
      </c>
      <c r="D6" s="15">
        <f t="shared" si="1"/>
        <v>0.31456136414628671</v>
      </c>
      <c r="E6" s="16">
        <f t="shared" si="2"/>
        <v>0.68543863585371323</v>
      </c>
      <c r="F6" s="15">
        <f t="shared" si="3"/>
        <v>0.3504929524019787</v>
      </c>
      <c r="G6" s="16">
        <f t="shared" si="4"/>
        <v>0.64950704759802125</v>
      </c>
      <c r="H6" s="15">
        <f t="shared" si="5"/>
        <v>0.35513271085979875</v>
      </c>
      <c r="I6" s="16">
        <f t="shared" si="6"/>
        <v>0.64486728914020108</v>
      </c>
      <c r="J6" s="15">
        <f t="shared" si="7"/>
        <v>0.21685970662169471</v>
      </c>
      <c r="K6" s="16">
        <f t="shared" si="8"/>
        <v>0.78314029337830526</v>
      </c>
      <c r="L6" s="15">
        <f t="shared" si="9"/>
        <v>0.22597539045925685</v>
      </c>
      <c r="M6" s="16">
        <f t="shared" si="10"/>
        <v>0.77402460954074315</v>
      </c>
      <c r="N6" s="15">
        <f t="shared" si="11"/>
        <v>0.18065264427705549</v>
      </c>
      <c r="O6" s="16">
        <f t="shared" si="12"/>
        <v>0.81934735572294448</v>
      </c>
      <c r="P6" s="15">
        <f t="shared" si="13"/>
        <v>0.23942288441745438</v>
      </c>
      <c r="Q6" s="16">
        <f t="shared" si="14"/>
        <v>0.76057711558254559</v>
      </c>
      <c r="R6" s="15">
        <f t="shared" si="15"/>
        <v>0.41485199185554417</v>
      </c>
      <c r="S6" s="16">
        <f t="shared" si="16"/>
        <v>0.58514800814445589</v>
      </c>
      <c r="T6" s="15">
        <f t="shared" si="17"/>
        <v>0.69923858766002112</v>
      </c>
      <c r="U6" s="16">
        <f t="shared" si="18"/>
        <v>0.30076141233997877</v>
      </c>
    </row>
    <row r="7" spans="1:21" x14ac:dyDescent="0.2">
      <c r="A7" s="24" t="s">
        <v>30</v>
      </c>
      <c r="B7" s="15">
        <f t="shared" si="0"/>
        <v>0.2767963910080819</v>
      </c>
      <c r="C7" s="16">
        <f t="shared" si="19"/>
        <v>0.72320360899191805</v>
      </c>
      <c r="D7" s="15">
        <f t="shared" si="1"/>
        <v>0.35648077117378729</v>
      </c>
      <c r="E7" s="16">
        <f t="shared" si="2"/>
        <v>0.64351922882621271</v>
      </c>
      <c r="F7" s="15">
        <f t="shared" si="3"/>
        <v>0.37824387785164859</v>
      </c>
      <c r="G7" s="16">
        <f t="shared" si="4"/>
        <v>0.62175612214835141</v>
      </c>
      <c r="H7" s="15">
        <f t="shared" si="5"/>
        <v>0.39793787410923964</v>
      </c>
      <c r="I7" s="16">
        <f t="shared" si="6"/>
        <v>0.60206212589076047</v>
      </c>
      <c r="J7" s="15">
        <f t="shared" si="7"/>
        <v>0.3659510533335476</v>
      </c>
      <c r="K7" s="16">
        <f t="shared" si="8"/>
        <v>0.6340489466664524</v>
      </c>
      <c r="L7" s="15">
        <f t="shared" si="9"/>
        <v>0.26614174482110725</v>
      </c>
      <c r="M7" s="16">
        <f t="shared" si="10"/>
        <v>0.73385825517889269</v>
      </c>
      <c r="N7" s="15">
        <f t="shared" si="11"/>
        <v>0.28745103719505655</v>
      </c>
      <c r="O7" s="16">
        <f t="shared" si="12"/>
        <v>0.7125489628049434</v>
      </c>
      <c r="P7" s="15">
        <f t="shared" si="13"/>
        <v>0.29064904829032318</v>
      </c>
      <c r="Q7" s="16">
        <f t="shared" si="14"/>
        <v>0.70935095170967688</v>
      </c>
      <c r="R7" s="15">
        <f t="shared" si="15"/>
        <v>0.44796240887801625</v>
      </c>
      <c r="S7" s="16">
        <f t="shared" si="16"/>
        <v>0.55203759112198381</v>
      </c>
      <c r="T7" s="15">
        <f t="shared" si="17"/>
        <v>0.68911666004267536</v>
      </c>
      <c r="U7" s="16">
        <f t="shared" si="18"/>
        <v>0.31088333995732459</v>
      </c>
    </row>
    <row r="8" spans="1:21" x14ac:dyDescent="0.2">
      <c r="A8" s="25" t="s">
        <v>31</v>
      </c>
      <c r="B8" s="15">
        <f t="shared" si="0"/>
        <v>0.28834738227446555</v>
      </c>
      <c r="C8" s="16">
        <f t="shared" si="19"/>
        <v>0.71165261772553445</v>
      </c>
      <c r="D8" s="15">
        <f t="shared" si="1"/>
        <v>0.33631908457804771</v>
      </c>
      <c r="E8" s="16">
        <f t="shared" si="2"/>
        <v>0.66368091542195229</v>
      </c>
      <c r="F8" s="15">
        <f t="shared" si="3"/>
        <v>0.3640094988499234</v>
      </c>
      <c r="G8" s="16">
        <f t="shared" si="4"/>
        <v>0.6359905011500766</v>
      </c>
      <c r="H8" s="15">
        <f t="shared" si="5"/>
        <v>0.39350246701259661</v>
      </c>
      <c r="I8" s="16">
        <f t="shared" si="6"/>
        <v>0.6064975329874035</v>
      </c>
      <c r="J8" s="15">
        <f t="shared" si="7"/>
        <v>0.44243896092631946</v>
      </c>
      <c r="K8" s="16">
        <f t="shared" si="8"/>
        <v>0.5575610390736806</v>
      </c>
      <c r="L8" s="15">
        <f t="shared" si="9"/>
        <v>0.27521435065983463</v>
      </c>
      <c r="M8" s="16">
        <f t="shared" si="10"/>
        <v>0.72478564934016532</v>
      </c>
      <c r="N8" s="15">
        <f t="shared" si="11"/>
        <v>0.30148041388909652</v>
      </c>
      <c r="O8" s="16">
        <f t="shared" si="12"/>
        <v>0.69851958611090348</v>
      </c>
      <c r="P8" s="15">
        <f t="shared" si="13"/>
        <v>0.29904286043319245</v>
      </c>
      <c r="Q8" s="16">
        <f t="shared" si="14"/>
        <v>0.7009571395668075</v>
      </c>
      <c r="R8" s="15">
        <f t="shared" si="15"/>
        <v>0.45697639202521306</v>
      </c>
      <c r="S8" s="16">
        <f t="shared" si="16"/>
        <v>0.54302360797478688</v>
      </c>
      <c r="T8" s="15">
        <f t="shared" si="17"/>
        <v>0.66842467621948565</v>
      </c>
      <c r="U8" s="16">
        <f t="shared" si="18"/>
        <v>0.3315753237805143</v>
      </c>
    </row>
    <row r="9" spans="1:21" x14ac:dyDescent="0.2">
      <c r="A9" s="26" t="s">
        <v>32</v>
      </c>
      <c r="B9" s="15">
        <f t="shared" si="0"/>
        <v>0.47376727452813344</v>
      </c>
      <c r="C9" s="16">
        <f t="shared" si="19"/>
        <v>0.52623272547186661</v>
      </c>
      <c r="D9" s="15">
        <f t="shared" si="1"/>
        <v>0.56809867446118645</v>
      </c>
      <c r="E9" s="16">
        <f t="shared" si="2"/>
        <v>0.4319013255388135</v>
      </c>
      <c r="F9" s="15">
        <f t="shared" si="3"/>
        <v>0.58200135420727583</v>
      </c>
      <c r="G9" s="16">
        <f t="shared" si="4"/>
        <v>0.41799864579272422</v>
      </c>
      <c r="H9" s="15">
        <f t="shared" si="5"/>
        <v>0.53798739415311081</v>
      </c>
      <c r="I9" s="16">
        <f t="shared" si="6"/>
        <v>0.4620126058468893</v>
      </c>
      <c r="J9" s="15">
        <f t="shared" si="7"/>
        <v>0.66555624929710189</v>
      </c>
      <c r="K9" s="16">
        <f t="shared" si="8"/>
        <v>0.33444375070289806</v>
      </c>
      <c r="L9" s="15">
        <f t="shared" si="9"/>
        <v>0.46313857322581309</v>
      </c>
      <c r="M9" s="16">
        <f t="shared" si="10"/>
        <v>0.53686142677418691</v>
      </c>
      <c r="N9" s="15">
        <f t="shared" si="11"/>
        <v>0.4843959758304538</v>
      </c>
      <c r="O9" s="16">
        <f t="shared" si="12"/>
        <v>0.51560402416954609</v>
      </c>
      <c r="P9" s="15">
        <f t="shared" si="13"/>
        <v>0.47297476571037328</v>
      </c>
      <c r="Q9" s="16">
        <f t="shared" si="14"/>
        <v>0.52702523428962667</v>
      </c>
      <c r="R9" s="15">
        <f t="shared" si="15"/>
        <v>0.60055695607185433</v>
      </c>
      <c r="S9" s="16">
        <f t="shared" si="16"/>
        <v>0.39944304392814567</v>
      </c>
      <c r="T9" s="15">
        <f t="shared" si="17"/>
        <v>0.76405815383508602</v>
      </c>
      <c r="U9" s="16">
        <f t="shared" si="18"/>
        <v>0.23594184616491407</v>
      </c>
    </row>
    <row r="10" spans="1:21" x14ac:dyDescent="0.2">
      <c r="A10" s="27" t="s">
        <v>33</v>
      </c>
      <c r="B10" s="15">
        <f t="shared" si="0"/>
        <v>0.25911204386875586</v>
      </c>
      <c r="C10" s="16">
        <f t="shared" si="19"/>
        <v>0.74088795613124414</v>
      </c>
      <c r="D10" s="15">
        <f t="shared" si="1"/>
        <v>0.29931824300235016</v>
      </c>
      <c r="E10" s="16">
        <f t="shared" si="2"/>
        <v>0.7006817569976499</v>
      </c>
      <c r="F10" s="15">
        <f t="shared" si="3"/>
        <v>0.34020958188763889</v>
      </c>
      <c r="G10" s="16">
        <f t="shared" si="4"/>
        <v>0.65979041811236117</v>
      </c>
      <c r="H10" s="15">
        <f t="shared" si="5"/>
        <v>0.39225186818093832</v>
      </c>
      <c r="I10" s="16">
        <f t="shared" si="6"/>
        <v>0.60774813181906173</v>
      </c>
      <c r="J10" s="28">
        <f t="shared" si="7"/>
        <v>0</v>
      </c>
      <c r="K10" s="29">
        <f t="shared" si="8"/>
        <v>1</v>
      </c>
      <c r="L10" s="15">
        <f t="shared" si="9"/>
        <v>0.23110202471838667</v>
      </c>
      <c r="M10" s="16">
        <f t="shared" si="10"/>
        <v>0.7688979752816133</v>
      </c>
      <c r="N10" s="15">
        <f t="shared" si="11"/>
        <v>0.28712206301912507</v>
      </c>
      <c r="O10" s="16">
        <f t="shared" si="12"/>
        <v>0.71287793698087487</v>
      </c>
      <c r="P10" s="15">
        <f t="shared" si="13"/>
        <v>0.27614345121143302</v>
      </c>
      <c r="Q10" s="16">
        <f t="shared" si="14"/>
        <v>0.72385654878856687</v>
      </c>
      <c r="R10" s="15">
        <f t="shared" si="15"/>
        <v>0.45879974507116944</v>
      </c>
      <c r="S10" s="16">
        <f t="shared" si="16"/>
        <v>0.5412002549288305</v>
      </c>
      <c r="T10" s="15">
        <f t="shared" si="17"/>
        <v>0.67225998253658414</v>
      </c>
      <c r="U10" s="16">
        <f t="shared" si="18"/>
        <v>0.32774001746341591</v>
      </c>
    </row>
    <row r="11" spans="1:21" x14ac:dyDescent="0.2">
      <c r="A11" s="30" t="s">
        <v>34</v>
      </c>
      <c r="B11" s="15">
        <f t="shared" si="0"/>
        <v>0.28969077597610293</v>
      </c>
      <c r="C11" s="16">
        <f t="shared" si="19"/>
        <v>0.71030922402389707</v>
      </c>
      <c r="D11" s="15">
        <f t="shared" si="1"/>
        <v>0.33379249845031772</v>
      </c>
      <c r="E11" s="16">
        <f t="shared" si="2"/>
        <v>0.66620750154968222</v>
      </c>
      <c r="F11" s="15">
        <f t="shared" si="3"/>
        <v>0.36816103767232522</v>
      </c>
      <c r="G11" s="16">
        <f t="shared" si="4"/>
        <v>0.63183896232767478</v>
      </c>
      <c r="H11" s="15">
        <f t="shared" si="5"/>
        <v>0.38979596136591732</v>
      </c>
      <c r="I11" s="16">
        <f t="shared" si="6"/>
        <v>0.61020403863408268</v>
      </c>
      <c r="J11" s="15">
        <f t="shared" si="7"/>
        <v>0.25235977398540971</v>
      </c>
      <c r="K11" s="16">
        <f t="shared" si="8"/>
        <v>0.74764022601459035</v>
      </c>
      <c r="L11" s="15">
        <f t="shared" si="9"/>
        <v>0.26999817095961004</v>
      </c>
      <c r="M11" s="16">
        <f t="shared" si="10"/>
        <v>0.73000182904039002</v>
      </c>
      <c r="N11" s="15">
        <f t="shared" si="11"/>
        <v>0.30938338099259577</v>
      </c>
      <c r="O11" s="16">
        <f t="shared" si="12"/>
        <v>0.69061661900740423</v>
      </c>
      <c r="P11" s="15">
        <f t="shared" si="13"/>
        <v>0.29564252626244614</v>
      </c>
      <c r="Q11" s="16">
        <f t="shared" si="14"/>
        <v>0.70435747373755386</v>
      </c>
      <c r="R11" s="15">
        <f t="shared" si="15"/>
        <v>0.44799454187716853</v>
      </c>
      <c r="S11" s="16">
        <f t="shared" si="16"/>
        <v>0.55200545812283153</v>
      </c>
      <c r="T11" s="15">
        <f t="shared" si="17"/>
        <v>0.66696980922916427</v>
      </c>
      <c r="U11" s="16">
        <f t="shared" si="18"/>
        <v>0.33303019077083573</v>
      </c>
    </row>
    <row r="12" spans="1:21" x14ac:dyDescent="0.2">
      <c r="A12" s="31" t="s">
        <v>35</v>
      </c>
      <c r="B12" s="15">
        <f t="shared" si="0"/>
        <v>0.30076428675035222</v>
      </c>
      <c r="C12" s="16">
        <f t="shared" si="19"/>
        <v>0.69923571324964784</v>
      </c>
      <c r="D12" s="15">
        <f t="shared" si="1"/>
        <v>0.33192462586386912</v>
      </c>
      <c r="E12" s="16">
        <f t="shared" si="2"/>
        <v>0.66807537413613083</v>
      </c>
      <c r="F12" s="15">
        <f t="shared" si="3"/>
        <v>0.3525792259134094</v>
      </c>
      <c r="G12" s="16">
        <f t="shared" si="4"/>
        <v>0.6474207740865906</v>
      </c>
      <c r="H12" s="15">
        <f t="shared" si="5"/>
        <v>0.35800281157435054</v>
      </c>
      <c r="I12" s="16">
        <f t="shared" si="6"/>
        <v>0.64199718842564935</v>
      </c>
      <c r="J12" s="15">
        <f t="shared" si="7"/>
        <v>0.2939577609064653</v>
      </c>
      <c r="K12" s="16">
        <f t="shared" si="8"/>
        <v>0.7060422390935347</v>
      </c>
      <c r="L12" s="15">
        <f t="shared" si="9"/>
        <v>0.2730967129942366</v>
      </c>
      <c r="M12" s="16">
        <f t="shared" si="10"/>
        <v>0.72690328700576345</v>
      </c>
      <c r="N12" s="15">
        <f t="shared" si="11"/>
        <v>0.32843186050646783</v>
      </c>
      <c r="O12" s="16">
        <f t="shared" si="12"/>
        <v>0.67156813949353222</v>
      </c>
      <c r="P12" s="15">
        <f t="shared" si="13"/>
        <v>0.25835900339684686</v>
      </c>
      <c r="Q12" s="16">
        <f t="shared" si="14"/>
        <v>0.74164099660315319</v>
      </c>
      <c r="R12" s="15">
        <f t="shared" si="15"/>
        <v>0.41152500047456575</v>
      </c>
      <c r="S12" s="16">
        <f t="shared" si="16"/>
        <v>0.58847499952543425</v>
      </c>
      <c r="T12" s="15">
        <f t="shared" si="17"/>
        <v>0.63474873848882885</v>
      </c>
      <c r="U12" s="16">
        <f t="shared" si="18"/>
        <v>0.36525126151117115</v>
      </c>
    </row>
    <row r="13" spans="1:21" x14ac:dyDescent="0.2">
      <c r="A13" s="32" t="s">
        <v>36</v>
      </c>
      <c r="B13" s="17">
        <f t="shared" si="0"/>
        <v>0.6981875188310106</v>
      </c>
      <c r="C13" s="19">
        <f t="shared" si="19"/>
        <v>0.3018124811689894</v>
      </c>
      <c r="D13" s="17">
        <f t="shared" si="1"/>
        <v>0.78907316152324469</v>
      </c>
      <c r="E13" s="19">
        <f t="shared" si="2"/>
        <v>0.21092683847675531</v>
      </c>
      <c r="F13" s="17">
        <f t="shared" si="3"/>
        <v>0.77403487075449084</v>
      </c>
      <c r="G13" s="19">
        <f t="shared" si="4"/>
        <v>0.22596512924550916</v>
      </c>
      <c r="H13" s="17">
        <f t="shared" si="5"/>
        <v>0.72730040702878429</v>
      </c>
      <c r="I13" s="19">
        <f t="shared" si="6"/>
        <v>0.27269959297121582</v>
      </c>
      <c r="J13" s="17">
        <f t="shared" si="7"/>
        <v>0.75926403507358042</v>
      </c>
      <c r="K13" s="19">
        <f t="shared" si="8"/>
        <v>0.24073596492641963</v>
      </c>
      <c r="L13" s="17">
        <f t="shared" si="9"/>
        <v>0.70110493318080647</v>
      </c>
      <c r="M13" s="19">
        <f t="shared" si="10"/>
        <v>0.29889506681919353</v>
      </c>
      <c r="N13" s="17">
        <f t="shared" si="11"/>
        <v>0.69527010448121473</v>
      </c>
      <c r="O13" s="19">
        <f t="shared" si="12"/>
        <v>0.30472989551878532</v>
      </c>
      <c r="P13" s="17">
        <f t="shared" si="13"/>
        <v>0.64041494088191031</v>
      </c>
      <c r="Q13" s="19">
        <f t="shared" si="14"/>
        <v>0.35958505911808963</v>
      </c>
      <c r="R13" s="17">
        <f t="shared" si="15"/>
        <v>0.77163474806398547</v>
      </c>
      <c r="S13" s="19">
        <f t="shared" si="16"/>
        <v>0.22836525193601456</v>
      </c>
      <c r="T13" s="17">
        <f t="shared" si="17"/>
        <v>0.8636595716506742</v>
      </c>
      <c r="U13" s="19">
        <f t="shared" si="18"/>
        <v>0.13634042834932578</v>
      </c>
    </row>
    <row r="14" spans="1:21" x14ac:dyDescent="0.2"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x14ac:dyDescent="0.2">
      <c r="A15" s="1" t="s">
        <v>37</v>
      </c>
      <c r="D15" s="34">
        <f t="shared" ref="D15:U15" si="20">SUM(D16:D24)</f>
        <v>960709</v>
      </c>
      <c r="E15" s="33">
        <f t="shared" si="20"/>
        <v>1462330</v>
      </c>
      <c r="F15" s="34">
        <f t="shared" si="20"/>
        <v>1087437</v>
      </c>
      <c r="G15" s="33">
        <f t="shared" si="20"/>
        <v>1479176</v>
      </c>
      <c r="H15" s="34">
        <f t="shared" si="20"/>
        <v>1036476.9999299999</v>
      </c>
      <c r="I15" s="33">
        <f t="shared" si="20"/>
        <v>1384374.99997</v>
      </c>
      <c r="J15" s="34">
        <f t="shared" si="20"/>
        <v>796513</v>
      </c>
      <c r="K15" s="33">
        <f t="shared" si="20"/>
        <v>1369562</v>
      </c>
      <c r="L15" s="35">
        <f t="shared" si="20"/>
        <v>705882</v>
      </c>
      <c r="M15" s="36">
        <f t="shared" si="20"/>
        <v>1506444</v>
      </c>
      <c r="N15" s="35">
        <f t="shared" si="20"/>
        <v>529851.00000999996</v>
      </c>
      <c r="O15" s="37">
        <f t="shared" si="20"/>
        <v>1041544.9999299999</v>
      </c>
      <c r="P15" s="35">
        <f t="shared" si="20"/>
        <v>767235.99997</v>
      </c>
      <c r="Q15" s="37">
        <f t="shared" si="20"/>
        <v>1579476.9997799997</v>
      </c>
      <c r="R15" s="35">
        <f t="shared" si="20"/>
        <v>879975.99998999992</v>
      </c>
      <c r="S15" s="37">
        <f t="shared" si="20"/>
        <v>929910.99994000001</v>
      </c>
      <c r="T15" s="35">
        <f t="shared" si="20"/>
        <v>1247491</v>
      </c>
      <c r="U15" s="36">
        <f t="shared" si="20"/>
        <v>540853.00001000008</v>
      </c>
    </row>
    <row r="16" spans="1:21" x14ac:dyDescent="0.2">
      <c r="A16" s="20" t="s">
        <v>28</v>
      </c>
      <c r="D16" s="38">
        <v>65770</v>
      </c>
      <c r="E16" s="39">
        <v>186323</v>
      </c>
      <c r="F16" s="38">
        <v>77079</v>
      </c>
      <c r="G16" s="40">
        <v>188237</v>
      </c>
      <c r="H16" s="41">
        <v>81153.218999999997</v>
      </c>
      <c r="I16" s="42">
        <v>176916.64670000001</v>
      </c>
      <c r="J16" s="41">
        <v>47663</v>
      </c>
      <c r="K16" s="42">
        <v>182252</v>
      </c>
      <c r="L16" s="41">
        <v>46591</v>
      </c>
      <c r="M16" s="43">
        <v>185442</v>
      </c>
      <c r="N16" s="41">
        <v>33626.524519999999</v>
      </c>
      <c r="O16" s="42">
        <v>128430.69650000001</v>
      </c>
      <c r="P16" s="41">
        <v>50886.555039999999</v>
      </c>
      <c r="Q16" s="42">
        <v>197378.97339999999</v>
      </c>
      <c r="R16" s="41">
        <v>70171.929319999996</v>
      </c>
      <c r="S16" s="42">
        <v>121068.3723</v>
      </c>
      <c r="T16" s="41">
        <v>114497.4786</v>
      </c>
      <c r="U16" s="43">
        <v>74472.624200000006</v>
      </c>
    </row>
    <row r="17" spans="1:21" x14ac:dyDescent="0.2">
      <c r="A17" s="23" t="s">
        <v>29</v>
      </c>
      <c r="D17" s="12">
        <v>85522</v>
      </c>
      <c r="E17" s="13">
        <v>186355</v>
      </c>
      <c r="F17" s="12">
        <v>101603</v>
      </c>
      <c r="G17">
        <v>188283</v>
      </c>
      <c r="H17" s="44">
        <v>98910.744789999997</v>
      </c>
      <c r="I17" s="45">
        <v>179606.9523</v>
      </c>
      <c r="J17" s="44">
        <v>54522</v>
      </c>
      <c r="K17" s="45">
        <v>196894</v>
      </c>
      <c r="L17" s="44">
        <v>55921</v>
      </c>
      <c r="M17" s="46">
        <v>191544</v>
      </c>
      <c r="N17" s="44">
        <v>30260.979329999998</v>
      </c>
      <c r="O17" s="45">
        <v>137248.21739999999</v>
      </c>
      <c r="P17" s="44">
        <v>65131.71804</v>
      </c>
      <c r="Q17" s="45">
        <v>206904.59210000001</v>
      </c>
      <c r="R17" s="44">
        <v>82540.188599999994</v>
      </c>
      <c r="S17" s="45">
        <v>116422.79150000001</v>
      </c>
      <c r="T17" s="44">
        <v>137795.35329999999</v>
      </c>
      <c r="U17" s="46">
        <v>59269.505149999997</v>
      </c>
    </row>
    <row r="18" spans="1:21" x14ac:dyDescent="0.2">
      <c r="A18" s="24" t="s">
        <v>30</v>
      </c>
      <c r="D18" s="12">
        <v>95262</v>
      </c>
      <c r="E18" s="13">
        <v>171967</v>
      </c>
      <c r="F18" s="12">
        <v>106560</v>
      </c>
      <c r="G18">
        <v>175163</v>
      </c>
      <c r="H18" s="44">
        <v>108814.4666</v>
      </c>
      <c r="I18" s="45">
        <v>164631.39939999999</v>
      </c>
      <c r="J18" s="44">
        <v>91094</v>
      </c>
      <c r="K18" s="45">
        <v>157830</v>
      </c>
      <c r="L18" s="44">
        <v>66858</v>
      </c>
      <c r="M18" s="46">
        <v>184354</v>
      </c>
      <c r="N18" s="44">
        <v>49019.747470000002</v>
      </c>
      <c r="O18" s="45">
        <v>121512.76459999999</v>
      </c>
      <c r="P18" s="44">
        <v>77085.240009999994</v>
      </c>
      <c r="Q18" s="45">
        <v>188132.34959999999</v>
      </c>
      <c r="R18" s="44">
        <v>93823.672820000007</v>
      </c>
      <c r="S18" s="45">
        <v>115621.7426</v>
      </c>
      <c r="T18" s="44">
        <v>142088.69459999999</v>
      </c>
      <c r="U18" s="46">
        <v>64100.914270000001</v>
      </c>
    </row>
    <row r="19" spans="1:21" x14ac:dyDescent="0.2">
      <c r="A19" s="25" t="s">
        <v>31</v>
      </c>
      <c r="D19" s="12">
        <v>86058</v>
      </c>
      <c r="E19" s="13">
        <v>169824</v>
      </c>
      <c r="F19" s="12">
        <v>97643</v>
      </c>
      <c r="G19">
        <v>170600</v>
      </c>
      <c r="H19" s="44">
        <v>96436.883040000001</v>
      </c>
      <c r="I19" s="45">
        <v>148636.25150000001</v>
      </c>
      <c r="J19" s="44">
        <v>102022</v>
      </c>
      <c r="K19" s="45">
        <v>128568</v>
      </c>
      <c r="L19" s="44">
        <v>64775</v>
      </c>
      <c r="M19" s="46">
        <v>170587</v>
      </c>
      <c r="N19" s="44">
        <v>50891.434959999999</v>
      </c>
      <c r="O19" s="45">
        <v>117913.6768</v>
      </c>
      <c r="P19" s="44">
        <v>73172.472399999999</v>
      </c>
      <c r="Q19" s="45">
        <v>171516.44039999999</v>
      </c>
      <c r="R19" s="44">
        <v>83286.786810000005</v>
      </c>
      <c r="S19" s="45">
        <v>98969.426560000007</v>
      </c>
      <c r="T19" s="44">
        <v>121838.0668</v>
      </c>
      <c r="U19" s="46">
        <v>60438.367830000003</v>
      </c>
    </row>
    <row r="20" spans="1:21" x14ac:dyDescent="0.2">
      <c r="A20" s="26" t="s">
        <v>32</v>
      </c>
      <c r="D20" s="12">
        <v>152960</v>
      </c>
      <c r="E20" s="13">
        <v>116289</v>
      </c>
      <c r="F20" s="12">
        <v>170190</v>
      </c>
      <c r="G20">
        <v>122232</v>
      </c>
      <c r="H20" s="44">
        <v>145920.50380000001</v>
      </c>
      <c r="I20" s="45">
        <v>125313.5537</v>
      </c>
      <c r="J20" s="44">
        <v>171621</v>
      </c>
      <c r="K20" s="45">
        <v>86240</v>
      </c>
      <c r="L20" s="44">
        <v>112281</v>
      </c>
      <c r="M20" s="46">
        <v>130154</v>
      </c>
      <c r="N20" s="44">
        <v>82876.801600000006</v>
      </c>
      <c r="O20" s="45">
        <v>88216.282850000003</v>
      </c>
      <c r="P20" s="44">
        <v>124631.03780000001</v>
      </c>
      <c r="Q20" s="45">
        <v>138873.58619999999</v>
      </c>
      <c r="R20" s="44">
        <v>118067.19680000001</v>
      </c>
      <c r="S20" s="45">
        <v>78528.972150000001</v>
      </c>
      <c r="T20" s="44">
        <v>148545.21830000001</v>
      </c>
      <c r="U20" s="46">
        <v>45870.897219999999</v>
      </c>
    </row>
    <row r="21" spans="1:21" x14ac:dyDescent="0.2">
      <c r="A21" s="27" t="s">
        <v>33</v>
      </c>
      <c r="D21" s="12">
        <v>82276</v>
      </c>
      <c r="E21" s="13">
        <v>192602</v>
      </c>
      <c r="F21" s="12">
        <v>97072</v>
      </c>
      <c r="G21">
        <v>188258</v>
      </c>
      <c r="H21" s="44">
        <v>106496.482</v>
      </c>
      <c r="I21" s="45">
        <v>165003.77239999999</v>
      </c>
      <c r="J21" s="44">
        <v>0</v>
      </c>
      <c r="K21" s="45">
        <v>184383</v>
      </c>
      <c r="L21" s="44">
        <v>57424</v>
      </c>
      <c r="M21" s="46">
        <v>191055</v>
      </c>
      <c r="N21" s="44">
        <v>55838.768609999999</v>
      </c>
      <c r="O21" s="45">
        <v>138638.6882</v>
      </c>
      <c r="P21" s="44">
        <v>70707.347330000004</v>
      </c>
      <c r="Q21" s="45">
        <v>185345.61</v>
      </c>
      <c r="R21" s="44">
        <v>95561.559380000006</v>
      </c>
      <c r="S21" s="45">
        <v>112724.43120000001</v>
      </c>
      <c r="T21" s="44">
        <v>139225.49549999999</v>
      </c>
      <c r="U21" s="46">
        <v>67875.178520000001</v>
      </c>
    </row>
    <row r="22" spans="1:21" x14ac:dyDescent="0.2">
      <c r="A22" s="30" t="s">
        <v>34</v>
      </c>
      <c r="D22" s="12">
        <v>92081</v>
      </c>
      <c r="E22" s="13">
        <v>183782</v>
      </c>
      <c r="F22" s="12">
        <v>103884</v>
      </c>
      <c r="G22">
        <v>178286</v>
      </c>
      <c r="H22" s="44">
        <v>102221.7007</v>
      </c>
      <c r="I22" s="45">
        <v>160022.424</v>
      </c>
      <c r="J22" s="44">
        <v>61679</v>
      </c>
      <c r="K22" s="45">
        <v>182730</v>
      </c>
      <c r="L22" s="44">
        <v>67904</v>
      </c>
      <c r="M22" s="46">
        <v>183594</v>
      </c>
      <c r="N22" s="44">
        <v>54983.743520000004</v>
      </c>
      <c r="O22" s="45">
        <v>122736.67359999999</v>
      </c>
      <c r="P22" s="44">
        <v>75479.629350000003</v>
      </c>
      <c r="Q22" s="45">
        <v>179827.44810000001</v>
      </c>
      <c r="R22" s="44">
        <v>88506.666259999998</v>
      </c>
      <c r="S22" s="45">
        <v>109055.26360000001</v>
      </c>
      <c r="T22" s="44">
        <v>131033.69289999999</v>
      </c>
      <c r="U22" s="46">
        <v>65427.512820000004</v>
      </c>
    </row>
    <row r="23" spans="1:21" x14ac:dyDescent="0.2">
      <c r="A23" s="31" t="s">
        <v>35</v>
      </c>
      <c r="D23" s="12">
        <v>100140</v>
      </c>
      <c r="E23" s="13">
        <v>201555</v>
      </c>
      <c r="F23" s="12">
        <v>110590</v>
      </c>
      <c r="G23">
        <v>203070</v>
      </c>
      <c r="H23" s="44">
        <v>107918.30650000001</v>
      </c>
      <c r="I23" s="45">
        <v>193527.1096</v>
      </c>
      <c r="J23" s="44">
        <v>79490</v>
      </c>
      <c r="K23" s="45">
        <v>190923</v>
      </c>
      <c r="L23" s="44">
        <v>76005</v>
      </c>
      <c r="M23" s="46">
        <v>202303</v>
      </c>
      <c r="N23" s="44">
        <v>69286.4516</v>
      </c>
      <c r="O23" s="45">
        <v>141674.9682</v>
      </c>
      <c r="P23" s="44">
        <v>78938.318400000004</v>
      </c>
      <c r="Q23" s="45">
        <v>226599.00510000001</v>
      </c>
      <c r="R23" s="44">
        <v>91812.853499999997</v>
      </c>
      <c r="S23" s="45">
        <v>131291.0974</v>
      </c>
      <c r="T23" s="44">
        <v>129491.454</v>
      </c>
      <c r="U23" s="46">
        <v>74512.81753</v>
      </c>
    </row>
    <row r="24" spans="1:21" x14ac:dyDescent="0.2">
      <c r="A24" s="32" t="s">
        <v>36</v>
      </c>
      <c r="D24" s="47">
        <v>200640</v>
      </c>
      <c r="E24" s="48">
        <v>53633</v>
      </c>
      <c r="F24" s="47">
        <v>222816</v>
      </c>
      <c r="G24" s="49">
        <v>65047</v>
      </c>
      <c r="H24" s="50">
        <v>188604.69349999999</v>
      </c>
      <c r="I24" s="51">
        <v>70716.890369999994</v>
      </c>
      <c r="J24" s="50">
        <v>188422</v>
      </c>
      <c r="K24" s="51">
        <v>59742</v>
      </c>
      <c r="L24" s="50">
        <v>158123</v>
      </c>
      <c r="M24" s="52">
        <v>67411</v>
      </c>
      <c r="N24" s="50">
        <v>103066.5484</v>
      </c>
      <c r="O24" s="51">
        <v>45173.031779999998</v>
      </c>
      <c r="P24" s="50">
        <v>151203.68160000001</v>
      </c>
      <c r="Q24" s="51">
        <v>84898.994879999998</v>
      </c>
      <c r="R24" s="50">
        <v>156205.1465</v>
      </c>
      <c r="S24" s="51">
        <v>46228.902629999997</v>
      </c>
      <c r="T24" s="50">
        <v>182975.546</v>
      </c>
      <c r="U24" s="52">
        <v>28885.18247</v>
      </c>
    </row>
  </sheetData>
  <mergeCells count="18">
    <mergeCell ref="R2:S2"/>
    <mergeCell ref="T2:U2"/>
    <mergeCell ref="P1:Q1"/>
    <mergeCell ref="R1:U1"/>
    <mergeCell ref="B2:C2"/>
    <mergeCell ref="D2:E2"/>
    <mergeCell ref="F2:G2"/>
    <mergeCell ref="H2:I2"/>
    <mergeCell ref="J2:K2"/>
    <mergeCell ref="L2:M2"/>
    <mergeCell ref="N2:O2"/>
    <mergeCell ref="P2:Q2"/>
    <mergeCell ref="B1:C1"/>
    <mergeCell ref="D1:E1"/>
    <mergeCell ref="F1:G1"/>
    <mergeCell ref="H1:I1"/>
    <mergeCell ref="J1:M1"/>
    <mergeCell ref="N1:O1"/>
  </mergeCells>
  <conditionalFormatting sqref="D4 B4:B13">
    <cfRule type="cellIs" dxfId="21" priority="22" operator="greaterThan">
      <formula>0.5</formula>
    </cfRule>
  </conditionalFormatting>
  <conditionalFormatting sqref="E4">
    <cfRule type="cellIs" dxfId="20" priority="21" operator="greaterThan">
      <formula>0.5</formula>
    </cfRule>
  </conditionalFormatting>
  <conditionalFormatting sqref="F4">
    <cfRule type="cellIs" dxfId="19" priority="20" operator="greaterThan">
      <formula>0.5</formula>
    </cfRule>
  </conditionalFormatting>
  <conditionalFormatting sqref="G4">
    <cfRule type="cellIs" dxfId="18" priority="19" operator="greaterThan">
      <formula>0.5</formula>
    </cfRule>
  </conditionalFormatting>
  <conditionalFormatting sqref="H4">
    <cfRule type="cellIs" dxfId="17" priority="18" operator="greaterThan">
      <formula>0.5</formula>
    </cfRule>
  </conditionalFormatting>
  <conditionalFormatting sqref="I4">
    <cfRule type="cellIs" dxfId="16" priority="17" operator="greaterThan">
      <formula>0.5</formula>
    </cfRule>
  </conditionalFormatting>
  <conditionalFormatting sqref="J4">
    <cfRule type="cellIs" dxfId="15" priority="16" operator="greaterThan">
      <formula>0.5</formula>
    </cfRule>
  </conditionalFormatting>
  <conditionalFormatting sqref="K4">
    <cfRule type="cellIs" dxfId="14" priority="15" operator="greaterThan">
      <formula>0.5</formula>
    </cfRule>
  </conditionalFormatting>
  <conditionalFormatting sqref="R4">
    <cfRule type="cellIs" dxfId="13" priority="14" operator="greaterThan">
      <formula>0.5</formula>
    </cfRule>
  </conditionalFormatting>
  <conditionalFormatting sqref="S4">
    <cfRule type="cellIs" dxfId="12" priority="13" operator="greaterThan">
      <formula>0.5</formula>
    </cfRule>
  </conditionalFormatting>
  <conditionalFormatting sqref="T4">
    <cfRule type="cellIs" dxfId="11" priority="12" operator="greaterThan">
      <formula>0.5</formula>
    </cfRule>
  </conditionalFormatting>
  <conditionalFormatting sqref="U4">
    <cfRule type="cellIs" dxfId="10" priority="11" operator="greaterThan">
      <formula>0.5</formula>
    </cfRule>
  </conditionalFormatting>
  <conditionalFormatting sqref="P4">
    <cfRule type="cellIs" dxfId="9" priority="10" operator="greaterThan">
      <formula>0.5</formula>
    </cfRule>
  </conditionalFormatting>
  <conditionalFormatting sqref="Q4">
    <cfRule type="cellIs" dxfId="8" priority="9" operator="greaterThan">
      <formula>0.5</formula>
    </cfRule>
  </conditionalFormatting>
  <conditionalFormatting sqref="N4">
    <cfRule type="cellIs" dxfId="7" priority="8" operator="greaterThan">
      <formula>0.5</formula>
    </cfRule>
  </conditionalFormatting>
  <conditionalFormatting sqref="O4">
    <cfRule type="cellIs" dxfId="6" priority="7" operator="greaterThan">
      <formula>0.5</formula>
    </cfRule>
  </conditionalFormatting>
  <conditionalFormatting sqref="L4">
    <cfRule type="cellIs" dxfId="5" priority="6" operator="greaterThan">
      <formula>0.5</formula>
    </cfRule>
  </conditionalFormatting>
  <conditionalFormatting sqref="M4">
    <cfRule type="cellIs" dxfId="4" priority="5" operator="greaterThan">
      <formula>0.5</formula>
    </cfRule>
  </conditionalFormatting>
  <conditionalFormatting sqref="C5:C13">
    <cfRule type="cellIs" dxfId="3" priority="4" operator="greaterThan">
      <formula>0.5</formula>
    </cfRule>
  </conditionalFormatting>
  <conditionalFormatting sqref="C4">
    <cfRule type="cellIs" dxfId="2" priority="3" operator="greaterThan">
      <formula>0.5</formula>
    </cfRule>
  </conditionalFormatting>
  <conditionalFormatting sqref="D5:D13 F5:F13 H5:H13 J5:J13 L5:L13 N5:N13 P5:P13 R5:R13 T5:T13">
    <cfRule type="cellIs" dxfId="1" priority="2" operator="greaterThan">
      <formula>0.5</formula>
    </cfRule>
  </conditionalFormatting>
  <conditionalFormatting sqref="E5:E13 G5:G13 I5:I13 K5:K13 M5:M13 O5:O13 Q5:Q13 S5:S13 U5:U13">
    <cfRule type="cellIs" dxfId="0" priority="1" operator="greaterThan">
      <formula>0.5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2019-07-06T13:37:46Z</dcterms:created>
  <dcterms:modified xsi:type="dcterms:W3CDTF">2019-07-06T13:38:07Z</dcterms:modified>
</cp:coreProperties>
</file>