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TN*/WIP/"/>
    </mc:Choice>
  </mc:AlternateContent>
  <xr:revisionPtr revIDLastSave="0" documentId="13_ncr:1_{84403FE2-8C5D-CA4A-AF34-708F18E2CBF0}" xr6:coauthVersionLast="43" xr6:coauthVersionMax="43" xr10:uidLastSave="{00000000-0000-0000-0000-000000000000}"/>
  <bookViews>
    <workbookView xWindow="1080" yWindow="460" windowWidth="24440" windowHeight="15000" xr2:uid="{0768D922-6745-A146-A5E2-2A4264D544A3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4" i="1"/>
  <c r="B63" i="1"/>
  <c r="B62" i="1"/>
  <c r="B61" i="1"/>
  <c r="B60" i="1"/>
  <c r="T69" i="1"/>
  <c r="R69" i="1"/>
  <c r="P69" i="1"/>
  <c r="N69" i="1"/>
  <c r="L69" i="1"/>
  <c r="J69" i="1"/>
  <c r="H69" i="1"/>
  <c r="F69" i="1"/>
  <c r="T68" i="1"/>
  <c r="R68" i="1"/>
  <c r="P68" i="1"/>
  <c r="N68" i="1"/>
  <c r="L68" i="1"/>
  <c r="J68" i="1"/>
  <c r="H68" i="1"/>
  <c r="F68" i="1"/>
  <c r="T67" i="1"/>
  <c r="R67" i="1"/>
  <c r="P67" i="1"/>
  <c r="N67" i="1"/>
  <c r="L67" i="1"/>
  <c r="J67" i="1"/>
  <c r="H67" i="1"/>
  <c r="F67" i="1"/>
  <c r="T66" i="1"/>
  <c r="R66" i="1"/>
  <c r="P66" i="1"/>
  <c r="N66" i="1"/>
  <c r="L66" i="1"/>
  <c r="J66" i="1"/>
  <c r="H66" i="1"/>
  <c r="F66" i="1"/>
  <c r="T65" i="1"/>
  <c r="R65" i="1"/>
  <c r="P65" i="1"/>
  <c r="N65" i="1"/>
  <c r="L65" i="1"/>
  <c r="J65" i="1"/>
  <c r="H65" i="1"/>
  <c r="F65" i="1"/>
  <c r="T64" i="1"/>
  <c r="R64" i="1"/>
  <c r="P64" i="1"/>
  <c r="N64" i="1"/>
  <c r="L64" i="1"/>
  <c r="J64" i="1"/>
  <c r="H64" i="1"/>
  <c r="F64" i="1"/>
  <c r="T63" i="1"/>
  <c r="R63" i="1"/>
  <c r="P63" i="1"/>
  <c r="N63" i="1"/>
  <c r="L63" i="1"/>
  <c r="J63" i="1"/>
  <c r="H63" i="1"/>
  <c r="F63" i="1"/>
  <c r="T62" i="1"/>
  <c r="R62" i="1"/>
  <c r="P62" i="1"/>
  <c r="N62" i="1"/>
  <c r="L62" i="1"/>
  <c r="J62" i="1"/>
  <c r="H62" i="1"/>
  <c r="F62" i="1"/>
  <c r="T61" i="1"/>
  <c r="R61" i="1"/>
  <c r="P61" i="1"/>
  <c r="N61" i="1"/>
  <c r="L61" i="1"/>
  <c r="J61" i="1"/>
  <c r="H61" i="1"/>
  <c r="F61" i="1"/>
  <c r="T60" i="1"/>
  <c r="R60" i="1"/>
  <c r="P60" i="1"/>
  <c r="N60" i="1"/>
  <c r="L60" i="1"/>
  <c r="J60" i="1"/>
  <c r="H60" i="1"/>
  <c r="F60" i="1"/>
  <c r="D69" i="1"/>
  <c r="D68" i="1"/>
  <c r="D67" i="1"/>
  <c r="D66" i="1"/>
  <c r="D65" i="1"/>
  <c r="D64" i="1"/>
  <c r="D63" i="1"/>
  <c r="D62" i="1"/>
  <c r="D61" i="1"/>
  <c r="D6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9" i="1"/>
  <c r="B38" i="1"/>
  <c r="B37" i="1"/>
  <c r="B36" i="1"/>
  <c r="B35" i="1"/>
  <c r="B34" i="1"/>
  <c r="B33" i="1"/>
  <c r="B32" i="1"/>
  <c r="B31" i="1"/>
  <c r="B30" i="1"/>
  <c r="U15" i="1" l="1"/>
  <c r="T15" i="1"/>
  <c r="U4" i="1" s="1"/>
  <c r="S15" i="1"/>
  <c r="R15" i="1"/>
  <c r="S4" i="1" s="1"/>
  <c r="Q15" i="1"/>
  <c r="Q4" i="1" s="1"/>
  <c r="P15" i="1"/>
  <c r="O15" i="1"/>
  <c r="N15" i="1"/>
  <c r="O4" i="1" s="1"/>
  <c r="M15" i="1"/>
  <c r="L15" i="1"/>
  <c r="K15" i="1"/>
  <c r="J15" i="1"/>
  <c r="K4" i="1" s="1"/>
  <c r="I15" i="1"/>
  <c r="H15" i="1"/>
  <c r="H4" i="1" s="1"/>
  <c r="G15" i="1"/>
  <c r="F15" i="1"/>
  <c r="G4" i="1" s="1"/>
  <c r="E15" i="1"/>
  <c r="D15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U12" i="1"/>
  <c r="T12" i="1"/>
  <c r="S12" i="1"/>
  <c r="R12" i="1"/>
  <c r="Q12" i="1"/>
  <c r="P12" i="1"/>
  <c r="O12" i="1"/>
  <c r="N12" i="1"/>
  <c r="M12" i="1"/>
  <c r="L12" i="1"/>
  <c r="B12" i="1" s="1"/>
  <c r="C12" i="1" s="1"/>
  <c r="K12" i="1"/>
  <c r="J12" i="1"/>
  <c r="I12" i="1"/>
  <c r="H12" i="1"/>
  <c r="G12" i="1"/>
  <c r="F12" i="1"/>
  <c r="E12" i="1"/>
  <c r="D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U10" i="1"/>
  <c r="T10" i="1"/>
  <c r="S10" i="1"/>
  <c r="R10" i="1"/>
  <c r="Q10" i="1"/>
  <c r="P10" i="1"/>
  <c r="O10" i="1"/>
  <c r="N10" i="1"/>
  <c r="M10" i="1"/>
  <c r="L10" i="1"/>
  <c r="B10" i="1" s="1"/>
  <c r="C10" i="1" s="1"/>
  <c r="K10" i="1"/>
  <c r="J10" i="1"/>
  <c r="I10" i="1"/>
  <c r="H10" i="1"/>
  <c r="G10" i="1"/>
  <c r="F10" i="1"/>
  <c r="E10" i="1"/>
  <c r="D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U8" i="1"/>
  <c r="T8" i="1"/>
  <c r="S8" i="1"/>
  <c r="R8" i="1"/>
  <c r="Q8" i="1"/>
  <c r="P8" i="1"/>
  <c r="O8" i="1"/>
  <c r="N8" i="1"/>
  <c r="M8" i="1"/>
  <c r="L8" i="1"/>
  <c r="B8" i="1" s="1"/>
  <c r="C8" i="1" s="1"/>
  <c r="K8" i="1"/>
  <c r="J8" i="1"/>
  <c r="I8" i="1"/>
  <c r="H8" i="1"/>
  <c r="G8" i="1"/>
  <c r="F8" i="1"/>
  <c r="E8" i="1"/>
  <c r="D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U6" i="1"/>
  <c r="T6" i="1"/>
  <c r="S6" i="1"/>
  <c r="R6" i="1"/>
  <c r="Q6" i="1"/>
  <c r="P6" i="1"/>
  <c r="O6" i="1"/>
  <c r="N6" i="1"/>
  <c r="M6" i="1"/>
  <c r="L6" i="1"/>
  <c r="B6" i="1" s="1"/>
  <c r="C6" i="1" s="1"/>
  <c r="K6" i="1"/>
  <c r="J6" i="1"/>
  <c r="I6" i="1"/>
  <c r="H6" i="1"/>
  <c r="G6" i="1"/>
  <c r="F6" i="1"/>
  <c r="E6" i="1"/>
  <c r="D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P4" i="1"/>
  <c r="N4" i="1"/>
  <c r="M4" i="1"/>
  <c r="L4" i="1"/>
  <c r="B4" i="1" s="1"/>
  <c r="C4" i="1" s="1"/>
  <c r="I4" i="1"/>
  <c r="E4" i="1"/>
  <c r="D4" i="1"/>
  <c r="T4" i="1" l="1"/>
  <c r="B5" i="1"/>
  <c r="C5" i="1" s="1"/>
  <c r="B7" i="1"/>
  <c r="C7" i="1" s="1"/>
  <c r="B9" i="1"/>
  <c r="C9" i="1" s="1"/>
  <c r="B11" i="1"/>
  <c r="C11" i="1" s="1"/>
  <c r="B13" i="1"/>
  <c r="C13" i="1" s="1"/>
  <c r="R4" i="1"/>
  <c r="F4" i="1"/>
  <c r="J4" i="1"/>
</calcChain>
</file>

<file path=xl/sharedStrings.xml><?xml version="1.0" encoding="utf-8"?>
<sst xmlns="http://schemas.openxmlformats.org/spreadsheetml/2006/main" count="189" uniqueCount="43">
  <si>
    <t>Year:</t>
  </si>
  <si>
    <t>2010-2012</t>
  </si>
  <si>
    <t>Office:</t>
  </si>
  <si>
    <t>Downballot Average</t>
  </si>
  <si>
    <t>President</t>
  </si>
  <si>
    <t>US House</t>
  </si>
  <si>
    <t>US Senate</t>
  </si>
  <si>
    <t>Governor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</si>
  <si>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</si>
  <si>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</si>
  <si>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</si>
  <si>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</si>
  <si>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</si>
  <si>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</si>
  <si>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</si>
  <si>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</si>
  <si>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</si>
  <si>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</si>
  <si>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Clayton</t>
  </si>
  <si>
    <t>Corker</t>
  </si>
  <si>
    <t>McWherter</t>
  </si>
  <si>
    <t>Haslam</t>
  </si>
  <si>
    <t>Tuke</t>
  </si>
  <si>
    <t>Alexander</t>
  </si>
  <si>
    <t>Ford</t>
  </si>
  <si>
    <t>Bredesen</t>
  </si>
  <si>
    <t>Bryson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</si>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</sst>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11" borderId="0" xfId="0" applyFill="1"/>
    <xf numFmtId="1" fontId="0" fillId="11" borderId="0" xfId="0" applyNumberFormat="1" applyFill="1"/>
    <xf numFmtId="165" fontId="0" fillId="0" borderId="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5" fontId="0" fillId="12" borderId="2" xfId="0" applyNumberFormat="1" applyFill="1" applyBorder="1"/>
    <xf numFmtId="165" fontId="0" fillId="12" borderId="4" xfId="0" applyNumberFormat="1" applyFill="1" applyBorder="1"/>
    <xf numFmtId="165" fontId="0" fillId="12" borderId="5" xfId="0" applyNumberFormat="1" applyFill="1" applyBorder="1"/>
    <xf numFmtId="165" fontId="0" fillId="12" borderId="6" xfId="0" applyNumberFormat="1" applyFill="1" applyBorder="1"/>
    <xf numFmtId="165" fontId="0" fillId="12" borderId="8" xfId="0" applyNumberFormat="1" applyFill="1" applyBorder="1"/>
    <xf numFmtId="165" fontId="0" fillId="12" borderId="0" xfId="0" applyNumberFormat="1" applyFill="1"/>
    <xf numFmtId="165" fontId="0" fillId="12" borderId="11" xfId="0" applyNumberFormat="1" applyFill="1" applyBorder="1"/>
    <xf numFmtId="165" fontId="0" fillId="12" borderId="12" xfId="0" applyNumberFormat="1" applyFill="1" applyBorder="1"/>
    <xf numFmtId="1" fontId="0" fillId="0" borderId="2" xfId="0" applyNumberFormat="1" applyBorder="1"/>
    <xf numFmtId="1" fontId="0" fillId="0" borderId="4" xfId="0" applyNumberFormat="1" applyBorder="1"/>
    <xf numFmtId="1" fontId="0" fillId="12" borderId="2" xfId="0" applyNumberFormat="1" applyFill="1" applyBorder="1"/>
    <xf numFmtId="1" fontId="0" fillId="12" borderId="4" xfId="0" applyNumberFormat="1" applyFill="1" applyBorder="1"/>
    <xf numFmtId="1" fontId="0" fillId="0" borderId="3" xfId="0" applyNumberFormat="1" applyBorder="1"/>
    <xf numFmtId="1" fontId="0" fillId="12" borderId="5" xfId="0" applyNumberFormat="1" applyFill="1" applyBorder="1"/>
    <xf numFmtId="1" fontId="0" fillId="12" borderId="6" xfId="0" applyNumberFormat="1" applyFill="1" applyBorder="1"/>
    <xf numFmtId="1" fontId="0" fillId="12" borderId="8" xfId="0" applyNumberFormat="1" applyFill="1" applyBorder="1"/>
    <xf numFmtId="1" fontId="0" fillId="12" borderId="0" xfId="0" applyNumberFormat="1" applyFill="1"/>
    <xf numFmtId="1" fontId="0" fillId="12" borderId="11" xfId="0" applyNumberFormat="1" applyFill="1" applyBorder="1"/>
    <xf numFmtId="1" fontId="0" fillId="12" borderId="12" xfId="0" applyNumberFormat="1" applyFill="1" applyBorder="1"/>
  </cellXfs>
  <cellStyles count="2">
    <cellStyle name="Normal" xfId="0" builtinId="0"/>
    <cellStyle name="Percent" xfId="1" builtinId="5"/>
  </cellStyles>
  <dxfs count="22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A0B3-1AC4-1F4B-A170-FC47FD2E4FAC}">
  <dimension ref="A1:AB69"/>
  <sheetViews>
    <sheetView tabSelected="1" workbookViewId="0">
      <pane xSplit="1" ySplit="4" topLeftCell="E42" activePane="bottomRight" state="frozen"/>
      <selection pane="topRight" activeCell="B1" sqref="B1"/>
      <selection pane="bottomLeft" activeCell="A5" sqref="A5"/>
      <selection pane="bottomRight" activeCell="U60" sqref="U60:U69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21" x14ac:dyDescent="0.2">
      <c r="A1" s="1" t="s">
        <v>0</v>
      </c>
      <c r="B1" s="47" t="s">
        <v>1</v>
      </c>
      <c r="C1" s="49"/>
      <c r="D1" s="47">
        <v>2012</v>
      </c>
      <c r="E1" s="49"/>
      <c r="F1" s="47">
        <v>2008</v>
      </c>
      <c r="G1" s="49"/>
      <c r="H1" s="47">
        <v>2004</v>
      </c>
      <c r="I1" s="49"/>
      <c r="J1" s="47">
        <v>2012</v>
      </c>
      <c r="K1" s="48"/>
      <c r="L1" s="48"/>
      <c r="M1" s="49"/>
      <c r="N1" s="47">
        <v>2010</v>
      </c>
      <c r="O1" s="49"/>
      <c r="P1" s="47">
        <v>2008</v>
      </c>
      <c r="Q1" s="48"/>
      <c r="R1" s="47">
        <v>2006</v>
      </c>
      <c r="S1" s="48"/>
      <c r="T1" s="48"/>
      <c r="U1" s="49"/>
    </row>
    <row r="2" spans="1:21" x14ac:dyDescent="0.2">
      <c r="A2" s="2" t="s">
        <v>2</v>
      </c>
      <c r="B2" s="50" t="s">
        <v>3</v>
      </c>
      <c r="C2" s="51"/>
      <c r="D2" s="45" t="s">
        <v>4</v>
      </c>
      <c r="E2" s="46"/>
      <c r="F2" s="45" t="s">
        <v>4</v>
      </c>
      <c r="G2" s="46"/>
      <c r="H2" s="45" t="s">
        <v>4</v>
      </c>
      <c r="I2" s="46"/>
      <c r="J2" s="45" t="s">
        <v>5</v>
      </c>
      <c r="K2" s="46"/>
      <c r="L2" s="45" t="s">
        <v>6</v>
      </c>
      <c r="M2" s="46"/>
      <c r="N2" s="45" t="s">
        <v>7</v>
      </c>
      <c r="O2" s="46"/>
      <c r="P2" s="45" t="s">
        <v>6</v>
      </c>
      <c r="Q2" s="52"/>
      <c r="R2" s="45" t="s">
        <v>6</v>
      </c>
      <c r="S2" s="46"/>
      <c r="T2" s="45" t="s">
        <v>7</v>
      </c>
      <c r="U2" s="46"/>
    </row>
    <row r="3" spans="1:21" x14ac:dyDescent="0.2">
      <c r="A3" s="2" t="s">
        <v>8</v>
      </c>
      <c r="B3" s="3" t="s">
        <v>9</v>
      </c>
      <c r="C3" s="2" t="s">
        <v>10</v>
      </c>
      <c r="D3" s="4" t="s">
        <v>11</v>
      </c>
      <c r="E3" t="s">
        <v>12</v>
      </c>
      <c r="F3" s="4" t="s">
        <v>11</v>
      </c>
      <c r="G3" t="s">
        <v>13</v>
      </c>
      <c r="H3" s="4" t="s">
        <v>14</v>
      </c>
      <c r="I3" t="s">
        <v>15</v>
      </c>
      <c r="J3" s="4" t="s">
        <v>16</v>
      </c>
      <c r="K3" t="s">
        <v>17</v>
      </c>
      <c r="L3" s="4" t="s">
        <v>18</v>
      </c>
      <c r="M3" s="5" t="s">
        <v>19</v>
      </c>
      <c r="N3" s="4" t="s">
        <v>20</v>
      </c>
      <c r="O3" t="s">
        <v>21</v>
      </c>
      <c r="P3" s="4" t="s">
        <v>22</v>
      </c>
      <c r="Q3" t="s">
        <v>23</v>
      </c>
      <c r="R3" s="4" t="s">
        <v>24</v>
      </c>
      <c r="S3" t="s">
        <v>19</v>
      </c>
      <c r="T3" s="4" t="s">
        <v>25</v>
      </c>
      <c r="U3" s="5" t="s">
        <v>26</v>
      </c>
    </row>
    <row r="4" spans="1:21" x14ac:dyDescent="0.2">
      <c r="A4" s="6" t="s">
        <v>27</v>
      </c>
      <c r="B4" s="7">
        <f t="shared" ref="B4:B13" si="0">(L4+N4)/2</f>
        <v>0.32812635134397794</v>
      </c>
      <c r="C4" s="8">
        <f>1-B4</f>
        <v>0.67187364865602206</v>
      </c>
      <c r="D4" s="9">
        <f t="shared" ref="D4:D13" si="1">D15/(D15+E15)</f>
        <v>0.39648928473705952</v>
      </c>
      <c r="E4" s="10">
        <f t="shared" ref="E4:E13" si="2">E15/(D15+E15)</f>
        <v>0.60351071526294042</v>
      </c>
      <c r="F4" s="9">
        <f t="shared" ref="F4:F13" si="3">F15/(F15+G15)</f>
        <v>0.42368561212773409</v>
      </c>
      <c r="G4" s="10">
        <f t="shared" ref="G4:G13" si="4">G15/(F15+G15)</f>
        <v>0.57631438787226585</v>
      </c>
      <c r="H4" s="9">
        <f t="shared" ref="H4:H13" si="5">H15/(H15+I15)</f>
        <v>0.42814554544136296</v>
      </c>
      <c r="I4" s="11">
        <f t="shared" ref="I4:I13" si="6">I15/(H15+I15)</f>
        <v>0.57185445455863693</v>
      </c>
      <c r="J4" s="9">
        <f t="shared" ref="J4:J13" si="7">J15/(J15+K15)</f>
        <v>0.36772180095333723</v>
      </c>
      <c r="K4" s="10">
        <f t="shared" ref="K4:K13" si="8">K15/(J15+K15)</f>
        <v>0.63227819904666271</v>
      </c>
      <c r="L4" s="9">
        <f t="shared" ref="L4:L13" si="9">L15/(L15+M15)</f>
        <v>0.31906780465446777</v>
      </c>
      <c r="M4" s="11">
        <f t="shared" ref="M4:M13" si="10">M15/(L15+M15)</f>
        <v>0.68093219534553229</v>
      </c>
      <c r="N4" s="9">
        <f t="shared" ref="N4:N13" si="11">N15/(N15+O15)</f>
        <v>0.33718489803348811</v>
      </c>
      <c r="O4" s="10">
        <f t="shared" ref="O4:O13" si="12">O15/(N15+O15)</f>
        <v>0.66281510196651183</v>
      </c>
      <c r="P4" s="9">
        <f t="shared" ref="P4:P13" si="13">P15/(P15+Q15)</f>
        <v>0.32694070389167118</v>
      </c>
      <c r="Q4" s="10">
        <f t="shared" ref="Q4:Q13" si="14">Q15/(P15+Q15)</f>
        <v>0.67305929610832893</v>
      </c>
      <c r="R4" s="9">
        <f t="shared" ref="R4:R13" si="15">R15/(R15+S15)</f>
        <v>0.48620493987969099</v>
      </c>
      <c r="S4" s="10">
        <f t="shared" ref="S4:S13" si="16">S15/(R15+S15)</f>
        <v>0.51379506012030896</v>
      </c>
      <c r="T4" s="9">
        <f t="shared" ref="T4:T13" si="17">T15/(T15+U15)</f>
        <v>0.69756769390733786</v>
      </c>
      <c r="U4" s="11">
        <f t="shared" ref="U4:U13" si="18">U15/(T15+U15)</f>
        <v>0.30243230609266208</v>
      </c>
    </row>
    <row r="5" spans="1:21" x14ac:dyDescent="0.2">
      <c r="A5" s="12" t="s">
        <v>28</v>
      </c>
      <c r="B5" s="13">
        <f t="shared" si="0"/>
        <v>0.20414628098086129</v>
      </c>
      <c r="C5" s="14">
        <f>1-B5</f>
        <v>0.79585371901913871</v>
      </c>
      <c r="D5" s="13">
        <f t="shared" si="1"/>
        <v>0.26089578052544099</v>
      </c>
      <c r="E5" s="14">
        <f t="shared" si="2"/>
        <v>0.73910421947455895</v>
      </c>
      <c r="F5" s="13">
        <f t="shared" si="3"/>
        <v>0.29051772226326344</v>
      </c>
      <c r="G5" s="14">
        <f t="shared" si="4"/>
        <v>0.70948227773673656</v>
      </c>
      <c r="H5" s="13">
        <f t="shared" si="5"/>
        <v>0.31446220495320693</v>
      </c>
      <c r="I5" s="14">
        <f t="shared" si="6"/>
        <v>0.68553779504679302</v>
      </c>
      <c r="J5" s="13">
        <f t="shared" si="7"/>
        <v>0.20730704825696453</v>
      </c>
      <c r="K5" s="14">
        <f t="shared" si="8"/>
        <v>0.79269295174303545</v>
      </c>
      <c r="L5" s="13">
        <f t="shared" si="9"/>
        <v>0.20079471454491388</v>
      </c>
      <c r="M5" s="14">
        <f t="shared" si="10"/>
        <v>0.79920528545508618</v>
      </c>
      <c r="N5" s="13">
        <f t="shared" si="11"/>
        <v>0.20749784741680868</v>
      </c>
      <c r="O5" s="14">
        <f t="shared" si="12"/>
        <v>0.79250215258319134</v>
      </c>
      <c r="P5" s="13">
        <f t="shared" si="13"/>
        <v>0.20496826667701512</v>
      </c>
      <c r="Q5" s="14">
        <f t="shared" si="14"/>
        <v>0.79503173332298482</v>
      </c>
      <c r="R5" s="13">
        <f t="shared" si="15"/>
        <v>0.36693065596305979</v>
      </c>
      <c r="S5" s="14">
        <f t="shared" si="16"/>
        <v>0.63306934403694026</v>
      </c>
      <c r="T5" s="13">
        <f t="shared" si="17"/>
        <v>0.60590261053718386</v>
      </c>
      <c r="U5" s="14">
        <f t="shared" si="18"/>
        <v>0.39409738946281619</v>
      </c>
    </row>
    <row r="6" spans="1:21" x14ac:dyDescent="0.2">
      <c r="A6" s="15" t="s">
        <v>29</v>
      </c>
      <c r="B6" s="7">
        <f t="shared" si="0"/>
        <v>0.20331401736815619</v>
      </c>
      <c r="C6" s="8">
        <f t="shared" ref="C6:C13" si="19">1-B6</f>
        <v>0.79668598263184376</v>
      </c>
      <c r="D6" s="7">
        <f t="shared" si="1"/>
        <v>0.31456136414628671</v>
      </c>
      <c r="E6" s="8">
        <f t="shared" si="2"/>
        <v>0.68543863585371323</v>
      </c>
      <c r="F6" s="7">
        <f t="shared" si="3"/>
        <v>0.3504929524019787</v>
      </c>
      <c r="G6" s="8">
        <f t="shared" si="4"/>
        <v>0.64950704759802125</v>
      </c>
      <c r="H6" s="7">
        <f t="shared" si="5"/>
        <v>0.35513271085979875</v>
      </c>
      <c r="I6" s="8">
        <f t="shared" si="6"/>
        <v>0.64486728914020108</v>
      </c>
      <c r="J6" s="7">
        <f t="shared" si="7"/>
        <v>0.21685970662169471</v>
      </c>
      <c r="K6" s="8">
        <f t="shared" si="8"/>
        <v>0.78314029337830526</v>
      </c>
      <c r="L6" s="7">
        <f t="shared" si="9"/>
        <v>0.22597539045925685</v>
      </c>
      <c r="M6" s="8">
        <f t="shared" si="10"/>
        <v>0.77402460954074315</v>
      </c>
      <c r="N6" s="7">
        <f t="shared" si="11"/>
        <v>0.18065264427705549</v>
      </c>
      <c r="O6" s="8">
        <f t="shared" si="12"/>
        <v>0.81934735572294448</v>
      </c>
      <c r="P6" s="7">
        <f t="shared" si="13"/>
        <v>0.23942288441745438</v>
      </c>
      <c r="Q6" s="8">
        <f t="shared" si="14"/>
        <v>0.76057711558254559</v>
      </c>
      <c r="R6" s="7">
        <f t="shared" si="15"/>
        <v>0.41485199185554417</v>
      </c>
      <c r="S6" s="8">
        <f t="shared" si="16"/>
        <v>0.58514800814445589</v>
      </c>
      <c r="T6" s="7">
        <f t="shared" si="17"/>
        <v>0.69923858766002112</v>
      </c>
      <c r="U6" s="8">
        <f t="shared" si="18"/>
        <v>0.30076141233997877</v>
      </c>
    </row>
    <row r="7" spans="1:21" x14ac:dyDescent="0.2">
      <c r="A7" s="16" t="s">
        <v>30</v>
      </c>
      <c r="B7" s="7">
        <f t="shared" si="0"/>
        <v>0.2767963910080819</v>
      </c>
      <c r="C7" s="8">
        <f t="shared" si="19"/>
        <v>0.72320360899191805</v>
      </c>
      <c r="D7" s="7">
        <f t="shared" si="1"/>
        <v>0.35648077117378729</v>
      </c>
      <c r="E7" s="8">
        <f t="shared" si="2"/>
        <v>0.64351922882621271</v>
      </c>
      <c r="F7" s="7">
        <f t="shared" si="3"/>
        <v>0.37824387785164859</v>
      </c>
      <c r="G7" s="8">
        <f t="shared" si="4"/>
        <v>0.62175612214835141</v>
      </c>
      <c r="H7" s="7">
        <f t="shared" si="5"/>
        <v>0.39793787410923964</v>
      </c>
      <c r="I7" s="8">
        <f t="shared" si="6"/>
        <v>0.60206212589076047</v>
      </c>
      <c r="J7" s="7">
        <f t="shared" si="7"/>
        <v>0.3659510533335476</v>
      </c>
      <c r="K7" s="8">
        <f t="shared" si="8"/>
        <v>0.6340489466664524</v>
      </c>
      <c r="L7" s="7">
        <f t="shared" si="9"/>
        <v>0.26614174482110725</v>
      </c>
      <c r="M7" s="8">
        <f t="shared" si="10"/>
        <v>0.73385825517889269</v>
      </c>
      <c r="N7" s="7">
        <f t="shared" si="11"/>
        <v>0.28745103719505655</v>
      </c>
      <c r="O7" s="8">
        <f t="shared" si="12"/>
        <v>0.7125489628049434</v>
      </c>
      <c r="P7" s="7">
        <f t="shared" si="13"/>
        <v>0.29064904829032318</v>
      </c>
      <c r="Q7" s="8">
        <f t="shared" si="14"/>
        <v>0.70935095170967688</v>
      </c>
      <c r="R7" s="7">
        <f t="shared" si="15"/>
        <v>0.44796240887801625</v>
      </c>
      <c r="S7" s="8">
        <f t="shared" si="16"/>
        <v>0.55203759112198381</v>
      </c>
      <c r="T7" s="7">
        <f t="shared" si="17"/>
        <v>0.68911666004267536</v>
      </c>
      <c r="U7" s="8">
        <f t="shared" si="18"/>
        <v>0.31088333995732459</v>
      </c>
    </row>
    <row r="8" spans="1:21" x14ac:dyDescent="0.2">
      <c r="A8" s="17" t="s">
        <v>31</v>
      </c>
      <c r="B8" s="7">
        <f t="shared" si="0"/>
        <v>0.28834738227446555</v>
      </c>
      <c r="C8" s="8">
        <f t="shared" si="19"/>
        <v>0.71165261772553445</v>
      </c>
      <c r="D8" s="7">
        <f t="shared" si="1"/>
        <v>0.33631908457804771</v>
      </c>
      <c r="E8" s="8">
        <f t="shared" si="2"/>
        <v>0.66368091542195229</v>
      </c>
      <c r="F8" s="7">
        <f t="shared" si="3"/>
        <v>0.3640094988499234</v>
      </c>
      <c r="G8" s="8">
        <f t="shared" si="4"/>
        <v>0.6359905011500766</v>
      </c>
      <c r="H8" s="7">
        <f t="shared" si="5"/>
        <v>0.39350246701259661</v>
      </c>
      <c r="I8" s="8">
        <f t="shared" si="6"/>
        <v>0.6064975329874035</v>
      </c>
      <c r="J8" s="7">
        <f t="shared" si="7"/>
        <v>0.44243896092631946</v>
      </c>
      <c r="K8" s="8">
        <f t="shared" si="8"/>
        <v>0.5575610390736806</v>
      </c>
      <c r="L8" s="7">
        <f t="shared" si="9"/>
        <v>0.27521435065983463</v>
      </c>
      <c r="M8" s="8">
        <f t="shared" si="10"/>
        <v>0.72478564934016532</v>
      </c>
      <c r="N8" s="7">
        <f t="shared" si="11"/>
        <v>0.30148041388909652</v>
      </c>
      <c r="O8" s="8">
        <f t="shared" si="12"/>
        <v>0.69851958611090348</v>
      </c>
      <c r="P8" s="7">
        <f t="shared" si="13"/>
        <v>0.29904286043319245</v>
      </c>
      <c r="Q8" s="8">
        <f t="shared" si="14"/>
        <v>0.7009571395668075</v>
      </c>
      <c r="R8" s="7">
        <f t="shared" si="15"/>
        <v>0.45697639202521306</v>
      </c>
      <c r="S8" s="8">
        <f t="shared" si="16"/>
        <v>0.54302360797478688</v>
      </c>
      <c r="T8" s="7">
        <f t="shared" si="17"/>
        <v>0.66842467621948565</v>
      </c>
      <c r="U8" s="8">
        <f t="shared" si="18"/>
        <v>0.3315753237805143</v>
      </c>
    </row>
    <row r="9" spans="1:21" x14ac:dyDescent="0.2">
      <c r="A9" s="18" t="s">
        <v>32</v>
      </c>
      <c r="B9" s="7">
        <f t="shared" si="0"/>
        <v>0.47376727452813344</v>
      </c>
      <c r="C9" s="8">
        <f t="shared" si="19"/>
        <v>0.52623272547186661</v>
      </c>
      <c r="D9" s="7">
        <f t="shared" si="1"/>
        <v>0.56809867446118645</v>
      </c>
      <c r="E9" s="8">
        <f t="shared" si="2"/>
        <v>0.4319013255388135</v>
      </c>
      <c r="F9" s="7">
        <f t="shared" si="3"/>
        <v>0.58200135420727583</v>
      </c>
      <c r="G9" s="8">
        <f t="shared" si="4"/>
        <v>0.41799864579272422</v>
      </c>
      <c r="H9" s="7">
        <f t="shared" si="5"/>
        <v>0.53798739415311081</v>
      </c>
      <c r="I9" s="8">
        <f t="shared" si="6"/>
        <v>0.4620126058468893</v>
      </c>
      <c r="J9" s="7">
        <f t="shared" si="7"/>
        <v>0.66555624929710189</v>
      </c>
      <c r="K9" s="8">
        <f t="shared" si="8"/>
        <v>0.33444375070289806</v>
      </c>
      <c r="L9" s="7">
        <f t="shared" si="9"/>
        <v>0.46313857322581309</v>
      </c>
      <c r="M9" s="8">
        <f t="shared" si="10"/>
        <v>0.53686142677418691</v>
      </c>
      <c r="N9" s="7">
        <f t="shared" si="11"/>
        <v>0.4843959758304538</v>
      </c>
      <c r="O9" s="8">
        <f t="shared" si="12"/>
        <v>0.51560402416954609</v>
      </c>
      <c r="P9" s="7">
        <f t="shared" si="13"/>
        <v>0.47297476571037328</v>
      </c>
      <c r="Q9" s="8">
        <f t="shared" si="14"/>
        <v>0.52702523428962667</v>
      </c>
      <c r="R9" s="7">
        <f t="shared" si="15"/>
        <v>0.60055695607185433</v>
      </c>
      <c r="S9" s="8">
        <f t="shared" si="16"/>
        <v>0.39944304392814567</v>
      </c>
      <c r="T9" s="7">
        <f t="shared" si="17"/>
        <v>0.76405815383508602</v>
      </c>
      <c r="U9" s="8">
        <f t="shared" si="18"/>
        <v>0.23594184616491407</v>
      </c>
    </row>
    <row r="10" spans="1:21" x14ac:dyDescent="0.2">
      <c r="A10" s="19" t="s">
        <v>33</v>
      </c>
      <c r="B10" s="7">
        <f t="shared" si="0"/>
        <v>0.25911204386875586</v>
      </c>
      <c r="C10" s="8">
        <f t="shared" si="19"/>
        <v>0.74088795613124414</v>
      </c>
      <c r="D10" s="7">
        <f t="shared" si="1"/>
        <v>0.29931824300235016</v>
      </c>
      <c r="E10" s="8">
        <f t="shared" si="2"/>
        <v>0.7006817569976499</v>
      </c>
      <c r="F10" s="7">
        <f t="shared" si="3"/>
        <v>0.34020958188763889</v>
      </c>
      <c r="G10" s="8">
        <f t="shared" si="4"/>
        <v>0.65979041811236117</v>
      </c>
      <c r="H10" s="7">
        <f t="shared" si="5"/>
        <v>0.39225186818093832</v>
      </c>
      <c r="I10" s="8">
        <f t="shared" si="6"/>
        <v>0.60774813181906173</v>
      </c>
      <c r="J10" s="20">
        <f t="shared" si="7"/>
        <v>0</v>
      </c>
      <c r="K10" s="21">
        <f t="shared" si="8"/>
        <v>1</v>
      </c>
      <c r="L10" s="7">
        <f t="shared" si="9"/>
        <v>0.23110202471838667</v>
      </c>
      <c r="M10" s="8">
        <f t="shared" si="10"/>
        <v>0.7688979752816133</v>
      </c>
      <c r="N10" s="7">
        <f t="shared" si="11"/>
        <v>0.28712206301912507</v>
      </c>
      <c r="O10" s="8">
        <f t="shared" si="12"/>
        <v>0.71287793698087487</v>
      </c>
      <c r="P10" s="7">
        <f t="shared" si="13"/>
        <v>0.27614345121143302</v>
      </c>
      <c r="Q10" s="8">
        <f t="shared" si="14"/>
        <v>0.72385654878856687</v>
      </c>
      <c r="R10" s="7">
        <f t="shared" si="15"/>
        <v>0.45879974507116944</v>
      </c>
      <c r="S10" s="8">
        <f t="shared" si="16"/>
        <v>0.5412002549288305</v>
      </c>
      <c r="T10" s="7">
        <f t="shared" si="17"/>
        <v>0.67225998253658414</v>
      </c>
      <c r="U10" s="8">
        <f t="shared" si="18"/>
        <v>0.32774001746341591</v>
      </c>
    </row>
    <row r="11" spans="1:21" x14ac:dyDescent="0.2">
      <c r="A11" s="22" t="s">
        <v>34</v>
      </c>
      <c r="B11" s="7">
        <f t="shared" si="0"/>
        <v>0.28969077597610293</v>
      </c>
      <c r="C11" s="8">
        <f t="shared" si="19"/>
        <v>0.71030922402389707</v>
      </c>
      <c r="D11" s="7">
        <f t="shared" si="1"/>
        <v>0.33379249845031772</v>
      </c>
      <c r="E11" s="8">
        <f t="shared" si="2"/>
        <v>0.66620750154968222</v>
      </c>
      <c r="F11" s="7">
        <f t="shared" si="3"/>
        <v>0.36816103767232522</v>
      </c>
      <c r="G11" s="8">
        <f t="shared" si="4"/>
        <v>0.63183896232767478</v>
      </c>
      <c r="H11" s="7">
        <f t="shared" si="5"/>
        <v>0.38979596136591732</v>
      </c>
      <c r="I11" s="8">
        <f t="shared" si="6"/>
        <v>0.61020403863408268</v>
      </c>
      <c r="J11" s="7">
        <f t="shared" si="7"/>
        <v>0.25235977398540971</v>
      </c>
      <c r="K11" s="8">
        <f t="shared" si="8"/>
        <v>0.74764022601459035</v>
      </c>
      <c r="L11" s="7">
        <f t="shared" si="9"/>
        <v>0.26999817095961004</v>
      </c>
      <c r="M11" s="8">
        <f t="shared" si="10"/>
        <v>0.73000182904039002</v>
      </c>
      <c r="N11" s="7">
        <f t="shared" si="11"/>
        <v>0.30938338099259577</v>
      </c>
      <c r="O11" s="8">
        <f t="shared" si="12"/>
        <v>0.69061661900740423</v>
      </c>
      <c r="P11" s="7">
        <f t="shared" si="13"/>
        <v>0.29564252626244614</v>
      </c>
      <c r="Q11" s="8">
        <f t="shared" si="14"/>
        <v>0.70435747373755386</v>
      </c>
      <c r="R11" s="7">
        <f t="shared" si="15"/>
        <v>0.44799454187716853</v>
      </c>
      <c r="S11" s="8">
        <f t="shared" si="16"/>
        <v>0.55200545812283153</v>
      </c>
      <c r="T11" s="7">
        <f t="shared" si="17"/>
        <v>0.66696980922916427</v>
      </c>
      <c r="U11" s="8">
        <f t="shared" si="18"/>
        <v>0.33303019077083573</v>
      </c>
    </row>
    <row r="12" spans="1:21" x14ac:dyDescent="0.2">
      <c r="A12" s="23" t="s">
        <v>35</v>
      </c>
      <c r="B12" s="7">
        <f t="shared" si="0"/>
        <v>0.30076428675035222</v>
      </c>
      <c r="C12" s="8">
        <f t="shared" si="19"/>
        <v>0.69923571324964784</v>
      </c>
      <c r="D12" s="7">
        <f t="shared" si="1"/>
        <v>0.33192462586386912</v>
      </c>
      <c r="E12" s="8">
        <f t="shared" si="2"/>
        <v>0.66807537413613083</v>
      </c>
      <c r="F12" s="7">
        <f t="shared" si="3"/>
        <v>0.3525792259134094</v>
      </c>
      <c r="G12" s="8">
        <f t="shared" si="4"/>
        <v>0.6474207740865906</v>
      </c>
      <c r="H12" s="7">
        <f t="shared" si="5"/>
        <v>0.35800281157435054</v>
      </c>
      <c r="I12" s="8">
        <f t="shared" si="6"/>
        <v>0.64199718842564935</v>
      </c>
      <c r="J12" s="7">
        <f t="shared" si="7"/>
        <v>0.2939577609064653</v>
      </c>
      <c r="K12" s="8">
        <f t="shared" si="8"/>
        <v>0.7060422390935347</v>
      </c>
      <c r="L12" s="7">
        <f t="shared" si="9"/>
        <v>0.2730967129942366</v>
      </c>
      <c r="M12" s="8">
        <f t="shared" si="10"/>
        <v>0.72690328700576345</v>
      </c>
      <c r="N12" s="7">
        <f t="shared" si="11"/>
        <v>0.32843186050646783</v>
      </c>
      <c r="O12" s="8">
        <f t="shared" si="12"/>
        <v>0.67156813949353222</v>
      </c>
      <c r="P12" s="7">
        <f t="shared" si="13"/>
        <v>0.25835900339684686</v>
      </c>
      <c r="Q12" s="8">
        <f t="shared" si="14"/>
        <v>0.74164099660315319</v>
      </c>
      <c r="R12" s="7">
        <f t="shared" si="15"/>
        <v>0.41152500047456575</v>
      </c>
      <c r="S12" s="8">
        <f t="shared" si="16"/>
        <v>0.58847499952543425</v>
      </c>
      <c r="T12" s="7">
        <f t="shared" si="17"/>
        <v>0.63474873848882885</v>
      </c>
      <c r="U12" s="8">
        <f t="shared" si="18"/>
        <v>0.36525126151117115</v>
      </c>
    </row>
    <row r="13" spans="1:21" x14ac:dyDescent="0.2">
      <c r="A13" s="24" t="s">
        <v>36</v>
      </c>
      <c r="B13" s="9">
        <f t="shared" si="0"/>
        <v>0.6981875188310106</v>
      </c>
      <c r="C13" s="11">
        <f t="shared" si="19"/>
        <v>0.3018124811689894</v>
      </c>
      <c r="D13" s="9">
        <f t="shared" si="1"/>
        <v>0.78907316152324469</v>
      </c>
      <c r="E13" s="11">
        <f t="shared" si="2"/>
        <v>0.21092683847675531</v>
      </c>
      <c r="F13" s="9">
        <f t="shared" si="3"/>
        <v>0.77403487075449084</v>
      </c>
      <c r="G13" s="11">
        <f t="shared" si="4"/>
        <v>0.22596512924550916</v>
      </c>
      <c r="H13" s="9">
        <f t="shared" si="5"/>
        <v>0.72730040702878429</v>
      </c>
      <c r="I13" s="11">
        <f t="shared" si="6"/>
        <v>0.27269959297121582</v>
      </c>
      <c r="J13" s="9">
        <f t="shared" si="7"/>
        <v>0.75926403507358042</v>
      </c>
      <c r="K13" s="11">
        <f t="shared" si="8"/>
        <v>0.24073596492641963</v>
      </c>
      <c r="L13" s="9">
        <f t="shared" si="9"/>
        <v>0.70110493318080647</v>
      </c>
      <c r="M13" s="11">
        <f t="shared" si="10"/>
        <v>0.29889506681919353</v>
      </c>
      <c r="N13" s="9">
        <f t="shared" si="11"/>
        <v>0.69527010448121473</v>
      </c>
      <c r="O13" s="11">
        <f t="shared" si="12"/>
        <v>0.30472989551878532</v>
      </c>
      <c r="P13" s="9">
        <f t="shared" si="13"/>
        <v>0.64041494088191031</v>
      </c>
      <c r="Q13" s="11">
        <f t="shared" si="14"/>
        <v>0.35958505911808963</v>
      </c>
      <c r="R13" s="9">
        <f t="shared" si="15"/>
        <v>0.77163474806398547</v>
      </c>
      <c r="S13" s="11">
        <f t="shared" si="16"/>
        <v>0.22836525193601456</v>
      </c>
      <c r="T13" s="9">
        <f t="shared" si="17"/>
        <v>0.8636595716506742</v>
      </c>
      <c r="U13" s="11">
        <f t="shared" si="18"/>
        <v>0.13634042834932578</v>
      </c>
    </row>
    <row r="14" spans="1:21" x14ac:dyDescent="0.2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x14ac:dyDescent="0.2">
      <c r="A15" s="1" t="s">
        <v>37</v>
      </c>
      <c r="D15" s="26">
        <f t="shared" ref="D15:U15" si="20">SUM(D16:D24)</f>
        <v>960709</v>
      </c>
      <c r="E15" s="25">
        <f t="shared" si="20"/>
        <v>1462330</v>
      </c>
      <c r="F15" s="26">
        <f t="shared" si="20"/>
        <v>1087437</v>
      </c>
      <c r="G15" s="25">
        <f t="shared" si="20"/>
        <v>1479176</v>
      </c>
      <c r="H15" s="26">
        <f t="shared" si="20"/>
        <v>1036476.9999299999</v>
      </c>
      <c r="I15" s="25">
        <f t="shared" si="20"/>
        <v>1384374.99997</v>
      </c>
      <c r="J15" s="26">
        <f t="shared" si="20"/>
        <v>796513</v>
      </c>
      <c r="K15" s="25">
        <f t="shared" si="20"/>
        <v>1369562</v>
      </c>
      <c r="L15" s="27">
        <f t="shared" si="20"/>
        <v>705882</v>
      </c>
      <c r="M15" s="28">
        <f t="shared" si="20"/>
        <v>1506444</v>
      </c>
      <c r="N15" s="27">
        <f t="shared" si="20"/>
        <v>529851.00000999996</v>
      </c>
      <c r="O15" s="29">
        <f t="shared" si="20"/>
        <v>1041544.9999299999</v>
      </c>
      <c r="P15" s="27">
        <f t="shared" si="20"/>
        <v>767235.99997</v>
      </c>
      <c r="Q15" s="29">
        <f t="shared" si="20"/>
        <v>1579476.9997799997</v>
      </c>
      <c r="R15" s="27">
        <f t="shared" si="20"/>
        <v>879975.99998999992</v>
      </c>
      <c r="S15" s="29">
        <f t="shared" si="20"/>
        <v>929910.99994000001</v>
      </c>
      <c r="T15" s="27">
        <f t="shared" si="20"/>
        <v>1247491</v>
      </c>
      <c r="U15" s="28">
        <f t="shared" si="20"/>
        <v>540853.00001000008</v>
      </c>
    </row>
    <row r="16" spans="1:21" x14ac:dyDescent="0.2">
      <c r="A16" s="12" t="s">
        <v>28</v>
      </c>
      <c r="D16" s="30">
        <v>65770</v>
      </c>
      <c r="E16" s="31">
        <v>186323</v>
      </c>
      <c r="F16" s="30">
        <v>77079</v>
      </c>
      <c r="G16" s="32">
        <v>188237</v>
      </c>
      <c r="H16" s="33">
        <v>81153.218999999997</v>
      </c>
      <c r="I16" s="34">
        <v>176916.64670000001</v>
      </c>
      <c r="J16" s="33">
        <v>47663</v>
      </c>
      <c r="K16" s="34">
        <v>182252</v>
      </c>
      <c r="L16" s="33">
        <v>46591</v>
      </c>
      <c r="M16" s="35">
        <v>185442</v>
      </c>
      <c r="N16" s="33">
        <v>33626.524519999999</v>
      </c>
      <c r="O16" s="34">
        <v>128430.69650000001</v>
      </c>
      <c r="P16" s="33">
        <v>50886.555039999999</v>
      </c>
      <c r="Q16" s="34">
        <v>197378.97339999999</v>
      </c>
      <c r="R16" s="33">
        <v>70171.929319999996</v>
      </c>
      <c r="S16" s="34">
        <v>121068.3723</v>
      </c>
      <c r="T16" s="33">
        <v>114497.4786</v>
      </c>
      <c r="U16" s="35">
        <v>74472.624200000006</v>
      </c>
    </row>
    <row r="17" spans="1:28" x14ac:dyDescent="0.2">
      <c r="A17" s="15" t="s">
        <v>29</v>
      </c>
      <c r="D17" s="4">
        <v>85522</v>
      </c>
      <c r="E17" s="5">
        <v>186355</v>
      </c>
      <c r="F17" s="4">
        <v>101603</v>
      </c>
      <c r="G17">
        <v>188283</v>
      </c>
      <c r="H17" s="36">
        <v>98910.744789999997</v>
      </c>
      <c r="I17" s="37">
        <v>179606.9523</v>
      </c>
      <c r="J17" s="36">
        <v>54522</v>
      </c>
      <c r="K17" s="37">
        <v>196894</v>
      </c>
      <c r="L17" s="36">
        <v>55921</v>
      </c>
      <c r="M17" s="38">
        <v>191544</v>
      </c>
      <c r="N17" s="36">
        <v>30260.979329999998</v>
      </c>
      <c r="O17" s="37">
        <v>137248.21739999999</v>
      </c>
      <c r="P17" s="36">
        <v>65131.71804</v>
      </c>
      <c r="Q17" s="37">
        <v>206904.59210000001</v>
      </c>
      <c r="R17" s="36">
        <v>82540.188599999994</v>
      </c>
      <c r="S17" s="37">
        <v>116422.79150000001</v>
      </c>
      <c r="T17" s="36">
        <v>137795.35329999999</v>
      </c>
      <c r="U17" s="38">
        <v>59269.505149999997</v>
      </c>
    </row>
    <row r="18" spans="1:28" x14ac:dyDescent="0.2">
      <c r="A18" s="16" t="s">
        <v>30</v>
      </c>
      <c r="D18" s="4">
        <v>95262</v>
      </c>
      <c r="E18" s="5">
        <v>171967</v>
      </c>
      <c r="F18" s="4">
        <v>106560</v>
      </c>
      <c r="G18">
        <v>175163</v>
      </c>
      <c r="H18" s="36">
        <v>108814.4666</v>
      </c>
      <c r="I18" s="37">
        <v>164631.39939999999</v>
      </c>
      <c r="J18" s="36">
        <v>91094</v>
      </c>
      <c r="K18" s="37">
        <v>157830</v>
      </c>
      <c r="L18" s="36">
        <v>66858</v>
      </c>
      <c r="M18" s="38">
        <v>184354</v>
      </c>
      <c r="N18" s="36">
        <v>49019.747470000002</v>
      </c>
      <c r="O18" s="37">
        <v>121512.76459999999</v>
      </c>
      <c r="P18" s="36">
        <v>77085.240009999994</v>
      </c>
      <c r="Q18" s="37">
        <v>188132.34959999999</v>
      </c>
      <c r="R18" s="36">
        <v>93823.672820000007</v>
      </c>
      <c r="S18" s="37">
        <v>115621.7426</v>
      </c>
      <c r="T18" s="36">
        <v>142088.69459999999</v>
      </c>
      <c r="U18" s="38">
        <v>64100.914270000001</v>
      </c>
    </row>
    <row r="19" spans="1:28" x14ac:dyDescent="0.2">
      <c r="A19" s="17" t="s">
        <v>31</v>
      </c>
      <c r="D19" s="4">
        <v>86058</v>
      </c>
      <c r="E19" s="5">
        <v>169824</v>
      </c>
      <c r="F19" s="4">
        <v>97643</v>
      </c>
      <c r="G19">
        <v>170600</v>
      </c>
      <c r="H19" s="36">
        <v>96436.883040000001</v>
      </c>
      <c r="I19" s="37">
        <v>148636.25150000001</v>
      </c>
      <c r="J19" s="36">
        <v>102022</v>
      </c>
      <c r="K19" s="37">
        <v>128568</v>
      </c>
      <c r="L19" s="36">
        <v>64775</v>
      </c>
      <c r="M19" s="38">
        <v>170587</v>
      </c>
      <c r="N19" s="36">
        <v>50891.434959999999</v>
      </c>
      <c r="O19" s="37">
        <v>117913.6768</v>
      </c>
      <c r="P19" s="36">
        <v>73172.472399999999</v>
      </c>
      <c r="Q19" s="37">
        <v>171516.44039999999</v>
      </c>
      <c r="R19" s="36">
        <v>83286.786810000005</v>
      </c>
      <c r="S19" s="37">
        <v>98969.426560000007</v>
      </c>
      <c r="T19" s="36">
        <v>121838.0668</v>
      </c>
      <c r="U19" s="38">
        <v>60438.367830000003</v>
      </c>
    </row>
    <row r="20" spans="1:28" x14ac:dyDescent="0.2">
      <c r="A20" s="18" t="s">
        <v>32</v>
      </c>
      <c r="D20" s="4">
        <v>152960</v>
      </c>
      <c r="E20" s="5">
        <v>116289</v>
      </c>
      <c r="F20" s="4">
        <v>170190</v>
      </c>
      <c r="G20">
        <v>122232</v>
      </c>
      <c r="H20" s="36">
        <v>145920.50380000001</v>
      </c>
      <c r="I20" s="37">
        <v>125313.5537</v>
      </c>
      <c r="J20" s="36">
        <v>171621</v>
      </c>
      <c r="K20" s="37">
        <v>86240</v>
      </c>
      <c r="L20" s="36">
        <v>112281</v>
      </c>
      <c r="M20" s="38">
        <v>130154</v>
      </c>
      <c r="N20" s="36">
        <v>82876.801600000006</v>
      </c>
      <c r="O20" s="37">
        <v>88216.282850000003</v>
      </c>
      <c r="P20" s="36">
        <v>124631.03780000001</v>
      </c>
      <c r="Q20" s="37">
        <v>138873.58619999999</v>
      </c>
      <c r="R20" s="36">
        <v>118067.19680000001</v>
      </c>
      <c r="S20" s="37">
        <v>78528.972150000001</v>
      </c>
      <c r="T20" s="36">
        <v>148545.21830000001</v>
      </c>
      <c r="U20" s="38">
        <v>45870.897219999999</v>
      </c>
    </row>
    <row r="21" spans="1:28" x14ac:dyDescent="0.2">
      <c r="A21" s="19" t="s">
        <v>33</v>
      </c>
      <c r="D21" s="4">
        <v>82276</v>
      </c>
      <c r="E21" s="5">
        <v>192602</v>
      </c>
      <c r="F21" s="4">
        <v>97072</v>
      </c>
      <c r="G21">
        <v>188258</v>
      </c>
      <c r="H21" s="36">
        <v>106496.482</v>
      </c>
      <c r="I21" s="37">
        <v>165003.77239999999</v>
      </c>
      <c r="J21" s="36">
        <v>0</v>
      </c>
      <c r="K21" s="37">
        <v>184383</v>
      </c>
      <c r="L21" s="36">
        <v>57424</v>
      </c>
      <c r="M21" s="38">
        <v>191055</v>
      </c>
      <c r="N21" s="36">
        <v>55838.768609999999</v>
      </c>
      <c r="O21" s="37">
        <v>138638.6882</v>
      </c>
      <c r="P21" s="36">
        <v>70707.347330000004</v>
      </c>
      <c r="Q21" s="37">
        <v>185345.61</v>
      </c>
      <c r="R21" s="36">
        <v>95561.559380000006</v>
      </c>
      <c r="S21" s="37">
        <v>112724.43120000001</v>
      </c>
      <c r="T21" s="36">
        <v>139225.49549999999</v>
      </c>
      <c r="U21" s="38">
        <v>67875.178520000001</v>
      </c>
    </row>
    <row r="22" spans="1:28" x14ac:dyDescent="0.2">
      <c r="A22" s="22" t="s">
        <v>34</v>
      </c>
      <c r="D22" s="4">
        <v>92081</v>
      </c>
      <c r="E22" s="5">
        <v>183782</v>
      </c>
      <c r="F22" s="4">
        <v>103884</v>
      </c>
      <c r="G22">
        <v>178286</v>
      </c>
      <c r="H22" s="36">
        <v>102221.7007</v>
      </c>
      <c r="I22" s="37">
        <v>160022.424</v>
      </c>
      <c r="J22" s="36">
        <v>61679</v>
      </c>
      <c r="K22" s="37">
        <v>182730</v>
      </c>
      <c r="L22" s="36">
        <v>67904</v>
      </c>
      <c r="M22" s="38">
        <v>183594</v>
      </c>
      <c r="N22" s="36">
        <v>54983.743520000004</v>
      </c>
      <c r="O22" s="37">
        <v>122736.67359999999</v>
      </c>
      <c r="P22" s="36">
        <v>75479.629350000003</v>
      </c>
      <c r="Q22" s="37">
        <v>179827.44810000001</v>
      </c>
      <c r="R22" s="36">
        <v>88506.666259999998</v>
      </c>
      <c r="S22" s="37">
        <v>109055.26360000001</v>
      </c>
      <c r="T22" s="36">
        <v>131033.69289999999</v>
      </c>
      <c r="U22" s="38">
        <v>65427.512820000004</v>
      </c>
    </row>
    <row r="23" spans="1:28" x14ac:dyDescent="0.2">
      <c r="A23" s="23" t="s">
        <v>35</v>
      </c>
      <c r="D23" s="4">
        <v>100140</v>
      </c>
      <c r="E23" s="5">
        <v>201555</v>
      </c>
      <c r="F23" s="4">
        <v>110590</v>
      </c>
      <c r="G23">
        <v>203070</v>
      </c>
      <c r="H23" s="36">
        <v>107918.30650000001</v>
      </c>
      <c r="I23" s="37">
        <v>193527.1096</v>
      </c>
      <c r="J23" s="36">
        <v>79490</v>
      </c>
      <c r="K23" s="37">
        <v>190923</v>
      </c>
      <c r="L23" s="36">
        <v>76005</v>
      </c>
      <c r="M23" s="38">
        <v>202303</v>
      </c>
      <c r="N23" s="36">
        <v>69286.4516</v>
      </c>
      <c r="O23" s="37">
        <v>141674.9682</v>
      </c>
      <c r="P23" s="36">
        <v>78938.318400000004</v>
      </c>
      <c r="Q23" s="37">
        <v>226599.00510000001</v>
      </c>
      <c r="R23" s="36">
        <v>91812.853499999997</v>
      </c>
      <c r="S23" s="37">
        <v>131291.0974</v>
      </c>
      <c r="T23" s="36">
        <v>129491.454</v>
      </c>
      <c r="U23" s="38">
        <v>74512.81753</v>
      </c>
    </row>
    <row r="24" spans="1:28" x14ac:dyDescent="0.2">
      <c r="A24" s="24" t="s">
        <v>36</v>
      </c>
      <c r="D24" s="39">
        <v>200640</v>
      </c>
      <c r="E24" s="40">
        <v>53633</v>
      </c>
      <c r="F24" s="39">
        <v>222816</v>
      </c>
      <c r="G24" s="41">
        <v>65047</v>
      </c>
      <c r="H24" s="42">
        <v>188604.69349999999</v>
      </c>
      <c r="I24" s="43">
        <v>70716.890369999994</v>
      </c>
      <c r="J24" s="42">
        <v>188422</v>
      </c>
      <c r="K24" s="43">
        <v>59742</v>
      </c>
      <c r="L24" s="42">
        <v>158123</v>
      </c>
      <c r="M24" s="44">
        <v>67411</v>
      </c>
      <c r="N24" s="42">
        <v>103066.5484</v>
      </c>
      <c r="O24" s="43">
        <v>45173.031779999998</v>
      </c>
      <c r="P24" s="42">
        <v>151203.68160000001</v>
      </c>
      <c r="Q24" s="43">
        <v>84898.994879999998</v>
      </c>
      <c r="R24" s="42">
        <v>156205.1465</v>
      </c>
      <c r="S24" s="43">
        <v>46228.902629999997</v>
      </c>
      <c r="T24" s="42">
        <v>182975.546</v>
      </c>
      <c r="U24" s="44">
        <v>28885.18247</v>
      </c>
    </row>
    <row r="26" spans="1:28" x14ac:dyDescent="0.2">
      <c r="A26" s="53" t="s">
        <v>38</v>
      </c>
      <c r="B26" s="53"/>
      <c r="C26" s="53"/>
      <c r="D26" s="54"/>
      <c r="E26" s="54"/>
      <c r="F26" s="5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x14ac:dyDescent="0.2">
      <c r="A27" s="1" t="s">
        <v>0</v>
      </c>
      <c r="B27" s="47" t="s">
        <v>1</v>
      </c>
      <c r="C27" s="49"/>
      <c r="D27" s="47">
        <v>2012</v>
      </c>
      <c r="E27" s="49"/>
      <c r="F27" s="47">
        <v>2008</v>
      </c>
      <c r="G27" s="49"/>
      <c r="H27" s="47">
        <v>2004</v>
      </c>
      <c r="I27" s="49"/>
      <c r="J27" s="47">
        <v>2012</v>
      </c>
      <c r="K27" s="48"/>
      <c r="L27" s="48"/>
      <c r="M27" s="49"/>
      <c r="N27" s="47">
        <v>2010</v>
      </c>
      <c r="O27" s="49"/>
      <c r="P27" s="47">
        <v>2008</v>
      </c>
      <c r="Q27" s="48"/>
      <c r="R27" s="47">
        <v>2006</v>
      </c>
      <c r="S27" s="48"/>
      <c r="T27" s="48"/>
      <c r="U27" s="49"/>
    </row>
    <row r="28" spans="1:28" x14ac:dyDescent="0.2">
      <c r="A28" s="2" t="s">
        <v>2</v>
      </c>
      <c r="B28" s="67" t="s">
        <v>3</v>
      </c>
      <c r="C28" s="68"/>
      <c r="D28" s="45" t="s">
        <v>4</v>
      </c>
      <c r="E28" s="46"/>
      <c r="F28" s="45" t="s">
        <v>4</v>
      </c>
      <c r="G28" s="46"/>
      <c r="H28" s="45" t="s">
        <v>4</v>
      </c>
      <c r="I28" s="46"/>
      <c r="J28" s="45" t="s">
        <v>5</v>
      </c>
      <c r="K28" s="46"/>
      <c r="L28" s="45" t="s">
        <v>6</v>
      </c>
      <c r="M28" s="46"/>
      <c r="N28" s="45" t="s">
        <v>7</v>
      </c>
      <c r="O28" s="46"/>
      <c r="P28" s="45" t="s">
        <v>6</v>
      </c>
      <c r="Q28" s="52"/>
      <c r="R28" s="45" t="s">
        <v>6</v>
      </c>
      <c r="S28" s="46"/>
      <c r="T28" s="45" t="s">
        <v>7</v>
      </c>
      <c r="U28" s="46"/>
    </row>
    <row r="29" spans="1:28" x14ac:dyDescent="0.2">
      <c r="A29" s="2" t="s">
        <v>8</v>
      </c>
      <c r="B29" s="3" t="s">
        <v>9</v>
      </c>
      <c r="C29" s="2" t="s">
        <v>10</v>
      </c>
      <c r="D29" s="4" t="s">
        <v>11</v>
      </c>
      <c r="E29" t="s">
        <v>12</v>
      </c>
      <c r="F29" s="4" t="s">
        <v>11</v>
      </c>
      <c r="G29" t="s">
        <v>13</v>
      </c>
      <c r="H29" s="4" t="s">
        <v>14</v>
      </c>
      <c r="I29" t="s">
        <v>15</v>
      </c>
      <c r="J29" s="4" t="s">
        <v>16</v>
      </c>
      <c r="K29" t="s">
        <v>17</v>
      </c>
      <c r="L29" s="4" t="s">
        <v>18</v>
      </c>
      <c r="M29" s="5" t="s">
        <v>19</v>
      </c>
      <c r="N29" s="4" t="s">
        <v>20</v>
      </c>
      <c r="O29" t="s">
        <v>21</v>
      </c>
      <c r="P29" s="4" t="s">
        <v>22</v>
      </c>
      <c r="Q29" t="s">
        <v>23</v>
      </c>
      <c r="R29" s="4" t="s">
        <v>24</v>
      </c>
      <c r="S29" t="s">
        <v>19</v>
      </c>
      <c r="T29" s="4" t="s">
        <v>25</v>
      </c>
      <c r="U29" s="5" t="s">
        <v>26</v>
      </c>
    </row>
    <row r="30" spans="1:28" x14ac:dyDescent="0.2">
      <c r="A30" s="1" t="s">
        <v>27</v>
      </c>
      <c r="B30" s="55">
        <f>ROUND(B4,6)</f>
        <v>0.32812599999999997</v>
      </c>
      <c r="C30" s="56">
        <f t="shared" ref="C30:U39" si="21">ROUND(C4,6)</f>
        <v>0.67187399999999997</v>
      </c>
      <c r="D30" s="55">
        <f t="shared" si="21"/>
        <v>0.39648899999999998</v>
      </c>
      <c r="E30" s="56">
        <f t="shared" si="21"/>
        <v>0.60351100000000002</v>
      </c>
      <c r="F30" s="55">
        <f t="shared" si="21"/>
        <v>0.42368600000000001</v>
      </c>
      <c r="G30" s="56">
        <f t="shared" si="21"/>
        <v>0.57631399999999999</v>
      </c>
      <c r="H30" s="55">
        <f t="shared" si="21"/>
        <v>0.42814600000000003</v>
      </c>
      <c r="I30" s="56">
        <f t="shared" si="21"/>
        <v>0.57185399999999997</v>
      </c>
      <c r="J30" s="69">
        <f t="shared" si="21"/>
        <v>0.36772199999999999</v>
      </c>
      <c r="K30" s="70">
        <f t="shared" si="21"/>
        <v>0.63227800000000001</v>
      </c>
      <c r="L30" s="55">
        <f t="shared" si="21"/>
        <v>0.31906800000000002</v>
      </c>
      <c r="M30" s="57">
        <f t="shared" si="21"/>
        <v>0.68093199999999998</v>
      </c>
      <c r="N30" s="55">
        <f t="shared" si="21"/>
        <v>0.33718500000000001</v>
      </c>
      <c r="O30" s="56">
        <f t="shared" si="21"/>
        <v>0.66281500000000004</v>
      </c>
      <c r="P30" s="55">
        <f t="shared" si="21"/>
        <v>0.32694099999999998</v>
      </c>
      <c r="Q30" s="56">
        <f t="shared" si="21"/>
        <v>0.67305899999999996</v>
      </c>
      <c r="R30" s="55">
        <f t="shared" si="21"/>
        <v>0.486205</v>
      </c>
      <c r="S30" s="56">
        <f t="shared" si="21"/>
        <v>0.513795</v>
      </c>
      <c r="T30" s="55">
        <f t="shared" si="21"/>
        <v>0.69756799999999997</v>
      </c>
      <c r="U30" s="57">
        <f t="shared" si="21"/>
        <v>0.30243199999999998</v>
      </c>
    </row>
    <row r="31" spans="1:28" x14ac:dyDescent="0.2">
      <c r="A31" s="12" t="s">
        <v>28</v>
      </c>
      <c r="B31" s="58">
        <f t="shared" ref="B31:Q39" si="22">ROUND(B5,6)</f>
        <v>0.20414599999999999</v>
      </c>
      <c r="C31" s="59">
        <f t="shared" si="22"/>
        <v>0.79585399999999995</v>
      </c>
      <c r="D31" s="58">
        <f t="shared" si="22"/>
        <v>0.26089600000000002</v>
      </c>
      <c r="E31" s="59">
        <f t="shared" si="22"/>
        <v>0.73910399999999998</v>
      </c>
      <c r="F31" s="58">
        <f t="shared" si="22"/>
        <v>0.290518</v>
      </c>
      <c r="G31" s="60">
        <f t="shared" si="22"/>
        <v>0.70948199999999995</v>
      </c>
      <c r="H31" s="58">
        <f t="shared" si="22"/>
        <v>0.31446200000000002</v>
      </c>
      <c r="I31" s="60">
        <f t="shared" si="22"/>
        <v>0.68553799999999998</v>
      </c>
      <c r="J31" s="71">
        <f t="shared" si="22"/>
        <v>0.20730699999999999</v>
      </c>
      <c r="K31" s="72">
        <f t="shared" si="22"/>
        <v>0.79269299999999998</v>
      </c>
      <c r="L31" s="58">
        <f t="shared" si="22"/>
        <v>0.200795</v>
      </c>
      <c r="M31" s="59">
        <f t="shared" si="22"/>
        <v>0.79920500000000005</v>
      </c>
      <c r="N31" s="58">
        <f t="shared" si="22"/>
        <v>0.20749799999999999</v>
      </c>
      <c r="O31" s="60">
        <f t="shared" si="22"/>
        <v>0.79250200000000004</v>
      </c>
      <c r="P31" s="58">
        <f t="shared" si="22"/>
        <v>0.20496800000000001</v>
      </c>
      <c r="Q31" s="60">
        <f t="shared" si="22"/>
        <v>0.79503199999999996</v>
      </c>
      <c r="R31" s="58">
        <f t="shared" si="21"/>
        <v>0.36693100000000001</v>
      </c>
      <c r="S31" s="60">
        <f t="shared" si="21"/>
        <v>0.63306899999999999</v>
      </c>
      <c r="T31" s="58">
        <f t="shared" si="21"/>
        <v>0.60590299999999997</v>
      </c>
      <c r="U31" s="59">
        <f t="shared" si="21"/>
        <v>0.39409699999999998</v>
      </c>
    </row>
    <row r="32" spans="1:28" x14ac:dyDescent="0.2">
      <c r="A32" s="15" t="s">
        <v>29</v>
      </c>
      <c r="B32" s="61">
        <f t="shared" si="22"/>
        <v>0.20331399999999999</v>
      </c>
      <c r="C32" s="62">
        <f t="shared" si="21"/>
        <v>0.79668600000000001</v>
      </c>
      <c r="D32" s="61">
        <f t="shared" si="21"/>
        <v>0.31456099999999998</v>
      </c>
      <c r="E32" s="62">
        <f t="shared" si="21"/>
        <v>0.68543900000000002</v>
      </c>
      <c r="F32" s="61">
        <f t="shared" si="21"/>
        <v>0.350493</v>
      </c>
      <c r="G32" s="63">
        <f t="shared" si="21"/>
        <v>0.64950699999999995</v>
      </c>
      <c r="H32" s="61">
        <f t="shared" si="21"/>
        <v>0.35513299999999998</v>
      </c>
      <c r="I32" s="63">
        <f t="shared" si="21"/>
        <v>0.64486699999999997</v>
      </c>
      <c r="J32" s="73">
        <f t="shared" si="21"/>
        <v>0.21686</v>
      </c>
      <c r="K32" s="74">
        <f t="shared" si="21"/>
        <v>0.78313999999999995</v>
      </c>
      <c r="L32" s="61">
        <f t="shared" si="21"/>
        <v>0.22597500000000001</v>
      </c>
      <c r="M32" s="62">
        <f t="shared" si="21"/>
        <v>0.77402499999999996</v>
      </c>
      <c r="N32" s="61">
        <f t="shared" si="21"/>
        <v>0.18065300000000001</v>
      </c>
      <c r="O32" s="63">
        <f t="shared" si="21"/>
        <v>0.81934700000000005</v>
      </c>
      <c r="P32" s="61">
        <f t="shared" si="21"/>
        <v>0.239423</v>
      </c>
      <c r="Q32" s="63">
        <f t="shared" si="21"/>
        <v>0.76057699999999995</v>
      </c>
      <c r="R32" s="61">
        <f t="shared" si="21"/>
        <v>0.414852</v>
      </c>
      <c r="S32" s="63">
        <f t="shared" si="21"/>
        <v>0.585148</v>
      </c>
      <c r="T32" s="61">
        <f t="shared" si="21"/>
        <v>0.69923900000000005</v>
      </c>
      <c r="U32" s="62">
        <f t="shared" si="21"/>
        <v>0.300761</v>
      </c>
    </row>
    <row r="33" spans="1:21" x14ac:dyDescent="0.2">
      <c r="A33" s="16" t="s">
        <v>30</v>
      </c>
      <c r="B33" s="61">
        <f t="shared" si="22"/>
        <v>0.27679599999999999</v>
      </c>
      <c r="C33" s="62">
        <f t="shared" si="21"/>
        <v>0.72320399999999996</v>
      </c>
      <c r="D33" s="61">
        <f t="shared" si="21"/>
        <v>0.35648099999999999</v>
      </c>
      <c r="E33" s="62">
        <f t="shared" si="21"/>
        <v>0.64351899999999995</v>
      </c>
      <c r="F33" s="61">
        <f t="shared" si="21"/>
        <v>0.37824400000000002</v>
      </c>
      <c r="G33" s="63">
        <f t="shared" si="21"/>
        <v>0.62175599999999998</v>
      </c>
      <c r="H33" s="61">
        <f t="shared" si="21"/>
        <v>0.39793800000000001</v>
      </c>
      <c r="I33" s="63">
        <f t="shared" si="21"/>
        <v>0.60206199999999999</v>
      </c>
      <c r="J33" s="73">
        <f t="shared" si="21"/>
        <v>0.36595100000000003</v>
      </c>
      <c r="K33" s="74">
        <f t="shared" si="21"/>
        <v>0.63404899999999997</v>
      </c>
      <c r="L33" s="61">
        <f t="shared" si="21"/>
        <v>0.26614199999999999</v>
      </c>
      <c r="M33" s="62">
        <f t="shared" si="21"/>
        <v>0.73385800000000001</v>
      </c>
      <c r="N33" s="61">
        <f t="shared" si="21"/>
        <v>0.28745100000000001</v>
      </c>
      <c r="O33" s="63">
        <f t="shared" si="21"/>
        <v>0.71254899999999999</v>
      </c>
      <c r="P33" s="61">
        <f t="shared" si="21"/>
        <v>0.29064899999999999</v>
      </c>
      <c r="Q33" s="63">
        <f t="shared" si="21"/>
        <v>0.70935099999999995</v>
      </c>
      <c r="R33" s="61">
        <f t="shared" si="21"/>
        <v>0.44796200000000003</v>
      </c>
      <c r="S33" s="63">
        <f t="shared" si="21"/>
        <v>0.55203800000000003</v>
      </c>
      <c r="T33" s="61">
        <f t="shared" si="21"/>
        <v>0.68911699999999998</v>
      </c>
      <c r="U33" s="62">
        <f t="shared" si="21"/>
        <v>0.31088300000000002</v>
      </c>
    </row>
    <row r="34" spans="1:21" x14ac:dyDescent="0.2">
      <c r="A34" s="17" t="s">
        <v>31</v>
      </c>
      <c r="B34" s="61">
        <f t="shared" si="22"/>
        <v>0.28834700000000002</v>
      </c>
      <c r="C34" s="62">
        <f t="shared" si="21"/>
        <v>0.71165299999999998</v>
      </c>
      <c r="D34" s="61">
        <f t="shared" si="21"/>
        <v>0.33631899999999998</v>
      </c>
      <c r="E34" s="62">
        <f t="shared" si="21"/>
        <v>0.66368099999999997</v>
      </c>
      <c r="F34" s="61">
        <f t="shared" si="21"/>
        <v>0.36400900000000003</v>
      </c>
      <c r="G34" s="63">
        <f t="shared" si="21"/>
        <v>0.63599099999999997</v>
      </c>
      <c r="H34" s="61">
        <f t="shared" si="21"/>
        <v>0.39350200000000002</v>
      </c>
      <c r="I34" s="63">
        <f t="shared" si="21"/>
        <v>0.60649799999999998</v>
      </c>
      <c r="J34" s="73">
        <f t="shared" si="21"/>
        <v>0.44243900000000003</v>
      </c>
      <c r="K34" s="74">
        <f t="shared" si="21"/>
        <v>0.55756099999999997</v>
      </c>
      <c r="L34" s="61">
        <f t="shared" si="21"/>
        <v>0.27521400000000001</v>
      </c>
      <c r="M34" s="62">
        <f t="shared" si="21"/>
        <v>0.72478600000000004</v>
      </c>
      <c r="N34" s="61">
        <f t="shared" si="21"/>
        <v>0.30148000000000003</v>
      </c>
      <c r="O34" s="63">
        <f t="shared" si="21"/>
        <v>0.69852000000000003</v>
      </c>
      <c r="P34" s="61">
        <f t="shared" si="21"/>
        <v>0.299043</v>
      </c>
      <c r="Q34" s="63">
        <f t="shared" si="21"/>
        <v>0.70095700000000005</v>
      </c>
      <c r="R34" s="61">
        <f t="shared" si="21"/>
        <v>0.45697599999999999</v>
      </c>
      <c r="S34" s="63">
        <f t="shared" si="21"/>
        <v>0.54302399999999995</v>
      </c>
      <c r="T34" s="61">
        <f t="shared" si="21"/>
        <v>0.66842500000000005</v>
      </c>
      <c r="U34" s="62">
        <f t="shared" si="21"/>
        <v>0.33157500000000001</v>
      </c>
    </row>
    <row r="35" spans="1:21" x14ac:dyDescent="0.2">
      <c r="A35" s="18" t="s">
        <v>32</v>
      </c>
      <c r="B35" s="61">
        <f t="shared" si="22"/>
        <v>0.47376699999999999</v>
      </c>
      <c r="C35" s="62">
        <f t="shared" si="21"/>
        <v>0.52623299999999995</v>
      </c>
      <c r="D35" s="61">
        <f t="shared" si="21"/>
        <v>0.56809900000000002</v>
      </c>
      <c r="E35" s="62">
        <f t="shared" si="21"/>
        <v>0.43190099999999998</v>
      </c>
      <c r="F35" s="61">
        <f t="shared" si="21"/>
        <v>0.58200099999999999</v>
      </c>
      <c r="G35" s="63">
        <f t="shared" si="21"/>
        <v>0.41799900000000001</v>
      </c>
      <c r="H35" s="61">
        <f t="shared" si="21"/>
        <v>0.53798699999999999</v>
      </c>
      <c r="I35" s="63">
        <f t="shared" si="21"/>
        <v>0.46201300000000001</v>
      </c>
      <c r="J35" s="73">
        <f t="shared" si="21"/>
        <v>0.66555600000000004</v>
      </c>
      <c r="K35" s="74">
        <f t="shared" si="21"/>
        <v>0.33444400000000002</v>
      </c>
      <c r="L35" s="61">
        <f t="shared" si="21"/>
        <v>0.46313900000000002</v>
      </c>
      <c r="M35" s="62">
        <f t="shared" si="21"/>
        <v>0.53686100000000003</v>
      </c>
      <c r="N35" s="61">
        <f t="shared" si="21"/>
        <v>0.48439599999999999</v>
      </c>
      <c r="O35" s="63">
        <f t="shared" si="21"/>
        <v>0.51560399999999995</v>
      </c>
      <c r="P35" s="61">
        <f t="shared" si="21"/>
        <v>0.47297499999999998</v>
      </c>
      <c r="Q35" s="63">
        <f t="shared" si="21"/>
        <v>0.52702499999999997</v>
      </c>
      <c r="R35" s="61">
        <f t="shared" si="21"/>
        <v>0.60055700000000001</v>
      </c>
      <c r="S35" s="63">
        <f t="shared" si="21"/>
        <v>0.39944299999999999</v>
      </c>
      <c r="T35" s="61">
        <f t="shared" si="21"/>
        <v>0.76405800000000001</v>
      </c>
      <c r="U35" s="62">
        <f t="shared" si="21"/>
        <v>0.23594200000000001</v>
      </c>
    </row>
    <row r="36" spans="1:21" x14ac:dyDescent="0.2">
      <c r="A36" s="19" t="s">
        <v>33</v>
      </c>
      <c r="B36" s="61">
        <f t="shared" si="22"/>
        <v>0.25911200000000001</v>
      </c>
      <c r="C36" s="62">
        <f t="shared" si="21"/>
        <v>0.74088799999999999</v>
      </c>
      <c r="D36" s="61">
        <f t="shared" si="21"/>
        <v>0.29931799999999997</v>
      </c>
      <c r="E36" s="62">
        <f t="shared" si="21"/>
        <v>0.70068200000000003</v>
      </c>
      <c r="F36" s="61">
        <f t="shared" si="21"/>
        <v>0.34021000000000001</v>
      </c>
      <c r="G36" s="63">
        <f t="shared" si="21"/>
        <v>0.65978999999999999</v>
      </c>
      <c r="H36" s="61">
        <f t="shared" si="21"/>
        <v>0.39225199999999999</v>
      </c>
      <c r="I36" s="63">
        <f t="shared" si="21"/>
        <v>0.60774799999999995</v>
      </c>
      <c r="J36" s="73">
        <f t="shared" si="21"/>
        <v>0</v>
      </c>
      <c r="K36" s="74">
        <f t="shared" si="21"/>
        <v>1</v>
      </c>
      <c r="L36" s="61">
        <f t="shared" si="21"/>
        <v>0.231102</v>
      </c>
      <c r="M36" s="62">
        <f t="shared" si="21"/>
        <v>0.76889799999999997</v>
      </c>
      <c r="N36" s="61">
        <f t="shared" si="21"/>
        <v>0.28712199999999999</v>
      </c>
      <c r="O36" s="63">
        <f t="shared" si="21"/>
        <v>0.71287800000000001</v>
      </c>
      <c r="P36" s="61">
        <f t="shared" si="21"/>
        <v>0.27614300000000003</v>
      </c>
      <c r="Q36" s="63">
        <f t="shared" si="21"/>
        <v>0.72385699999999997</v>
      </c>
      <c r="R36" s="61">
        <f t="shared" si="21"/>
        <v>0.45879999999999999</v>
      </c>
      <c r="S36" s="63">
        <f t="shared" si="21"/>
        <v>0.54120000000000001</v>
      </c>
      <c r="T36" s="61">
        <f t="shared" si="21"/>
        <v>0.67225999999999997</v>
      </c>
      <c r="U36" s="62">
        <f t="shared" si="21"/>
        <v>0.32773999999999998</v>
      </c>
    </row>
    <row r="37" spans="1:21" x14ac:dyDescent="0.2">
      <c r="A37" s="22" t="s">
        <v>34</v>
      </c>
      <c r="B37" s="61">
        <f t="shared" si="22"/>
        <v>0.28969099999999998</v>
      </c>
      <c r="C37" s="62">
        <f t="shared" si="21"/>
        <v>0.71030899999999997</v>
      </c>
      <c r="D37" s="61">
        <f t="shared" si="21"/>
        <v>0.33379199999999998</v>
      </c>
      <c r="E37" s="62">
        <f t="shared" si="21"/>
        <v>0.66620800000000002</v>
      </c>
      <c r="F37" s="61">
        <f t="shared" si="21"/>
        <v>0.36816100000000002</v>
      </c>
      <c r="G37" s="63">
        <f t="shared" si="21"/>
        <v>0.63183900000000004</v>
      </c>
      <c r="H37" s="61">
        <f t="shared" si="21"/>
        <v>0.38979599999999998</v>
      </c>
      <c r="I37" s="63">
        <f t="shared" si="21"/>
        <v>0.61020399999999997</v>
      </c>
      <c r="J37" s="73">
        <f t="shared" si="21"/>
        <v>0.25235999999999997</v>
      </c>
      <c r="K37" s="74">
        <f t="shared" si="21"/>
        <v>0.74763999999999997</v>
      </c>
      <c r="L37" s="61">
        <f t="shared" si="21"/>
        <v>0.26999800000000002</v>
      </c>
      <c r="M37" s="62">
        <f t="shared" si="21"/>
        <v>0.73000200000000004</v>
      </c>
      <c r="N37" s="61">
        <f t="shared" si="21"/>
        <v>0.30938300000000002</v>
      </c>
      <c r="O37" s="63">
        <f t="shared" si="21"/>
        <v>0.69061700000000004</v>
      </c>
      <c r="P37" s="61">
        <f t="shared" si="21"/>
        <v>0.29564299999999999</v>
      </c>
      <c r="Q37" s="63">
        <f t="shared" si="21"/>
        <v>0.70435700000000001</v>
      </c>
      <c r="R37" s="61">
        <f t="shared" si="21"/>
        <v>0.44799499999999998</v>
      </c>
      <c r="S37" s="63">
        <f t="shared" si="21"/>
        <v>0.55200499999999997</v>
      </c>
      <c r="T37" s="61">
        <f t="shared" si="21"/>
        <v>0.66696999999999995</v>
      </c>
      <c r="U37" s="62">
        <f t="shared" si="21"/>
        <v>0.33302999999999999</v>
      </c>
    </row>
    <row r="38" spans="1:21" x14ac:dyDescent="0.2">
      <c r="A38" s="23" t="s">
        <v>35</v>
      </c>
      <c r="B38" s="61">
        <f t="shared" si="22"/>
        <v>0.30076399999999998</v>
      </c>
      <c r="C38" s="62">
        <f t="shared" si="21"/>
        <v>0.69923599999999997</v>
      </c>
      <c r="D38" s="61">
        <f t="shared" si="21"/>
        <v>0.33192500000000003</v>
      </c>
      <c r="E38" s="62">
        <f t="shared" si="21"/>
        <v>0.66807499999999997</v>
      </c>
      <c r="F38" s="61">
        <f t="shared" si="21"/>
        <v>0.35257899999999998</v>
      </c>
      <c r="G38" s="63">
        <f t="shared" si="21"/>
        <v>0.64742100000000002</v>
      </c>
      <c r="H38" s="61">
        <f t="shared" si="21"/>
        <v>0.35800300000000002</v>
      </c>
      <c r="I38" s="63">
        <f t="shared" si="21"/>
        <v>0.64199700000000004</v>
      </c>
      <c r="J38" s="73">
        <f t="shared" si="21"/>
        <v>0.293958</v>
      </c>
      <c r="K38" s="74">
        <f t="shared" si="21"/>
        <v>0.70604199999999995</v>
      </c>
      <c r="L38" s="61">
        <f t="shared" si="21"/>
        <v>0.27309699999999998</v>
      </c>
      <c r="M38" s="62">
        <f t="shared" si="21"/>
        <v>0.72690299999999997</v>
      </c>
      <c r="N38" s="61">
        <f t="shared" si="21"/>
        <v>0.328432</v>
      </c>
      <c r="O38" s="63">
        <f t="shared" si="21"/>
        <v>0.67156800000000005</v>
      </c>
      <c r="P38" s="61">
        <f t="shared" si="21"/>
        <v>0.25835900000000001</v>
      </c>
      <c r="Q38" s="63">
        <f t="shared" si="21"/>
        <v>0.74164099999999999</v>
      </c>
      <c r="R38" s="61">
        <f t="shared" si="21"/>
        <v>0.41152499999999997</v>
      </c>
      <c r="S38" s="63">
        <f t="shared" si="21"/>
        <v>0.58847499999999997</v>
      </c>
      <c r="T38" s="61">
        <f t="shared" si="21"/>
        <v>0.63474900000000001</v>
      </c>
      <c r="U38" s="62">
        <f t="shared" si="21"/>
        <v>0.36525099999999999</v>
      </c>
    </row>
    <row r="39" spans="1:21" x14ac:dyDescent="0.2">
      <c r="A39" s="24" t="s">
        <v>36</v>
      </c>
      <c r="B39" s="64">
        <f t="shared" si="22"/>
        <v>0.69818800000000003</v>
      </c>
      <c r="C39" s="65">
        <f t="shared" si="21"/>
        <v>0.30181200000000002</v>
      </c>
      <c r="D39" s="64">
        <f t="shared" si="21"/>
        <v>0.78907300000000002</v>
      </c>
      <c r="E39" s="65">
        <f t="shared" si="21"/>
        <v>0.210927</v>
      </c>
      <c r="F39" s="64">
        <f t="shared" si="21"/>
        <v>0.77403500000000003</v>
      </c>
      <c r="G39" s="66">
        <f t="shared" si="21"/>
        <v>0.225965</v>
      </c>
      <c r="H39" s="64">
        <f t="shared" si="21"/>
        <v>0.72729999999999995</v>
      </c>
      <c r="I39" s="66">
        <f t="shared" si="21"/>
        <v>0.2727</v>
      </c>
      <c r="J39" s="75">
        <f t="shared" si="21"/>
        <v>0.75926400000000005</v>
      </c>
      <c r="K39" s="76">
        <f t="shared" si="21"/>
        <v>0.24073600000000001</v>
      </c>
      <c r="L39" s="64">
        <f t="shared" si="21"/>
        <v>0.70110499999999998</v>
      </c>
      <c r="M39" s="65">
        <f t="shared" si="21"/>
        <v>0.29889500000000002</v>
      </c>
      <c r="N39" s="64">
        <f t="shared" si="21"/>
        <v>0.69527000000000005</v>
      </c>
      <c r="O39" s="66">
        <f t="shared" si="21"/>
        <v>0.30473</v>
      </c>
      <c r="P39" s="64">
        <f t="shared" si="21"/>
        <v>0.64041499999999996</v>
      </c>
      <c r="Q39" s="66">
        <f t="shared" si="21"/>
        <v>0.35958499999999999</v>
      </c>
      <c r="R39" s="64">
        <f t="shared" si="21"/>
        <v>0.77163499999999996</v>
      </c>
      <c r="S39" s="66">
        <f t="shared" si="21"/>
        <v>0.22836500000000001</v>
      </c>
      <c r="T39" s="64">
        <f t="shared" si="21"/>
        <v>0.86365999999999998</v>
      </c>
      <c r="U39" s="65">
        <f t="shared" si="21"/>
        <v>0.13633999999999999</v>
      </c>
    </row>
    <row r="41" spans="1:21" x14ac:dyDescent="0.2">
      <c r="A41" s="53" t="s">
        <v>39</v>
      </c>
      <c r="B41" s="53"/>
      <c r="C41" s="53"/>
      <c r="D41" s="53"/>
    </row>
    <row r="42" spans="1:21" x14ac:dyDescent="0.2">
      <c r="A42" s="1" t="s">
        <v>0</v>
      </c>
      <c r="B42" s="47" t="s">
        <v>1</v>
      </c>
      <c r="C42" s="49"/>
      <c r="D42" s="47">
        <v>2012</v>
      </c>
      <c r="E42" s="49"/>
      <c r="F42" s="47">
        <v>2008</v>
      </c>
      <c r="G42" s="49"/>
      <c r="H42" s="47">
        <v>2004</v>
      </c>
      <c r="I42" s="49"/>
      <c r="J42" s="47">
        <v>2012</v>
      </c>
      <c r="K42" s="48"/>
      <c r="L42" s="48"/>
      <c r="M42" s="49"/>
      <c r="N42" s="47">
        <v>2010</v>
      </c>
      <c r="O42" s="49"/>
      <c r="P42" s="47">
        <v>2008</v>
      </c>
      <c r="Q42" s="48"/>
      <c r="R42" s="47">
        <v>2006</v>
      </c>
      <c r="S42" s="48"/>
      <c r="T42" s="48"/>
      <c r="U42" s="49"/>
    </row>
    <row r="43" spans="1:21" x14ac:dyDescent="0.2">
      <c r="A43" s="2" t="s">
        <v>2</v>
      </c>
      <c r="B43" s="67" t="s">
        <v>3</v>
      </c>
      <c r="C43" s="68"/>
      <c r="D43" s="45" t="s">
        <v>4</v>
      </c>
      <c r="E43" s="46"/>
      <c r="F43" s="45" t="s">
        <v>4</v>
      </c>
      <c r="G43" s="46"/>
      <c r="H43" s="45" t="s">
        <v>4</v>
      </c>
      <c r="I43" s="46"/>
      <c r="J43" s="45" t="s">
        <v>5</v>
      </c>
      <c r="K43" s="46"/>
      <c r="L43" s="45" t="s">
        <v>6</v>
      </c>
      <c r="M43" s="46"/>
      <c r="N43" s="45" t="s">
        <v>7</v>
      </c>
      <c r="O43" s="46"/>
      <c r="P43" s="45" t="s">
        <v>6</v>
      </c>
      <c r="Q43" s="52"/>
      <c r="R43" s="45" t="s">
        <v>6</v>
      </c>
      <c r="S43" s="46"/>
      <c r="T43" s="45" t="s">
        <v>7</v>
      </c>
      <c r="U43" s="46"/>
    </row>
    <row r="44" spans="1:21" x14ac:dyDescent="0.2">
      <c r="A44" s="2" t="s">
        <v>8</v>
      </c>
      <c r="B44" s="3" t="s">
        <v>9</v>
      </c>
      <c r="C44" s="2" t="s">
        <v>10</v>
      </c>
      <c r="D44" s="4" t="s">
        <v>11</v>
      </c>
      <c r="E44" t="s">
        <v>12</v>
      </c>
      <c r="F44" s="4" t="s">
        <v>11</v>
      </c>
      <c r="G44" t="s">
        <v>13</v>
      </c>
      <c r="H44" s="4" t="s">
        <v>14</v>
      </c>
      <c r="I44" t="s">
        <v>15</v>
      </c>
      <c r="J44" s="4" t="s">
        <v>16</v>
      </c>
      <c r="K44" t="s">
        <v>17</v>
      </c>
      <c r="L44" s="4" t="s">
        <v>18</v>
      </c>
      <c r="M44" s="5" t="s">
        <v>19</v>
      </c>
      <c r="N44" s="4" t="s">
        <v>20</v>
      </c>
      <c r="O44" t="s">
        <v>21</v>
      </c>
      <c r="P44" s="4" t="s">
        <v>22</v>
      </c>
      <c r="Q44" t="s">
        <v>23</v>
      </c>
      <c r="R44" s="4" t="s">
        <v>24</v>
      </c>
      <c r="S44" t="s">
        <v>19</v>
      </c>
      <c r="T44" s="4" t="s">
        <v>25</v>
      </c>
      <c r="U44" s="5" t="s">
        <v>26</v>
      </c>
    </row>
    <row r="45" spans="1:21" x14ac:dyDescent="0.2">
      <c r="A45" s="1" t="s">
        <v>27</v>
      </c>
      <c r="B45" s="55">
        <v>0.32812599999999997</v>
      </c>
      <c r="C45" s="56">
        <v>0.67187399999999997</v>
      </c>
      <c r="D45" s="55">
        <v>0.39648899999999998</v>
      </c>
      <c r="E45" s="56">
        <v>0.60351100000000002</v>
      </c>
      <c r="F45" s="55">
        <v>0.42368600000000001</v>
      </c>
      <c r="G45" s="56">
        <v>0.57631399999999999</v>
      </c>
      <c r="H45" s="55">
        <v>0.42814600000000003</v>
      </c>
      <c r="I45" s="56">
        <v>0.57185399999999997</v>
      </c>
      <c r="J45" s="69">
        <v>0.36772199999999999</v>
      </c>
      <c r="K45" s="70">
        <v>0.63227800000000001</v>
      </c>
      <c r="L45" s="55">
        <v>0.31906800000000002</v>
      </c>
      <c r="M45" s="57">
        <v>0.68093199999999998</v>
      </c>
      <c r="N45" s="55">
        <v>0.33718500000000001</v>
      </c>
      <c r="O45" s="56">
        <v>0.66281500000000004</v>
      </c>
      <c r="P45" s="55">
        <v>0.32694099999999998</v>
      </c>
      <c r="Q45" s="56">
        <v>0.67305899999999996</v>
      </c>
      <c r="R45" s="55">
        <v>0.486205</v>
      </c>
      <c r="S45" s="56">
        <v>0.513795</v>
      </c>
      <c r="T45" s="55">
        <v>0.69756799999999997</v>
      </c>
      <c r="U45" s="57">
        <v>0.30243199999999998</v>
      </c>
    </row>
    <row r="46" spans="1:21" x14ac:dyDescent="0.2">
      <c r="A46" s="12" t="s">
        <v>28</v>
      </c>
      <c r="B46" s="58">
        <v>0.20414599999999999</v>
      </c>
      <c r="C46" s="59">
        <v>0.79585399999999995</v>
      </c>
      <c r="D46" s="58">
        <v>0.26089600000000002</v>
      </c>
      <c r="E46" s="59">
        <v>0.73910399999999998</v>
      </c>
      <c r="F46" s="58">
        <v>0.290518</v>
      </c>
      <c r="G46" s="60">
        <v>0.70948199999999995</v>
      </c>
      <c r="H46" s="58">
        <v>0.31446200000000002</v>
      </c>
      <c r="I46" s="60">
        <v>0.68553799999999998</v>
      </c>
      <c r="J46" s="71">
        <v>0.20730699999999999</v>
      </c>
      <c r="K46" s="72">
        <v>0.79269299999999998</v>
      </c>
      <c r="L46" s="58">
        <v>0.200795</v>
      </c>
      <c r="M46" s="59">
        <v>0.79920500000000005</v>
      </c>
      <c r="N46" s="58">
        <v>0.20749799999999999</v>
      </c>
      <c r="O46" s="60">
        <v>0.79250200000000004</v>
      </c>
      <c r="P46" s="58">
        <v>0.20496800000000001</v>
      </c>
      <c r="Q46" s="60">
        <v>0.79503199999999996</v>
      </c>
      <c r="R46" s="58">
        <v>0.36693100000000001</v>
      </c>
      <c r="S46" s="60">
        <v>0.63306899999999999</v>
      </c>
      <c r="T46" s="58">
        <v>0.60590299999999997</v>
      </c>
      <c r="U46" s="59">
        <v>0.39409699999999998</v>
      </c>
    </row>
    <row r="47" spans="1:21" x14ac:dyDescent="0.2">
      <c r="A47" s="15" t="s">
        <v>29</v>
      </c>
      <c r="B47" s="61">
        <v>0.20331399999999999</v>
      </c>
      <c r="C47" s="62">
        <v>0.79668600000000001</v>
      </c>
      <c r="D47" s="61">
        <v>0.31456099999999998</v>
      </c>
      <c r="E47" s="62">
        <v>0.68543900000000002</v>
      </c>
      <c r="F47" s="61">
        <v>0.350493</v>
      </c>
      <c r="G47" s="63">
        <v>0.64950699999999995</v>
      </c>
      <c r="H47" s="61">
        <v>0.35513299999999998</v>
      </c>
      <c r="I47" s="63">
        <v>0.64486699999999997</v>
      </c>
      <c r="J47" s="73">
        <v>0.21686</v>
      </c>
      <c r="K47" s="74">
        <v>0.78313999999999995</v>
      </c>
      <c r="L47" s="61">
        <v>0.22597500000000001</v>
      </c>
      <c r="M47" s="62">
        <v>0.77402499999999996</v>
      </c>
      <c r="N47" s="61">
        <v>0.18065300000000001</v>
      </c>
      <c r="O47" s="63">
        <v>0.81934700000000005</v>
      </c>
      <c r="P47" s="61">
        <v>0.239423</v>
      </c>
      <c r="Q47" s="63">
        <v>0.76057699999999995</v>
      </c>
      <c r="R47" s="61">
        <v>0.414852</v>
      </c>
      <c r="S47" s="63">
        <v>0.585148</v>
      </c>
      <c r="T47" s="61">
        <v>0.69923900000000005</v>
      </c>
      <c r="U47" s="62">
        <v>0.300761</v>
      </c>
    </row>
    <row r="48" spans="1:21" x14ac:dyDescent="0.2">
      <c r="A48" s="16" t="s">
        <v>30</v>
      </c>
      <c r="B48" s="61">
        <v>0.27679599999999999</v>
      </c>
      <c r="C48" s="62">
        <v>0.72320399999999996</v>
      </c>
      <c r="D48" s="61">
        <v>0.35648099999999999</v>
      </c>
      <c r="E48" s="62">
        <v>0.64351899999999995</v>
      </c>
      <c r="F48" s="61">
        <v>0.37824400000000002</v>
      </c>
      <c r="G48" s="63">
        <v>0.62175599999999998</v>
      </c>
      <c r="H48" s="61">
        <v>0.39793800000000001</v>
      </c>
      <c r="I48" s="63">
        <v>0.60206199999999999</v>
      </c>
      <c r="J48" s="73">
        <v>0.36595100000000003</v>
      </c>
      <c r="K48" s="74">
        <v>0.63404899999999997</v>
      </c>
      <c r="L48" s="61">
        <v>0.26614199999999999</v>
      </c>
      <c r="M48" s="62">
        <v>0.73385800000000001</v>
      </c>
      <c r="N48" s="61">
        <v>0.28745100000000001</v>
      </c>
      <c r="O48" s="63">
        <v>0.71254899999999999</v>
      </c>
      <c r="P48" s="61">
        <v>0.29064899999999999</v>
      </c>
      <c r="Q48" s="63">
        <v>0.70935099999999995</v>
      </c>
      <c r="R48" s="61">
        <v>0.44796200000000003</v>
      </c>
      <c r="S48" s="63">
        <v>0.55203800000000003</v>
      </c>
      <c r="T48" s="61">
        <v>0.68911699999999998</v>
      </c>
      <c r="U48" s="62">
        <v>0.31088300000000002</v>
      </c>
    </row>
    <row r="49" spans="1:21" x14ac:dyDescent="0.2">
      <c r="A49" s="17" t="s">
        <v>31</v>
      </c>
      <c r="B49" s="61">
        <v>0.28834700000000002</v>
      </c>
      <c r="C49" s="62">
        <v>0.71165299999999998</v>
      </c>
      <c r="D49" s="61">
        <v>0.33631899999999998</v>
      </c>
      <c r="E49" s="62">
        <v>0.66368099999999997</v>
      </c>
      <c r="F49" s="61">
        <v>0.36400900000000003</v>
      </c>
      <c r="G49" s="63">
        <v>0.63599099999999997</v>
      </c>
      <c r="H49" s="61">
        <v>0.39350200000000002</v>
      </c>
      <c r="I49" s="63">
        <v>0.60649799999999998</v>
      </c>
      <c r="J49" s="73">
        <v>0.44243900000000003</v>
      </c>
      <c r="K49" s="74">
        <v>0.55756099999999997</v>
      </c>
      <c r="L49" s="61">
        <v>0.27521400000000001</v>
      </c>
      <c r="M49" s="62">
        <v>0.72478600000000004</v>
      </c>
      <c r="N49" s="61">
        <v>0.30148000000000003</v>
      </c>
      <c r="O49" s="63">
        <v>0.69852000000000003</v>
      </c>
      <c r="P49" s="61">
        <v>0.299043</v>
      </c>
      <c r="Q49" s="63">
        <v>0.70095700000000005</v>
      </c>
      <c r="R49" s="61">
        <v>0.45697599999999999</v>
      </c>
      <c r="S49" s="63">
        <v>0.54302399999999995</v>
      </c>
      <c r="T49" s="61">
        <v>0.66842500000000005</v>
      </c>
      <c r="U49" s="62">
        <v>0.33157500000000001</v>
      </c>
    </row>
    <row r="50" spans="1:21" x14ac:dyDescent="0.2">
      <c r="A50" s="18" t="s">
        <v>32</v>
      </c>
      <c r="B50" s="61">
        <v>0.47376699999999999</v>
      </c>
      <c r="C50" s="62">
        <v>0.52623299999999995</v>
      </c>
      <c r="D50" s="61">
        <v>0.56809900000000002</v>
      </c>
      <c r="E50" s="62">
        <v>0.43190099999999998</v>
      </c>
      <c r="F50" s="61">
        <v>0.58200099999999999</v>
      </c>
      <c r="G50" s="63">
        <v>0.41799900000000001</v>
      </c>
      <c r="H50" s="61">
        <v>0.53798699999999999</v>
      </c>
      <c r="I50" s="63">
        <v>0.46201300000000001</v>
      </c>
      <c r="J50" s="73">
        <v>0.66555600000000004</v>
      </c>
      <c r="K50" s="74">
        <v>0.33444400000000002</v>
      </c>
      <c r="L50" s="61">
        <v>0.46313900000000002</v>
      </c>
      <c r="M50" s="62">
        <v>0.53686100000000003</v>
      </c>
      <c r="N50" s="61">
        <v>0.48439599999999999</v>
      </c>
      <c r="O50" s="63">
        <v>0.51560399999999995</v>
      </c>
      <c r="P50" s="61">
        <v>0.47297499999999998</v>
      </c>
      <c r="Q50" s="63">
        <v>0.52702499999999997</v>
      </c>
      <c r="R50" s="61">
        <v>0.60055700000000001</v>
      </c>
      <c r="S50" s="63">
        <v>0.39944299999999999</v>
      </c>
      <c r="T50" s="61">
        <v>0.76405800000000001</v>
      </c>
      <c r="U50" s="62">
        <v>0.23594200000000001</v>
      </c>
    </row>
    <row r="51" spans="1:21" x14ac:dyDescent="0.2">
      <c r="A51" s="19" t="s">
        <v>33</v>
      </c>
      <c r="B51" s="61">
        <v>0.25911200000000001</v>
      </c>
      <c r="C51" s="62">
        <v>0.74088799999999999</v>
      </c>
      <c r="D51" s="61">
        <v>0.29931799999999997</v>
      </c>
      <c r="E51" s="62">
        <v>0.70068200000000003</v>
      </c>
      <c r="F51" s="61">
        <v>0.34021000000000001</v>
      </c>
      <c r="G51" s="63">
        <v>0.65978999999999999</v>
      </c>
      <c r="H51" s="61">
        <v>0.39225199999999999</v>
      </c>
      <c r="I51" s="63">
        <v>0.60774799999999995</v>
      </c>
      <c r="J51" s="73">
        <v>0</v>
      </c>
      <c r="K51" s="74">
        <v>1</v>
      </c>
      <c r="L51" s="61">
        <v>0.231102</v>
      </c>
      <c r="M51" s="62">
        <v>0.76889799999999997</v>
      </c>
      <c r="N51" s="61">
        <v>0.28712199999999999</v>
      </c>
      <c r="O51" s="63">
        <v>0.71287800000000001</v>
      </c>
      <c r="P51" s="61">
        <v>0.27614300000000003</v>
      </c>
      <c r="Q51" s="63">
        <v>0.72385699999999997</v>
      </c>
      <c r="R51" s="61">
        <v>0.45879999999999999</v>
      </c>
      <c r="S51" s="63">
        <v>0.54120000000000001</v>
      </c>
      <c r="T51" s="61">
        <v>0.67225999999999997</v>
      </c>
      <c r="U51" s="62">
        <v>0.32773999999999998</v>
      </c>
    </row>
    <row r="52" spans="1:21" x14ac:dyDescent="0.2">
      <c r="A52" s="22" t="s">
        <v>34</v>
      </c>
      <c r="B52" s="61">
        <v>0.28969099999999998</v>
      </c>
      <c r="C52" s="62">
        <v>0.71030899999999997</v>
      </c>
      <c r="D52" s="61">
        <v>0.33379199999999998</v>
      </c>
      <c r="E52" s="62">
        <v>0.66620800000000002</v>
      </c>
      <c r="F52" s="61">
        <v>0.36816100000000002</v>
      </c>
      <c r="G52" s="63">
        <v>0.63183900000000004</v>
      </c>
      <c r="H52" s="61">
        <v>0.38979599999999998</v>
      </c>
      <c r="I52" s="63">
        <v>0.61020399999999997</v>
      </c>
      <c r="J52" s="73">
        <v>0.25235999999999997</v>
      </c>
      <c r="K52" s="74">
        <v>0.74763999999999997</v>
      </c>
      <c r="L52" s="61">
        <v>0.26999800000000002</v>
      </c>
      <c r="M52" s="62">
        <v>0.73000200000000004</v>
      </c>
      <c r="N52" s="61">
        <v>0.30938300000000002</v>
      </c>
      <c r="O52" s="63">
        <v>0.69061700000000004</v>
      </c>
      <c r="P52" s="61">
        <v>0.29564299999999999</v>
      </c>
      <c r="Q52" s="63">
        <v>0.70435700000000001</v>
      </c>
      <c r="R52" s="61">
        <v>0.44799499999999998</v>
      </c>
      <c r="S52" s="63">
        <v>0.55200499999999997</v>
      </c>
      <c r="T52" s="61">
        <v>0.66696999999999995</v>
      </c>
      <c r="U52" s="62">
        <v>0.33302999999999999</v>
      </c>
    </row>
    <row r="53" spans="1:21" x14ac:dyDescent="0.2">
      <c r="A53" s="23" t="s">
        <v>35</v>
      </c>
      <c r="B53" s="61">
        <v>0.30076399999999998</v>
      </c>
      <c r="C53" s="62">
        <v>0.69923599999999997</v>
      </c>
      <c r="D53" s="61">
        <v>0.33192500000000003</v>
      </c>
      <c r="E53" s="62">
        <v>0.66807499999999997</v>
      </c>
      <c r="F53" s="61">
        <v>0.35257899999999998</v>
      </c>
      <c r="G53" s="63">
        <v>0.64742100000000002</v>
      </c>
      <c r="H53" s="61">
        <v>0.35800300000000002</v>
      </c>
      <c r="I53" s="63">
        <v>0.64199700000000004</v>
      </c>
      <c r="J53" s="73">
        <v>0.293958</v>
      </c>
      <c r="K53" s="74">
        <v>0.70604199999999995</v>
      </c>
      <c r="L53" s="61">
        <v>0.27309699999999998</v>
      </c>
      <c r="M53" s="62">
        <v>0.72690299999999997</v>
      </c>
      <c r="N53" s="61">
        <v>0.328432</v>
      </c>
      <c r="O53" s="63">
        <v>0.67156800000000005</v>
      </c>
      <c r="P53" s="61">
        <v>0.25835900000000001</v>
      </c>
      <c r="Q53" s="63">
        <v>0.74164099999999999</v>
      </c>
      <c r="R53" s="61">
        <v>0.41152499999999997</v>
      </c>
      <c r="S53" s="63">
        <v>0.58847499999999997</v>
      </c>
      <c r="T53" s="61">
        <v>0.63474900000000001</v>
      </c>
      <c r="U53" s="62">
        <v>0.36525099999999999</v>
      </c>
    </row>
    <row r="54" spans="1:21" x14ac:dyDescent="0.2">
      <c r="A54" s="24" t="s">
        <v>36</v>
      </c>
      <c r="B54" s="64">
        <v>0.69818800000000003</v>
      </c>
      <c r="C54" s="65">
        <v>0.30181200000000002</v>
      </c>
      <c r="D54" s="64">
        <v>0.78907300000000002</v>
      </c>
      <c r="E54" s="65">
        <v>0.210927</v>
      </c>
      <c r="F54" s="64">
        <v>0.77403500000000003</v>
      </c>
      <c r="G54" s="66">
        <v>0.225965</v>
      </c>
      <c r="H54" s="64">
        <v>0.72729999999999995</v>
      </c>
      <c r="I54" s="66">
        <v>0.2727</v>
      </c>
      <c r="J54" s="75">
        <v>0.75926400000000005</v>
      </c>
      <c r="K54" s="76">
        <v>0.24073600000000001</v>
      </c>
      <c r="L54" s="64">
        <v>0.70110499999999998</v>
      </c>
      <c r="M54" s="65">
        <v>0.29889500000000002</v>
      </c>
      <c r="N54" s="64">
        <v>0.69527000000000005</v>
      </c>
      <c r="O54" s="66">
        <v>0.30473</v>
      </c>
      <c r="P54" s="64">
        <v>0.64041499999999996</v>
      </c>
      <c r="Q54" s="66">
        <v>0.35958499999999999</v>
      </c>
      <c r="R54" s="64">
        <v>0.77163499999999996</v>
      </c>
      <c r="S54" s="66">
        <v>0.22836500000000001</v>
      </c>
      <c r="T54" s="64">
        <v>0.86365999999999998</v>
      </c>
      <c r="U54" s="65">
        <v>0.13633999999999999</v>
      </c>
    </row>
    <row r="56" spans="1:21" x14ac:dyDescent="0.2">
      <c r="A56" s="53" t="s">
        <v>40</v>
      </c>
      <c r="B56" s="53"/>
      <c r="C56" s="53"/>
      <c r="D56" s="53"/>
      <c r="E56" s="53"/>
      <c r="F56" s="53"/>
      <c r="G56" s="53"/>
    </row>
    <row r="57" spans="1:21" x14ac:dyDescent="0.2">
      <c r="A57" s="1" t="s">
        <v>0</v>
      </c>
      <c r="B57" s="47" t="s">
        <v>1</v>
      </c>
      <c r="C57" s="49"/>
      <c r="D57" s="47">
        <v>2012</v>
      </c>
      <c r="E57" s="49"/>
      <c r="F57" s="47">
        <v>2008</v>
      </c>
      <c r="G57" s="49"/>
      <c r="H57" s="47">
        <v>2004</v>
      </c>
      <c r="I57" s="49"/>
      <c r="J57" s="47">
        <v>2012</v>
      </c>
      <c r="K57" s="48"/>
      <c r="L57" s="48"/>
      <c r="M57" s="49"/>
      <c r="N57" s="47">
        <v>2010</v>
      </c>
      <c r="O57" s="49"/>
      <c r="P57" s="47">
        <v>2008</v>
      </c>
      <c r="Q57" s="48"/>
      <c r="R57" s="47">
        <v>2006</v>
      </c>
      <c r="S57" s="48"/>
      <c r="T57" s="48"/>
      <c r="U57" s="49"/>
    </row>
    <row r="58" spans="1:21" x14ac:dyDescent="0.2">
      <c r="A58" s="2" t="s">
        <v>2</v>
      </c>
      <c r="B58" s="67" t="s">
        <v>3</v>
      </c>
      <c r="C58" s="68"/>
      <c r="D58" s="45" t="s">
        <v>4</v>
      </c>
      <c r="E58" s="46"/>
      <c r="F58" s="45" t="s">
        <v>4</v>
      </c>
      <c r="G58" s="46"/>
      <c r="H58" s="45" t="s">
        <v>4</v>
      </c>
      <c r="I58" s="46"/>
      <c r="J58" s="45" t="s">
        <v>5</v>
      </c>
      <c r="K58" s="46"/>
      <c r="L58" s="45" t="s">
        <v>6</v>
      </c>
      <c r="M58" s="46"/>
      <c r="N58" s="45" t="s">
        <v>7</v>
      </c>
      <c r="O58" s="46"/>
      <c r="P58" s="45" t="s">
        <v>6</v>
      </c>
      <c r="Q58" s="52"/>
      <c r="R58" s="45" t="s">
        <v>6</v>
      </c>
      <c r="S58" s="46"/>
      <c r="T58" s="45" t="s">
        <v>7</v>
      </c>
      <c r="U58" s="46"/>
    </row>
    <row r="59" spans="1:21" x14ac:dyDescent="0.2">
      <c r="A59" s="2" t="s">
        <v>8</v>
      </c>
      <c r="B59" s="3" t="s">
        <v>41</v>
      </c>
      <c r="C59" s="2" t="s">
        <v>42</v>
      </c>
      <c r="D59" s="3" t="s">
        <v>41</v>
      </c>
      <c r="E59" s="2" t="s">
        <v>42</v>
      </c>
      <c r="F59" s="3" t="s">
        <v>41</v>
      </c>
      <c r="G59" s="2" t="s">
        <v>42</v>
      </c>
      <c r="H59" s="3" t="s">
        <v>41</v>
      </c>
      <c r="I59" s="2" t="s">
        <v>42</v>
      </c>
      <c r="J59" s="3" t="s">
        <v>41</v>
      </c>
      <c r="K59" s="2" t="s">
        <v>42</v>
      </c>
      <c r="L59" s="3" t="s">
        <v>41</v>
      </c>
      <c r="M59" s="2" t="s">
        <v>42</v>
      </c>
      <c r="N59" s="3" t="s">
        <v>41</v>
      </c>
      <c r="O59" s="2" t="s">
        <v>42</v>
      </c>
      <c r="P59" s="3" t="s">
        <v>41</v>
      </c>
      <c r="Q59" s="2" t="s">
        <v>42</v>
      </c>
      <c r="R59" s="3" t="s">
        <v>41</v>
      </c>
      <c r="S59" s="2" t="s">
        <v>42</v>
      </c>
      <c r="T59" s="3" t="s">
        <v>41</v>
      </c>
      <c r="U59" s="2" t="s">
        <v>42</v>
      </c>
    </row>
    <row r="60" spans="1:21" x14ac:dyDescent="0.2">
      <c r="A60" s="1" t="s">
        <v>37</v>
      </c>
      <c r="B60" s="77">
        <f>ROUND(SUM(L15:O15),0)</f>
        <v>3783722</v>
      </c>
      <c r="C60" s="78">
        <v>3783722</v>
      </c>
      <c r="D60" s="77">
        <f>ROUND(SUM(D15:E15),0)</f>
        <v>2423039</v>
      </c>
      <c r="E60" s="78">
        <v>2423039</v>
      </c>
      <c r="F60" s="77">
        <f t="shared" ref="E60:U69" si="23">ROUND(SUM(F15:G15),0)</f>
        <v>2566613</v>
      </c>
      <c r="G60" s="78">
        <v>2566613</v>
      </c>
      <c r="H60" s="77">
        <f t="shared" si="23"/>
        <v>2420852</v>
      </c>
      <c r="I60" s="78">
        <v>2420852</v>
      </c>
      <c r="J60" s="79">
        <f t="shared" si="23"/>
        <v>2166075</v>
      </c>
      <c r="K60" s="80">
        <v>2166075</v>
      </c>
      <c r="L60" s="77">
        <f t="shared" si="23"/>
        <v>2212326</v>
      </c>
      <c r="M60" s="81">
        <v>2212326</v>
      </c>
      <c r="N60" s="77">
        <f t="shared" si="23"/>
        <v>1571396</v>
      </c>
      <c r="O60" s="78">
        <v>1571396</v>
      </c>
      <c r="P60" s="77">
        <f t="shared" si="23"/>
        <v>2346713</v>
      </c>
      <c r="Q60" s="78">
        <v>2346713</v>
      </c>
      <c r="R60" s="77">
        <f t="shared" si="23"/>
        <v>1809887</v>
      </c>
      <c r="S60" s="78">
        <v>1809887</v>
      </c>
      <c r="T60" s="77">
        <f t="shared" si="23"/>
        <v>1788344</v>
      </c>
      <c r="U60" s="81">
        <v>1788344</v>
      </c>
    </row>
    <row r="61" spans="1:21" x14ac:dyDescent="0.2">
      <c r="A61" s="12" t="s">
        <v>28</v>
      </c>
      <c r="B61" s="33">
        <f t="shared" ref="B61:B69" si="24">ROUND(SUM(L16:O16),0)</f>
        <v>394090</v>
      </c>
      <c r="C61" s="35">
        <v>394090</v>
      </c>
      <c r="D61" s="33">
        <f t="shared" ref="D61:S69" si="25">ROUND(SUM(D16:E16),0)</f>
        <v>252093</v>
      </c>
      <c r="E61" s="35">
        <v>252093</v>
      </c>
      <c r="F61" s="33">
        <f t="shared" si="25"/>
        <v>265316</v>
      </c>
      <c r="G61" s="34">
        <v>265316</v>
      </c>
      <c r="H61" s="33">
        <f t="shared" si="25"/>
        <v>258070</v>
      </c>
      <c r="I61" s="34">
        <v>258070</v>
      </c>
      <c r="J61" s="82">
        <f t="shared" si="25"/>
        <v>229915</v>
      </c>
      <c r="K61" s="83">
        <v>229915</v>
      </c>
      <c r="L61" s="33">
        <f t="shared" si="25"/>
        <v>232033</v>
      </c>
      <c r="M61" s="35">
        <v>232033</v>
      </c>
      <c r="N61" s="33">
        <f t="shared" si="25"/>
        <v>162057</v>
      </c>
      <c r="O61" s="34">
        <v>162057</v>
      </c>
      <c r="P61" s="33">
        <f t="shared" si="25"/>
        <v>248266</v>
      </c>
      <c r="Q61" s="34">
        <v>248266</v>
      </c>
      <c r="R61" s="33">
        <f t="shared" si="25"/>
        <v>191240</v>
      </c>
      <c r="S61" s="34">
        <v>191240</v>
      </c>
      <c r="T61" s="33">
        <f t="shared" si="23"/>
        <v>188970</v>
      </c>
      <c r="U61" s="35">
        <v>188970</v>
      </c>
    </row>
    <row r="62" spans="1:21" x14ac:dyDescent="0.2">
      <c r="A62" s="15" t="s">
        <v>29</v>
      </c>
      <c r="B62" s="36">
        <f t="shared" si="24"/>
        <v>414974</v>
      </c>
      <c r="C62" s="38">
        <v>414974</v>
      </c>
      <c r="D62" s="36">
        <f t="shared" si="25"/>
        <v>271877</v>
      </c>
      <c r="E62" s="38">
        <v>271877</v>
      </c>
      <c r="F62" s="36">
        <f t="shared" si="23"/>
        <v>289886</v>
      </c>
      <c r="G62" s="37">
        <v>289886</v>
      </c>
      <c r="H62" s="36">
        <f t="shared" si="23"/>
        <v>278518</v>
      </c>
      <c r="I62" s="37">
        <v>278518</v>
      </c>
      <c r="J62" s="84">
        <f t="shared" si="23"/>
        <v>251416</v>
      </c>
      <c r="K62" s="85">
        <v>251416</v>
      </c>
      <c r="L62" s="36">
        <f t="shared" si="23"/>
        <v>247465</v>
      </c>
      <c r="M62" s="38">
        <v>247465</v>
      </c>
      <c r="N62" s="36">
        <f t="shared" si="23"/>
        <v>167509</v>
      </c>
      <c r="O62" s="37">
        <v>167509</v>
      </c>
      <c r="P62" s="36">
        <f t="shared" si="23"/>
        <v>272036</v>
      </c>
      <c r="Q62" s="37">
        <v>272036</v>
      </c>
      <c r="R62" s="36">
        <f t="shared" si="23"/>
        <v>198963</v>
      </c>
      <c r="S62" s="37">
        <v>198963</v>
      </c>
      <c r="T62" s="36">
        <f t="shared" si="23"/>
        <v>197065</v>
      </c>
      <c r="U62" s="38">
        <v>197065</v>
      </c>
    </row>
    <row r="63" spans="1:21" x14ac:dyDescent="0.2">
      <c r="A63" s="16" t="s">
        <v>30</v>
      </c>
      <c r="B63" s="36">
        <f t="shared" si="24"/>
        <v>421745</v>
      </c>
      <c r="C63" s="38">
        <v>421745</v>
      </c>
      <c r="D63" s="36">
        <f t="shared" si="25"/>
        <v>267229</v>
      </c>
      <c r="E63" s="38">
        <v>267229</v>
      </c>
      <c r="F63" s="36">
        <f t="shared" si="23"/>
        <v>281723</v>
      </c>
      <c r="G63" s="37">
        <v>281723</v>
      </c>
      <c r="H63" s="36">
        <f t="shared" si="23"/>
        <v>273446</v>
      </c>
      <c r="I63" s="37">
        <v>273446</v>
      </c>
      <c r="J63" s="84">
        <f t="shared" si="23"/>
        <v>248924</v>
      </c>
      <c r="K63" s="85">
        <v>248924</v>
      </c>
      <c r="L63" s="36">
        <f t="shared" si="23"/>
        <v>251212</v>
      </c>
      <c r="M63" s="38">
        <v>251212</v>
      </c>
      <c r="N63" s="36">
        <f t="shared" si="23"/>
        <v>170533</v>
      </c>
      <c r="O63" s="37">
        <v>170533</v>
      </c>
      <c r="P63" s="36">
        <f t="shared" si="23"/>
        <v>265218</v>
      </c>
      <c r="Q63" s="37">
        <v>265218</v>
      </c>
      <c r="R63" s="36">
        <f t="shared" si="23"/>
        <v>209445</v>
      </c>
      <c r="S63" s="37">
        <v>209445</v>
      </c>
      <c r="T63" s="36">
        <f t="shared" si="23"/>
        <v>206190</v>
      </c>
      <c r="U63" s="38">
        <v>206190</v>
      </c>
    </row>
    <row r="64" spans="1:21" x14ac:dyDescent="0.2">
      <c r="A64" s="17" t="s">
        <v>31</v>
      </c>
      <c r="B64" s="36">
        <f t="shared" si="24"/>
        <v>404167</v>
      </c>
      <c r="C64" s="38">
        <v>404167</v>
      </c>
      <c r="D64" s="36">
        <f t="shared" si="25"/>
        <v>255882</v>
      </c>
      <c r="E64" s="38">
        <v>255882</v>
      </c>
      <c r="F64" s="36">
        <f t="shared" si="23"/>
        <v>268243</v>
      </c>
      <c r="G64" s="37">
        <v>268243</v>
      </c>
      <c r="H64" s="36">
        <f t="shared" si="23"/>
        <v>245073</v>
      </c>
      <c r="I64" s="37">
        <v>245073</v>
      </c>
      <c r="J64" s="84">
        <f t="shared" si="23"/>
        <v>230590</v>
      </c>
      <c r="K64" s="85">
        <v>230590</v>
      </c>
      <c r="L64" s="36">
        <f t="shared" si="23"/>
        <v>235362</v>
      </c>
      <c r="M64" s="38">
        <v>235362</v>
      </c>
      <c r="N64" s="36">
        <f t="shared" si="23"/>
        <v>168805</v>
      </c>
      <c r="O64" s="37">
        <v>168805</v>
      </c>
      <c r="P64" s="36">
        <f t="shared" si="23"/>
        <v>244689</v>
      </c>
      <c r="Q64" s="37">
        <v>244689</v>
      </c>
      <c r="R64" s="36">
        <f t="shared" si="23"/>
        <v>182256</v>
      </c>
      <c r="S64" s="37">
        <v>182256</v>
      </c>
      <c r="T64" s="36">
        <f t="shared" si="23"/>
        <v>182276</v>
      </c>
      <c r="U64" s="38">
        <v>182276</v>
      </c>
    </row>
    <row r="65" spans="1:21" x14ac:dyDescent="0.2">
      <c r="A65" s="18" t="s">
        <v>32</v>
      </c>
      <c r="B65" s="36">
        <f t="shared" si="24"/>
        <v>413528</v>
      </c>
      <c r="C65" s="38">
        <v>413528</v>
      </c>
      <c r="D65" s="36">
        <f t="shared" si="25"/>
        <v>269249</v>
      </c>
      <c r="E65" s="38">
        <v>269249</v>
      </c>
      <c r="F65" s="36">
        <f t="shared" si="23"/>
        <v>292422</v>
      </c>
      <c r="G65" s="37">
        <v>292422</v>
      </c>
      <c r="H65" s="36">
        <f t="shared" si="23"/>
        <v>271234</v>
      </c>
      <c r="I65" s="37">
        <v>271234</v>
      </c>
      <c r="J65" s="84">
        <f t="shared" si="23"/>
        <v>257861</v>
      </c>
      <c r="K65" s="85">
        <v>257861</v>
      </c>
      <c r="L65" s="36">
        <f t="shared" si="23"/>
        <v>242435</v>
      </c>
      <c r="M65" s="38">
        <v>242435</v>
      </c>
      <c r="N65" s="36">
        <f t="shared" si="23"/>
        <v>171093</v>
      </c>
      <c r="O65" s="37">
        <v>171093</v>
      </c>
      <c r="P65" s="36">
        <f t="shared" si="23"/>
        <v>263505</v>
      </c>
      <c r="Q65" s="37">
        <v>263505</v>
      </c>
      <c r="R65" s="36">
        <f t="shared" si="23"/>
        <v>196596</v>
      </c>
      <c r="S65" s="37">
        <v>196596</v>
      </c>
      <c r="T65" s="36">
        <f t="shared" si="23"/>
        <v>194416</v>
      </c>
      <c r="U65" s="38">
        <v>194416</v>
      </c>
    </row>
    <row r="66" spans="1:21" x14ac:dyDescent="0.2">
      <c r="A66" s="19" t="s">
        <v>33</v>
      </c>
      <c r="B66" s="36">
        <f t="shared" si="24"/>
        <v>442956</v>
      </c>
      <c r="C66" s="38">
        <v>442956</v>
      </c>
      <c r="D66" s="36">
        <f t="shared" si="25"/>
        <v>274878</v>
      </c>
      <c r="E66" s="38">
        <v>274878</v>
      </c>
      <c r="F66" s="36">
        <f t="shared" si="23"/>
        <v>285330</v>
      </c>
      <c r="G66" s="37">
        <v>285330</v>
      </c>
      <c r="H66" s="36">
        <f t="shared" si="23"/>
        <v>271500</v>
      </c>
      <c r="I66" s="37">
        <v>271500</v>
      </c>
      <c r="J66" s="84">
        <f t="shared" si="23"/>
        <v>184383</v>
      </c>
      <c r="K66" s="85">
        <v>184383</v>
      </c>
      <c r="L66" s="36">
        <f t="shared" si="23"/>
        <v>248479</v>
      </c>
      <c r="M66" s="38">
        <v>248479</v>
      </c>
      <c r="N66" s="36">
        <f t="shared" si="23"/>
        <v>194477</v>
      </c>
      <c r="O66" s="37">
        <v>194477</v>
      </c>
      <c r="P66" s="36">
        <f t="shared" si="23"/>
        <v>256053</v>
      </c>
      <c r="Q66" s="37">
        <v>256053</v>
      </c>
      <c r="R66" s="36">
        <f t="shared" si="23"/>
        <v>208286</v>
      </c>
      <c r="S66" s="37">
        <v>208286</v>
      </c>
      <c r="T66" s="36">
        <f t="shared" si="23"/>
        <v>207101</v>
      </c>
      <c r="U66" s="38">
        <v>207101</v>
      </c>
    </row>
    <row r="67" spans="1:21" x14ac:dyDescent="0.2">
      <c r="A67" s="22" t="s">
        <v>34</v>
      </c>
      <c r="B67" s="36">
        <f t="shared" si="24"/>
        <v>429218</v>
      </c>
      <c r="C67" s="38">
        <v>429218</v>
      </c>
      <c r="D67" s="36">
        <f t="shared" si="25"/>
        <v>275863</v>
      </c>
      <c r="E67" s="38">
        <v>275863</v>
      </c>
      <c r="F67" s="36">
        <f t="shared" si="23"/>
        <v>282170</v>
      </c>
      <c r="G67" s="37">
        <v>282170</v>
      </c>
      <c r="H67" s="36">
        <f t="shared" si="23"/>
        <v>262244</v>
      </c>
      <c r="I67" s="37">
        <v>262244</v>
      </c>
      <c r="J67" s="84">
        <f t="shared" si="23"/>
        <v>244409</v>
      </c>
      <c r="K67" s="85">
        <v>244409</v>
      </c>
      <c r="L67" s="36">
        <f t="shared" si="23"/>
        <v>251498</v>
      </c>
      <c r="M67" s="38">
        <v>251498</v>
      </c>
      <c r="N67" s="36">
        <f t="shared" si="23"/>
        <v>177720</v>
      </c>
      <c r="O67" s="37">
        <v>177720</v>
      </c>
      <c r="P67" s="36">
        <f t="shared" si="23"/>
        <v>255307</v>
      </c>
      <c r="Q67" s="37">
        <v>255307</v>
      </c>
      <c r="R67" s="36">
        <f t="shared" si="23"/>
        <v>197562</v>
      </c>
      <c r="S67" s="37">
        <v>197562</v>
      </c>
      <c r="T67" s="36">
        <f t="shared" si="23"/>
        <v>196461</v>
      </c>
      <c r="U67" s="38">
        <v>196461</v>
      </c>
    </row>
    <row r="68" spans="1:21" x14ac:dyDescent="0.2">
      <c r="A68" s="23" t="s">
        <v>35</v>
      </c>
      <c r="B68" s="36">
        <f t="shared" si="24"/>
        <v>489269</v>
      </c>
      <c r="C68" s="38">
        <v>489269</v>
      </c>
      <c r="D68" s="36">
        <f t="shared" si="25"/>
        <v>301695</v>
      </c>
      <c r="E68" s="38">
        <v>301695</v>
      </c>
      <c r="F68" s="36">
        <f t="shared" si="23"/>
        <v>313660</v>
      </c>
      <c r="G68" s="37">
        <v>313660</v>
      </c>
      <c r="H68" s="36">
        <f t="shared" si="23"/>
        <v>301445</v>
      </c>
      <c r="I68" s="37">
        <v>301445</v>
      </c>
      <c r="J68" s="84">
        <f t="shared" si="23"/>
        <v>270413</v>
      </c>
      <c r="K68" s="85">
        <v>270413</v>
      </c>
      <c r="L68" s="36">
        <f t="shared" si="23"/>
        <v>278308</v>
      </c>
      <c r="M68" s="38">
        <v>278308</v>
      </c>
      <c r="N68" s="36">
        <f t="shared" si="23"/>
        <v>210961</v>
      </c>
      <c r="O68" s="37">
        <v>210961</v>
      </c>
      <c r="P68" s="36">
        <f t="shared" si="23"/>
        <v>305537</v>
      </c>
      <c r="Q68" s="37">
        <v>305537</v>
      </c>
      <c r="R68" s="36">
        <f t="shared" si="23"/>
        <v>223104</v>
      </c>
      <c r="S68" s="37">
        <v>223104</v>
      </c>
      <c r="T68" s="36">
        <f t="shared" si="23"/>
        <v>204004</v>
      </c>
      <c r="U68" s="38">
        <v>204004</v>
      </c>
    </row>
    <row r="69" spans="1:21" x14ac:dyDescent="0.2">
      <c r="A69" s="24" t="s">
        <v>36</v>
      </c>
      <c r="B69" s="42">
        <f t="shared" si="24"/>
        <v>373774</v>
      </c>
      <c r="C69" s="44">
        <v>373774</v>
      </c>
      <c r="D69" s="42">
        <f t="shared" si="25"/>
        <v>254273</v>
      </c>
      <c r="E69" s="44">
        <v>254273</v>
      </c>
      <c r="F69" s="42">
        <f t="shared" si="23"/>
        <v>287863</v>
      </c>
      <c r="G69" s="43">
        <v>287863</v>
      </c>
      <c r="H69" s="42">
        <f t="shared" si="23"/>
        <v>259322</v>
      </c>
      <c r="I69" s="43">
        <v>259322</v>
      </c>
      <c r="J69" s="86">
        <f t="shared" si="23"/>
        <v>248164</v>
      </c>
      <c r="K69" s="87">
        <v>248164</v>
      </c>
      <c r="L69" s="42">
        <f t="shared" si="23"/>
        <v>225534</v>
      </c>
      <c r="M69" s="44">
        <v>225534</v>
      </c>
      <c r="N69" s="42">
        <f t="shared" si="23"/>
        <v>148240</v>
      </c>
      <c r="O69" s="43">
        <v>148240</v>
      </c>
      <c r="P69" s="42">
        <f t="shared" si="23"/>
        <v>236103</v>
      </c>
      <c r="Q69" s="43">
        <v>236103</v>
      </c>
      <c r="R69" s="42">
        <f t="shared" si="23"/>
        <v>202434</v>
      </c>
      <c r="S69" s="43">
        <v>202434</v>
      </c>
      <c r="T69" s="42">
        <f t="shared" si="23"/>
        <v>211861</v>
      </c>
      <c r="U69" s="44">
        <v>211861</v>
      </c>
    </row>
  </sheetData>
  <mergeCells count="72">
    <mergeCell ref="N57:O57"/>
    <mergeCell ref="P57:Q57"/>
    <mergeCell ref="R57:U57"/>
    <mergeCell ref="B58:C58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B57:C57"/>
    <mergeCell ref="D57:E57"/>
    <mergeCell ref="F57:G57"/>
    <mergeCell ref="H57:I57"/>
    <mergeCell ref="J57:M57"/>
    <mergeCell ref="N42:O42"/>
    <mergeCell ref="P42:Q42"/>
    <mergeCell ref="R42:U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B42:C42"/>
    <mergeCell ref="D42:E42"/>
    <mergeCell ref="F42:G42"/>
    <mergeCell ref="H42:I42"/>
    <mergeCell ref="J42:M42"/>
    <mergeCell ref="P27:Q27"/>
    <mergeCell ref="R27: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J1:M1"/>
    <mergeCell ref="N1:O1"/>
    <mergeCell ref="B27:C27"/>
    <mergeCell ref="D27:E27"/>
    <mergeCell ref="F27:G27"/>
    <mergeCell ref="H27:I27"/>
    <mergeCell ref="J27:M27"/>
    <mergeCell ref="N27:O27"/>
    <mergeCell ref="R2:S2"/>
    <mergeCell ref="T2:U2"/>
    <mergeCell ref="P1:Q1"/>
    <mergeCell ref="R1:U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</mergeCells>
  <conditionalFormatting sqref="D4 B4:B13">
    <cfRule type="cellIs" dxfId="21" priority="22" operator="greaterThan">
      <formula>0.5</formula>
    </cfRule>
  </conditionalFormatting>
  <conditionalFormatting sqref="E4">
    <cfRule type="cellIs" dxfId="20" priority="21" operator="greaterThan">
      <formula>0.5</formula>
    </cfRule>
  </conditionalFormatting>
  <conditionalFormatting sqref="F4">
    <cfRule type="cellIs" dxfId="19" priority="20" operator="greaterThan">
      <formula>0.5</formula>
    </cfRule>
  </conditionalFormatting>
  <conditionalFormatting sqref="G4">
    <cfRule type="cellIs" dxfId="18" priority="19" operator="greaterThan">
      <formula>0.5</formula>
    </cfRule>
  </conditionalFormatting>
  <conditionalFormatting sqref="H4">
    <cfRule type="cellIs" dxfId="17" priority="18" operator="greaterThan">
      <formula>0.5</formula>
    </cfRule>
  </conditionalFormatting>
  <conditionalFormatting sqref="I4">
    <cfRule type="cellIs" dxfId="16" priority="17" operator="greaterThan">
      <formula>0.5</formula>
    </cfRule>
  </conditionalFormatting>
  <conditionalFormatting sqref="J4">
    <cfRule type="cellIs" dxfId="15" priority="16" operator="greaterThan">
      <formula>0.5</formula>
    </cfRule>
  </conditionalFormatting>
  <conditionalFormatting sqref="K4">
    <cfRule type="cellIs" dxfId="14" priority="15" operator="greaterThan">
      <formula>0.5</formula>
    </cfRule>
  </conditionalFormatting>
  <conditionalFormatting sqref="R4">
    <cfRule type="cellIs" dxfId="13" priority="14" operator="greaterThan">
      <formula>0.5</formula>
    </cfRule>
  </conditionalFormatting>
  <conditionalFormatting sqref="S4">
    <cfRule type="cellIs" dxfId="12" priority="13" operator="greaterThan">
      <formula>0.5</formula>
    </cfRule>
  </conditionalFormatting>
  <conditionalFormatting sqref="T4">
    <cfRule type="cellIs" dxfId="11" priority="12" operator="greaterThan">
      <formula>0.5</formula>
    </cfRule>
  </conditionalFormatting>
  <conditionalFormatting sqref="U4">
    <cfRule type="cellIs" dxfId="10" priority="11" operator="greaterThan">
      <formula>0.5</formula>
    </cfRule>
  </conditionalFormatting>
  <conditionalFormatting sqref="P4">
    <cfRule type="cellIs" dxfId="9" priority="10" operator="greaterThan">
      <formula>0.5</formula>
    </cfRule>
  </conditionalFormatting>
  <conditionalFormatting sqref="Q4">
    <cfRule type="cellIs" dxfId="8" priority="9" operator="greaterThan">
      <formula>0.5</formula>
    </cfRule>
  </conditionalFormatting>
  <conditionalFormatting sqref="N4">
    <cfRule type="cellIs" dxfId="7" priority="8" operator="greaterThan">
      <formula>0.5</formula>
    </cfRule>
  </conditionalFormatting>
  <conditionalFormatting sqref="O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13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13 F5:F13 H5:H13 J5:J13 L5:L13 N5:N13 P5:P13 R5:R13 T5:T13">
    <cfRule type="cellIs" dxfId="1" priority="2" operator="greaterThan">
      <formula>0.5</formula>
    </cfRule>
  </conditionalFormatting>
  <conditionalFormatting sqref="E5:E13 G5:G13 I5:I13 K5:K13 M5:M13 O5:O13 Q5:Q13 S5:S13 U5:U13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2019-07-06T13:37:46Z</dcterms:created>
  <dcterms:modified xsi:type="dcterms:W3CDTF">2019-07-06T19:04:05Z</dcterms:modified>
</cp:coreProperties>
</file>