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4E7A70E8-034C-D64A-A7F9-329943F58E4E}" xr6:coauthVersionLast="47" xr6:coauthVersionMax="47" xr10:uidLastSave="{00000000-0000-0000-0000-000000000000}"/>
  <bookViews>
    <workbookView xWindow="1960" yWindow="500" windowWidth="23300" windowHeight="15540" tabRatio="500" activeTab="3" xr2:uid="{00000000-000D-0000-FFFF-FFFF00000000}"/>
  </bookViews>
  <sheets>
    <sheet name="Election Results by State" sheetId="2" r:id="rId1"/>
    <sheet name="Uncontested Races" sheetId="3" r:id="rId2"/>
    <sheet name="UncontestedPIVOT" sheetId="4" r:id="rId3"/>
    <sheet name="RESULTS" sheetId="6" r:id="rId4"/>
    <sheet name="UNCONTESTED" sheetId="5" r:id="rId5"/>
  </sheets>
  <definedNames>
    <definedName name="_xlnm._FilterDatabase" localSheetId="0" hidden="1">'Election Results by State'!$N$2:$N$52</definedName>
    <definedName name="_xlnm._FilterDatabase" localSheetId="1" hidden="1">'Uncontested Races'!$A$2:$J$89</definedName>
  </definedNames>
  <calcPr calcId="191029"/>
  <pivotCaches>
    <pivotCache cacheId="2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4" i="3" l="1"/>
  <c r="F85" i="3"/>
  <c r="F76" i="3"/>
  <c r="F77" i="3"/>
  <c r="F78" i="3"/>
  <c r="F79" i="3"/>
  <c r="F80" i="3"/>
  <c r="F72" i="3"/>
  <c r="F69" i="3"/>
  <c r="F59" i="3"/>
  <c r="F60" i="3"/>
  <c r="F61" i="3"/>
  <c r="F62" i="3"/>
  <c r="F56" i="3"/>
  <c r="F47" i="3"/>
  <c r="F40" i="3"/>
  <c r="F41" i="3"/>
  <c r="F42" i="3"/>
  <c r="F43" i="3"/>
  <c r="F44" i="3"/>
  <c r="F45" i="3"/>
  <c r="F38" i="3"/>
  <c r="F22" i="3"/>
  <c r="F23" i="3"/>
  <c r="F18" i="3"/>
  <c r="F10" i="3"/>
  <c r="F11" i="3"/>
  <c r="F12" i="3"/>
  <c r="F13" i="3"/>
  <c r="F14" i="3"/>
  <c r="F15" i="3"/>
  <c r="F16" i="3"/>
  <c r="F4" i="3"/>
  <c r="F5" i="3"/>
  <c r="F6" i="3"/>
  <c r="F7" i="3"/>
  <c r="F8" i="3"/>
  <c r="F9" i="3"/>
  <c r="F17" i="3"/>
  <c r="F19" i="3"/>
  <c r="F27" i="3"/>
  <c r="F28" i="3"/>
  <c r="F29" i="3"/>
  <c r="F30" i="3"/>
  <c r="F31" i="3"/>
  <c r="F32" i="3"/>
  <c r="F33" i="3"/>
  <c r="F34" i="3"/>
  <c r="F35" i="3"/>
  <c r="F36" i="3"/>
  <c r="F37" i="3"/>
  <c r="F39" i="3"/>
  <c r="F46" i="3"/>
  <c r="F48" i="3"/>
  <c r="F49" i="3"/>
  <c r="F50" i="3"/>
  <c r="F51" i="3"/>
  <c r="F52" i="3"/>
  <c r="F53" i="3"/>
  <c r="F54" i="3"/>
  <c r="F55" i="3"/>
  <c r="F57" i="3"/>
  <c r="F58" i="3"/>
  <c r="F63" i="3"/>
  <c r="F64" i="3"/>
  <c r="F65" i="3"/>
  <c r="F66" i="3"/>
  <c r="F67" i="3"/>
  <c r="F68" i="3"/>
  <c r="F70" i="3"/>
  <c r="F71" i="3"/>
  <c r="F73" i="3"/>
  <c r="F74" i="3"/>
  <c r="F75" i="3"/>
  <c r="F81" i="3"/>
  <c r="F82" i="3"/>
  <c r="F83" i="3"/>
  <c r="F86" i="3"/>
  <c r="F87" i="3"/>
  <c r="F88" i="3"/>
  <c r="F89" i="3"/>
  <c r="F3" i="3"/>
  <c r="N54" i="2"/>
  <c r="M54" i="2"/>
  <c r="K54" i="2"/>
  <c r="L26" i="2"/>
  <c r="L27" i="2"/>
  <c r="L30" i="2"/>
  <c r="L32" i="2"/>
  <c r="L33" i="2"/>
  <c r="L34" i="2"/>
  <c r="L35" i="2"/>
  <c r="L36" i="2"/>
  <c r="L37" i="2"/>
  <c r="L38" i="2"/>
  <c r="L40" i="2"/>
  <c r="L42" i="2"/>
  <c r="L43" i="2"/>
  <c r="L44" i="2"/>
  <c r="L50" i="2"/>
  <c r="L51" i="2"/>
  <c r="L23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4" i="2"/>
  <c r="L25" i="2"/>
  <c r="L28" i="2"/>
  <c r="L29" i="2"/>
  <c r="L31" i="2"/>
  <c r="L39" i="2"/>
  <c r="L41" i="2"/>
  <c r="L45" i="2"/>
  <c r="L46" i="2"/>
  <c r="L47" i="2"/>
  <c r="L48" i="2"/>
  <c r="L49" i="2"/>
  <c r="L52" i="2"/>
  <c r="L54" i="2"/>
  <c r="J91" i="3"/>
  <c r="H91" i="3"/>
  <c r="I91" i="3"/>
  <c r="G91" i="3"/>
  <c r="F91" i="3"/>
  <c r="D91" i="3"/>
  <c r="E91" i="3"/>
  <c r="N58" i="2"/>
  <c r="M58" i="2"/>
  <c r="K58" i="2"/>
  <c r="L58" i="2"/>
  <c r="F54" i="2"/>
  <c r="F58" i="2" s="1"/>
  <c r="C54" i="2"/>
  <c r="C58" i="2" s="1"/>
  <c r="D54" i="2"/>
  <c r="D58" i="2" s="1"/>
  <c r="H54" i="2"/>
  <c r="I54" i="2"/>
  <c r="G5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4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54" authorId="0" shapeId="0" xr:uid="{00000000-0006-0000-0000-000001000000}">
      <text>
        <r>
          <rPr>
            <sz val="10"/>
            <color indexed="81"/>
            <rFont val="Calibri"/>
            <family val="2"/>
          </rPr>
          <t>This total is 1,202 too high, compared to the sum of other votes reported at the end … but it's the implicit result of the total totals reported. Something appears to not add up right.
The report is internally inconsistent: in several cases (noted in the Notes column here) the totals reported by state are different than the totals reported for those states in the all-up recapitulation at the end.</t>
        </r>
      </text>
    </comment>
    <comment ref="F58" authorId="0" shapeId="0" xr:uid="{00000000-0006-0000-0000-000002000000}">
      <text>
        <r>
          <rPr>
            <sz val="10"/>
            <color rgb="FF000000"/>
            <rFont val="Calibri"/>
            <family val="2"/>
          </rPr>
          <t>See comment on Other total.</t>
        </r>
      </text>
    </comment>
  </commentList>
</comments>
</file>

<file path=xl/sharedStrings.xml><?xml version="1.0" encoding="utf-8"?>
<sst xmlns="http://schemas.openxmlformats.org/spreadsheetml/2006/main" count="902" uniqueCount="177">
  <si>
    <t xml:space="preserve"> </t>
  </si>
  <si>
    <t xml:space="preserve">           Actual Votes</t>
  </si>
  <si>
    <t>Uncontested</t>
  </si>
  <si>
    <t>Contested</t>
  </si>
  <si>
    <t xml:space="preserve">           Actual Seats</t>
  </si>
  <si>
    <t>State</t>
  </si>
  <si>
    <t>**</t>
  </si>
  <si>
    <t>REP1</t>
  </si>
  <si>
    <t>DEM1</t>
  </si>
  <si>
    <t>OTH1</t>
  </si>
  <si>
    <t>TOT1</t>
  </si>
  <si>
    <t>TOT3</t>
  </si>
  <si>
    <t>REP3</t>
  </si>
  <si>
    <t>DEM3</t>
  </si>
  <si>
    <t>AVG Votes</t>
  </si>
  <si>
    <t>REP2</t>
  </si>
  <si>
    <t>DEM2</t>
  </si>
  <si>
    <t>OTH2</t>
  </si>
  <si>
    <t>TOT2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</si>
  <si>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</si>
  <si>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</si>
  <si>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</si>
  <si>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</si>
  <si>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</si>
  <si>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</si>
  <si>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</si>
  <si>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</si>
  <si>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</si>
  <si>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</si>
  <si>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</si>
  <si>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</si>
  <si>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</si>
  <si>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</si>
  <si>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</si>
  <si>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</si>
  <si>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</si>
  <si>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</si>
  <si>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</si>
  <si>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</si>
  <si>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</si>
  <si>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</si>
  <si>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</si>
  <si>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</si>
  <si>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</si>
  <si>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</si>
  <si>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</si>
  <si>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</si>
  <si>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</si>
  <si>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</si>
  <si>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</si>
  <si>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</si>
  <si>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</si>
  <si>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</si>
  <si>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</si>
  <si>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</si>
  <si>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</si>
  <si>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</si>
  <si>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</si>
  <si>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</si>
  <si>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</si>
  <si>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</si>
  <si>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</si>
  <si>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</si>
  <si>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</si>
  <si>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</si>
  <si>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</si>
  <si>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</si>
  <si>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</si>
  <si>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</si>
  <si>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</si>
  <si>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</si>
  <si>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</si>
  <si>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</si>
  <si>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</si>
  <si>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</si>
  <si>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</si>
  <si>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</si>
  <si>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</si>
  <si>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</si>
  <si>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</si>
  <si>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</si>
  <si>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</si>
  <si>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</si>
  <si>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</si>
  <si>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</si>
  <si>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</si>
  <si>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</si>
  <si>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</si>
  <si>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</si>
  <si>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</si>
  <si>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</si>
  <si>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</si>
  <si>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</si>
  <si>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</si>
  <si>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</si>
  <si>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</si>
  <si>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</si>
  <si>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</si>
  <si>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</si>
  <si>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</si>
  <si>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</si>
  <si>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</si>
  <si>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</si>
  <si>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</si>
  <si>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</si>
  <si>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</si>
  <si>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</si>
  <si>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</si>
  <si>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</si>
  <si>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</si>
  <si>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</si>
  <si>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</si>
  <si>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</si>
  <si>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</si>
  <si>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</si>
  <si>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</si>
  <si>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</si>
  <si>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</si>
  <si>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</si>
  <si>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</si>
  <si>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</si>
  <si>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Validation</t>
  </si>
  <si>
    <t>Delta</t>
  </si>
  <si>
    <t>Uncontested Votes</t>
  </si>
  <si>
    <t>Uncontested Races</t>
  </si>
  <si>
    <t>District</t>
  </si>
  <si>
    <t>n/a</t>
  </si>
  <si>
    <t>Includes Dem/Rep write-ins.</t>
  </si>
  <si>
    <t>Includes Democrat, Working Families.</t>
  </si>
  <si>
    <t>Includes Rep write-ins.</t>
  </si>
  <si>
    <t>Includes Dem write-ins.</t>
  </si>
  <si>
    <t>Includes Republican, Let's Do It.</t>
  </si>
  <si>
    <t>Other totals reported differently.</t>
  </si>
  <si>
    <t>5th</t>
  </si>
  <si>
    <t>6th</t>
  </si>
  <si>
    <t>7th</t>
  </si>
  <si>
    <t>20th</t>
  </si>
  <si>
    <t>31st</t>
  </si>
  <si>
    <t>32nd</t>
  </si>
  <si>
    <t>33rd</t>
  </si>
  <si>
    <t>35th</t>
  </si>
  <si>
    <t>37th</t>
  </si>
  <si>
    <t>42nd</t>
  </si>
  <si>
    <t>1st</t>
  </si>
  <si>
    <t>2nd</t>
  </si>
  <si>
    <t>3rd</t>
  </si>
  <si>
    <t>12th</t>
  </si>
  <si>
    <t>17th</t>
  </si>
  <si>
    <t>19th</t>
  </si>
  <si>
    <t>23rd</t>
  </si>
  <si>
    <t>Votes not reported.</t>
  </si>
  <si>
    <t>4th</t>
  </si>
  <si>
    <t>8th</t>
  </si>
  <si>
    <t>13th</t>
  </si>
  <si>
    <t>15th</t>
  </si>
  <si>
    <t>10th</t>
  </si>
  <si>
    <t>9th</t>
  </si>
  <si>
    <t>14th</t>
  </si>
  <si>
    <t>22nd</t>
  </si>
  <si>
    <t>16th</t>
  </si>
  <si>
    <t>28th</t>
  </si>
  <si>
    <t>11th</t>
  </si>
  <si>
    <t>Grand Total</t>
  </si>
  <si>
    <t>Sum of TOT1</t>
  </si>
  <si>
    <t>Sum of DEM2</t>
  </si>
  <si>
    <t>Sum of REP2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</si>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</sst>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0"/>
      <color indexed="81"/>
      <name val="Calibri"/>
      <family val="2"/>
    </font>
    <font>
      <u/>
      <sz val="12"/>
      <color theme="1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3" fontId="0" fillId="0" borderId="0" xfId="0" applyNumberFormat="1"/>
    <xf numFmtId="0" fontId="1" fillId="0" borderId="0" xfId="0" applyFont="1"/>
    <xf numFmtId="0" fontId="5" fillId="2" borderId="0" xfId="0" applyFont="1" applyFill="1"/>
    <xf numFmtId="3" fontId="5" fillId="2" borderId="0" xfId="0" applyNumberFormat="1" applyFont="1" applyFill="1"/>
    <xf numFmtId="3" fontId="4" fillId="3" borderId="1" xfId="0" applyNumberFormat="1" applyFont="1" applyFill="1" applyBorder="1" applyProtection="1">
      <protection locked="0"/>
    </xf>
    <xf numFmtId="3" fontId="4" fillId="3" borderId="0" xfId="0" applyNumberFormat="1" applyFont="1" applyFill="1" applyAlignment="1" applyProtection="1">
      <alignment horizontal="center"/>
      <protection locked="0"/>
    </xf>
    <xf numFmtId="3" fontId="4" fillId="3" borderId="0" xfId="0" applyNumberFormat="1" applyFont="1" applyFill="1" applyProtection="1">
      <protection locked="0"/>
    </xf>
    <xf numFmtId="3" fontId="5" fillId="3" borderId="2" xfId="0" applyNumberFormat="1" applyFont="1" applyFill="1" applyBorder="1" applyProtection="1">
      <protection locked="0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/>
    <xf numFmtId="0" fontId="5" fillId="0" borderId="0" xfId="0" applyFont="1"/>
    <xf numFmtId="0" fontId="6" fillId="2" borderId="0" xfId="0" applyFont="1" applyFill="1"/>
    <xf numFmtId="0" fontId="4" fillId="0" borderId="0" xfId="0" applyFont="1"/>
    <xf numFmtId="3" fontId="0" fillId="0" borderId="1" xfId="0" applyNumberFormat="1" applyBorder="1"/>
    <xf numFmtId="3" fontId="3" fillId="0" borderId="0" xfId="0" applyNumberFormat="1" applyFont="1"/>
    <xf numFmtId="3" fontId="0" fillId="0" borderId="2" xfId="0" applyNumberFormat="1" applyBorder="1"/>
    <xf numFmtId="0" fontId="0" fillId="0" borderId="1" xfId="0" applyBorder="1"/>
    <xf numFmtId="0" fontId="1" fillId="0" borderId="3" xfId="0" applyFont="1" applyBorder="1"/>
    <xf numFmtId="3" fontId="1" fillId="0" borderId="4" xfId="0" applyNumberFormat="1" applyFont="1" applyBorder="1"/>
    <xf numFmtId="3" fontId="1" fillId="0" borderId="3" xfId="0" applyNumberFormat="1" applyFont="1" applyBorder="1"/>
    <xf numFmtId="3" fontId="1" fillId="0" borderId="5" xfId="0" applyNumberFormat="1" applyFont="1" applyBorder="1"/>
    <xf numFmtId="0" fontId="1" fillId="0" borderId="4" xfId="0" applyFont="1" applyBorder="1"/>
    <xf numFmtId="0" fontId="0" fillId="0" borderId="3" xfId="0" applyBorder="1"/>
    <xf numFmtId="3" fontId="0" fillId="0" borderId="4" xfId="0" applyNumberFormat="1" applyBorder="1"/>
    <xf numFmtId="3" fontId="0" fillId="0" borderId="3" xfId="0" applyNumberFormat="1" applyBorder="1"/>
    <xf numFmtId="3" fontId="0" fillId="0" borderId="5" xfId="0" applyNumberFormat="1" applyBorder="1"/>
    <xf numFmtId="0" fontId="0" fillId="0" borderId="4" xfId="0" applyBorder="1"/>
    <xf numFmtId="3" fontId="6" fillId="2" borderId="0" xfId="0" applyNumberFormat="1" applyFont="1" applyFill="1"/>
    <xf numFmtId="9" fontId="0" fillId="0" borderId="1" xfId="0" applyNumberFormat="1" applyBorder="1"/>
    <xf numFmtId="0" fontId="3" fillId="0" borderId="0" xfId="0" applyFont="1"/>
    <xf numFmtId="3" fontId="5" fillId="2" borderId="1" xfId="0" applyNumberFormat="1" applyFont="1" applyFill="1" applyBorder="1" applyAlignment="1">
      <alignment horizontal="center"/>
    </xf>
    <xf numFmtId="3" fontId="0" fillId="4" borderId="0" xfId="0" applyNumberFormat="1" applyFill="1"/>
    <xf numFmtId="3" fontId="5" fillId="2" borderId="0" xfId="0" applyNumberFormat="1" applyFont="1" applyFill="1" applyAlignment="1">
      <alignment horizontal="center"/>
    </xf>
    <xf numFmtId="3" fontId="1" fillId="4" borderId="3" xfId="0" applyNumberFormat="1" applyFont="1" applyFill="1" applyBorder="1"/>
    <xf numFmtId="0" fontId="5" fillId="2" borderId="1" xfId="0" applyFont="1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3" fontId="0" fillId="5" borderId="1" xfId="0" applyNumberFormat="1" applyFill="1" applyBorder="1"/>
    <xf numFmtId="3" fontId="0" fillId="5" borderId="0" xfId="0" applyNumberFormat="1" applyFill="1"/>
    <xf numFmtId="3" fontId="3" fillId="5" borderId="0" xfId="0" applyNumberFormat="1" applyFont="1" applyFill="1"/>
    <xf numFmtId="3" fontId="2" fillId="6" borderId="1" xfId="0" applyNumberFormat="1" applyFont="1" applyFill="1" applyBorder="1"/>
    <xf numFmtId="3" fontId="2" fillId="6" borderId="0" xfId="0" applyNumberFormat="1" applyFont="1" applyFill="1"/>
    <xf numFmtId="3" fontId="9" fillId="6" borderId="0" xfId="0" applyNumberFormat="1" applyFont="1" applyFill="1"/>
    <xf numFmtId="0" fontId="2" fillId="6" borderId="1" xfId="0" applyFont="1" applyFill="1" applyBorder="1"/>
    <xf numFmtId="0" fontId="2" fillId="6" borderId="0" xfId="0" applyFont="1" applyFill="1"/>
    <xf numFmtId="0" fontId="0" fillId="0" borderId="0" xfId="0" pivotButton="1"/>
  </cellXfs>
  <cellStyles count="2">
    <cellStyle name="Followed Hyperlink" xfId="1" builtinId="9" hidden="1"/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79.37092627315" createdVersion="4" refreshedVersion="4" minRefreshableVersion="3" recordCount="87" xr:uid="{00000000-000A-0000-FFFF-FFFF20000000}">
  <cacheSource type="worksheet">
    <worksheetSource ref="A2:J89" sheet="Uncontested Races"/>
  </cacheSource>
  <cacheFields count="10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DEM1" numFmtId="3">
      <sharedItems containsString="0" containsBlank="1" containsNumber="1" containsInteger="1" minValue="0" maxValue="181946"/>
    </cacheField>
    <cacheField name="REP1" numFmtId="3">
      <sharedItems containsString="0" containsBlank="1" containsNumber="1" containsInteger="1" minValue="0" maxValue="201367"/>
    </cacheField>
    <cacheField name="OTH1" numFmtId="3">
      <sharedItems containsString="0" containsBlank="1" containsNumber="1" containsInteger="1" minValue="0" maxValue="91222"/>
    </cacheField>
    <cacheField name="TOT1" numFmtId="3">
      <sharedItems containsString="0" containsBlank="1" containsNumber="1" containsInteger="1" minValue="0" maxValue="226914" count="56">
        <n v="145555"/>
        <n v="166300"/>
        <n v="135164"/>
        <n v="0"/>
        <n v="203486"/>
        <n v="140486"/>
        <n v="61120"/>
        <n v="64952"/>
        <n v="91686"/>
        <n v="113715"/>
        <n v="98506"/>
        <n v="97962"/>
        <n v="129720"/>
        <n v="162271"/>
        <m/>
        <n v="180064"/>
        <n v="90686"/>
        <n v="122380"/>
        <n v="157291"/>
        <n v="185780"/>
        <n v="114306"/>
        <n v="203323"/>
        <n v="161977"/>
        <n v="219932"/>
        <n v="214939"/>
        <n v="215101"/>
        <n v="226914"/>
        <n v="216832"/>
        <n v="226130"/>
        <n v="159425"/>
        <n v="126323"/>
        <n v="206868"/>
        <n v="161480"/>
        <n v="140110"/>
        <n v="90264"/>
        <n v="118527"/>
        <n v="99110"/>
        <n v="108063"/>
        <n v="153883"/>
        <n v="195645"/>
        <n v="82510"/>
        <n v="137999"/>
        <n v="179401"/>
        <n v="193044"/>
        <n v="193375"/>
        <n v="177988"/>
        <n v="60253"/>
        <n v="107268"/>
        <n v="77688"/>
        <n v="78245"/>
        <n v="148239"/>
        <n v="68372"/>
        <n v="138994"/>
        <n v="198340"/>
        <n v="203995"/>
        <n v="203557"/>
      </sharedItems>
    </cacheField>
    <cacheField name="DEM2" numFmtId="0">
      <sharedItems containsSemiMixedTypes="0" containsString="0" containsNumber="1" containsInteger="1" minValue="0" maxValue="1" count="2">
        <n v="1"/>
        <n v="0"/>
      </sharedItems>
    </cacheField>
    <cacheField name="REP2" numFmtId="0">
      <sharedItems containsSemiMixedTypes="0" containsString="0" containsNumber="1" containsInteger="1" minValue="0" maxValue="1" count="2">
        <n v="0"/>
        <n v="1"/>
      </sharedItems>
    </cacheField>
    <cacheField name="OTH2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  <x v="0"/>
    <s v="5th"/>
    <n v="143015"/>
    <n v="0"/>
    <n v="2540"/>
    <x v="0"/>
    <x v="0"/>
    <x v="0"/>
    <n v="0"/>
  </r>
  <r>
    <x v="0"/>
    <x v="0"/>
    <s v="6th"/>
    <n v="0"/>
    <n v="163514"/>
    <n v="2786"/>
    <x v="1"/>
    <x v="1"/>
    <x v="1"/>
    <n v="0"/>
  </r>
  <r>
    <x v="0"/>
    <x v="0"/>
    <s v="7th"/>
    <n v="133870"/>
    <n v="0"/>
    <n v="1294"/>
    <x v="2"/>
    <x v="0"/>
    <x v="0"/>
    <n v="0"/>
  </r>
  <r>
    <x v="1"/>
    <x v="1"/>
    <s v="n/a"/>
    <n v="0"/>
    <n v="0"/>
    <n v="0"/>
    <x v="3"/>
    <x v="1"/>
    <x v="0"/>
    <n v="0"/>
  </r>
  <r>
    <x v="2"/>
    <x v="2"/>
    <s v="6th"/>
    <n v="0"/>
    <n v="152201"/>
    <n v="51285"/>
    <x v="4"/>
    <x v="1"/>
    <x v="1"/>
    <n v="0"/>
  </r>
  <r>
    <x v="3"/>
    <x v="3"/>
    <s v="n/a"/>
    <n v="0"/>
    <n v="0"/>
    <n v="0"/>
    <x v="3"/>
    <x v="1"/>
    <x v="0"/>
    <n v="0"/>
  </r>
  <r>
    <x v="4"/>
    <x v="4"/>
    <s v="7th"/>
    <n v="118000"/>
    <n v="0"/>
    <n v="22486"/>
    <x v="5"/>
    <x v="0"/>
    <x v="0"/>
    <n v="0"/>
  </r>
  <r>
    <x v="4"/>
    <x v="4"/>
    <s v="20th"/>
    <n v="61120"/>
    <n v="0"/>
    <n v="0"/>
    <x v="6"/>
    <x v="0"/>
    <x v="0"/>
    <n v="0"/>
  </r>
  <r>
    <x v="4"/>
    <x v="4"/>
    <s v="31st"/>
    <n v="64952"/>
    <n v="0"/>
    <n v="0"/>
    <x v="7"/>
    <x v="0"/>
    <x v="0"/>
    <n v="0"/>
  </r>
  <r>
    <x v="4"/>
    <x v="4"/>
    <s v="32nd"/>
    <n v="76059"/>
    <n v="0"/>
    <n v="15627"/>
    <x v="8"/>
    <x v="0"/>
    <x v="0"/>
    <n v="0"/>
  </r>
  <r>
    <x v="4"/>
    <x v="4"/>
    <s v="33rd"/>
    <n v="113715"/>
    <n v="0"/>
    <n v="0"/>
    <x v="9"/>
    <x v="0"/>
    <x v="0"/>
    <n v="0"/>
  </r>
  <r>
    <x v="4"/>
    <x v="4"/>
    <s v="35th"/>
    <n v="82498"/>
    <n v="0"/>
    <n v="16008"/>
    <x v="10"/>
    <x v="0"/>
    <x v="0"/>
    <n v="0"/>
  </r>
  <r>
    <x v="4"/>
    <x v="4"/>
    <s v="37th"/>
    <n v="80716"/>
    <n v="0"/>
    <n v="17246"/>
    <x v="11"/>
    <x v="0"/>
    <x v="0"/>
    <n v="0"/>
  </r>
  <r>
    <x v="4"/>
    <x v="4"/>
    <s v="42nd"/>
    <n v="0"/>
    <n v="129720"/>
    <n v="0"/>
    <x v="12"/>
    <x v="1"/>
    <x v="1"/>
    <n v="0"/>
  </r>
  <r>
    <x v="5"/>
    <x v="5"/>
    <s v="1st"/>
    <n v="129446"/>
    <n v="0"/>
    <n v="32825"/>
    <x v="13"/>
    <x v="0"/>
    <x v="0"/>
    <n v="0"/>
  </r>
  <r>
    <x v="6"/>
    <x v="6"/>
    <s v="n/a"/>
    <n v="0"/>
    <n v="0"/>
    <n v="0"/>
    <x v="3"/>
    <x v="1"/>
    <x v="0"/>
    <n v="0"/>
  </r>
  <r>
    <x v="7"/>
    <x v="7"/>
    <s v="n/a"/>
    <n v="0"/>
    <n v="0"/>
    <n v="0"/>
    <x v="3"/>
    <x v="1"/>
    <x v="0"/>
    <n v="0"/>
  </r>
  <r>
    <x v="8"/>
    <x v="8"/>
    <s v="2nd"/>
    <m/>
    <m/>
    <m/>
    <x v="14"/>
    <x v="0"/>
    <x v="0"/>
    <n v="0"/>
  </r>
  <r>
    <x v="8"/>
    <x v="8"/>
    <s v="3rd"/>
    <m/>
    <m/>
    <m/>
    <x v="14"/>
    <x v="0"/>
    <x v="0"/>
    <n v="0"/>
  </r>
  <r>
    <x v="8"/>
    <x v="8"/>
    <s v="12th"/>
    <n v="0"/>
    <n v="124452"/>
    <n v="55612"/>
    <x v="15"/>
    <x v="1"/>
    <x v="1"/>
    <n v="0"/>
  </r>
  <r>
    <x v="8"/>
    <x v="8"/>
    <s v="17th"/>
    <n v="90663"/>
    <n v="0"/>
    <n v="23"/>
    <x v="16"/>
    <x v="0"/>
    <x v="0"/>
    <n v="0"/>
  </r>
  <r>
    <x v="8"/>
    <x v="8"/>
    <s v="19th"/>
    <m/>
    <m/>
    <m/>
    <x v="14"/>
    <x v="0"/>
    <x v="0"/>
    <n v="0"/>
  </r>
  <r>
    <x v="8"/>
    <x v="8"/>
    <s v="20th"/>
    <m/>
    <m/>
    <m/>
    <x v="14"/>
    <x v="0"/>
    <x v="0"/>
    <n v="0"/>
  </r>
  <r>
    <x v="8"/>
    <x v="8"/>
    <s v="23rd"/>
    <m/>
    <m/>
    <m/>
    <x v="14"/>
    <x v="0"/>
    <x v="0"/>
    <n v="0"/>
  </r>
  <r>
    <x v="9"/>
    <x v="9"/>
    <s v="5th"/>
    <n v="122380"/>
    <n v="0"/>
    <n v="0"/>
    <x v="17"/>
    <x v="0"/>
    <x v="0"/>
    <n v="0"/>
  </r>
  <r>
    <x v="10"/>
    <x v="10"/>
    <s v="n/a"/>
    <n v="0"/>
    <n v="0"/>
    <n v="0"/>
    <x v="3"/>
    <x v="1"/>
    <x v="0"/>
    <n v="0"/>
  </r>
  <r>
    <x v="11"/>
    <x v="11"/>
    <s v="n/a"/>
    <n v="0"/>
    <n v="0"/>
    <n v="0"/>
    <x v="3"/>
    <x v="1"/>
    <x v="0"/>
    <n v="0"/>
  </r>
  <r>
    <x v="12"/>
    <x v="12"/>
    <s v="12th"/>
    <n v="157284"/>
    <n v="0"/>
    <n v="7"/>
    <x v="18"/>
    <x v="0"/>
    <x v="0"/>
    <n v="0"/>
  </r>
  <r>
    <x v="13"/>
    <x v="13"/>
    <s v="n/a"/>
    <n v="0"/>
    <n v="0"/>
    <n v="0"/>
    <x v="3"/>
    <x v="1"/>
    <x v="0"/>
    <n v="0"/>
  </r>
  <r>
    <x v="14"/>
    <x v="14"/>
    <s v="n/a"/>
    <n v="0"/>
    <n v="0"/>
    <n v="0"/>
    <x v="3"/>
    <x v="1"/>
    <x v="0"/>
    <n v="0"/>
  </r>
  <r>
    <x v="15"/>
    <x v="15"/>
    <s v="n/a"/>
    <n v="0"/>
    <n v="0"/>
    <n v="0"/>
    <x v="3"/>
    <x v="1"/>
    <x v="0"/>
    <n v="0"/>
  </r>
  <r>
    <x v="16"/>
    <x v="16"/>
    <s v="6th"/>
    <n v="158765"/>
    <n v="0"/>
    <n v="27015"/>
    <x v="19"/>
    <x v="0"/>
    <x v="0"/>
    <n v="0"/>
  </r>
  <r>
    <x v="17"/>
    <x v="17"/>
    <s v="6th"/>
    <n v="0"/>
    <n v="94658"/>
    <n v="19648"/>
    <x v="20"/>
    <x v="1"/>
    <x v="1"/>
    <n v="0"/>
  </r>
  <r>
    <x v="18"/>
    <x v="18"/>
    <s v="n/a"/>
    <n v="0"/>
    <n v="0"/>
    <n v="0"/>
    <x v="3"/>
    <x v="1"/>
    <x v="0"/>
    <n v="0"/>
  </r>
  <r>
    <x v="19"/>
    <x v="19"/>
    <s v="5th"/>
    <n v="168114"/>
    <n v="0"/>
    <n v="35209"/>
    <x v="21"/>
    <x v="0"/>
    <x v="0"/>
    <n v="0"/>
  </r>
  <r>
    <x v="19"/>
    <x v="19"/>
    <s v="7th"/>
    <n v="158830"/>
    <n v="0"/>
    <n v="3147"/>
    <x v="22"/>
    <x v="1"/>
    <x v="0"/>
    <n v="0"/>
  </r>
  <r>
    <x v="20"/>
    <x v="20"/>
    <s v="1st"/>
    <n v="158057"/>
    <n v="0"/>
    <n v="61875"/>
    <x v="23"/>
    <x v="0"/>
    <x v="0"/>
    <n v="0"/>
  </r>
  <r>
    <x v="20"/>
    <x v="20"/>
    <s v="2nd"/>
    <n v="164939"/>
    <n v="0"/>
    <n v="50000"/>
    <x v="24"/>
    <x v="0"/>
    <x v="0"/>
    <n v="0"/>
  </r>
  <r>
    <x v="20"/>
    <x v="20"/>
    <s v="3rd"/>
    <n v="166973"/>
    <n v="0"/>
    <n v="48128"/>
    <x v="25"/>
    <x v="0"/>
    <x v="0"/>
    <n v="0"/>
  </r>
  <r>
    <x v="20"/>
    <x v="20"/>
    <s v="4th"/>
    <n v="176513"/>
    <n v="0"/>
    <n v="50401"/>
    <x v="26"/>
    <x v="0"/>
    <x v="0"/>
    <n v="0"/>
  </r>
  <r>
    <x v="20"/>
    <x v="20"/>
    <s v="5th"/>
    <n v="159120"/>
    <n v="0"/>
    <n v="57712"/>
    <x v="27"/>
    <x v="0"/>
    <x v="0"/>
    <n v="0"/>
  </r>
  <r>
    <x v="20"/>
    <x v="20"/>
    <s v="7th"/>
    <n v="171902"/>
    <n v="0"/>
    <n v="54228"/>
    <x v="28"/>
    <x v="0"/>
    <x v="0"/>
    <n v="0"/>
  </r>
  <r>
    <x v="20"/>
    <x v="20"/>
    <s v="8th"/>
    <n v="125515"/>
    <n v="0"/>
    <n v="33910"/>
    <x v="29"/>
    <x v="0"/>
    <x v="0"/>
    <n v="0"/>
  </r>
  <r>
    <x v="21"/>
    <x v="21"/>
    <s v="13th"/>
    <n v="126308"/>
    <n v="0"/>
    <n v="15"/>
    <x v="30"/>
    <x v="0"/>
    <x v="0"/>
    <n v="0"/>
  </r>
  <r>
    <x v="21"/>
    <x v="21"/>
    <s v="15th"/>
    <n v="181946"/>
    <n v="0"/>
    <n v="24922"/>
    <x v="31"/>
    <x v="0"/>
    <x v="0"/>
    <n v="0"/>
  </r>
  <r>
    <x v="22"/>
    <x v="22"/>
    <s v="n/a"/>
    <n v="0"/>
    <n v="0"/>
    <n v="0"/>
    <x v="3"/>
    <x v="1"/>
    <x v="0"/>
    <n v="0"/>
  </r>
  <r>
    <x v="23"/>
    <x v="23"/>
    <s v="3rd"/>
    <n v="0"/>
    <n v="125421"/>
    <n v="36059"/>
    <x v="32"/>
    <x v="1"/>
    <x v="1"/>
    <n v="0"/>
  </r>
  <r>
    <x v="24"/>
    <x v="24"/>
    <s v="n/a"/>
    <n v="0"/>
    <n v="0"/>
    <n v="0"/>
    <x v="3"/>
    <x v="1"/>
    <x v="0"/>
    <n v="0"/>
  </r>
  <r>
    <x v="25"/>
    <x v="25"/>
    <s v="n/a"/>
    <n v="0"/>
    <n v="0"/>
    <n v="0"/>
    <x v="3"/>
    <x v="1"/>
    <x v="0"/>
    <n v="0"/>
  </r>
  <r>
    <x v="26"/>
    <x v="26"/>
    <s v="n/a"/>
    <n v="0"/>
    <n v="0"/>
    <n v="0"/>
    <x v="3"/>
    <x v="1"/>
    <x v="0"/>
    <n v="0"/>
  </r>
  <r>
    <x v="27"/>
    <x v="27"/>
    <s v="n/a"/>
    <n v="0"/>
    <n v="0"/>
    <n v="0"/>
    <x v="3"/>
    <x v="1"/>
    <x v="0"/>
    <n v="0"/>
  </r>
  <r>
    <x v="28"/>
    <x v="28"/>
    <s v="n/a"/>
    <n v="0"/>
    <n v="0"/>
    <n v="0"/>
    <x v="3"/>
    <x v="1"/>
    <x v="0"/>
    <n v="0"/>
  </r>
  <r>
    <x v="29"/>
    <x v="29"/>
    <s v="1st"/>
    <n v="140110"/>
    <n v="0"/>
    <n v="0"/>
    <x v="33"/>
    <x v="0"/>
    <x v="0"/>
    <n v="0"/>
  </r>
  <r>
    <x v="29"/>
    <x v="29"/>
    <s v="10th"/>
    <n v="90264"/>
    <n v="0"/>
    <n v="0"/>
    <x v="34"/>
    <x v="0"/>
    <x v="0"/>
    <n v="0"/>
  </r>
  <r>
    <x v="30"/>
    <x v="30"/>
    <s v="n/a"/>
    <n v="0"/>
    <n v="0"/>
    <n v="0"/>
    <x v="3"/>
    <x v="1"/>
    <x v="0"/>
    <n v="0"/>
  </r>
  <r>
    <x v="31"/>
    <x v="31"/>
    <s v="5th"/>
    <n v="70033"/>
    <n v="0"/>
    <n v="48494"/>
    <x v="35"/>
    <x v="0"/>
    <x v="0"/>
    <n v="0"/>
  </r>
  <r>
    <x v="31"/>
    <x v="31"/>
    <s v="6th"/>
    <n v="69405"/>
    <n v="0"/>
    <n v="29705"/>
    <x v="36"/>
    <x v="0"/>
    <x v="0"/>
    <n v="0"/>
  </r>
  <r>
    <x v="31"/>
    <x v="31"/>
    <s v="9th"/>
    <n v="67040"/>
    <n v="0"/>
    <n v="41023"/>
    <x v="37"/>
    <x v="0"/>
    <x v="0"/>
    <n v="0"/>
  </r>
  <r>
    <x v="31"/>
    <x v="31"/>
    <s v="14th"/>
    <n v="107095"/>
    <n v="0"/>
    <n v="46788"/>
    <x v="38"/>
    <x v="0"/>
    <x v="0"/>
    <n v="0"/>
  </r>
  <r>
    <x v="31"/>
    <x v="31"/>
    <s v="22nd"/>
    <n v="104423"/>
    <n v="0"/>
    <n v="91222"/>
    <x v="39"/>
    <x v="0"/>
    <x v="0"/>
    <n v="0"/>
  </r>
  <r>
    <x v="32"/>
    <x v="32"/>
    <s v="1st"/>
    <n v="82510"/>
    <n v="0"/>
    <n v="0"/>
    <x v="40"/>
    <x v="0"/>
    <x v="0"/>
    <n v="0"/>
  </r>
  <r>
    <x v="33"/>
    <x v="33"/>
    <s v="n/a"/>
    <n v="0"/>
    <n v="0"/>
    <n v="0"/>
    <x v="3"/>
    <x v="1"/>
    <x v="0"/>
    <n v="0"/>
  </r>
  <r>
    <x v="34"/>
    <x v="34"/>
    <s v="n/a"/>
    <n v="0"/>
    <n v="0"/>
    <n v="0"/>
    <x v="3"/>
    <x v="1"/>
    <x v="0"/>
    <n v="0"/>
  </r>
  <r>
    <x v="35"/>
    <x v="35"/>
    <s v="n/a"/>
    <n v="0"/>
    <n v="0"/>
    <n v="0"/>
    <x v="3"/>
    <x v="1"/>
    <x v="0"/>
    <n v="0"/>
  </r>
  <r>
    <x v="36"/>
    <x v="36"/>
    <s v="n/a"/>
    <n v="0"/>
    <n v="0"/>
    <n v="0"/>
    <x v="3"/>
    <x v="1"/>
    <x v="0"/>
    <n v="0"/>
  </r>
  <r>
    <x v="37"/>
    <x v="37"/>
    <s v="1st"/>
    <n v="137987"/>
    <n v="0"/>
    <n v="12"/>
    <x v="41"/>
    <x v="0"/>
    <x v="0"/>
    <n v="0"/>
  </r>
  <r>
    <x v="37"/>
    <x v="37"/>
    <s v="14th"/>
    <n v="161075"/>
    <n v="0"/>
    <n v="18326"/>
    <x v="42"/>
    <x v="0"/>
    <x v="0"/>
    <n v="0"/>
  </r>
  <r>
    <x v="38"/>
    <x v="38"/>
    <s v="2nd"/>
    <n v="140315"/>
    <n v="0"/>
    <n v="52729"/>
    <x v="43"/>
    <x v="0"/>
    <x v="0"/>
    <n v="0"/>
  </r>
  <r>
    <x v="39"/>
    <x v="39"/>
    <s v="1st"/>
    <n v="0"/>
    <n v="115766"/>
    <n v="77609"/>
    <x v="44"/>
    <x v="1"/>
    <x v="1"/>
    <n v="0"/>
  </r>
  <r>
    <x v="39"/>
    <x v="39"/>
    <s v="3rd"/>
    <n v="0"/>
    <n v="111882"/>
    <n v="66106"/>
    <x v="45"/>
    <x v="1"/>
    <x v="1"/>
    <n v="0"/>
  </r>
  <r>
    <x v="40"/>
    <x v="40"/>
    <s v="n/a"/>
    <n v="0"/>
    <n v="0"/>
    <n v="0"/>
    <x v="3"/>
    <x v="1"/>
    <x v="0"/>
    <n v="0"/>
  </r>
  <r>
    <x v="41"/>
    <x v="41"/>
    <s v="n/a"/>
    <n v="0"/>
    <n v="0"/>
    <n v="0"/>
    <x v="3"/>
    <x v="1"/>
    <x v="0"/>
    <n v="0"/>
  </r>
  <r>
    <x v="42"/>
    <x v="42"/>
    <s v="9th"/>
    <n v="60253"/>
    <n v="0"/>
    <n v="0"/>
    <x v="46"/>
    <x v="0"/>
    <x v="0"/>
    <n v="0"/>
  </r>
  <r>
    <x v="42"/>
    <x v="42"/>
    <s v="11th"/>
    <n v="0"/>
    <n v="107268"/>
    <n v="0"/>
    <x v="47"/>
    <x v="1"/>
    <x v="1"/>
    <n v="0"/>
  </r>
  <r>
    <x v="42"/>
    <x v="42"/>
    <s v="16th"/>
    <n v="61116"/>
    <n v="0"/>
    <n v="16572"/>
    <x v="48"/>
    <x v="0"/>
    <x v="0"/>
    <n v="0"/>
  </r>
  <r>
    <x v="42"/>
    <x v="42"/>
    <s v="20th"/>
    <n v="68348"/>
    <n v="0"/>
    <n v="9897"/>
    <x v="49"/>
    <x v="0"/>
    <x v="0"/>
    <n v="0"/>
  </r>
  <r>
    <x v="42"/>
    <x v="42"/>
    <s v="22nd"/>
    <n v="76775"/>
    <n v="0"/>
    <n v="71464"/>
    <x v="50"/>
    <x v="0"/>
    <x v="0"/>
    <n v="0"/>
  </r>
  <r>
    <x v="42"/>
    <x v="42"/>
    <s v="28th"/>
    <n v="68372"/>
    <n v="0"/>
    <n v="0"/>
    <x v="51"/>
    <x v="0"/>
    <x v="0"/>
    <n v="0"/>
  </r>
  <r>
    <x v="43"/>
    <x v="43"/>
    <s v="n/a"/>
    <n v="0"/>
    <n v="0"/>
    <n v="0"/>
    <x v="3"/>
    <x v="1"/>
    <x v="0"/>
    <n v="0"/>
  </r>
  <r>
    <x v="44"/>
    <x v="44"/>
    <s v="n/a"/>
    <n v="0"/>
    <n v="0"/>
    <n v="0"/>
    <x v="3"/>
    <x v="1"/>
    <x v="0"/>
    <n v="0"/>
  </r>
  <r>
    <x v="45"/>
    <x v="45"/>
    <s v="3rd"/>
    <n v="133546"/>
    <n v="0"/>
    <n v="5448"/>
    <x v="52"/>
    <x v="0"/>
    <x v="0"/>
    <n v="0"/>
  </r>
  <r>
    <x v="45"/>
    <x v="45"/>
    <s v="4th"/>
    <n v="0"/>
    <n v="150967"/>
    <n v="47373"/>
    <x v="53"/>
    <x v="1"/>
    <x v="1"/>
    <n v="0"/>
  </r>
  <r>
    <x v="45"/>
    <x v="45"/>
    <s v="6th"/>
    <n v="0"/>
    <n v="153187"/>
    <n v="50808"/>
    <x v="54"/>
    <x v="1"/>
    <x v="1"/>
    <n v="0"/>
  </r>
  <r>
    <x v="46"/>
    <x v="46"/>
    <s v="n/a"/>
    <n v="0"/>
    <n v="0"/>
    <n v="0"/>
    <x v="3"/>
    <x v="1"/>
    <x v="0"/>
    <n v="0"/>
  </r>
  <r>
    <x v="47"/>
    <x v="47"/>
    <s v="n/a"/>
    <n v="0"/>
    <n v="0"/>
    <n v="0"/>
    <x v="3"/>
    <x v="1"/>
    <x v="0"/>
    <n v="0"/>
  </r>
  <r>
    <x v="48"/>
    <x v="48"/>
    <s v="6th"/>
    <n v="0"/>
    <n v="201367"/>
    <n v="2190"/>
    <x v="55"/>
    <x v="1"/>
    <x v="1"/>
    <n v="0"/>
  </r>
  <r>
    <x v="49"/>
    <x v="49"/>
    <s v="n/a"/>
    <n v="0"/>
    <n v="0"/>
    <n v="0"/>
    <x v="3"/>
    <x v="1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E54" firstHeaderRow="0" firstDataRow="1" firstDataCol="2"/>
  <pivotFields count="10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57">
        <item x="3"/>
        <item x="46"/>
        <item x="6"/>
        <item x="7"/>
        <item x="51"/>
        <item x="48"/>
        <item x="49"/>
        <item x="40"/>
        <item x="34"/>
        <item x="16"/>
        <item x="8"/>
        <item x="11"/>
        <item x="10"/>
        <item x="36"/>
        <item x="47"/>
        <item x="37"/>
        <item x="9"/>
        <item x="20"/>
        <item x="35"/>
        <item x="17"/>
        <item x="30"/>
        <item x="12"/>
        <item x="2"/>
        <item x="41"/>
        <item x="52"/>
        <item x="33"/>
        <item x="5"/>
        <item x="0"/>
        <item x="50"/>
        <item x="38"/>
        <item x="18"/>
        <item x="29"/>
        <item x="32"/>
        <item x="22"/>
        <item x="13"/>
        <item x="1"/>
        <item x="45"/>
        <item x="42"/>
        <item x="15"/>
        <item x="19"/>
        <item x="43"/>
        <item x="44"/>
        <item x="39"/>
        <item x="53"/>
        <item x="21"/>
        <item x="4"/>
        <item x="55"/>
        <item x="54"/>
        <item x="31"/>
        <item x="24"/>
        <item x="25"/>
        <item x="27"/>
        <item x="23"/>
        <item x="28"/>
        <item x="26"/>
        <item x="14"/>
        <item t="default"/>
      </items>
    </pivotField>
    <pivotField dataField="1" compact="0" outline="0" showAll="0">
      <items count="3">
        <item x="1"/>
        <item x="0"/>
        <item t="default"/>
      </items>
    </pivotField>
    <pivotField dataField="1" compact="0" outline="0" showAll="0">
      <items count="3">
        <item x="0"/>
        <item x="1"/>
        <item t="default"/>
      </items>
    </pivotField>
    <pivotField compact="0" outline="0" showAll="0"/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1" fld="6" baseField="0" baseItem="0" numFmtId="3"/>
    <dataField name="Sum of DEM2" fld="7" baseField="0" baseItem="0"/>
    <dataField name="Sum of REP2" fld="8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F3" sqref="F3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4"/>
    <col min="4" max="5" width="10.83203125" style="1"/>
    <col min="6" max="6" width="12.1640625" style="1" customWidth="1"/>
    <col min="7" max="7" width="10.83203125" style="14" customWidth="1"/>
    <col min="8" max="9" width="10.83203125" style="1" customWidth="1"/>
    <col min="10" max="10" width="10.83203125" style="16" customWidth="1"/>
    <col min="11" max="14" width="5.83203125" customWidth="1"/>
    <col min="15" max="15" width="26" style="17" customWidth="1"/>
  </cols>
  <sheetData>
    <row r="1" spans="1:16" s="11" customFormat="1" x14ac:dyDescent="0.2">
      <c r="A1" s="3"/>
      <c r="B1" s="3" t="s">
        <v>0</v>
      </c>
      <c r="C1" s="31" t="s">
        <v>1</v>
      </c>
      <c r="D1" s="4"/>
      <c r="E1" s="4"/>
      <c r="F1" s="4"/>
      <c r="G1" s="5"/>
      <c r="H1" s="6" t="s">
        <v>2</v>
      </c>
      <c r="I1" s="6"/>
      <c r="J1" s="8" t="s">
        <v>3</v>
      </c>
      <c r="K1" s="9"/>
      <c r="L1" s="9" t="s">
        <v>4</v>
      </c>
      <c r="M1" s="3"/>
      <c r="N1" s="3"/>
      <c r="O1" s="10"/>
    </row>
    <row r="2" spans="1:16" s="13" customFormat="1" x14ac:dyDescent="0.2">
      <c r="A2" s="3" t="s">
        <v>5</v>
      </c>
      <c r="B2" s="3" t="s">
        <v>6</v>
      </c>
      <c r="C2" s="10" t="s">
        <v>8</v>
      </c>
      <c r="D2" s="3" t="s">
        <v>7</v>
      </c>
      <c r="E2" s="12" t="s">
        <v>9</v>
      </c>
      <c r="F2" s="4" t="s">
        <v>10</v>
      </c>
      <c r="G2" s="5" t="s">
        <v>11</v>
      </c>
      <c r="H2" s="7" t="s">
        <v>13</v>
      </c>
      <c r="I2" s="7" t="s">
        <v>12</v>
      </c>
      <c r="J2" s="8" t="s">
        <v>14</v>
      </c>
      <c r="K2" s="3" t="s">
        <v>16</v>
      </c>
      <c r="L2" s="3" t="s">
        <v>15</v>
      </c>
      <c r="M2" s="3" t="s">
        <v>17</v>
      </c>
      <c r="N2" s="3" t="s">
        <v>18</v>
      </c>
      <c r="O2" s="10" t="s">
        <v>19</v>
      </c>
    </row>
    <row r="3" spans="1:16" x14ac:dyDescent="0.2">
      <c r="A3" t="s">
        <v>20</v>
      </c>
      <c r="B3" t="s">
        <v>21</v>
      </c>
      <c r="C3" s="14">
        <v>502046</v>
      </c>
      <c r="D3" s="1">
        <v>627501</v>
      </c>
      <c r="E3" s="15">
        <f t="shared" ref="E3:E34" si="0">F3-C3-D3</f>
        <v>10605</v>
      </c>
      <c r="F3" s="1">
        <v>1140152</v>
      </c>
      <c r="G3" s="14">
        <v>447019</v>
      </c>
      <c r="H3" s="1">
        <v>2</v>
      </c>
      <c r="I3" s="1">
        <v>1</v>
      </c>
      <c r="J3" s="16">
        <f t="shared" ref="J3:J34" si="1">(F3-G3)/(N3-SUM(I3:I3))</f>
        <v>115522.16666666667</v>
      </c>
      <c r="K3">
        <v>2</v>
      </c>
      <c r="L3">
        <f t="shared" ref="L3:L34" si="2">N3-K3-M3</f>
        <v>5</v>
      </c>
      <c r="M3">
        <v>0</v>
      </c>
      <c r="N3">
        <v>7</v>
      </c>
    </row>
    <row r="4" spans="1:16" x14ac:dyDescent="0.2">
      <c r="A4" t="s">
        <v>22</v>
      </c>
      <c r="B4" t="s">
        <v>23</v>
      </c>
      <c r="C4" s="14">
        <v>93879</v>
      </c>
      <c r="D4" s="1">
        <v>132743</v>
      </c>
      <c r="E4" s="15">
        <f t="shared" si="0"/>
        <v>8023</v>
      </c>
      <c r="F4" s="1">
        <v>234645</v>
      </c>
      <c r="G4" s="14">
        <v>0</v>
      </c>
      <c r="H4" s="1">
        <v>0</v>
      </c>
      <c r="I4" s="1">
        <v>0</v>
      </c>
      <c r="J4" s="16">
        <f t="shared" si="1"/>
        <v>234645</v>
      </c>
      <c r="K4">
        <v>0</v>
      </c>
      <c r="L4">
        <f t="shared" si="2"/>
        <v>1</v>
      </c>
      <c r="M4">
        <v>0</v>
      </c>
      <c r="N4">
        <v>1</v>
      </c>
    </row>
    <row r="5" spans="1:16" x14ac:dyDescent="0.2">
      <c r="A5" t="s">
        <v>24</v>
      </c>
      <c r="B5" t="s">
        <v>25</v>
      </c>
      <c r="C5" s="14">
        <v>627259</v>
      </c>
      <c r="D5" s="1">
        <v>771246</v>
      </c>
      <c r="E5" s="15">
        <f t="shared" si="0"/>
        <v>94645</v>
      </c>
      <c r="F5" s="1">
        <v>1493150</v>
      </c>
      <c r="G5" s="14">
        <v>203486</v>
      </c>
      <c r="H5" s="1">
        <v>0</v>
      </c>
      <c r="I5" s="1">
        <v>1</v>
      </c>
      <c r="J5" s="16">
        <f t="shared" si="1"/>
        <v>184237.71428571429</v>
      </c>
      <c r="K5">
        <v>4</v>
      </c>
      <c r="L5">
        <f t="shared" si="2"/>
        <v>4</v>
      </c>
      <c r="M5">
        <v>0</v>
      </c>
      <c r="N5">
        <v>8</v>
      </c>
    </row>
    <row r="6" spans="1:16" x14ac:dyDescent="0.2">
      <c r="A6" t="s">
        <v>26</v>
      </c>
      <c r="B6" t="s">
        <v>27</v>
      </c>
      <c r="C6" s="14">
        <v>456569</v>
      </c>
      <c r="D6" s="1">
        <v>306442</v>
      </c>
      <c r="E6" s="15">
        <f t="shared" si="0"/>
        <v>0</v>
      </c>
      <c r="F6" s="1">
        <v>763011</v>
      </c>
      <c r="G6" s="14">
        <v>0</v>
      </c>
      <c r="H6" s="1">
        <v>0</v>
      </c>
      <c r="I6" s="1">
        <v>0</v>
      </c>
      <c r="J6" s="16">
        <f t="shared" si="1"/>
        <v>190752.75</v>
      </c>
      <c r="K6">
        <v>3</v>
      </c>
      <c r="L6">
        <f t="shared" si="2"/>
        <v>1</v>
      </c>
      <c r="M6">
        <v>0</v>
      </c>
      <c r="N6">
        <v>4</v>
      </c>
    </row>
    <row r="7" spans="1:16" x14ac:dyDescent="0.2">
      <c r="A7" t="s">
        <v>28</v>
      </c>
      <c r="B7" t="s">
        <v>29</v>
      </c>
      <c r="C7" s="14">
        <v>4720164</v>
      </c>
      <c r="D7" s="1">
        <v>3314398</v>
      </c>
      <c r="E7" s="15">
        <f t="shared" si="0"/>
        <v>261221</v>
      </c>
      <c r="F7" s="1">
        <v>8295783</v>
      </c>
      <c r="G7" s="14">
        <v>798147</v>
      </c>
      <c r="H7" s="1">
        <v>7</v>
      </c>
      <c r="I7" s="1">
        <v>1</v>
      </c>
      <c r="J7" s="16">
        <f t="shared" si="1"/>
        <v>144185.30769230769</v>
      </c>
      <c r="K7">
        <v>34</v>
      </c>
      <c r="L7">
        <f t="shared" si="2"/>
        <v>19</v>
      </c>
      <c r="M7">
        <v>0</v>
      </c>
      <c r="N7">
        <v>53</v>
      </c>
    </row>
    <row r="8" spans="1:16" x14ac:dyDescent="0.2">
      <c r="A8" t="s">
        <v>30</v>
      </c>
      <c r="B8" t="s">
        <v>31</v>
      </c>
      <c r="C8" s="14">
        <v>832902</v>
      </c>
      <c r="D8" s="1">
        <v>623858</v>
      </c>
      <c r="E8" s="15">
        <f t="shared" si="0"/>
        <v>82148</v>
      </c>
      <c r="F8" s="1">
        <v>1538908</v>
      </c>
      <c r="G8" s="14">
        <v>162271</v>
      </c>
      <c r="H8" s="1">
        <v>1</v>
      </c>
      <c r="I8" s="1">
        <v>0</v>
      </c>
      <c r="J8" s="16">
        <f t="shared" si="1"/>
        <v>196662.42857142858</v>
      </c>
      <c r="K8">
        <v>4</v>
      </c>
      <c r="L8">
        <f t="shared" si="2"/>
        <v>3</v>
      </c>
      <c r="M8">
        <v>0</v>
      </c>
      <c r="N8">
        <v>7</v>
      </c>
      <c r="O8" s="17" t="s">
        <v>127</v>
      </c>
    </row>
    <row r="9" spans="1:16" x14ac:dyDescent="0.2">
      <c r="A9" t="s">
        <v>32</v>
      </c>
      <c r="B9" t="s">
        <v>33</v>
      </c>
      <c r="C9" s="14">
        <v>648653</v>
      </c>
      <c r="D9" s="1">
        <v>419895</v>
      </c>
      <c r="E9" s="15">
        <f t="shared" si="0"/>
        <v>6191</v>
      </c>
      <c r="F9" s="1">
        <v>1074739</v>
      </c>
      <c r="G9" s="14">
        <v>0</v>
      </c>
      <c r="H9" s="1">
        <v>0</v>
      </c>
      <c r="I9" s="1">
        <v>0</v>
      </c>
      <c r="J9" s="16">
        <f t="shared" si="1"/>
        <v>214947.8</v>
      </c>
      <c r="K9">
        <v>4</v>
      </c>
      <c r="L9">
        <f t="shared" si="2"/>
        <v>1</v>
      </c>
      <c r="M9">
        <v>0</v>
      </c>
      <c r="N9">
        <v>5</v>
      </c>
      <c r="O9" s="17" t="s">
        <v>128</v>
      </c>
    </row>
    <row r="10" spans="1:16" x14ac:dyDescent="0.2">
      <c r="A10" t="s">
        <v>34</v>
      </c>
      <c r="B10" t="s">
        <v>35</v>
      </c>
      <c r="C10" s="14">
        <v>97565</v>
      </c>
      <c r="D10" s="1">
        <v>143897</v>
      </c>
      <c r="E10" s="15">
        <f t="shared" si="0"/>
        <v>10232</v>
      </c>
      <c r="F10" s="1">
        <v>251694</v>
      </c>
      <c r="G10" s="14">
        <v>0</v>
      </c>
      <c r="H10" s="1">
        <v>0</v>
      </c>
      <c r="I10" s="1">
        <v>0</v>
      </c>
      <c r="J10" s="16">
        <f t="shared" si="1"/>
        <v>251694</v>
      </c>
      <c r="K10">
        <v>0</v>
      </c>
      <c r="L10">
        <f t="shared" si="2"/>
        <v>1</v>
      </c>
      <c r="M10">
        <v>0</v>
      </c>
      <c r="N10">
        <v>1</v>
      </c>
    </row>
    <row r="11" spans="1:16" x14ac:dyDescent="0.2">
      <c r="A11" t="s">
        <v>36</v>
      </c>
      <c r="B11" t="s">
        <v>37</v>
      </c>
      <c r="C11" s="14">
        <v>1599968</v>
      </c>
      <c r="D11" s="1">
        <v>2182833</v>
      </c>
      <c r="E11" s="15">
        <f t="shared" si="0"/>
        <v>69141</v>
      </c>
      <c r="F11" s="1">
        <v>3851942</v>
      </c>
      <c r="G11" s="14">
        <v>270750</v>
      </c>
      <c r="H11" s="1">
        <v>6</v>
      </c>
      <c r="I11" s="1">
        <v>1</v>
      </c>
      <c r="J11" s="16">
        <f t="shared" si="1"/>
        <v>149216.33333333334</v>
      </c>
      <c r="K11">
        <v>9</v>
      </c>
      <c r="L11">
        <f t="shared" si="2"/>
        <v>16</v>
      </c>
      <c r="M11">
        <v>0</v>
      </c>
      <c r="N11">
        <v>25</v>
      </c>
      <c r="P11" t="s">
        <v>0</v>
      </c>
    </row>
    <row r="12" spans="1:16" x14ac:dyDescent="0.2">
      <c r="A12" t="s">
        <v>38</v>
      </c>
      <c r="B12" t="s">
        <v>39</v>
      </c>
      <c r="C12" s="14">
        <v>932143</v>
      </c>
      <c r="D12" s="1">
        <v>1138048</v>
      </c>
      <c r="E12" s="15">
        <f t="shared" si="0"/>
        <v>0</v>
      </c>
      <c r="F12" s="1">
        <v>2070191</v>
      </c>
      <c r="G12" s="14">
        <v>122380</v>
      </c>
      <c r="H12" s="1">
        <v>1</v>
      </c>
      <c r="I12" s="1">
        <v>0</v>
      </c>
      <c r="J12" s="16">
        <f t="shared" si="1"/>
        <v>149831.61538461538</v>
      </c>
      <c r="K12">
        <v>6</v>
      </c>
      <c r="L12">
        <f t="shared" si="2"/>
        <v>7</v>
      </c>
      <c r="M12">
        <v>0</v>
      </c>
      <c r="N12">
        <v>13</v>
      </c>
    </row>
    <row r="13" spans="1:16" x14ac:dyDescent="0.2">
      <c r="A13" t="s">
        <v>40</v>
      </c>
      <c r="B13" t="s">
        <v>41</v>
      </c>
      <c r="C13" s="14">
        <v>219810</v>
      </c>
      <c r="D13" s="1">
        <v>118134</v>
      </c>
      <c r="E13" s="15">
        <f t="shared" si="0"/>
        <v>0</v>
      </c>
      <c r="F13" s="1">
        <v>337944</v>
      </c>
      <c r="G13" s="14">
        <v>0</v>
      </c>
      <c r="H13" s="1">
        <v>0</v>
      </c>
      <c r="I13" s="1">
        <v>0</v>
      </c>
      <c r="J13" s="16">
        <f t="shared" si="1"/>
        <v>168972</v>
      </c>
      <c r="K13">
        <v>2</v>
      </c>
      <c r="L13">
        <f t="shared" si="2"/>
        <v>0</v>
      </c>
      <c r="M13">
        <v>0</v>
      </c>
      <c r="N13">
        <v>2</v>
      </c>
    </row>
    <row r="14" spans="1:16" x14ac:dyDescent="0.2">
      <c r="A14" t="s">
        <v>42</v>
      </c>
      <c r="B14" t="s">
        <v>43</v>
      </c>
      <c r="C14" s="14">
        <v>177376</v>
      </c>
      <c r="D14" s="1">
        <v>248105</v>
      </c>
      <c r="E14" s="15">
        <f t="shared" si="0"/>
        <v>19825</v>
      </c>
      <c r="F14" s="1">
        <v>445306</v>
      </c>
      <c r="G14" s="14">
        <v>0</v>
      </c>
      <c r="H14" s="1">
        <v>0</v>
      </c>
      <c r="I14" s="1">
        <v>0</v>
      </c>
      <c r="J14" s="16">
        <f t="shared" si="1"/>
        <v>222653</v>
      </c>
      <c r="K14">
        <v>0</v>
      </c>
      <c r="L14">
        <f t="shared" si="2"/>
        <v>2</v>
      </c>
      <c r="M14">
        <v>0</v>
      </c>
      <c r="N14">
        <v>2</v>
      </c>
    </row>
    <row r="15" spans="1:16" x14ac:dyDescent="0.2">
      <c r="A15" t="s">
        <v>44</v>
      </c>
      <c r="B15" t="s">
        <v>45</v>
      </c>
      <c r="C15" s="14">
        <v>1986431</v>
      </c>
      <c r="D15" s="1">
        <v>1442526</v>
      </c>
      <c r="E15" s="15">
        <f t="shared" si="0"/>
        <v>23624</v>
      </c>
      <c r="F15" s="1">
        <v>3452581</v>
      </c>
      <c r="G15" s="14">
        <v>157291</v>
      </c>
      <c r="H15" s="1">
        <v>1</v>
      </c>
      <c r="I15" s="1">
        <v>0</v>
      </c>
      <c r="J15" s="16">
        <f t="shared" si="1"/>
        <v>173436.31578947368</v>
      </c>
      <c r="K15">
        <v>11</v>
      </c>
      <c r="L15">
        <f t="shared" si="2"/>
        <v>8</v>
      </c>
      <c r="M15">
        <v>0</v>
      </c>
      <c r="N15">
        <v>19</v>
      </c>
    </row>
    <row r="16" spans="1:16" x14ac:dyDescent="0.2">
      <c r="A16" t="s">
        <v>46</v>
      </c>
      <c r="B16" t="s">
        <v>47</v>
      </c>
      <c r="C16" s="14">
        <v>812496</v>
      </c>
      <c r="D16" s="1">
        <v>831818</v>
      </c>
      <c r="E16" s="15">
        <f t="shared" si="0"/>
        <v>22608</v>
      </c>
      <c r="F16" s="1">
        <v>1666922</v>
      </c>
      <c r="G16" s="14">
        <v>0</v>
      </c>
      <c r="H16" s="1">
        <v>0</v>
      </c>
      <c r="I16" s="1">
        <v>0</v>
      </c>
      <c r="J16" s="16">
        <f t="shared" si="1"/>
        <v>185213.55555555556</v>
      </c>
      <c r="K16">
        <v>5</v>
      </c>
      <c r="L16">
        <f t="shared" si="2"/>
        <v>4</v>
      </c>
      <c r="M16">
        <v>0</v>
      </c>
      <c r="N16">
        <v>9</v>
      </c>
      <c r="O16" s="17" t="s">
        <v>129</v>
      </c>
    </row>
    <row r="17" spans="1:14" x14ac:dyDescent="0.2">
      <c r="A17" t="s">
        <v>48</v>
      </c>
      <c r="B17" t="s">
        <v>49</v>
      </c>
      <c r="C17" s="14">
        <v>492937</v>
      </c>
      <c r="D17" s="1">
        <v>522388</v>
      </c>
      <c r="E17" s="15">
        <f t="shared" si="0"/>
        <v>17656</v>
      </c>
      <c r="F17" s="1">
        <v>1032981</v>
      </c>
      <c r="G17" s="14">
        <v>0</v>
      </c>
      <c r="H17" s="1">
        <v>0</v>
      </c>
      <c r="I17" s="1">
        <v>0</v>
      </c>
      <c r="J17" s="16">
        <f t="shared" si="1"/>
        <v>206596.2</v>
      </c>
      <c r="K17">
        <v>3</v>
      </c>
      <c r="L17">
        <f t="shared" si="2"/>
        <v>2</v>
      </c>
      <c r="M17">
        <v>0</v>
      </c>
      <c r="N17">
        <v>5</v>
      </c>
    </row>
    <row r="18" spans="1:14" x14ac:dyDescent="0.2">
      <c r="A18" t="s">
        <v>50</v>
      </c>
      <c r="B18" t="s">
        <v>51</v>
      </c>
      <c r="C18" s="14">
        <v>369191</v>
      </c>
      <c r="D18" s="1">
        <v>459267</v>
      </c>
      <c r="E18" s="15">
        <f t="shared" si="0"/>
        <v>16669</v>
      </c>
      <c r="F18" s="1">
        <v>845127</v>
      </c>
      <c r="G18" s="14">
        <v>0</v>
      </c>
      <c r="H18" s="1">
        <v>0</v>
      </c>
      <c r="I18" s="1">
        <v>0</v>
      </c>
      <c r="J18" s="16">
        <f t="shared" si="1"/>
        <v>211281.75</v>
      </c>
      <c r="K18">
        <v>2</v>
      </c>
      <c r="L18">
        <f t="shared" si="2"/>
        <v>2</v>
      </c>
      <c r="M18">
        <v>0</v>
      </c>
      <c r="N18">
        <v>4</v>
      </c>
    </row>
    <row r="19" spans="1:14" x14ac:dyDescent="0.2">
      <c r="A19" t="s">
        <v>52</v>
      </c>
      <c r="B19" t="s">
        <v>53</v>
      </c>
      <c r="C19" s="14">
        <v>601723</v>
      </c>
      <c r="D19" s="1">
        <v>611780</v>
      </c>
      <c r="E19" s="15">
        <f t="shared" si="0"/>
        <v>40023</v>
      </c>
      <c r="F19" s="1">
        <v>1253526</v>
      </c>
      <c r="G19" s="14">
        <v>185780</v>
      </c>
      <c r="H19" s="1">
        <v>1</v>
      </c>
      <c r="I19" s="1">
        <v>0</v>
      </c>
      <c r="J19" s="16">
        <f t="shared" si="1"/>
        <v>177957.66666666666</v>
      </c>
      <c r="K19">
        <v>2</v>
      </c>
      <c r="L19">
        <f t="shared" si="2"/>
        <v>4</v>
      </c>
      <c r="M19">
        <v>0</v>
      </c>
      <c r="N19">
        <v>6</v>
      </c>
    </row>
    <row r="20" spans="1:14" x14ac:dyDescent="0.2">
      <c r="A20" t="s">
        <v>54</v>
      </c>
      <c r="B20" t="s">
        <v>55</v>
      </c>
      <c r="C20" s="14">
        <v>309279</v>
      </c>
      <c r="D20" s="1">
        <v>579702</v>
      </c>
      <c r="E20" s="15">
        <f t="shared" si="0"/>
        <v>27034</v>
      </c>
      <c r="F20" s="1">
        <v>916015</v>
      </c>
      <c r="G20" s="14">
        <v>114306</v>
      </c>
      <c r="H20" s="1">
        <v>0</v>
      </c>
      <c r="I20" s="1">
        <v>1</v>
      </c>
      <c r="J20" s="16">
        <f t="shared" si="1"/>
        <v>133618.16666666666</v>
      </c>
      <c r="K20">
        <v>3</v>
      </c>
      <c r="L20">
        <f t="shared" si="2"/>
        <v>4</v>
      </c>
      <c r="M20">
        <v>0</v>
      </c>
      <c r="N20">
        <v>7</v>
      </c>
    </row>
    <row r="21" spans="1:14" x14ac:dyDescent="0.2">
      <c r="A21" t="s">
        <v>56</v>
      </c>
      <c r="B21" t="s">
        <v>57</v>
      </c>
      <c r="C21" s="14">
        <v>350721</v>
      </c>
      <c r="D21" s="1">
        <v>163165</v>
      </c>
      <c r="E21" s="15">
        <f t="shared" si="0"/>
        <v>22029</v>
      </c>
      <c r="F21" s="1">
        <v>535915</v>
      </c>
      <c r="G21" s="14">
        <v>0</v>
      </c>
      <c r="H21" s="1">
        <v>0</v>
      </c>
      <c r="I21" s="1">
        <v>0</v>
      </c>
      <c r="J21" s="16">
        <f t="shared" si="1"/>
        <v>267957.5</v>
      </c>
      <c r="K21">
        <v>2</v>
      </c>
      <c r="L21">
        <f t="shared" si="2"/>
        <v>0</v>
      </c>
      <c r="M21">
        <v>0</v>
      </c>
      <c r="N21">
        <v>2</v>
      </c>
    </row>
    <row r="22" spans="1:14" x14ac:dyDescent="0.2">
      <c r="A22" t="s">
        <v>58</v>
      </c>
      <c r="B22" t="s">
        <v>59</v>
      </c>
      <c r="C22" s="14">
        <v>1099441</v>
      </c>
      <c r="D22" s="1">
        <v>546862</v>
      </c>
      <c r="E22" s="15">
        <f t="shared" si="0"/>
        <v>54899</v>
      </c>
      <c r="F22" s="1">
        <v>1701202</v>
      </c>
      <c r="G22" s="14">
        <v>365300</v>
      </c>
      <c r="H22" s="1">
        <v>1</v>
      </c>
      <c r="I22" s="1">
        <v>0</v>
      </c>
      <c r="J22" s="16">
        <f t="shared" si="1"/>
        <v>166987.75</v>
      </c>
      <c r="K22">
        <v>6</v>
      </c>
      <c r="L22">
        <f t="shared" si="2"/>
        <v>2</v>
      </c>
      <c r="M22">
        <v>0</v>
      </c>
      <c r="N22">
        <v>8</v>
      </c>
    </row>
    <row r="23" spans="1:14" x14ac:dyDescent="0.2">
      <c r="A23" t="s">
        <v>60</v>
      </c>
      <c r="B23" t="s">
        <v>61</v>
      </c>
      <c r="C23" s="14">
        <v>1632307</v>
      </c>
      <c r="D23" s="1">
        <v>198550</v>
      </c>
      <c r="E23" s="15">
        <f t="shared" si="0"/>
        <v>412978</v>
      </c>
      <c r="F23" s="1">
        <v>2243835</v>
      </c>
      <c r="G23" s="14">
        <v>1479273</v>
      </c>
      <c r="H23" s="1">
        <v>7</v>
      </c>
      <c r="I23" s="1">
        <v>0</v>
      </c>
      <c r="J23" s="16">
        <f t="shared" si="1"/>
        <v>76456.2</v>
      </c>
      <c r="K23">
        <v>10</v>
      </c>
      <c r="L23">
        <f t="shared" si="2"/>
        <v>0</v>
      </c>
      <c r="M23">
        <v>0</v>
      </c>
      <c r="N23">
        <v>10</v>
      </c>
    </row>
    <row r="24" spans="1:14" x14ac:dyDescent="0.2">
      <c r="A24" t="s">
        <v>62</v>
      </c>
      <c r="B24" t="s">
        <v>63</v>
      </c>
      <c r="C24" s="14">
        <v>1923485</v>
      </c>
      <c r="D24" s="1">
        <v>1624865</v>
      </c>
      <c r="E24" s="15">
        <f t="shared" si="0"/>
        <v>98076</v>
      </c>
      <c r="F24" s="1">
        <v>3646426</v>
      </c>
      <c r="G24" s="14">
        <v>333191</v>
      </c>
      <c r="H24" s="1">
        <v>2</v>
      </c>
      <c r="I24" s="1">
        <v>0</v>
      </c>
      <c r="J24" s="16">
        <f t="shared" si="1"/>
        <v>220882.33333333334</v>
      </c>
      <c r="K24">
        <v>6</v>
      </c>
      <c r="L24">
        <f t="shared" si="2"/>
        <v>9</v>
      </c>
      <c r="M24">
        <v>0</v>
      </c>
      <c r="N24">
        <v>15</v>
      </c>
    </row>
    <row r="25" spans="1:14" x14ac:dyDescent="0.2">
      <c r="A25" t="s">
        <v>64</v>
      </c>
      <c r="B25" t="s">
        <v>65</v>
      </c>
      <c r="C25" s="14">
        <v>1152621</v>
      </c>
      <c r="D25" s="1">
        <v>924636</v>
      </c>
      <c r="E25" s="15">
        <f t="shared" si="0"/>
        <v>101717</v>
      </c>
      <c r="F25" s="1">
        <v>2178974</v>
      </c>
      <c r="G25" s="14">
        <v>0</v>
      </c>
      <c r="H25" s="1">
        <v>0</v>
      </c>
      <c r="I25" s="1">
        <v>0</v>
      </c>
      <c r="J25" s="16">
        <f t="shared" si="1"/>
        <v>272371.75</v>
      </c>
      <c r="K25">
        <v>5</v>
      </c>
      <c r="L25">
        <f t="shared" si="2"/>
        <v>3</v>
      </c>
      <c r="M25">
        <v>0</v>
      </c>
      <c r="N25">
        <v>8</v>
      </c>
    </row>
    <row r="26" spans="1:14" x14ac:dyDescent="0.2">
      <c r="A26" t="s">
        <v>66</v>
      </c>
      <c r="B26" t="s">
        <v>67</v>
      </c>
      <c r="C26" s="14">
        <v>260330</v>
      </c>
      <c r="D26" s="1">
        <v>304308</v>
      </c>
      <c r="E26" s="15">
        <f t="shared" si="0"/>
        <v>36059</v>
      </c>
      <c r="F26" s="1">
        <v>600697</v>
      </c>
      <c r="G26" s="14">
        <v>161480</v>
      </c>
      <c r="H26" s="1">
        <v>0</v>
      </c>
      <c r="I26" s="1">
        <v>1</v>
      </c>
      <c r="J26" s="16">
        <f t="shared" si="1"/>
        <v>146405.66666666666</v>
      </c>
      <c r="K26">
        <v>2</v>
      </c>
      <c r="L26">
        <f t="shared" si="2"/>
        <v>2</v>
      </c>
      <c r="M26">
        <v>0</v>
      </c>
      <c r="N26">
        <v>4</v>
      </c>
    </row>
    <row r="27" spans="1:14" x14ac:dyDescent="0.2">
      <c r="A27" t="s">
        <v>68</v>
      </c>
      <c r="B27" t="s">
        <v>69</v>
      </c>
      <c r="C27" s="14">
        <v>992258</v>
      </c>
      <c r="D27" s="1">
        <v>1049346</v>
      </c>
      <c r="E27" s="15">
        <f t="shared" si="0"/>
        <v>55718</v>
      </c>
      <c r="F27" s="1">
        <v>2097322</v>
      </c>
      <c r="G27" s="14">
        <v>0</v>
      </c>
      <c r="H27" s="1">
        <v>0</v>
      </c>
      <c r="I27" s="1">
        <v>0</v>
      </c>
      <c r="J27" s="16">
        <f t="shared" si="1"/>
        <v>233035.77777777778</v>
      </c>
      <c r="K27">
        <v>4</v>
      </c>
      <c r="L27">
        <f t="shared" si="2"/>
        <v>5</v>
      </c>
      <c r="M27">
        <v>0</v>
      </c>
      <c r="N27">
        <v>9</v>
      </c>
    </row>
    <row r="28" spans="1:14" x14ac:dyDescent="0.2">
      <c r="A28" t="s">
        <v>70</v>
      </c>
      <c r="B28" t="s">
        <v>71</v>
      </c>
      <c r="C28" s="14">
        <v>158916</v>
      </c>
      <c r="D28" s="1">
        <v>239124</v>
      </c>
      <c r="E28" s="15">
        <f t="shared" si="0"/>
        <v>8085</v>
      </c>
      <c r="F28" s="1">
        <v>406125</v>
      </c>
      <c r="G28" s="14">
        <v>0</v>
      </c>
      <c r="H28" s="1">
        <v>0</v>
      </c>
      <c r="I28" s="1">
        <v>0</v>
      </c>
      <c r="J28" s="16">
        <f t="shared" si="1"/>
        <v>406125</v>
      </c>
      <c r="K28">
        <v>0</v>
      </c>
      <c r="L28">
        <f t="shared" si="2"/>
        <v>1</v>
      </c>
      <c r="M28">
        <v>0</v>
      </c>
      <c r="N28">
        <v>1</v>
      </c>
    </row>
    <row r="29" spans="1:14" x14ac:dyDescent="0.2">
      <c r="A29" t="s">
        <v>72</v>
      </c>
      <c r="B29" t="s">
        <v>73</v>
      </c>
      <c r="C29" s="14">
        <v>261910</v>
      </c>
      <c r="D29" s="1">
        <v>334177</v>
      </c>
      <c r="E29" s="15">
        <f t="shared" si="0"/>
        <v>0</v>
      </c>
      <c r="F29" s="1">
        <v>596087</v>
      </c>
      <c r="G29" s="14">
        <v>0</v>
      </c>
      <c r="H29" s="1">
        <v>0</v>
      </c>
      <c r="I29" s="1">
        <v>0</v>
      </c>
      <c r="J29" s="16">
        <f t="shared" si="1"/>
        <v>198695.66666666666</v>
      </c>
      <c r="K29">
        <v>0</v>
      </c>
      <c r="L29">
        <f t="shared" si="2"/>
        <v>3</v>
      </c>
      <c r="M29">
        <v>0</v>
      </c>
      <c r="N29">
        <v>3</v>
      </c>
    </row>
    <row r="30" spans="1:14" x14ac:dyDescent="0.2">
      <c r="A30" t="s">
        <v>74</v>
      </c>
      <c r="B30" t="s">
        <v>75</v>
      </c>
      <c r="C30" s="14">
        <v>287879</v>
      </c>
      <c r="D30" s="1">
        <v>260317</v>
      </c>
      <c r="E30" s="15">
        <f t="shared" si="0"/>
        <v>26631</v>
      </c>
      <c r="F30" s="1">
        <v>574827</v>
      </c>
      <c r="G30" s="14">
        <v>0</v>
      </c>
      <c r="H30" s="1">
        <v>0</v>
      </c>
      <c r="I30" s="1">
        <v>0</v>
      </c>
      <c r="J30" s="16">
        <f t="shared" si="1"/>
        <v>191609</v>
      </c>
      <c r="K30">
        <v>0</v>
      </c>
      <c r="L30">
        <f t="shared" si="2"/>
        <v>3</v>
      </c>
      <c r="M30">
        <v>0</v>
      </c>
      <c r="N30">
        <v>3</v>
      </c>
    </row>
    <row r="31" spans="1:14" x14ac:dyDescent="0.2">
      <c r="A31" t="s">
        <v>76</v>
      </c>
      <c r="B31" t="s">
        <v>77</v>
      </c>
      <c r="C31" s="14">
        <v>209434</v>
      </c>
      <c r="D31" s="1">
        <v>189615</v>
      </c>
      <c r="E31" s="15">
        <f t="shared" si="0"/>
        <v>3620</v>
      </c>
      <c r="F31" s="1">
        <v>402669</v>
      </c>
      <c r="G31" s="14">
        <v>0</v>
      </c>
      <c r="H31" s="1">
        <v>0</v>
      </c>
      <c r="I31" s="1">
        <v>0</v>
      </c>
      <c r="J31" s="16">
        <f t="shared" si="1"/>
        <v>201334.5</v>
      </c>
      <c r="K31">
        <v>2</v>
      </c>
      <c r="L31">
        <f t="shared" si="2"/>
        <v>0</v>
      </c>
      <c r="M31">
        <v>0</v>
      </c>
      <c r="N31">
        <v>2</v>
      </c>
    </row>
    <row r="32" spans="1:14" x14ac:dyDescent="0.2">
      <c r="A32" t="s">
        <v>78</v>
      </c>
      <c r="B32" t="s">
        <v>79</v>
      </c>
      <c r="C32" s="14">
        <v>1207782</v>
      </c>
      <c r="D32" s="1">
        <v>903176</v>
      </c>
      <c r="E32" s="15">
        <f t="shared" si="0"/>
        <v>25882</v>
      </c>
      <c r="F32" s="1">
        <v>2136840</v>
      </c>
      <c r="G32" s="14">
        <v>230374</v>
      </c>
      <c r="H32" s="1">
        <v>2</v>
      </c>
      <c r="I32" s="1">
        <v>0</v>
      </c>
      <c r="J32" s="16">
        <f t="shared" si="1"/>
        <v>146651.23076923078</v>
      </c>
      <c r="K32">
        <v>7</v>
      </c>
      <c r="L32">
        <f t="shared" si="2"/>
        <v>6</v>
      </c>
      <c r="M32">
        <v>0</v>
      </c>
      <c r="N32">
        <v>13</v>
      </c>
    </row>
    <row r="33" spans="1:15" x14ac:dyDescent="0.2">
      <c r="A33" t="s">
        <v>80</v>
      </c>
      <c r="B33" t="s">
        <v>81</v>
      </c>
      <c r="C33" s="14">
        <v>313259</v>
      </c>
      <c r="D33" s="1">
        <v>247825</v>
      </c>
      <c r="E33" s="15">
        <f t="shared" si="0"/>
        <v>0</v>
      </c>
      <c r="F33" s="1">
        <v>561084</v>
      </c>
      <c r="G33" s="14">
        <v>0</v>
      </c>
      <c r="H33" s="1">
        <v>0</v>
      </c>
      <c r="I33" s="1">
        <v>0</v>
      </c>
      <c r="J33" s="16">
        <f t="shared" si="1"/>
        <v>187028</v>
      </c>
      <c r="K33">
        <v>1</v>
      </c>
      <c r="L33">
        <f t="shared" si="2"/>
        <v>2</v>
      </c>
      <c r="M33">
        <v>0</v>
      </c>
      <c r="N33">
        <v>3</v>
      </c>
      <c r="O33" s="17" t="s">
        <v>130</v>
      </c>
    </row>
    <row r="34" spans="1:15" x14ac:dyDescent="0.2">
      <c r="A34" t="s">
        <v>82</v>
      </c>
      <c r="B34" t="s">
        <v>83</v>
      </c>
      <c r="C34" s="14">
        <v>2537778</v>
      </c>
      <c r="D34" s="1">
        <v>1160460</v>
      </c>
      <c r="E34" s="15">
        <f t="shared" si="0"/>
        <v>988959</v>
      </c>
      <c r="F34" s="1">
        <v>4687197</v>
      </c>
      <c r="G34" s="14">
        <v>675228</v>
      </c>
      <c r="H34" s="1">
        <v>5</v>
      </c>
      <c r="I34" s="1">
        <v>0</v>
      </c>
      <c r="J34" s="16">
        <f t="shared" si="1"/>
        <v>138343.75862068965</v>
      </c>
      <c r="K34">
        <v>23</v>
      </c>
      <c r="L34">
        <f t="shared" si="2"/>
        <v>6</v>
      </c>
      <c r="M34">
        <v>0</v>
      </c>
      <c r="N34">
        <v>29</v>
      </c>
      <c r="O34" s="17" t="s">
        <v>131</v>
      </c>
    </row>
    <row r="35" spans="1:15" x14ac:dyDescent="0.2">
      <c r="A35" t="s">
        <v>84</v>
      </c>
      <c r="B35" t="s">
        <v>85</v>
      </c>
      <c r="C35" s="14">
        <v>1026915</v>
      </c>
      <c r="D35" s="1">
        <v>913893</v>
      </c>
      <c r="E35" s="15">
        <f t="shared" ref="E35:E52" si="3">F35-C35-D35</f>
        <v>0</v>
      </c>
      <c r="F35" s="1">
        <v>1940808</v>
      </c>
      <c r="G35" s="14">
        <v>82510</v>
      </c>
      <c r="H35" s="1">
        <v>1</v>
      </c>
      <c r="I35" s="1">
        <v>0</v>
      </c>
      <c r="J35" s="16">
        <f t="shared" ref="J35:J52" si="4">(F35-G35)/(N35-SUM(I35:I35))</f>
        <v>142946</v>
      </c>
      <c r="K35">
        <v>7</v>
      </c>
      <c r="L35">
        <f t="shared" ref="L35:L52" si="5">N35-K35-M35</f>
        <v>6</v>
      </c>
      <c r="M35">
        <v>0</v>
      </c>
      <c r="N35">
        <v>13</v>
      </c>
    </row>
    <row r="36" spans="1:15" x14ac:dyDescent="0.2">
      <c r="A36" t="s">
        <v>86</v>
      </c>
      <c r="B36" t="s">
        <v>87</v>
      </c>
      <c r="C36" s="14">
        <v>142934</v>
      </c>
      <c r="D36" s="1">
        <v>74687</v>
      </c>
      <c r="E36" s="15">
        <f t="shared" si="3"/>
        <v>0</v>
      </c>
      <c r="F36" s="1">
        <v>217621</v>
      </c>
      <c r="G36" s="14">
        <v>0</v>
      </c>
      <c r="H36" s="1">
        <v>0</v>
      </c>
      <c r="I36" s="1">
        <v>0</v>
      </c>
      <c r="J36" s="16">
        <f t="shared" si="4"/>
        <v>217621</v>
      </c>
      <c r="K36">
        <v>1</v>
      </c>
      <c r="L36">
        <f t="shared" si="5"/>
        <v>0</v>
      </c>
      <c r="M36">
        <v>0</v>
      </c>
      <c r="N36">
        <v>1</v>
      </c>
    </row>
    <row r="37" spans="1:15" x14ac:dyDescent="0.2">
      <c r="A37" t="s">
        <v>88</v>
      </c>
      <c r="B37" t="s">
        <v>89</v>
      </c>
      <c r="C37" s="14">
        <v>2081737</v>
      </c>
      <c r="D37" s="1">
        <v>1870390</v>
      </c>
      <c r="E37" s="15">
        <f t="shared" si="3"/>
        <v>9068</v>
      </c>
      <c r="F37" s="1">
        <v>3961195</v>
      </c>
      <c r="G37" s="14">
        <v>0</v>
      </c>
      <c r="H37" s="1">
        <v>0</v>
      </c>
      <c r="I37" s="1">
        <v>0</v>
      </c>
      <c r="J37" s="16">
        <f t="shared" si="4"/>
        <v>220066.38888888888</v>
      </c>
      <c r="K37">
        <v>7</v>
      </c>
      <c r="L37">
        <f t="shared" si="5"/>
        <v>11</v>
      </c>
      <c r="M37">
        <v>0</v>
      </c>
      <c r="N37">
        <v>18</v>
      </c>
    </row>
    <row r="38" spans="1:15" x14ac:dyDescent="0.2">
      <c r="A38" t="s">
        <v>90</v>
      </c>
      <c r="B38" t="s">
        <v>91</v>
      </c>
      <c r="C38" s="14">
        <v>372888</v>
      </c>
      <c r="D38" s="1">
        <v>518025</v>
      </c>
      <c r="E38" s="15">
        <f t="shared" si="3"/>
        <v>14281</v>
      </c>
      <c r="F38" s="1">
        <v>905194</v>
      </c>
      <c r="G38" s="14">
        <v>0</v>
      </c>
      <c r="H38" s="1">
        <v>0</v>
      </c>
      <c r="I38" s="1">
        <v>0</v>
      </c>
      <c r="J38" s="16">
        <f t="shared" si="4"/>
        <v>181038.8</v>
      </c>
      <c r="K38">
        <v>1</v>
      </c>
      <c r="L38">
        <f t="shared" si="5"/>
        <v>4</v>
      </c>
      <c r="M38">
        <v>0</v>
      </c>
      <c r="N38">
        <v>5</v>
      </c>
    </row>
    <row r="39" spans="1:15" x14ac:dyDescent="0.2">
      <c r="A39" t="s">
        <v>92</v>
      </c>
      <c r="B39" t="s">
        <v>93</v>
      </c>
      <c r="C39" s="14">
        <v>765853</v>
      </c>
      <c r="D39" s="1">
        <v>557491</v>
      </c>
      <c r="E39" s="15">
        <f t="shared" si="3"/>
        <v>34090</v>
      </c>
      <c r="F39" s="1">
        <v>1357434</v>
      </c>
      <c r="G39" s="14">
        <v>0</v>
      </c>
      <c r="H39" s="1">
        <v>0</v>
      </c>
      <c r="I39" s="1">
        <v>0</v>
      </c>
      <c r="J39" s="16">
        <f t="shared" si="4"/>
        <v>271486.8</v>
      </c>
      <c r="K39">
        <v>4</v>
      </c>
      <c r="L39">
        <f t="shared" si="5"/>
        <v>1</v>
      </c>
      <c r="M39">
        <v>0</v>
      </c>
      <c r="N39">
        <v>5</v>
      </c>
    </row>
    <row r="40" spans="1:15" x14ac:dyDescent="0.2">
      <c r="A40" t="s">
        <v>94</v>
      </c>
      <c r="B40" t="s">
        <v>95</v>
      </c>
      <c r="C40" s="14">
        <v>2229091</v>
      </c>
      <c r="D40" s="1">
        <v>1732163</v>
      </c>
      <c r="E40" s="15">
        <f t="shared" si="3"/>
        <v>52134</v>
      </c>
      <c r="F40" s="1">
        <v>4013388</v>
      </c>
      <c r="G40" s="14">
        <v>317400</v>
      </c>
      <c r="H40" s="1">
        <v>2</v>
      </c>
      <c r="I40" s="1">
        <v>0</v>
      </c>
      <c r="J40" s="16">
        <f t="shared" si="4"/>
        <v>194525.68421052632</v>
      </c>
      <c r="K40">
        <v>11</v>
      </c>
      <c r="L40">
        <f t="shared" si="5"/>
        <v>8</v>
      </c>
      <c r="M40">
        <v>0</v>
      </c>
      <c r="N40">
        <v>19</v>
      </c>
    </row>
    <row r="41" spans="1:15" x14ac:dyDescent="0.2">
      <c r="A41" t="s">
        <v>96</v>
      </c>
      <c r="B41" t="s">
        <v>97</v>
      </c>
      <c r="C41" s="14">
        <v>264949</v>
      </c>
      <c r="D41" s="1">
        <v>41836</v>
      </c>
      <c r="E41" s="15">
        <f t="shared" si="3"/>
        <v>66363</v>
      </c>
      <c r="F41" s="1">
        <v>373148</v>
      </c>
      <c r="G41" s="14">
        <v>193044</v>
      </c>
      <c r="H41" s="1">
        <v>1</v>
      </c>
      <c r="I41" s="1">
        <v>0</v>
      </c>
      <c r="J41" s="16">
        <f t="shared" si="4"/>
        <v>90052</v>
      </c>
      <c r="K41">
        <v>2</v>
      </c>
      <c r="L41">
        <f t="shared" si="5"/>
        <v>0</v>
      </c>
      <c r="M41">
        <v>0</v>
      </c>
      <c r="N41">
        <v>2</v>
      </c>
    </row>
    <row r="42" spans="1:15" x14ac:dyDescent="0.2">
      <c r="A42" t="s">
        <v>98</v>
      </c>
      <c r="B42" t="s">
        <v>99</v>
      </c>
      <c r="C42" s="14">
        <v>472719</v>
      </c>
      <c r="D42" s="1">
        <v>599615</v>
      </c>
      <c r="E42" s="15">
        <f t="shared" si="3"/>
        <v>13872</v>
      </c>
      <c r="F42" s="1">
        <v>1086206</v>
      </c>
      <c r="G42" s="14">
        <v>371363</v>
      </c>
      <c r="H42" s="1">
        <v>0</v>
      </c>
      <c r="I42" s="1">
        <v>2</v>
      </c>
      <c r="J42" s="16">
        <f t="shared" si="4"/>
        <v>178710.75</v>
      </c>
      <c r="K42">
        <v>2</v>
      </c>
      <c r="L42">
        <f t="shared" si="5"/>
        <v>4</v>
      </c>
      <c r="M42">
        <v>0</v>
      </c>
      <c r="N42">
        <v>6</v>
      </c>
      <c r="O42" s="17" t="s">
        <v>128</v>
      </c>
    </row>
    <row r="43" spans="1:15" x14ac:dyDescent="0.2">
      <c r="A43" t="s">
        <v>100</v>
      </c>
      <c r="B43" t="s">
        <v>101</v>
      </c>
      <c r="C43" s="14">
        <v>230468</v>
      </c>
      <c r="D43" s="1">
        <v>97864</v>
      </c>
      <c r="E43" s="15">
        <f t="shared" si="3"/>
        <v>5230</v>
      </c>
      <c r="F43" s="1">
        <v>333562</v>
      </c>
      <c r="G43" s="14">
        <v>0</v>
      </c>
      <c r="H43" s="1">
        <v>0</v>
      </c>
      <c r="I43" s="1">
        <v>0</v>
      </c>
      <c r="J43" s="16">
        <f t="shared" si="4"/>
        <v>333562</v>
      </c>
      <c r="K43">
        <v>1</v>
      </c>
      <c r="L43">
        <f t="shared" si="5"/>
        <v>0</v>
      </c>
      <c r="M43">
        <v>0</v>
      </c>
      <c r="N43">
        <v>1</v>
      </c>
    </row>
    <row r="44" spans="1:15" x14ac:dyDescent="0.2">
      <c r="A44" t="s">
        <v>102</v>
      </c>
      <c r="B44" t="s">
        <v>103</v>
      </c>
      <c r="C44" s="14">
        <v>860861</v>
      </c>
      <c r="D44" s="1">
        <v>799547</v>
      </c>
      <c r="E44" s="15">
        <f t="shared" si="3"/>
        <v>55018</v>
      </c>
      <c r="F44" s="1">
        <v>1715426</v>
      </c>
      <c r="G44" s="14">
        <v>0</v>
      </c>
      <c r="H44" s="1">
        <v>0</v>
      </c>
      <c r="I44" s="1">
        <v>0</v>
      </c>
      <c r="J44" s="16">
        <f t="shared" si="4"/>
        <v>190602.88888888888</v>
      </c>
      <c r="K44">
        <v>5</v>
      </c>
      <c r="L44">
        <f t="shared" si="5"/>
        <v>4</v>
      </c>
      <c r="M44">
        <v>0</v>
      </c>
      <c r="N44">
        <v>9</v>
      </c>
    </row>
    <row r="45" spans="1:15" x14ac:dyDescent="0.2">
      <c r="A45" t="s">
        <v>104</v>
      </c>
      <c r="B45" t="s">
        <v>105</v>
      </c>
      <c r="C45" s="14">
        <v>1830586</v>
      </c>
      <c r="D45" s="1">
        <v>2093937</v>
      </c>
      <c r="E45" s="15">
        <f t="shared" si="3"/>
        <v>216268</v>
      </c>
      <c r="F45" s="1">
        <v>4140791</v>
      </c>
      <c r="G45" s="14">
        <v>540065</v>
      </c>
      <c r="H45" s="1">
        <v>5</v>
      </c>
      <c r="I45" s="1">
        <v>1</v>
      </c>
      <c r="J45" s="16">
        <f t="shared" si="4"/>
        <v>116152.45161290323</v>
      </c>
      <c r="K45">
        <v>12</v>
      </c>
      <c r="L45">
        <f t="shared" si="5"/>
        <v>20</v>
      </c>
      <c r="M45">
        <v>0</v>
      </c>
      <c r="N45">
        <v>32</v>
      </c>
      <c r="O45" s="17" t="s">
        <v>132</v>
      </c>
    </row>
    <row r="46" spans="1:15" x14ac:dyDescent="0.2">
      <c r="A46" t="s">
        <v>106</v>
      </c>
      <c r="B46" t="s">
        <v>107</v>
      </c>
      <c r="C46" s="14">
        <v>244483</v>
      </c>
      <c r="D46" s="1">
        <v>292235</v>
      </c>
      <c r="E46" s="15">
        <f t="shared" si="3"/>
        <v>32972</v>
      </c>
      <c r="F46" s="1">
        <v>569690</v>
      </c>
      <c r="G46" s="14">
        <v>0</v>
      </c>
      <c r="H46" s="1">
        <v>0</v>
      </c>
      <c r="I46" s="1">
        <v>0</v>
      </c>
      <c r="J46" s="16">
        <f t="shared" si="4"/>
        <v>189896.66666666666</v>
      </c>
      <c r="K46">
        <v>1</v>
      </c>
      <c r="L46">
        <f t="shared" si="5"/>
        <v>2</v>
      </c>
      <c r="M46">
        <v>0</v>
      </c>
      <c r="N46">
        <v>3</v>
      </c>
    </row>
    <row r="47" spans="1:15" x14ac:dyDescent="0.2">
      <c r="A47" t="s">
        <v>108</v>
      </c>
      <c r="B47" t="s">
        <v>109</v>
      </c>
      <c r="C47" s="14">
        <v>139815</v>
      </c>
      <c r="D47" s="1">
        <v>117023</v>
      </c>
      <c r="E47" s="15">
        <f t="shared" si="3"/>
        <v>5888</v>
      </c>
      <c r="F47" s="1">
        <v>262726</v>
      </c>
      <c r="G47" s="14">
        <v>0</v>
      </c>
      <c r="H47" s="1">
        <v>0</v>
      </c>
      <c r="I47" s="1">
        <v>0</v>
      </c>
      <c r="J47" s="16">
        <f t="shared" si="4"/>
        <v>262726</v>
      </c>
      <c r="K47">
        <v>1</v>
      </c>
      <c r="L47">
        <f t="shared" si="5"/>
        <v>0</v>
      </c>
      <c r="M47">
        <v>0</v>
      </c>
      <c r="N47">
        <v>1</v>
      </c>
    </row>
    <row r="48" spans="1:15" x14ac:dyDescent="0.2">
      <c r="A48" t="s">
        <v>110</v>
      </c>
      <c r="B48" t="s">
        <v>111</v>
      </c>
      <c r="C48" s="14">
        <v>947103</v>
      </c>
      <c r="D48" s="1">
        <v>1222790</v>
      </c>
      <c r="E48" s="15">
        <f t="shared" si="3"/>
        <v>127343</v>
      </c>
      <c r="F48" s="1">
        <v>2297236</v>
      </c>
      <c r="G48" s="14">
        <v>541329</v>
      </c>
      <c r="H48" s="1">
        <v>1</v>
      </c>
      <c r="I48" s="1">
        <v>2</v>
      </c>
      <c r="J48" s="16">
        <f t="shared" si="4"/>
        <v>195100.77777777778</v>
      </c>
      <c r="K48">
        <v>3</v>
      </c>
      <c r="L48">
        <f t="shared" si="5"/>
        <v>8</v>
      </c>
      <c r="M48">
        <v>0</v>
      </c>
      <c r="N48">
        <v>11</v>
      </c>
    </row>
    <row r="49" spans="1:15" x14ac:dyDescent="0.2">
      <c r="A49" t="s">
        <v>112</v>
      </c>
      <c r="B49" t="s">
        <v>113</v>
      </c>
      <c r="C49" s="14">
        <v>1244095</v>
      </c>
      <c r="D49" s="1">
        <v>798005</v>
      </c>
      <c r="E49" s="15">
        <f t="shared" si="3"/>
        <v>11956</v>
      </c>
      <c r="F49" s="1">
        <v>2054056</v>
      </c>
      <c r="G49" s="14">
        <v>0</v>
      </c>
      <c r="H49" s="1">
        <v>0</v>
      </c>
      <c r="I49" s="1">
        <v>0</v>
      </c>
      <c r="J49" s="16">
        <f t="shared" si="4"/>
        <v>228228.44444444444</v>
      </c>
      <c r="K49">
        <v>6</v>
      </c>
      <c r="L49">
        <f t="shared" si="5"/>
        <v>3</v>
      </c>
      <c r="M49">
        <v>0</v>
      </c>
      <c r="N49">
        <v>9</v>
      </c>
    </row>
    <row r="50" spans="1:15" x14ac:dyDescent="0.2">
      <c r="A50" t="s">
        <v>114</v>
      </c>
      <c r="B50" t="s">
        <v>115</v>
      </c>
      <c r="C50" s="14">
        <v>263822</v>
      </c>
      <c r="D50" s="1">
        <v>190893</v>
      </c>
      <c r="E50" s="15">
        <f t="shared" si="3"/>
        <v>98</v>
      </c>
      <c r="F50" s="1">
        <v>454813</v>
      </c>
      <c r="G50" s="14">
        <v>0</v>
      </c>
      <c r="H50" s="1">
        <v>0</v>
      </c>
      <c r="I50" s="1">
        <v>0</v>
      </c>
      <c r="J50" s="16">
        <f t="shared" si="4"/>
        <v>151604.33333333334</v>
      </c>
      <c r="K50">
        <v>2</v>
      </c>
      <c r="L50">
        <f t="shared" si="5"/>
        <v>1</v>
      </c>
      <c r="M50">
        <v>0</v>
      </c>
      <c r="N50">
        <v>3</v>
      </c>
    </row>
    <row r="51" spans="1:15" x14ac:dyDescent="0.2">
      <c r="A51" t="s">
        <v>116</v>
      </c>
      <c r="B51" t="s">
        <v>117</v>
      </c>
      <c r="C51" s="14">
        <v>1003156</v>
      </c>
      <c r="D51" s="1">
        <v>1040071</v>
      </c>
      <c r="E51" s="15">
        <f t="shared" si="3"/>
        <v>20186</v>
      </c>
      <c r="F51" s="1">
        <v>2063413</v>
      </c>
      <c r="G51" s="14">
        <v>203557</v>
      </c>
      <c r="H51" s="1">
        <v>0</v>
      </c>
      <c r="I51" s="1">
        <v>1</v>
      </c>
      <c r="J51" s="16">
        <f t="shared" si="4"/>
        <v>265693.71428571426</v>
      </c>
      <c r="K51">
        <v>5</v>
      </c>
      <c r="L51">
        <f t="shared" si="5"/>
        <v>3</v>
      </c>
      <c r="M51">
        <v>0</v>
      </c>
      <c r="N51">
        <v>8</v>
      </c>
    </row>
    <row r="52" spans="1:15" x14ac:dyDescent="0.2">
      <c r="A52" t="s">
        <v>118</v>
      </c>
      <c r="B52" t="s">
        <v>119</v>
      </c>
      <c r="C52" s="14">
        <v>92324</v>
      </c>
      <c r="D52" s="1">
        <v>93336</v>
      </c>
      <c r="E52" s="15">
        <f t="shared" si="3"/>
        <v>10555</v>
      </c>
      <c r="F52" s="1">
        <v>196215</v>
      </c>
      <c r="G52" s="14">
        <v>0</v>
      </c>
      <c r="H52" s="1">
        <v>0</v>
      </c>
      <c r="I52" s="1">
        <v>0</v>
      </c>
      <c r="J52" s="16">
        <f t="shared" si="4"/>
        <v>196215</v>
      </c>
      <c r="K52">
        <v>0</v>
      </c>
      <c r="L52">
        <f t="shared" si="5"/>
        <v>1</v>
      </c>
      <c r="M52">
        <v>0</v>
      </c>
      <c r="N52">
        <v>1</v>
      </c>
    </row>
    <row r="53" spans="1:15" x14ac:dyDescent="0.2">
      <c r="E53" s="15"/>
    </row>
    <row r="54" spans="1:15" s="2" customFormat="1" x14ac:dyDescent="0.2">
      <c r="A54" s="18" t="s">
        <v>120</v>
      </c>
      <c r="B54" s="18"/>
      <c r="C54" s="19">
        <f>SUM(C3:C52)</f>
        <v>42082311</v>
      </c>
      <c r="D54" s="20">
        <f>SUM(D3:D52)</f>
        <v>35674808</v>
      </c>
      <c r="E54" s="34">
        <f t="shared" ref="E54:F54" si="6">SUM(E3:E52)</f>
        <v>3219620</v>
      </c>
      <c r="F54" s="20">
        <f t="shared" si="6"/>
        <v>80976739</v>
      </c>
      <c r="G54" s="19">
        <f>SUM(G3:G52)</f>
        <v>7955544</v>
      </c>
      <c r="H54" s="20">
        <f>SUM(H3:H52)</f>
        <v>46</v>
      </c>
      <c r="I54" s="20">
        <f t="shared" ref="I54:N54" si="7">SUM(I3:I52)</f>
        <v>12</v>
      </c>
      <c r="J54" s="21" t="s">
        <v>0</v>
      </c>
      <c r="K54" s="18">
        <f>SUM(K3:K52)</f>
        <v>233</v>
      </c>
      <c r="L54" s="18">
        <f t="shared" si="7"/>
        <v>202</v>
      </c>
      <c r="M54" s="18">
        <f t="shared" si="7"/>
        <v>0</v>
      </c>
      <c r="N54" s="18">
        <f t="shared" si="7"/>
        <v>435</v>
      </c>
      <c r="O54" s="22"/>
    </row>
    <row r="57" spans="1:15" x14ac:dyDescent="0.2">
      <c r="A57" s="23" t="s">
        <v>121</v>
      </c>
      <c r="B57" s="23"/>
      <c r="C57" s="24">
        <v>42082311</v>
      </c>
      <c r="D57" s="25">
        <v>35674808</v>
      </c>
      <c r="E57" s="25"/>
      <c r="F57" s="25">
        <v>80975537</v>
      </c>
      <c r="G57" s="24"/>
      <c r="H57" s="25"/>
      <c r="I57" s="25"/>
      <c r="J57" s="26"/>
      <c r="K57" s="23">
        <v>233</v>
      </c>
      <c r="L57" s="23">
        <v>202</v>
      </c>
      <c r="M57" s="23">
        <v>0</v>
      </c>
      <c r="N57" s="23">
        <v>435</v>
      </c>
      <c r="O57" s="27"/>
    </row>
    <row r="58" spans="1:15" x14ac:dyDescent="0.2">
      <c r="A58" t="s">
        <v>122</v>
      </c>
      <c r="C58" s="14">
        <f>C54-C57</f>
        <v>0</v>
      </c>
      <c r="D58" s="1">
        <f>D54-D57</f>
        <v>0</v>
      </c>
      <c r="E58" s="1" t="s">
        <v>0</v>
      </c>
      <c r="F58" s="32">
        <f t="shared" ref="F58" si="8">F54-F57</f>
        <v>1202</v>
      </c>
      <c r="K58">
        <f>K54-K57</f>
        <v>0</v>
      </c>
      <c r="L58">
        <f>L54-L57</f>
        <v>0</v>
      </c>
      <c r="M58">
        <f>M54-M57</f>
        <v>0</v>
      </c>
      <c r="N58">
        <f>N54-N57</f>
        <v>0</v>
      </c>
    </row>
  </sheetData>
  <sheetProtection sheet="1" objects="1" scenarios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:D5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7"/>
    <col min="6" max="6" width="10.83203125" style="30"/>
    <col min="7" max="7" width="10.83203125" style="1"/>
    <col min="8" max="8" width="10.83203125" style="17"/>
    <col min="11" max="11" width="52.33203125" style="17" bestFit="1" customWidth="1"/>
  </cols>
  <sheetData>
    <row r="1" spans="1:11" x14ac:dyDescent="0.2">
      <c r="A1" s="3"/>
      <c r="B1" s="3" t="s">
        <v>0</v>
      </c>
      <c r="C1" s="10"/>
      <c r="D1" s="31"/>
      <c r="E1" s="33" t="s">
        <v>123</v>
      </c>
      <c r="F1" s="28"/>
      <c r="G1" s="4"/>
      <c r="H1" s="35"/>
      <c r="I1" s="9" t="s">
        <v>124</v>
      </c>
      <c r="J1" s="3"/>
      <c r="K1" s="10"/>
    </row>
    <row r="2" spans="1:11" x14ac:dyDescent="0.2">
      <c r="A2" s="3" t="s">
        <v>5</v>
      </c>
      <c r="B2" s="3" t="s">
        <v>6</v>
      </c>
      <c r="C2" s="10" t="s">
        <v>125</v>
      </c>
      <c r="D2" s="10" t="s">
        <v>8</v>
      </c>
      <c r="E2" s="3" t="s">
        <v>7</v>
      </c>
      <c r="F2" s="12" t="s">
        <v>9</v>
      </c>
      <c r="G2" s="4" t="s">
        <v>10</v>
      </c>
      <c r="H2" s="10" t="s">
        <v>16</v>
      </c>
      <c r="I2" s="3" t="s">
        <v>15</v>
      </c>
      <c r="J2" s="3" t="s">
        <v>17</v>
      </c>
      <c r="K2" s="10" t="s">
        <v>19</v>
      </c>
    </row>
    <row r="3" spans="1:11" x14ac:dyDescent="0.2">
      <c r="A3" t="s">
        <v>20</v>
      </c>
      <c r="B3" t="s">
        <v>21</v>
      </c>
      <c r="C3" s="17" t="s">
        <v>133</v>
      </c>
      <c r="D3" s="14">
        <v>143015</v>
      </c>
      <c r="E3" s="1">
        <v>0</v>
      </c>
      <c r="F3" s="15">
        <f>G3-SUM(D3:E3)</f>
        <v>2540</v>
      </c>
      <c r="G3" s="1">
        <v>145555</v>
      </c>
      <c r="H3" s="17">
        <v>1</v>
      </c>
      <c r="I3">
        <v>0</v>
      </c>
      <c r="J3">
        <v>0</v>
      </c>
    </row>
    <row r="4" spans="1:11" x14ac:dyDescent="0.2">
      <c r="A4" t="s">
        <v>20</v>
      </c>
      <c r="B4" t="s">
        <v>21</v>
      </c>
      <c r="C4" s="17" t="s">
        <v>134</v>
      </c>
      <c r="D4" s="14">
        <v>0</v>
      </c>
      <c r="E4" s="1">
        <v>163514</v>
      </c>
      <c r="F4" s="15">
        <f t="shared" ref="F4:F89" si="0">G4-SUM(D4:E4)</f>
        <v>2786</v>
      </c>
      <c r="G4" s="1">
        <v>166300</v>
      </c>
      <c r="H4" s="17">
        <v>0</v>
      </c>
      <c r="I4">
        <v>1</v>
      </c>
      <c r="J4">
        <v>0</v>
      </c>
    </row>
    <row r="5" spans="1:11" x14ac:dyDescent="0.2">
      <c r="A5" t="s">
        <v>20</v>
      </c>
      <c r="B5" t="s">
        <v>21</v>
      </c>
      <c r="C5" s="17" t="s">
        <v>135</v>
      </c>
      <c r="D5" s="14">
        <v>133870</v>
      </c>
      <c r="E5" s="1">
        <v>0</v>
      </c>
      <c r="F5" s="15">
        <f t="shared" si="0"/>
        <v>1294</v>
      </c>
      <c r="G5" s="1">
        <v>135164</v>
      </c>
      <c r="H5" s="17">
        <v>1</v>
      </c>
      <c r="I5">
        <v>0</v>
      </c>
      <c r="J5">
        <v>0</v>
      </c>
    </row>
    <row r="6" spans="1:11" x14ac:dyDescent="0.2">
      <c r="A6" t="s">
        <v>22</v>
      </c>
      <c r="B6" t="s">
        <v>23</v>
      </c>
      <c r="C6" s="17" t="s">
        <v>126</v>
      </c>
      <c r="D6" s="14">
        <v>0</v>
      </c>
      <c r="E6" s="1">
        <v>0</v>
      </c>
      <c r="F6" s="15">
        <f t="shared" si="0"/>
        <v>0</v>
      </c>
      <c r="G6" s="1">
        <v>0</v>
      </c>
      <c r="H6" s="17">
        <v>0</v>
      </c>
      <c r="I6">
        <v>0</v>
      </c>
      <c r="J6">
        <v>0</v>
      </c>
    </row>
    <row r="7" spans="1:11" x14ac:dyDescent="0.2">
      <c r="A7" t="s">
        <v>24</v>
      </c>
      <c r="B7" t="s">
        <v>25</v>
      </c>
      <c r="C7" s="17" t="s">
        <v>134</v>
      </c>
      <c r="D7" s="14">
        <v>0</v>
      </c>
      <c r="E7" s="1">
        <v>152201</v>
      </c>
      <c r="F7" s="15">
        <f t="shared" si="0"/>
        <v>51285</v>
      </c>
      <c r="G7" s="1">
        <v>203486</v>
      </c>
      <c r="H7" s="17">
        <v>0</v>
      </c>
      <c r="I7">
        <v>1</v>
      </c>
      <c r="J7">
        <v>0</v>
      </c>
    </row>
    <row r="8" spans="1:11" x14ac:dyDescent="0.2">
      <c r="A8" t="s">
        <v>26</v>
      </c>
      <c r="B8" t="s">
        <v>27</v>
      </c>
      <c r="C8" s="17" t="s">
        <v>126</v>
      </c>
      <c r="D8" s="14">
        <v>0</v>
      </c>
      <c r="E8" s="1">
        <v>0</v>
      </c>
      <c r="F8" s="15">
        <f t="shared" si="0"/>
        <v>0</v>
      </c>
      <c r="G8" s="1">
        <v>0</v>
      </c>
      <c r="H8" s="17">
        <v>0</v>
      </c>
      <c r="I8">
        <v>0</v>
      </c>
      <c r="J8">
        <v>0</v>
      </c>
    </row>
    <row r="9" spans="1:11" x14ac:dyDescent="0.2">
      <c r="A9" t="s">
        <v>28</v>
      </c>
      <c r="B9" t="s">
        <v>29</v>
      </c>
      <c r="C9" s="17" t="s">
        <v>135</v>
      </c>
      <c r="D9" s="14">
        <v>118000</v>
      </c>
      <c r="E9" s="1">
        <v>0</v>
      </c>
      <c r="F9" s="15">
        <f t="shared" si="0"/>
        <v>22486</v>
      </c>
      <c r="G9" s="1">
        <v>140486</v>
      </c>
      <c r="H9" s="17">
        <v>1</v>
      </c>
      <c r="I9">
        <v>0</v>
      </c>
      <c r="J9">
        <v>0</v>
      </c>
    </row>
    <row r="10" spans="1:11" x14ac:dyDescent="0.2">
      <c r="A10" t="s">
        <v>28</v>
      </c>
      <c r="B10" t="s">
        <v>29</v>
      </c>
      <c r="C10" s="17" t="s">
        <v>136</v>
      </c>
      <c r="D10" s="14">
        <v>61120</v>
      </c>
      <c r="E10" s="1">
        <v>0</v>
      </c>
      <c r="F10" s="15">
        <f t="shared" ref="F10:F16" si="1">G10-SUM(D10:E10)</f>
        <v>0</v>
      </c>
      <c r="G10" s="1">
        <v>61120</v>
      </c>
      <c r="H10" s="17">
        <v>1</v>
      </c>
      <c r="I10">
        <v>0</v>
      </c>
      <c r="J10">
        <v>0</v>
      </c>
    </row>
    <row r="11" spans="1:11" x14ac:dyDescent="0.2">
      <c r="A11" t="s">
        <v>28</v>
      </c>
      <c r="B11" t="s">
        <v>29</v>
      </c>
      <c r="C11" s="17" t="s">
        <v>137</v>
      </c>
      <c r="D11" s="14">
        <v>64952</v>
      </c>
      <c r="E11" s="1">
        <v>0</v>
      </c>
      <c r="F11" s="15">
        <f t="shared" si="1"/>
        <v>0</v>
      </c>
      <c r="G11" s="1">
        <v>64952</v>
      </c>
      <c r="H11" s="17">
        <v>1</v>
      </c>
      <c r="I11">
        <v>0</v>
      </c>
      <c r="J11">
        <v>0</v>
      </c>
    </row>
    <row r="12" spans="1:11" x14ac:dyDescent="0.2">
      <c r="A12" t="s">
        <v>28</v>
      </c>
      <c r="B12" t="s">
        <v>29</v>
      </c>
      <c r="C12" s="17" t="s">
        <v>138</v>
      </c>
      <c r="D12" s="14">
        <v>76059</v>
      </c>
      <c r="E12" s="1">
        <v>0</v>
      </c>
      <c r="F12" s="15">
        <f t="shared" si="1"/>
        <v>15627</v>
      </c>
      <c r="G12" s="1">
        <v>91686</v>
      </c>
      <c r="H12" s="17">
        <v>1</v>
      </c>
      <c r="I12">
        <v>0</v>
      </c>
      <c r="J12">
        <v>0</v>
      </c>
    </row>
    <row r="13" spans="1:11" x14ac:dyDescent="0.2">
      <c r="A13" t="s">
        <v>28</v>
      </c>
      <c r="B13" t="s">
        <v>29</v>
      </c>
      <c r="C13" s="17" t="s">
        <v>139</v>
      </c>
      <c r="D13" s="14">
        <v>113715</v>
      </c>
      <c r="E13" s="1">
        <v>0</v>
      </c>
      <c r="F13" s="15">
        <f t="shared" si="1"/>
        <v>0</v>
      </c>
      <c r="G13" s="1">
        <v>113715</v>
      </c>
      <c r="H13" s="17">
        <v>1</v>
      </c>
      <c r="I13">
        <v>0</v>
      </c>
      <c r="J13">
        <v>0</v>
      </c>
    </row>
    <row r="14" spans="1:11" x14ac:dyDescent="0.2">
      <c r="A14" t="s">
        <v>28</v>
      </c>
      <c r="B14" t="s">
        <v>29</v>
      </c>
      <c r="C14" s="17" t="s">
        <v>140</v>
      </c>
      <c r="D14" s="14">
        <v>82498</v>
      </c>
      <c r="E14" s="1">
        <v>0</v>
      </c>
      <c r="F14" s="15">
        <f t="shared" si="1"/>
        <v>16008</v>
      </c>
      <c r="G14" s="1">
        <v>98506</v>
      </c>
      <c r="H14" s="17">
        <v>1</v>
      </c>
      <c r="I14">
        <v>0</v>
      </c>
      <c r="J14">
        <v>0</v>
      </c>
    </row>
    <row r="15" spans="1:11" x14ac:dyDescent="0.2">
      <c r="A15" t="s">
        <v>28</v>
      </c>
      <c r="B15" t="s">
        <v>29</v>
      </c>
      <c r="C15" s="17" t="s">
        <v>141</v>
      </c>
      <c r="D15" s="14">
        <v>80716</v>
      </c>
      <c r="E15" s="1">
        <v>0</v>
      </c>
      <c r="F15" s="15">
        <f t="shared" si="1"/>
        <v>17246</v>
      </c>
      <c r="G15" s="1">
        <v>97962</v>
      </c>
      <c r="H15" s="17">
        <v>1</v>
      </c>
      <c r="I15">
        <v>0</v>
      </c>
      <c r="J15">
        <v>0</v>
      </c>
    </row>
    <row r="16" spans="1:11" x14ac:dyDescent="0.2">
      <c r="A16" t="s">
        <v>28</v>
      </c>
      <c r="B16" t="s">
        <v>29</v>
      </c>
      <c r="C16" s="17" t="s">
        <v>142</v>
      </c>
      <c r="D16" s="14">
        <v>0</v>
      </c>
      <c r="E16" s="1">
        <v>129720</v>
      </c>
      <c r="F16" s="15">
        <f t="shared" si="1"/>
        <v>0</v>
      </c>
      <c r="G16" s="1">
        <v>129720</v>
      </c>
      <c r="H16" s="17">
        <v>0</v>
      </c>
      <c r="I16">
        <v>1</v>
      </c>
      <c r="J16">
        <v>0</v>
      </c>
    </row>
    <row r="17" spans="1:11" x14ac:dyDescent="0.2">
      <c r="A17" t="s">
        <v>30</v>
      </c>
      <c r="B17" t="s">
        <v>31</v>
      </c>
      <c r="C17" s="17" t="s">
        <v>143</v>
      </c>
      <c r="D17" s="14">
        <v>129446</v>
      </c>
      <c r="E17" s="1">
        <v>0</v>
      </c>
      <c r="F17" s="15">
        <f t="shared" si="0"/>
        <v>32825</v>
      </c>
      <c r="G17" s="1">
        <v>162271</v>
      </c>
      <c r="H17" s="17">
        <v>1</v>
      </c>
      <c r="I17">
        <v>0</v>
      </c>
      <c r="J17">
        <v>0</v>
      </c>
    </row>
    <row r="18" spans="1:11" x14ac:dyDescent="0.2">
      <c r="A18" t="s">
        <v>32</v>
      </c>
      <c r="B18" t="s">
        <v>33</v>
      </c>
      <c r="C18" s="17" t="s">
        <v>126</v>
      </c>
      <c r="D18" s="14">
        <v>0</v>
      </c>
      <c r="E18" s="1">
        <v>0</v>
      </c>
      <c r="F18" s="15">
        <f t="shared" ref="F18" si="2">G18-SUM(D18:E18)</f>
        <v>0</v>
      </c>
      <c r="G18" s="1">
        <v>0</v>
      </c>
      <c r="H18" s="17">
        <v>0</v>
      </c>
      <c r="I18">
        <v>0</v>
      </c>
      <c r="J18">
        <v>0</v>
      </c>
    </row>
    <row r="19" spans="1:11" x14ac:dyDescent="0.2">
      <c r="A19" t="s">
        <v>34</v>
      </c>
      <c r="B19" t="s">
        <v>35</v>
      </c>
      <c r="C19" s="17" t="s">
        <v>126</v>
      </c>
      <c r="D19" s="14">
        <v>0</v>
      </c>
      <c r="E19" s="1">
        <v>0</v>
      </c>
      <c r="F19" s="15">
        <f t="shared" si="0"/>
        <v>0</v>
      </c>
      <c r="G19" s="1">
        <v>0</v>
      </c>
      <c r="H19" s="17">
        <v>0</v>
      </c>
      <c r="I19">
        <v>0</v>
      </c>
      <c r="J19">
        <v>0</v>
      </c>
    </row>
    <row r="20" spans="1:11" s="36" customFormat="1" x14ac:dyDescent="0.2">
      <c r="A20" s="36" t="s">
        <v>36</v>
      </c>
      <c r="B20" s="36" t="s">
        <v>37</v>
      </c>
      <c r="C20" s="37" t="s">
        <v>144</v>
      </c>
      <c r="D20" s="38"/>
      <c r="E20" s="39"/>
      <c r="F20" s="40"/>
      <c r="G20" s="39"/>
      <c r="H20" s="37">
        <v>1</v>
      </c>
      <c r="I20" s="36">
        <v>0</v>
      </c>
      <c r="J20" s="36">
        <v>0</v>
      </c>
      <c r="K20" s="37" t="s">
        <v>150</v>
      </c>
    </row>
    <row r="21" spans="1:11" s="36" customFormat="1" x14ac:dyDescent="0.2">
      <c r="A21" s="36" t="s">
        <v>36</v>
      </c>
      <c r="B21" s="36" t="s">
        <v>37</v>
      </c>
      <c r="C21" s="37" t="s">
        <v>145</v>
      </c>
      <c r="D21" s="38"/>
      <c r="E21" s="39"/>
      <c r="F21" s="40"/>
      <c r="G21" s="39"/>
      <c r="H21" s="37">
        <v>1</v>
      </c>
      <c r="I21" s="36">
        <v>0</v>
      </c>
      <c r="J21" s="36">
        <v>0</v>
      </c>
      <c r="K21" s="37" t="s">
        <v>150</v>
      </c>
    </row>
    <row r="22" spans="1:11" x14ac:dyDescent="0.2">
      <c r="A22" t="s">
        <v>36</v>
      </c>
      <c r="B22" t="s">
        <v>37</v>
      </c>
      <c r="C22" s="17" t="s">
        <v>146</v>
      </c>
      <c r="D22" s="14">
        <v>0</v>
      </c>
      <c r="E22" s="1">
        <v>124452</v>
      </c>
      <c r="F22" s="15">
        <f t="shared" ref="F22:F23" si="3">G22-SUM(D22:E22)</f>
        <v>55612</v>
      </c>
      <c r="G22" s="1">
        <v>180064</v>
      </c>
      <c r="H22" s="17">
        <v>0</v>
      </c>
      <c r="I22">
        <v>1</v>
      </c>
      <c r="J22">
        <v>0</v>
      </c>
    </row>
    <row r="23" spans="1:11" x14ac:dyDescent="0.2">
      <c r="A23" t="s">
        <v>36</v>
      </c>
      <c r="B23" t="s">
        <v>37</v>
      </c>
      <c r="C23" s="17" t="s">
        <v>147</v>
      </c>
      <c r="D23" s="14">
        <v>90663</v>
      </c>
      <c r="E23" s="1">
        <v>0</v>
      </c>
      <c r="F23" s="15">
        <f t="shared" si="3"/>
        <v>23</v>
      </c>
      <c r="G23" s="1">
        <v>90686</v>
      </c>
      <c r="H23" s="17">
        <v>1</v>
      </c>
      <c r="I23">
        <v>0</v>
      </c>
      <c r="J23">
        <v>0</v>
      </c>
    </row>
    <row r="24" spans="1:11" s="36" customFormat="1" x14ac:dyDescent="0.2">
      <c r="A24" s="36" t="s">
        <v>36</v>
      </c>
      <c r="B24" s="36" t="s">
        <v>37</v>
      </c>
      <c r="C24" s="37" t="s">
        <v>148</v>
      </c>
      <c r="D24" s="38"/>
      <c r="E24" s="39"/>
      <c r="F24" s="40"/>
      <c r="G24" s="39"/>
      <c r="H24" s="37">
        <v>1</v>
      </c>
      <c r="I24" s="36">
        <v>0</v>
      </c>
      <c r="J24" s="36">
        <v>0</v>
      </c>
      <c r="K24" s="37" t="s">
        <v>150</v>
      </c>
    </row>
    <row r="25" spans="1:11" s="36" customFormat="1" x14ac:dyDescent="0.2">
      <c r="A25" s="36" t="s">
        <v>36</v>
      </c>
      <c r="B25" s="36" t="s">
        <v>37</v>
      </c>
      <c r="C25" s="37" t="s">
        <v>136</v>
      </c>
      <c r="D25" s="38"/>
      <c r="E25" s="39"/>
      <c r="F25" s="40"/>
      <c r="G25" s="39"/>
      <c r="H25" s="37">
        <v>1</v>
      </c>
      <c r="I25" s="36">
        <v>0</v>
      </c>
      <c r="J25" s="36">
        <v>0</v>
      </c>
      <c r="K25" s="37" t="s">
        <v>150</v>
      </c>
    </row>
    <row r="26" spans="1:11" s="36" customFormat="1" x14ac:dyDescent="0.2">
      <c r="A26" s="36" t="s">
        <v>36</v>
      </c>
      <c r="B26" s="36" t="s">
        <v>37</v>
      </c>
      <c r="C26" s="37" t="s">
        <v>149</v>
      </c>
      <c r="D26" s="41"/>
      <c r="E26" s="42"/>
      <c r="F26" s="43"/>
      <c r="G26" s="42"/>
      <c r="H26" s="44">
        <v>1</v>
      </c>
      <c r="I26" s="45">
        <v>0</v>
      </c>
      <c r="J26" s="45">
        <v>0</v>
      </c>
      <c r="K26" s="44" t="s">
        <v>150</v>
      </c>
    </row>
    <row r="27" spans="1:11" x14ac:dyDescent="0.2">
      <c r="A27" t="s">
        <v>38</v>
      </c>
      <c r="B27" t="s">
        <v>39</v>
      </c>
      <c r="C27" s="17" t="s">
        <v>133</v>
      </c>
      <c r="D27" s="14">
        <v>122380</v>
      </c>
      <c r="E27" s="1">
        <v>0</v>
      </c>
      <c r="F27" s="15">
        <f t="shared" si="0"/>
        <v>0</v>
      </c>
      <c r="G27" s="1">
        <v>122380</v>
      </c>
      <c r="H27" s="17">
        <v>1</v>
      </c>
      <c r="I27">
        <v>0</v>
      </c>
      <c r="J27">
        <v>0</v>
      </c>
    </row>
    <row r="28" spans="1:11" x14ac:dyDescent="0.2">
      <c r="A28" t="s">
        <v>40</v>
      </c>
      <c r="B28" t="s">
        <v>41</v>
      </c>
      <c r="C28" s="17" t="s">
        <v>126</v>
      </c>
      <c r="D28" s="14">
        <v>0</v>
      </c>
      <c r="E28" s="1">
        <v>0</v>
      </c>
      <c r="F28" s="15">
        <f t="shared" si="0"/>
        <v>0</v>
      </c>
      <c r="G28" s="1">
        <v>0</v>
      </c>
      <c r="H28" s="17">
        <v>0</v>
      </c>
      <c r="I28">
        <v>0</v>
      </c>
      <c r="J28">
        <v>0</v>
      </c>
    </row>
    <row r="29" spans="1:11" x14ac:dyDescent="0.2">
      <c r="A29" t="s">
        <v>42</v>
      </c>
      <c r="B29" t="s">
        <v>43</v>
      </c>
      <c r="C29" s="17" t="s">
        <v>126</v>
      </c>
      <c r="D29" s="14">
        <v>0</v>
      </c>
      <c r="E29" s="1">
        <v>0</v>
      </c>
      <c r="F29" s="15">
        <f t="shared" si="0"/>
        <v>0</v>
      </c>
      <c r="G29" s="1">
        <v>0</v>
      </c>
      <c r="H29" s="17">
        <v>0</v>
      </c>
      <c r="I29">
        <v>0</v>
      </c>
      <c r="J29">
        <v>0</v>
      </c>
    </row>
    <row r="30" spans="1:11" x14ac:dyDescent="0.2">
      <c r="A30" t="s">
        <v>44</v>
      </c>
      <c r="B30" t="s">
        <v>45</v>
      </c>
      <c r="C30" s="17" t="s">
        <v>146</v>
      </c>
      <c r="D30" s="14">
        <v>157284</v>
      </c>
      <c r="E30" s="1">
        <v>0</v>
      </c>
      <c r="F30" s="15">
        <f t="shared" si="0"/>
        <v>7</v>
      </c>
      <c r="G30" s="1">
        <v>157291</v>
      </c>
      <c r="H30" s="17">
        <v>1</v>
      </c>
      <c r="I30">
        <v>0</v>
      </c>
      <c r="J30">
        <v>0</v>
      </c>
    </row>
    <row r="31" spans="1:11" x14ac:dyDescent="0.2">
      <c r="A31" t="s">
        <v>46</v>
      </c>
      <c r="B31" t="s">
        <v>47</v>
      </c>
      <c r="C31" s="17" t="s">
        <v>126</v>
      </c>
      <c r="D31" s="14">
        <v>0</v>
      </c>
      <c r="E31" s="1">
        <v>0</v>
      </c>
      <c r="F31" s="15">
        <f t="shared" si="0"/>
        <v>0</v>
      </c>
      <c r="G31" s="1">
        <v>0</v>
      </c>
      <c r="H31" s="17">
        <v>0</v>
      </c>
      <c r="I31">
        <v>0</v>
      </c>
      <c r="J31">
        <v>0</v>
      </c>
    </row>
    <row r="32" spans="1:11" x14ac:dyDescent="0.2">
      <c r="A32" t="s">
        <v>48</v>
      </c>
      <c r="B32" t="s">
        <v>49</v>
      </c>
      <c r="C32" s="17" t="s">
        <v>126</v>
      </c>
      <c r="D32" s="14">
        <v>0</v>
      </c>
      <c r="E32" s="1">
        <v>0</v>
      </c>
      <c r="F32" s="15">
        <f t="shared" si="0"/>
        <v>0</v>
      </c>
      <c r="G32" s="1">
        <v>0</v>
      </c>
      <c r="H32" s="17">
        <v>0</v>
      </c>
      <c r="I32">
        <v>0</v>
      </c>
      <c r="J32">
        <v>0</v>
      </c>
    </row>
    <row r="33" spans="1:10" x14ac:dyDescent="0.2">
      <c r="A33" t="s">
        <v>50</v>
      </c>
      <c r="B33" t="s">
        <v>51</v>
      </c>
      <c r="C33" s="17" t="s">
        <v>126</v>
      </c>
      <c r="D33" s="14">
        <v>0</v>
      </c>
      <c r="E33" s="1">
        <v>0</v>
      </c>
      <c r="F33" s="15">
        <f t="shared" si="0"/>
        <v>0</v>
      </c>
      <c r="G33" s="1">
        <v>0</v>
      </c>
      <c r="H33" s="17">
        <v>0</v>
      </c>
      <c r="I33">
        <v>0</v>
      </c>
      <c r="J33">
        <v>0</v>
      </c>
    </row>
    <row r="34" spans="1:10" x14ac:dyDescent="0.2">
      <c r="A34" t="s">
        <v>52</v>
      </c>
      <c r="B34" t="s">
        <v>53</v>
      </c>
      <c r="C34" s="17" t="s">
        <v>134</v>
      </c>
      <c r="D34" s="14">
        <v>158765</v>
      </c>
      <c r="E34" s="1">
        <v>0</v>
      </c>
      <c r="F34" s="15">
        <f t="shared" si="0"/>
        <v>27015</v>
      </c>
      <c r="G34" s="1">
        <v>185780</v>
      </c>
      <c r="H34" s="17">
        <v>1</v>
      </c>
      <c r="I34">
        <v>0</v>
      </c>
      <c r="J34">
        <v>0</v>
      </c>
    </row>
    <row r="35" spans="1:10" x14ac:dyDescent="0.2">
      <c r="A35" t="s">
        <v>54</v>
      </c>
      <c r="B35" t="s">
        <v>55</v>
      </c>
      <c r="C35" s="17" t="s">
        <v>134</v>
      </c>
      <c r="D35" s="14">
        <v>0</v>
      </c>
      <c r="E35" s="1">
        <v>94658</v>
      </c>
      <c r="F35" s="15">
        <f t="shared" si="0"/>
        <v>19648</v>
      </c>
      <c r="G35" s="1">
        <v>114306</v>
      </c>
      <c r="H35" s="17">
        <v>0</v>
      </c>
      <c r="I35">
        <v>1</v>
      </c>
      <c r="J35">
        <v>0</v>
      </c>
    </row>
    <row r="36" spans="1:10" x14ac:dyDescent="0.2">
      <c r="A36" t="s">
        <v>56</v>
      </c>
      <c r="B36" t="s">
        <v>57</v>
      </c>
      <c r="C36" s="17" t="s">
        <v>126</v>
      </c>
      <c r="D36" s="14">
        <v>0</v>
      </c>
      <c r="E36" s="1">
        <v>0</v>
      </c>
      <c r="F36" s="15">
        <f t="shared" si="0"/>
        <v>0</v>
      </c>
      <c r="G36" s="1">
        <v>0</v>
      </c>
      <c r="H36" s="17">
        <v>0</v>
      </c>
      <c r="I36">
        <v>0</v>
      </c>
      <c r="J36">
        <v>0</v>
      </c>
    </row>
    <row r="37" spans="1:10" x14ac:dyDescent="0.2">
      <c r="A37" t="s">
        <v>58</v>
      </c>
      <c r="B37" t="s">
        <v>59</v>
      </c>
      <c r="C37" s="17" t="s">
        <v>133</v>
      </c>
      <c r="D37" s="14">
        <v>168114</v>
      </c>
      <c r="E37" s="1">
        <v>0</v>
      </c>
      <c r="F37" s="15">
        <f t="shared" si="0"/>
        <v>35209</v>
      </c>
      <c r="G37" s="1">
        <v>203323</v>
      </c>
      <c r="H37" s="17">
        <v>1</v>
      </c>
      <c r="I37">
        <v>0</v>
      </c>
      <c r="J37">
        <v>0</v>
      </c>
    </row>
    <row r="38" spans="1:10" x14ac:dyDescent="0.2">
      <c r="A38" t="s">
        <v>58</v>
      </c>
      <c r="B38" t="s">
        <v>59</v>
      </c>
      <c r="C38" s="17" t="s">
        <v>135</v>
      </c>
      <c r="D38" s="14">
        <v>158830</v>
      </c>
      <c r="E38" s="1">
        <v>0</v>
      </c>
      <c r="F38" s="15">
        <f t="shared" ref="F38" si="4">G38-SUM(D38:E38)</f>
        <v>3147</v>
      </c>
      <c r="G38" s="1">
        <v>161977</v>
      </c>
      <c r="H38" s="17">
        <v>0</v>
      </c>
      <c r="I38">
        <v>0</v>
      </c>
      <c r="J38">
        <v>0</v>
      </c>
    </row>
    <row r="39" spans="1:10" x14ac:dyDescent="0.2">
      <c r="A39" t="s">
        <v>60</v>
      </c>
      <c r="B39" t="s">
        <v>61</v>
      </c>
      <c r="C39" s="17" t="s">
        <v>143</v>
      </c>
      <c r="D39" s="14">
        <v>158057</v>
      </c>
      <c r="E39" s="1">
        <v>0</v>
      </c>
      <c r="F39" s="15">
        <f t="shared" si="0"/>
        <v>61875</v>
      </c>
      <c r="G39" s="1">
        <v>219932</v>
      </c>
      <c r="H39" s="17">
        <v>1</v>
      </c>
      <c r="I39">
        <v>0</v>
      </c>
      <c r="J39">
        <v>0</v>
      </c>
    </row>
    <row r="40" spans="1:10" x14ac:dyDescent="0.2">
      <c r="A40" t="s">
        <v>60</v>
      </c>
      <c r="B40" t="s">
        <v>61</v>
      </c>
      <c r="C40" s="17" t="s">
        <v>144</v>
      </c>
      <c r="D40" s="14">
        <v>164939</v>
      </c>
      <c r="E40" s="1">
        <v>0</v>
      </c>
      <c r="F40" s="15">
        <f t="shared" ref="F40:F45" si="5">G40-SUM(D40:E40)</f>
        <v>50000</v>
      </c>
      <c r="G40" s="1">
        <v>214939</v>
      </c>
      <c r="H40" s="17">
        <v>1</v>
      </c>
      <c r="I40">
        <v>0</v>
      </c>
      <c r="J40">
        <v>0</v>
      </c>
    </row>
    <row r="41" spans="1:10" x14ac:dyDescent="0.2">
      <c r="A41" t="s">
        <v>60</v>
      </c>
      <c r="B41" t="s">
        <v>61</v>
      </c>
      <c r="C41" s="17" t="s">
        <v>145</v>
      </c>
      <c r="D41" s="14">
        <v>166973</v>
      </c>
      <c r="E41" s="1">
        <v>0</v>
      </c>
      <c r="F41" s="15">
        <f t="shared" si="5"/>
        <v>48128</v>
      </c>
      <c r="G41" s="1">
        <v>215101</v>
      </c>
      <c r="H41" s="17">
        <v>1</v>
      </c>
      <c r="I41">
        <v>0</v>
      </c>
      <c r="J41">
        <v>0</v>
      </c>
    </row>
    <row r="42" spans="1:10" x14ac:dyDescent="0.2">
      <c r="A42" t="s">
        <v>60</v>
      </c>
      <c r="B42" t="s">
        <v>61</v>
      </c>
      <c r="C42" s="17" t="s">
        <v>151</v>
      </c>
      <c r="D42" s="14">
        <v>176513</v>
      </c>
      <c r="E42" s="1">
        <v>0</v>
      </c>
      <c r="F42" s="15">
        <f t="shared" si="5"/>
        <v>50401</v>
      </c>
      <c r="G42" s="1">
        <v>226914</v>
      </c>
      <c r="H42" s="17">
        <v>1</v>
      </c>
      <c r="I42">
        <v>0</v>
      </c>
      <c r="J42">
        <v>0</v>
      </c>
    </row>
    <row r="43" spans="1:10" x14ac:dyDescent="0.2">
      <c r="A43" t="s">
        <v>60</v>
      </c>
      <c r="B43" t="s">
        <v>61</v>
      </c>
      <c r="C43" s="17" t="s">
        <v>133</v>
      </c>
      <c r="D43" s="14">
        <v>159120</v>
      </c>
      <c r="E43" s="1">
        <v>0</v>
      </c>
      <c r="F43" s="15">
        <f t="shared" si="5"/>
        <v>57712</v>
      </c>
      <c r="G43" s="1">
        <v>216832</v>
      </c>
      <c r="H43" s="17">
        <v>1</v>
      </c>
      <c r="I43">
        <v>0</v>
      </c>
      <c r="J43">
        <v>0</v>
      </c>
    </row>
    <row r="44" spans="1:10" x14ac:dyDescent="0.2">
      <c r="A44" t="s">
        <v>60</v>
      </c>
      <c r="B44" t="s">
        <v>61</v>
      </c>
      <c r="C44" s="17" t="s">
        <v>135</v>
      </c>
      <c r="D44" s="14">
        <v>171902</v>
      </c>
      <c r="E44" s="1">
        <v>0</v>
      </c>
      <c r="F44" s="15">
        <f t="shared" si="5"/>
        <v>54228</v>
      </c>
      <c r="G44" s="1">
        <v>226130</v>
      </c>
      <c r="H44" s="17">
        <v>1</v>
      </c>
      <c r="I44">
        <v>0</v>
      </c>
      <c r="J44">
        <v>0</v>
      </c>
    </row>
    <row r="45" spans="1:10" x14ac:dyDescent="0.2">
      <c r="A45" t="s">
        <v>60</v>
      </c>
      <c r="B45" t="s">
        <v>61</v>
      </c>
      <c r="C45" s="17" t="s">
        <v>152</v>
      </c>
      <c r="D45" s="14">
        <v>125515</v>
      </c>
      <c r="E45" s="1">
        <v>0</v>
      </c>
      <c r="F45" s="15">
        <f t="shared" si="5"/>
        <v>33910</v>
      </c>
      <c r="G45" s="1">
        <v>159425</v>
      </c>
      <c r="H45" s="17">
        <v>1</v>
      </c>
      <c r="I45">
        <v>0</v>
      </c>
      <c r="J45">
        <v>0</v>
      </c>
    </row>
    <row r="46" spans="1:10" x14ac:dyDescent="0.2">
      <c r="A46" t="s">
        <v>62</v>
      </c>
      <c r="B46" t="s">
        <v>63</v>
      </c>
      <c r="C46" s="17" t="s">
        <v>153</v>
      </c>
      <c r="D46" s="14">
        <v>126308</v>
      </c>
      <c r="E46" s="1">
        <v>0</v>
      </c>
      <c r="F46" s="15">
        <f t="shared" si="0"/>
        <v>15</v>
      </c>
      <c r="G46" s="1">
        <v>126323</v>
      </c>
      <c r="H46" s="17">
        <v>1</v>
      </c>
      <c r="I46">
        <v>0</v>
      </c>
      <c r="J46">
        <v>0</v>
      </c>
    </row>
    <row r="47" spans="1:10" x14ac:dyDescent="0.2">
      <c r="A47" t="s">
        <v>62</v>
      </c>
      <c r="B47" t="s">
        <v>63</v>
      </c>
      <c r="C47" s="17" t="s">
        <v>154</v>
      </c>
      <c r="D47" s="14">
        <v>181946</v>
      </c>
      <c r="E47" s="1">
        <v>0</v>
      </c>
      <c r="F47" s="15">
        <f t="shared" ref="F47" si="6">G47-SUM(D47:E47)</f>
        <v>24922</v>
      </c>
      <c r="G47" s="1">
        <v>206868</v>
      </c>
      <c r="H47" s="17">
        <v>1</v>
      </c>
      <c r="I47">
        <v>0</v>
      </c>
      <c r="J47">
        <v>0</v>
      </c>
    </row>
    <row r="48" spans="1:10" x14ac:dyDescent="0.2">
      <c r="A48" t="s">
        <v>64</v>
      </c>
      <c r="B48" t="s">
        <v>65</v>
      </c>
      <c r="C48" s="17" t="s">
        <v>126</v>
      </c>
      <c r="D48" s="14">
        <v>0</v>
      </c>
      <c r="E48" s="1">
        <v>0</v>
      </c>
      <c r="F48" s="15">
        <f t="shared" si="0"/>
        <v>0</v>
      </c>
      <c r="G48" s="1">
        <v>0</v>
      </c>
      <c r="H48" s="17">
        <v>0</v>
      </c>
      <c r="I48">
        <v>0</v>
      </c>
      <c r="J48">
        <v>0</v>
      </c>
    </row>
    <row r="49" spans="1:11" x14ac:dyDescent="0.2">
      <c r="A49" t="s">
        <v>66</v>
      </c>
      <c r="B49" t="s">
        <v>67</v>
      </c>
      <c r="C49" s="17" t="s">
        <v>145</v>
      </c>
      <c r="D49" s="14">
        <v>0</v>
      </c>
      <c r="E49" s="1">
        <v>125421</v>
      </c>
      <c r="F49" s="15">
        <f t="shared" si="0"/>
        <v>36059</v>
      </c>
      <c r="G49" s="1">
        <v>161480</v>
      </c>
      <c r="H49" s="17">
        <v>0</v>
      </c>
      <c r="I49">
        <v>1</v>
      </c>
      <c r="J49">
        <v>0</v>
      </c>
    </row>
    <row r="50" spans="1:11" x14ac:dyDescent="0.2">
      <c r="A50" t="s">
        <v>68</v>
      </c>
      <c r="B50" t="s">
        <v>69</v>
      </c>
      <c r="C50" s="17" t="s">
        <v>126</v>
      </c>
      <c r="D50" s="14">
        <v>0</v>
      </c>
      <c r="E50" s="1">
        <v>0</v>
      </c>
      <c r="F50" s="15">
        <f t="shared" si="0"/>
        <v>0</v>
      </c>
      <c r="G50" s="1">
        <v>0</v>
      </c>
      <c r="H50" s="17">
        <v>0</v>
      </c>
      <c r="I50">
        <v>0</v>
      </c>
      <c r="J50">
        <v>0</v>
      </c>
    </row>
    <row r="51" spans="1:11" x14ac:dyDescent="0.2">
      <c r="A51" t="s">
        <v>70</v>
      </c>
      <c r="B51" t="s">
        <v>71</v>
      </c>
      <c r="C51" s="17" t="s">
        <v>126</v>
      </c>
      <c r="D51" s="14">
        <v>0</v>
      </c>
      <c r="E51" s="1">
        <v>0</v>
      </c>
      <c r="F51" s="15">
        <f t="shared" si="0"/>
        <v>0</v>
      </c>
      <c r="G51" s="1">
        <v>0</v>
      </c>
      <c r="H51" s="17">
        <v>0</v>
      </c>
      <c r="I51">
        <v>0</v>
      </c>
      <c r="J51">
        <v>0</v>
      </c>
    </row>
    <row r="52" spans="1:11" x14ac:dyDescent="0.2">
      <c r="A52" t="s">
        <v>72</v>
      </c>
      <c r="B52" t="s">
        <v>73</v>
      </c>
      <c r="C52" s="17" t="s">
        <v>126</v>
      </c>
      <c r="D52" s="14">
        <v>0</v>
      </c>
      <c r="E52" s="1">
        <v>0</v>
      </c>
      <c r="F52" s="15">
        <f t="shared" si="0"/>
        <v>0</v>
      </c>
      <c r="G52" s="1">
        <v>0</v>
      </c>
      <c r="H52" s="17">
        <v>0</v>
      </c>
      <c r="I52">
        <v>0</v>
      </c>
      <c r="J52">
        <v>0</v>
      </c>
    </row>
    <row r="53" spans="1:11" x14ac:dyDescent="0.2">
      <c r="A53" t="s">
        <v>74</v>
      </c>
      <c r="B53" t="s">
        <v>75</v>
      </c>
      <c r="C53" s="17" t="s">
        <v>126</v>
      </c>
      <c r="D53" s="14">
        <v>0</v>
      </c>
      <c r="E53" s="1">
        <v>0</v>
      </c>
      <c r="F53" s="15">
        <f t="shared" si="0"/>
        <v>0</v>
      </c>
      <c r="G53" s="1">
        <v>0</v>
      </c>
      <c r="H53" s="17">
        <v>0</v>
      </c>
      <c r="I53">
        <v>0</v>
      </c>
      <c r="J53">
        <v>0</v>
      </c>
    </row>
    <row r="54" spans="1:11" x14ac:dyDescent="0.2">
      <c r="A54" t="s">
        <v>76</v>
      </c>
      <c r="B54" t="s">
        <v>77</v>
      </c>
      <c r="C54" s="17" t="s">
        <v>126</v>
      </c>
      <c r="D54" s="14">
        <v>0</v>
      </c>
      <c r="E54" s="1">
        <v>0</v>
      </c>
      <c r="F54" s="15">
        <f t="shared" si="0"/>
        <v>0</v>
      </c>
      <c r="G54" s="1">
        <v>0</v>
      </c>
      <c r="H54" s="17">
        <v>0</v>
      </c>
      <c r="I54">
        <v>0</v>
      </c>
      <c r="J54">
        <v>0</v>
      </c>
    </row>
    <row r="55" spans="1:11" x14ac:dyDescent="0.2">
      <c r="A55" t="s">
        <v>78</v>
      </c>
      <c r="B55" t="s">
        <v>79</v>
      </c>
      <c r="C55" s="17" t="s">
        <v>143</v>
      </c>
      <c r="D55" s="14">
        <v>140110</v>
      </c>
      <c r="E55" s="1">
        <v>0</v>
      </c>
      <c r="F55" s="15">
        <f t="shared" si="0"/>
        <v>0</v>
      </c>
      <c r="G55" s="1">
        <v>140110</v>
      </c>
      <c r="H55" s="17">
        <v>1</v>
      </c>
      <c r="I55">
        <v>0</v>
      </c>
      <c r="J55">
        <v>0</v>
      </c>
    </row>
    <row r="56" spans="1:11" x14ac:dyDescent="0.2">
      <c r="A56" t="s">
        <v>78</v>
      </c>
      <c r="B56" t="s">
        <v>79</v>
      </c>
      <c r="C56" s="17" t="s">
        <v>155</v>
      </c>
      <c r="D56" s="14">
        <v>90264</v>
      </c>
      <c r="E56" s="1">
        <v>0</v>
      </c>
      <c r="F56" s="15">
        <f t="shared" ref="F56" si="7">G56-SUM(D56:E56)</f>
        <v>0</v>
      </c>
      <c r="G56" s="1">
        <v>90264</v>
      </c>
      <c r="H56" s="17">
        <v>1</v>
      </c>
      <c r="I56">
        <v>0</v>
      </c>
      <c r="J56">
        <v>0</v>
      </c>
    </row>
    <row r="57" spans="1:11" x14ac:dyDescent="0.2">
      <c r="A57" t="s">
        <v>80</v>
      </c>
      <c r="B57" t="s">
        <v>81</v>
      </c>
      <c r="C57" s="17" t="s">
        <v>126</v>
      </c>
      <c r="D57" s="14">
        <v>0</v>
      </c>
      <c r="E57" s="1">
        <v>0</v>
      </c>
      <c r="F57" s="15">
        <f t="shared" si="0"/>
        <v>0</v>
      </c>
      <c r="G57" s="1">
        <v>0</v>
      </c>
      <c r="H57" s="17">
        <v>0</v>
      </c>
      <c r="I57">
        <v>0</v>
      </c>
      <c r="J57">
        <v>0</v>
      </c>
    </row>
    <row r="58" spans="1:11" x14ac:dyDescent="0.2">
      <c r="A58" t="s">
        <v>82</v>
      </c>
      <c r="B58" t="s">
        <v>83</v>
      </c>
      <c r="C58" s="17" t="s">
        <v>133</v>
      </c>
      <c r="D58" s="14">
        <v>70033</v>
      </c>
      <c r="E58" s="1">
        <v>0</v>
      </c>
      <c r="F58" s="15">
        <f t="shared" si="0"/>
        <v>48494</v>
      </c>
      <c r="G58" s="1">
        <v>118527</v>
      </c>
      <c r="H58" s="17">
        <v>1</v>
      </c>
      <c r="I58">
        <v>0</v>
      </c>
      <c r="J58">
        <v>0</v>
      </c>
      <c r="K58" s="17" t="s">
        <v>0</v>
      </c>
    </row>
    <row r="59" spans="1:11" x14ac:dyDescent="0.2">
      <c r="A59" t="s">
        <v>82</v>
      </c>
      <c r="B59" t="s">
        <v>83</v>
      </c>
      <c r="C59" s="17" t="s">
        <v>134</v>
      </c>
      <c r="D59" s="14">
        <v>69405</v>
      </c>
      <c r="E59" s="1">
        <v>0</v>
      </c>
      <c r="F59" s="15">
        <f t="shared" ref="F59:F62" si="8">G59-SUM(D59:E59)</f>
        <v>29705</v>
      </c>
      <c r="G59" s="1">
        <v>99110</v>
      </c>
      <c r="H59" s="17">
        <v>1</v>
      </c>
      <c r="I59">
        <v>0</v>
      </c>
      <c r="J59">
        <v>0</v>
      </c>
    </row>
    <row r="60" spans="1:11" x14ac:dyDescent="0.2">
      <c r="A60" t="s">
        <v>82</v>
      </c>
      <c r="B60" t="s">
        <v>83</v>
      </c>
      <c r="C60" s="17" t="s">
        <v>156</v>
      </c>
      <c r="D60" s="14">
        <v>67040</v>
      </c>
      <c r="E60" s="1">
        <v>0</v>
      </c>
      <c r="F60" s="15">
        <f t="shared" si="8"/>
        <v>41023</v>
      </c>
      <c r="G60" s="1">
        <v>108063</v>
      </c>
      <c r="H60" s="17">
        <v>1</v>
      </c>
      <c r="I60">
        <v>0</v>
      </c>
      <c r="J60">
        <v>0</v>
      </c>
    </row>
    <row r="61" spans="1:11" x14ac:dyDescent="0.2">
      <c r="A61" t="s">
        <v>82</v>
      </c>
      <c r="B61" t="s">
        <v>83</v>
      </c>
      <c r="C61" s="17" t="s">
        <v>157</v>
      </c>
      <c r="D61" s="14">
        <v>107095</v>
      </c>
      <c r="E61" s="1">
        <v>0</v>
      </c>
      <c r="F61" s="15">
        <f t="shared" si="8"/>
        <v>46788</v>
      </c>
      <c r="G61" s="1">
        <v>153883</v>
      </c>
      <c r="H61" s="17">
        <v>1</v>
      </c>
      <c r="I61">
        <v>0</v>
      </c>
      <c r="J61">
        <v>0</v>
      </c>
    </row>
    <row r="62" spans="1:11" x14ac:dyDescent="0.2">
      <c r="A62" t="s">
        <v>82</v>
      </c>
      <c r="B62" t="s">
        <v>83</v>
      </c>
      <c r="C62" s="17" t="s">
        <v>158</v>
      </c>
      <c r="D62" s="14">
        <v>104423</v>
      </c>
      <c r="E62" s="1">
        <v>0</v>
      </c>
      <c r="F62" s="15">
        <f t="shared" si="8"/>
        <v>91222</v>
      </c>
      <c r="G62" s="1">
        <v>195645</v>
      </c>
      <c r="H62" s="17">
        <v>1</v>
      </c>
      <c r="I62">
        <v>0</v>
      </c>
      <c r="J62">
        <v>0</v>
      </c>
    </row>
    <row r="63" spans="1:11" x14ac:dyDescent="0.2">
      <c r="A63" t="s">
        <v>84</v>
      </c>
      <c r="B63" t="s">
        <v>85</v>
      </c>
      <c r="C63" s="17" t="s">
        <v>143</v>
      </c>
      <c r="D63" s="14">
        <v>82510</v>
      </c>
      <c r="E63" s="1">
        <v>0</v>
      </c>
      <c r="F63" s="15">
        <f t="shared" si="0"/>
        <v>0</v>
      </c>
      <c r="G63" s="1">
        <v>82510</v>
      </c>
      <c r="H63" s="17">
        <v>1</v>
      </c>
      <c r="I63">
        <v>0</v>
      </c>
      <c r="J63">
        <v>0</v>
      </c>
    </row>
    <row r="64" spans="1:11" x14ac:dyDescent="0.2">
      <c r="A64" t="s">
        <v>86</v>
      </c>
      <c r="B64" t="s">
        <v>87</v>
      </c>
      <c r="C64" s="17" t="s">
        <v>126</v>
      </c>
      <c r="D64" s="14">
        <v>0</v>
      </c>
      <c r="E64" s="1">
        <v>0</v>
      </c>
      <c r="F64" s="15">
        <f t="shared" si="0"/>
        <v>0</v>
      </c>
      <c r="G64" s="1">
        <v>0</v>
      </c>
      <c r="H64" s="17">
        <v>0</v>
      </c>
      <c r="I64">
        <v>0</v>
      </c>
      <c r="J64">
        <v>0</v>
      </c>
    </row>
    <row r="65" spans="1:10" x14ac:dyDescent="0.2">
      <c r="A65" t="s">
        <v>88</v>
      </c>
      <c r="B65" t="s">
        <v>89</v>
      </c>
      <c r="C65" s="17" t="s">
        <v>126</v>
      </c>
      <c r="D65" s="14">
        <v>0</v>
      </c>
      <c r="E65" s="1">
        <v>0</v>
      </c>
      <c r="F65" s="15">
        <f t="shared" si="0"/>
        <v>0</v>
      </c>
      <c r="G65" s="1">
        <v>0</v>
      </c>
      <c r="H65" s="17">
        <v>0</v>
      </c>
      <c r="I65">
        <v>0</v>
      </c>
      <c r="J65">
        <v>0</v>
      </c>
    </row>
    <row r="66" spans="1:10" x14ac:dyDescent="0.2">
      <c r="A66" t="s">
        <v>90</v>
      </c>
      <c r="B66" t="s">
        <v>91</v>
      </c>
      <c r="C66" s="17" t="s">
        <v>126</v>
      </c>
      <c r="D66" s="14">
        <v>0</v>
      </c>
      <c r="E66" s="1">
        <v>0</v>
      </c>
      <c r="F66" s="15">
        <f t="shared" si="0"/>
        <v>0</v>
      </c>
      <c r="G66" s="1">
        <v>0</v>
      </c>
      <c r="H66" s="17">
        <v>0</v>
      </c>
      <c r="I66">
        <v>0</v>
      </c>
      <c r="J66">
        <v>0</v>
      </c>
    </row>
    <row r="67" spans="1:10" x14ac:dyDescent="0.2">
      <c r="A67" t="s">
        <v>92</v>
      </c>
      <c r="B67" t="s">
        <v>93</v>
      </c>
      <c r="C67" s="17" t="s">
        <v>126</v>
      </c>
      <c r="D67" s="14">
        <v>0</v>
      </c>
      <c r="E67" s="1">
        <v>0</v>
      </c>
      <c r="F67" s="15">
        <f t="shared" si="0"/>
        <v>0</v>
      </c>
      <c r="G67" s="1">
        <v>0</v>
      </c>
      <c r="H67" s="17">
        <v>0</v>
      </c>
      <c r="I67">
        <v>0</v>
      </c>
      <c r="J67">
        <v>0</v>
      </c>
    </row>
    <row r="68" spans="1:10" x14ac:dyDescent="0.2">
      <c r="A68" t="s">
        <v>94</v>
      </c>
      <c r="B68" t="s">
        <v>95</v>
      </c>
      <c r="C68" s="17" t="s">
        <v>143</v>
      </c>
      <c r="D68" s="14">
        <v>137987</v>
      </c>
      <c r="E68" s="1">
        <v>0</v>
      </c>
      <c r="F68" s="15">
        <f t="shared" si="0"/>
        <v>12</v>
      </c>
      <c r="G68" s="1">
        <v>137999</v>
      </c>
      <c r="H68" s="17">
        <v>1</v>
      </c>
      <c r="I68">
        <v>0</v>
      </c>
      <c r="J68">
        <v>0</v>
      </c>
    </row>
    <row r="69" spans="1:10" x14ac:dyDescent="0.2">
      <c r="A69" t="s">
        <v>94</v>
      </c>
      <c r="B69" t="s">
        <v>95</v>
      </c>
      <c r="C69" s="17" t="s">
        <v>157</v>
      </c>
      <c r="D69" s="14">
        <v>161075</v>
      </c>
      <c r="E69" s="1">
        <v>0</v>
      </c>
      <c r="F69" s="15">
        <f t="shared" ref="F69" si="9">G69-SUM(D69:E69)</f>
        <v>18326</v>
      </c>
      <c r="G69" s="1">
        <v>179401</v>
      </c>
      <c r="H69" s="17">
        <v>1</v>
      </c>
      <c r="I69">
        <v>0</v>
      </c>
      <c r="J69">
        <v>0</v>
      </c>
    </row>
    <row r="70" spans="1:10" x14ac:dyDescent="0.2">
      <c r="A70" t="s">
        <v>96</v>
      </c>
      <c r="B70" t="s">
        <v>97</v>
      </c>
      <c r="C70" s="17" t="s">
        <v>144</v>
      </c>
      <c r="D70" s="14">
        <v>140315</v>
      </c>
      <c r="E70" s="1">
        <v>0</v>
      </c>
      <c r="F70" s="15">
        <f t="shared" si="0"/>
        <v>52729</v>
      </c>
      <c r="G70" s="1">
        <v>193044</v>
      </c>
      <c r="H70" s="17">
        <v>1</v>
      </c>
      <c r="I70">
        <v>0</v>
      </c>
      <c r="J70">
        <v>0</v>
      </c>
    </row>
    <row r="71" spans="1:10" x14ac:dyDescent="0.2">
      <c r="A71" t="s">
        <v>98</v>
      </c>
      <c r="B71" t="s">
        <v>99</v>
      </c>
      <c r="C71" s="17" t="s">
        <v>143</v>
      </c>
      <c r="D71" s="14">
        <v>0</v>
      </c>
      <c r="E71" s="1">
        <v>115766</v>
      </c>
      <c r="F71" s="15">
        <f t="shared" si="0"/>
        <v>77609</v>
      </c>
      <c r="G71" s="1">
        <v>193375</v>
      </c>
      <c r="H71" s="17">
        <v>0</v>
      </c>
      <c r="I71">
        <v>1</v>
      </c>
      <c r="J71">
        <v>0</v>
      </c>
    </row>
    <row r="72" spans="1:10" x14ac:dyDescent="0.2">
      <c r="A72" t="s">
        <v>98</v>
      </c>
      <c r="B72" t="s">
        <v>99</v>
      </c>
      <c r="C72" s="17" t="s">
        <v>145</v>
      </c>
      <c r="D72" s="14">
        <v>0</v>
      </c>
      <c r="E72" s="1">
        <v>111882</v>
      </c>
      <c r="F72" s="15">
        <f t="shared" ref="F72" si="10">G72-SUM(D72:E72)</f>
        <v>66106</v>
      </c>
      <c r="G72" s="1">
        <v>177988</v>
      </c>
      <c r="H72" s="17">
        <v>0</v>
      </c>
      <c r="I72">
        <v>1</v>
      </c>
      <c r="J72">
        <v>0</v>
      </c>
    </row>
    <row r="73" spans="1:10" x14ac:dyDescent="0.2">
      <c r="A73" t="s">
        <v>100</v>
      </c>
      <c r="B73" t="s">
        <v>101</v>
      </c>
      <c r="C73" s="17" t="s">
        <v>126</v>
      </c>
      <c r="D73" s="14">
        <v>0</v>
      </c>
      <c r="E73" s="1">
        <v>0</v>
      </c>
      <c r="F73" s="15">
        <f t="shared" si="0"/>
        <v>0</v>
      </c>
      <c r="G73" s="1">
        <v>0</v>
      </c>
      <c r="H73" s="17">
        <v>0</v>
      </c>
      <c r="I73">
        <v>0</v>
      </c>
      <c r="J73">
        <v>0</v>
      </c>
    </row>
    <row r="74" spans="1:10" x14ac:dyDescent="0.2">
      <c r="A74" t="s">
        <v>102</v>
      </c>
      <c r="B74" t="s">
        <v>103</v>
      </c>
      <c r="C74" s="17" t="s">
        <v>126</v>
      </c>
      <c r="D74" s="14">
        <v>0</v>
      </c>
      <c r="E74" s="1">
        <v>0</v>
      </c>
      <c r="F74" s="15">
        <f t="shared" si="0"/>
        <v>0</v>
      </c>
      <c r="G74" s="1">
        <v>0</v>
      </c>
      <c r="H74" s="17">
        <v>0</v>
      </c>
      <c r="I74">
        <v>0</v>
      </c>
      <c r="J74">
        <v>0</v>
      </c>
    </row>
    <row r="75" spans="1:10" x14ac:dyDescent="0.2">
      <c r="A75" t="s">
        <v>104</v>
      </c>
      <c r="B75" t="s">
        <v>105</v>
      </c>
      <c r="C75" s="17" t="s">
        <v>156</v>
      </c>
      <c r="D75" s="14">
        <v>60253</v>
      </c>
      <c r="E75" s="1">
        <v>0</v>
      </c>
      <c r="F75" s="15">
        <f t="shared" si="0"/>
        <v>0</v>
      </c>
      <c r="G75" s="1">
        <v>60253</v>
      </c>
      <c r="H75" s="17">
        <v>1</v>
      </c>
      <c r="I75">
        <v>0</v>
      </c>
      <c r="J75">
        <v>0</v>
      </c>
    </row>
    <row r="76" spans="1:10" x14ac:dyDescent="0.2">
      <c r="A76" t="s">
        <v>104</v>
      </c>
      <c r="B76" t="s">
        <v>105</v>
      </c>
      <c r="C76" s="17" t="s">
        <v>161</v>
      </c>
      <c r="D76" s="14">
        <v>0</v>
      </c>
      <c r="E76" s="1">
        <v>107268</v>
      </c>
      <c r="F76" s="15">
        <f t="shared" ref="F76:F80" si="11">G76-SUM(D76:E76)</f>
        <v>0</v>
      </c>
      <c r="G76" s="1">
        <v>107268</v>
      </c>
      <c r="H76" s="17">
        <v>0</v>
      </c>
      <c r="I76">
        <v>1</v>
      </c>
      <c r="J76">
        <v>0</v>
      </c>
    </row>
    <row r="77" spans="1:10" x14ac:dyDescent="0.2">
      <c r="A77" t="s">
        <v>104</v>
      </c>
      <c r="B77" t="s">
        <v>105</v>
      </c>
      <c r="C77" s="17" t="s">
        <v>159</v>
      </c>
      <c r="D77" s="14">
        <v>61116</v>
      </c>
      <c r="E77" s="1">
        <v>0</v>
      </c>
      <c r="F77" s="15">
        <f t="shared" si="11"/>
        <v>16572</v>
      </c>
      <c r="G77" s="1">
        <v>77688</v>
      </c>
      <c r="H77" s="17">
        <v>1</v>
      </c>
      <c r="I77">
        <v>0</v>
      </c>
      <c r="J77">
        <v>0</v>
      </c>
    </row>
    <row r="78" spans="1:10" x14ac:dyDescent="0.2">
      <c r="A78" t="s">
        <v>104</v>
      </c>
      <c r="B78" t="s">
        <v>105</v>
      </c>
      <c r="C78" s="17" t="s">
        <v>136</v>
      </c>
      <c r="D78" s="14">
        <v>68348</v>
      </c>
      <c r="E78" s="1">
        <v>0</v>
      </c>
      <c r="F78" s="15">
        <f t="shared" si="11"/>
        <v>9897</v>
      </c>
      <c r="G78" s="1">
        <v>78245</v>
      </c>
      <c r="H78" s="17">
        <v>1</v>
      </c>
      <c r="I78">
        <v>0</v>
      </c>
      <c r="J78">
        <v>0</v>
      </c>
    </row>
    <row r="79" spans="1:10" x14ac:dyDescent="0.2">
      <c r="A79" t="s">
        <v>104</v>
      </c>
      <c r="B79" t="s">
        <v>105</v>
      </c>
      <c r="C79" s="17" t="s">
        <v>158</v>
      </c>
      <c r="D79" s="14">
        <v>76775</v>
      </c>
      <c r="E79" s="1">
        <v>0</v>
      </c>
      <c r="F79" s="15">
        <f t="shared" si="11"/>
        <v>71464</v>
      </c>
      <c r="G79" s="1">
        <v>148239</v>
      </c>
      <c r="H79" s="17">
        <v>1</v>
      </c>
      <c r="I79">
        <v>0</v>
      </c>
      <c r="J79">
        <v>0</v>
      </c>
    </row>
    <row r="80" spans="1:10" x14ac:dyDescent="0.2">
      <c r="A80" t="s">
        <v>104</v>
      </c>
      <c r="B80" t="s">
        <v>105</v>
      </c>
      <c r="C80" s="17" t="s">
        <v>160</v>
      </c>
      <c r="D80" s="14">
        <v>68372</v>
      </c>
      <c r="E80" s="1">
        <v>0</v>
      </c>
      <c r="F80" s="15">
        <f t="shared" si="11"/>
        <v>0</v>
      </c>
      <c r="G80" s="1">
        <v>68372</v>
      </c>
      <c r="H80" s="17">
        <v>1</v>
      </c>
      <c r="I80">
        <v>0</v>
      </c>
      <c r="J80">
        <v>0</v>
      </c>
    </row>
    <row r="81" spans="1:11" x14ac:dyDescent="0.2">
      <c r="A81" t="s">
        <v>106</v>
      </c>
      <c r="B81" t="s">
        <v>107</v>
      </c>
      <c r="C81" s="17" t="s">
        <v>126</v>
      </c>
      <c r="D81" s="14">
        <v>0</v>
      </c>
      <c r="E81" s="1">
        <v>0</v>
      </c>
      <c r="F81" s="15">
        <f t="shared" si="0"/>
        <v>0</v>
      </c>
      <c r="G81" s="1">
        <v>0</v>
      </c>
      <c r="H81" s="17">
        <v>0</v>
      </c>
      <c r="I81">
        <v>0</v>
      </c>
      <c r="J81">
        <v>0</v>
      </c>
    </row>
    <row r="82" spans="1:11" x14ac:dyDescent="0.2">
      <c r="A82" t="s">
        <v>108</v>
      </c>
      <c r="B82" t="s">
        <v>109</v>
      </c>
      <c r="C82" s="17" t="s">
        <v>126</v>
      </c>
      <c r="D82" s="14">
        <v>0</v>
      </c>
      <c r="E82" s="1">
        <v>0</v>
      </c>
      <c r="F82" s="15">
        <f t="shared" si="0"/>
        <v>0</v>
      </c>
      <c r="G82" s="1">
        <v>0</v>
      </c>
      <c r="H82" s="17">
        <v>0</v>
      </c>
      <c r="I82">
        <v>0</v>
      </c>
      <c r="J82">
        <v>0</v>
      </c>
    </row>
    <row r="83" spans="1:11" x14ac:dyDescent="0.2">
      <c r="A83" t="s">
        <v>110</v>
      </c>
      <c r="B83" t="s">
        <v>111</v>
      </c>
      <c r="C83" s="17" t="s">
        <v>145</v>
      </c>
      <c r="D83" s="14">
        <v>133546</v>
      </c>
      <c r="E83" s="1">
        <v>0</v>
      </c>
      <c r="F83" s="15">
        <f t="shared" si="0"/>
        <v>5448</v>
      </c>
      <c r="G83" s="1">
        <v>138994</v>
      </c>
      <c r="H83" s="17">
        <v>1</v>
      </c>
      <c r="I83">
        <v>0</v>
      </c>
      <c r="J83">
        <v>0</v>
      </c>
    </row>
    <row r="84" spans="1:11" x14ac:dyDescent="0.2">
      <c r="A84" t="s">
        <v>110</v>
      </c>
      <c r="B84" t="s">
        <v>111</v>
      </c>
      <c r="C84" s="17" t="s">
        <v>151</v>
      </c>
      <c r="D84" s="14">
        <v>0</v>
      </c>
      <c r="E84" s="1">
        <v>150967</v>
      </c>
      <c r="F84" s="15">
        <f t="shared" ref="F84:F85" si="12">G84-SUM(D84:E84)</f>
        <v>47373</v>
      </c>
      <c r="G84" s="1">
        <v>198340</v>
      </c>
      <c r="H84" s="17">
        <v>0</v>
      </c>
      <c r="I84">
        <v>1</v>
      </c>
      <c r="J84">
        <v>0</v>
      </c>
    </row>
    <row r="85" spans="1:11" x14ac:dyDescent="0.2">
      <c r="A85" t="s">
        <v>110</v>
      </c>
      <c r="B85" t="s">
        <v>111</v>
      </c>
      <c r="C85" s="17" t="s">
        <v>134</v>
      </c>
      <c r="D85" s="14">
        <v>0</v>
      </c>
      <c r="E85" s="1">
        <v>153187</v>
      </c>
      <c r="F85" s="15">
        <f t="shared" si="12"/>
        <v>50808</v>
      </c>
      <c r="G85" s="1">
        <v>203995</v>
      </c>
      <c r="H85" s="17">
        <v>0</v>
      </c>
      <c r="I85">
        <v>1</v>
      </c>
      <c r="J85">
        <v>0</v>
      </c>
    </row>
    <row r="86" spans="1:11" x14ac:dyDescent="0.2">
      <c r="A86" t="s">
        <v>112</v>
      </c>
      <c r="B86" t="s">
        <v>113</v>
      </c>
      <c r="C86" s="17" t="s">
        <v>126</v>
      </c>
      <c r="D86" s="14">
        <v>0</v>
      </c>
      <c r="E86" s="1">
        <v>0</v>
      </c>
      <c r="F86" s="15">
        <f t="shared" si="0"/>
        <v>0</v>
      </c>
      <c r="G86" s="1">
        <v>0</v>
      </c>
      <c r="H86" s="17">
        <v>0</v>
      </c>
      <c r="I86">
        <v>0</v>
      </c>
      <c r="J86">
        <v>0</v>
      </c>
    </row>
    <row r="87" spans="1:11" x14ac:dyDescent="0.2">
      <c r="A87" t="s">
        <v>114</v>
      </c>
      <c r="B87" t="s">
        <v>115</v>
      </c>
      <c r="C87" s="17" t="s">
        <v>126</v>
      </c>
      <c r="D87" s="14">
        <v>0</v>
      </c>
      <c r="E87" s="1">
        <v>0</v>
      </c>
      <c r="F87" s="15">
        <f t="shared" si="0"/>
        <v>0</v>
      </c>
      <c r="G87" s="1">
        <v>0</v>
      </c>
      <c r="H87" s="17">
        <v>0</v>
      </c>
      <c r="I87">
        <v>0</v>
      </c>
      <c r="J87">
        <v>0</v>
      </c>
    </row>
    <row r="88" spans="1:11" x14ac:dyDescent="0.2">
      <c r="A88" t="s">
        <v>116</v>
      </c>
      <c r="B88" t="s">
        <v>117</v>
      </c>
      <c r="C88" s="17" t="s">
        <v>134</v>
      </c>
      <c r="D88" s="14">
        <v>0</v>
      </c>
      <c r="E88" s="1">
        <v>201367</v>
      </c>
      <c r="F88" s="15">
        <f t="shared" si="0"/>
        <v>2190</v>
      </c>
      <c r="G88" s="1">
        <v>203557</v>
      </c>
      <c r="H88" s="17">
        <v>0</v>
      </c>
      <c r="I88">
        <v>1</v>
      </c>
      <c r="J88">
        <v>0</v>
      </c>
    </row>
    <row r="89" spans="1:11" x14ac:dyDescent="0.2">
      <c r="A89" t="s">
        <v>118</v>
      </c>
      <c r="B89" t="s">
        <v>119</v>
      </c>
      <c r="C89" s="17" t="s">
        <v>126</v>
      </c>
      <c r="D89" s="14">
        <v>0</v>
      </c>
      <c r="E89" s="1">
        <v>0</v>
      </c>
      <c r="F89" s="15">
        <f t="shared" si="0"/>
        <v>0</v>
      </c>
      <c r="G89" s="1">
        <v>0</v>
      </c>
      <c r="H89" s="17">
        <v>0</v>
      </c>
      <c r="I89">
        <v>0</v>
      </c>
      <c r="J89">
        <v>0</v>
      </c>
    </row>
    <row r="91" spans="1:11" s="2" customFormat="1" x14ac:dyDescent="0.2">
      <c r="A91" s="18" t="s">
        <v>120</v>
      </c>
      <c r="B91" s="18"/>
      <c r="C91" s="22"/>
      <c r="D91" s="19">
        <f>SUM(D3:D89)</f>
        <v>4929367</v>
      </c>
      <c r="E91" s="20">
        <f t="shared" ref="E91:J91" si="13">SUM(E3:E89)</f>
        <v>1630403</v>
      </c>
      <c r="F91" s="20">
        <f t="shared" si="13"/>
        <v>1395774</v>
      </c>
      <c r="G91" s="20">
        <f t="shared" si="13"/>
        <v>7955544</v>
      </c>
      <c r="H91" s="22">
        <f>SUM(H3:H89)</f>
        <v>46</v>
      </c>
      <c r="I91" s="18">
        <f t="shared" si="13"/>
        <v>12</v>
      </c>
      <c r="J91" s="18">
        <f t="shared" si="13"/>
        <v>0</v>
      </c>
      <c r="K91" s="22"/>
    </row>
    <row r="93" spans="1:11" x14ac:dyDescent="0.2">
      <c r="C93" s="29"/>
    </row>
    <row r="94" spans="1:11" x14ac:dyDescent="0.2">
      <c r="C94" s="29"/>
    </row>
  </sheetData>
  <sheetProtection sheet="1" objects="1" scenarios="1"/>
  <autoFilter ref="A2:J89" xr:uid="{00000000-0009-0000-0000-000001000000}"/>
  <pageMargins left="0.7" right="0.7" top="0.75" bottom="0.75" header="0.3" footer="0.3"/>
  <ignoredErrors>
    <ignoredError sqref="F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4"/>
  <sheetViews>
    <sheetView workbookViewId="0">
      <selection activeCell="E53" sqref="C4:E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5" style="1" customWidth="1"/>
    <col min="4" max="4" width="12.1640625" bestFit="1" customWidth="1"/>
    <col min="5" max="5" width="11.33203125" bestFit="1" customWidth="1"/>
  </cols>
  <sheetData>
    <row r="3" spans="1:5" x14ac:dyDescent="0.2">
      <c r="A3" s="46" t="s">
        <v>5</v>
      </c>
      <c r="B3" s="46" t="s">
        <v>6</v>
      </c>
      <c r="C3" s="1" t="s">
        <v>163</v>
      </c>
      <c r="D3" t="s">
        <v>164</v>
      </c>
      <c r="E3" t="s">
        <v>165</v>
      </c>
    </row>
    <row r="4" spans="1:5" x14ac:dyDescent="0.2">
      <c r="A4" t="s">
        <v>20</v>
      </c>
      <c r="B4" t="s">
        <v>21</v>
      </c>
      <c r="C4" s="1">
        <v>447019</v>
      </c>
      <c r="D4">
        <v>2</v>
      </c>
      <c r="E4">
        <v>1</v>
      </c>
    </row>
    <row r="5" spans="1:5" x14ac:dyDescent="0.2">
      <c r="A5" t="s">
        <v>22</v>
      </c>
      <c r="B5" t="s">
        <v>23</v>
      </c>
      <c r="C5" s="1">
        <v>0</v>
      </c>
      <c r="D5">
        <v>0</v>
      </c>
      <c r="E5">
        <v>0</v>
      </c>
    </row>
    <row r="6" spans="1:5" x14ac:dyDescent="0.2">
      <c r="A6" t="s">
        <v>24</v>
      </c>
      <c r="B6" t="s">
        <v>25</v>
      </c>
      <c r="C6" s="1">
        <v>203486</v>
      </c>
      <c r="D6">
        <v>0</v>
      </c>
      <c r="E6">
        <v>1</v>
      </c>
    </row>
    <row r="7" spans="1:5" x14ac:dyDescent="0.2">
      <c r="A7" t="s">
        <v>26</v>
      </c>
      <c r="B7" t="s">
        <v>27</v>
      </c>
      <c r="C7" s="1">
        <v>0</v>
      </c>
      <c r="D7">
        <v>0</v>
      </c>
      <c r="E7">
        <v>0</v>
      </c>
    </row>
    <row r="8" spans="1:5" x14ac:dyDescent="0.2">
      <c r="A8" t="s">
        <v>28</v>
      </c>
      <c r="B8" t="s">
        <v>29</v>
      </c>
      <c r="C8" s="1">
        <v>798147</v>
      </c>
      <c r="D8">
        <v>7</v>
      </c>
      <c r="E8">
        <v>1</v>
      </c>
    </row>
    <row r="9" spans="1:5" x14ac:dyDescent="0.2">
      <c r="A9" t="s">
        <v>30</v>
      </c>
      <c r="B9" t="s">
        <v>31</v>
      </c>
      <c r="C9" s="1">
        <v>162271</v>
      </c>
      <c r="D9">
        <v>1</v>
      </c>
      <c r="E9">
        <v>0</v>
      </c>
    </row>
    <row r="10" spans="1:5" x14ac:dyDescent="0.2">
      <c r="A10" t="s">
        <v>32</v>
      </c>
      <c r="B10" t="s">
        <v>33</v>
      </c>
      <c r="C10" s="1">
        <v>0</v>
      </c>
      <c r="D10">
        <v>0</v>
      </c>
      <c r="E10">
        <v>0</v>
      </c>
    </row>
    <row r="11" spans="1:5" x14ac:dyDescent="0.2">
      <c r="A11" t="s">
        <v>34</v>
      </c>
      <c r="B11" t="s">
        <v>35</v>
      </c>
      <c r="C11" s="1">
        <v>0</v>
      </c>
      <c r="D11">
        <v>0</v>
      </c>
      <c r="E11">
        <v>0</v>
      </c>
    </row>
    <row r="12" spans="1:5" x14ac:dyDescent="0.2">
      <c r="A12" t="s">
        <v>36</v>
      </c>
      <c r="B12" t="s">
        <v>37</v>
      </c>
      <c r="C12" s="1">
        <v>270750</v>
      </c>
      <c r="D12">
        <v>6</v>
      </c>
      <c r="E12">
        <v>1</v>
      </c>
    </row>
    <row r="13" spans="1:5" x14ac:dyDescent="0.2">
      <c r="A13" t="s">
        <v>38</v>
      </c>
      <c r="B13" t="s">
        <v>39</v>
      </c>
      <c r="C13" s="1">
        <v>122380</v>
      </c>
      <c r="D13">
        <v>1</v>
      </c>
      <c r="E13">
        <v>0</v>
      </c>
    </row>
    <row r="14" spans="1:5" x14ac:dyDescent="0.2">
      <c r="A14" t="s">
        <v>40</v>
      </c>
      <c r="B14" t="s">
        <v>41</v>
      </c>
      <c r="C14" s="1">
        <v>0</v>
      </c>
      <c r="D14">
        <v>0</v>
      </c>
      <c r="E14">
        <v>0</v>
      </c>
    </row>
    <row r="15" spans="1:5" x14ac:dyDescent="0.2">
      <c r="A15" t="s">
        <v>42</v>
      </c>
      <c r="B15" t="s">
        <v>43</v>
      </c>
      <c r="C15" s="1">
        <v>0</v>
      </c>
      <c r="D15">
        <v>0</v>
      </c>
      <c r="E15">
        <v>0</v>
      </c>
    </row>
    <row r="16" spans="1:5" x14ac:dyDescent="0.2">
      <c r="A16" t="s">
        <v>44</v>
      </c>
      <c r="B16" t="s">
        <v>45</v>
      </c>
      <c r="C16" s="1">
        <v>157291</v>
      </c>
      <c r="D16">
        <v>1</v>
      </c>
      <c r="E16">
        <v>0</v>
      </c>
    </row>
    <row r="17" spans="1:5" x14ac:dyDescent="0.2">
      <c r="A17" t="s">
        <v>46</v>
      </c>
      <c r="B17" t="s">
        <v>47</v>
      </c>
      <c r="C17" s="1">
        <v>0</v>
      </c>
      <c r="D17">
        <v>0</v>
      </c>
      <c r="E17">
        <v>0</v>
      </c>
    </row>
    <row r="18" spans="1:5" x14ac:dyDescent="0.2">
      <c r="A18" t="s">
        <v>48</v>
      </c>
      <c r="B18" t="s">
        <v>49</v>
      </c>
      <c r="C18" s="1">
        <v>0</v>
      </c>
      <c r="D18">
        <v>0</v>
      </c>
      <c r="E18">
        <v>0</v>
      </c>
    </row>
    <row r="19" spans="1:5" x14ac:dyDescent="0.2">
      <c r="A19" t="s">
        <v>50</v>
      </c>
      <c r="B19" t="s">
        <v>51</v>
      </c>
      <c r="C19" s="1">
        <v>0</v>
      </c>
      <c r="D19">
        <v>0</v>
      </c>
      <c r="E19">
        <v>0</v>
      </c>
    </row>
    <row r="20" spans="1:5" x14ac:dyDescent="0.2">
      <c r="A20" t="s">
        <v>52</v>
      </c>
      <c r="B20" t="s">
        <v>53</v>
      </c>
      <c r="C20" s="1">
        <v>185780</v>
      </c>
      <c r="D20">
        <v>1</v>
      </c>
      <c r="E20">
        <v>0</v>
      </c>
    </row>
    <row r="21" spans="1:5" x14ac:dyDescent="0.2">
      <c r="A21" t="s">
        <v>54</v>
      </c>
      <c r="B21" t="s">
        <v>55</v>
      </c>
      <c r="C21" s="1">
        <v>114306</v>
      </c>
      <c r="D21">
        <v>0</v>
      </c>
      <c r="E21">
        <v>1</v>
      </c>
    </row>
    <row r="22" spans="1:5" x14ac:dyDescent="0.2">
      <c r="A22" t="s">
        <v>56</v>
      </c>
      <c r="B22" t="s">
        <v>57</v>
      </c>
      <c r="C22" s="1">
        <v>0</v>
      </c>
      <c r="D22">
        <v>0</v>
      </c>
      <c r="E22">
        <v>0</v>
      </c>
    </row>
    <row r="23" spans="1:5" x14ac:dyDescent="0.2">
      <c r="A23" t="s">
        <v>58</v>
      </c>
      <c r="B23" t="s">
        <v>59</v>
      </c>
      <c r="C23" s="1">
        <v>365300</v>
      </c>
      <c r="D23">
        <v>1</v>
      </c>
      <c r="E23">
        <v>0</v>
      </c>
    </row>
    <row r="24" spans="1:5" x14ac:dyDescent="0.2">
      <c r="A24" t="s">
        <v>60</v>
      </c>
      <c r="B24" t="s">
        <v>61</v>
      </c>
      <c r="C24" s="1">
        <v>1479273</v>
      </c>
      <c r="D24">
        <v>7</v>
      </c>
      <c r="E24">
        <v>0</v>
      </c>
    </row>
    <row r="25" spans="1:5" x14ac:dyDescent="0.2">
      <c r="A25" t="s">
        <v>62</v>
      </c>
      <c r="B25" t="s">
        <v>63</v>
      </c>
      <c r="C25" s="1">
        <v>333191</v>
      </c>
      <c r="D25">
        <v>2</v>
      </c>
      <c r="E25">
        <v>0</v>
      </c>
    </row>
    <row r="26" spans="1:5" x14ac:dyDescent="0.2">
      <c r="A26" t="s">
        <v>64</v>
      </c>
      <c r="B26" t="s">
        <v>65</v>
      </c>
      <c r="C26" s="1">
        <v>0</v>
      </c>
      <c r="D26">
        <v>0</v>
      </c>
      <c r="E26">
        <v>0</v>
      </c>
    </row>
    <row r="27" spans="1:5" x14ac:dyDescent="0.2">
      <c r="A27" t="s">
        <v>66</v>
      </c>
      <c r="B27" t="s">
        <v>67</v>
      </c>
      <c r="C27" s="1">
        <v>161480</v>
      </c>
      <c r="D27">
        <v>0</v>
      </c>
      <c r="E27">
        <v>1</v>
      </c>
    </row>
    <row r="28" spans="1:5" x14ac:dyDescent="0.2">
      <c r="A28" t="s">
        <v>68</v>
      </c>
      <c r="B28" t="s">
        <v>69</v>
      </c>
      <c r="C28" s="1">
        <v>0</v>
      </c>
      <c r="D28">
        <v>0</v>
      </c>
      <c r="E28">
        <v>0</v>
      </c>
    </row>
    <row r="29" spans="1:5" x14ac:dyDescent="0.2">
      <c r="A29" t="s">
        <v>70</v>
      </c>
      <c r="B29" t="s">
        <v>71</v>
      </c>
      <c r="C29" s="1">
        <v>0</v>
      </c>
      <c r="D29">
        <v>0</v>
      </c>
      <c r="E29">
        <v>0</v>
      </c>
    </row>
    <row r="30" spans="1:5" x14ac:dyDescent="0.2">
      <c r="A30" t="s">
        <v>72</v>
      </c>
      <c r="B30" t="s">
        <v>73</v>
      </c>
      <c r="C30" s="1">
        <v>0</v>
      </c>
      <c r="D30">
        <v>0</v>
      </c>
      <c r="E30">
        <v>0</v>
      </c>
    </row>
    <row r="31" spans="1:5" x14ac:dyDescent="0.2">
      <c r="A31" t="s">
        <v>74</v>
      </c>
      <c r="B31" t="s">
        <v>75</v>
      </c>
      <c r="C31" s="1">
        <v>0</v>
      </c>
      <c r="D31">
        <v>0</v>
      </c>
      <c r="E31">
        <v>0</v>
      </c>
    </row>
    <row r="32" spans="1:5" x14ac:dyDescent="0.2">
      <c r="A32" t="s">
        <v>76</v>
      </c>
      <c r="B32" t="s">
        <v>77</v>
      </c>
      <c r="C32" s="1">
        <v>0</v>
      </c>
      <c r="D32">
        <v>0</v>
      </c>
      <c r="E32">
        <v>0</v>
      </c>
    </row>
    <row r="33" spans="1:5" x14ac:dyDescent="0.2">
      <c r="A33" t="s">
        <v>78</v>
      </c>
      <c r="B33" t="s">
        <v>79</v>
      </c>
      <c r="C33" s="1">
        <v>230374</v>
      </c>
      <c r="D33">
        <v>2</v>
      </c>
      <c r="E33">
        <v>0</v>
      </c>
    </row>
    <row r="34" spans="1:5" x14ac:dyDescent="0.2">
      <c r="A34" t="s">
        <v>80</v>
      </c>
      <c r="B34" t="s">
        <v>81</v>
      </c>
      <c r="C34" s="1">
        <v>0</v>
      </c>
      <c r="D34">
        <v>0</v>
      </c>
      <c r="E34">
        <v>0</v>
      </c>
    </row>
    <row r="35" spans="1:5" x14ac:dyDescent="0.2">
      <c r="A35" t="s">
        <v>82</v>
      </c>
      <c r="B35" t="s">
        <v>83</v>
      </c>
      <c r="C35" s="1">
        <v>675228</v>
      </c>
      <c r="D35">
        <v>5</v>
      </c>
      <c r="E35">
        <v>0</v>
      </c>
    </row>
    <row r="36" spans="1:5" x14ac:dyDescent="0.2">
      <c r="A36" t="s">
        <v>84</v>
      </c>
      <c r="B36" t="s">
        <v>85</v>
      </c>
      <c r="C36" s="1">
        <v>82510</v>
      </c>
      <c r="D36">
        <v>1</v>
      </c>
      <c r="E36">
        <v>0</v>
      </c>
    </row>
    <row r="37" spans="1:5" x14ac:dyDescent="0.2">
      <c r="A37" t="s">
        <v>86</v>
      </c>
      <c r="B37" t="s">
        <v>87</v>
      </c>
      <c r="C37" s="1">
        <v>0</v>
      </c>
      <c r="D37">
        <v>0</v>
      </c>
      <c r="E37">
        <v>0</v>
      </c>
    </row>
    <row r="38" spans="1:5" x14ac:dyDescent="0.2">
      <c r="A38" t="s">
        <v>88</v>
      </c>
      <c r="B38" t="s">
        <v>89</v>
      </c>
      <c r="C38" s="1">
        <v>0</v>
      </c>
      <c r="D38">
        <v>0</v>
      </c>
      <c r="E38">
        <v>0</v>
      </c>
    </row>
    <row r="39" spans="1:5" x14ac:dyDescent="0.2">
      <c r="A39" t="s">
        <v>90</v>
      </c>
      <c r="B39" t="s">
        <v>91</v>
      </c>
      <c r="C39" s="1">
        <v>0</v>
      </c>
      <c r="D39">
        <v>0</v>
      </c>
      <c r="E39">
        <v>0</v>
      </c>
    </row>
    <row r="40" spans="1:5" x14ac:dyDescent="0.2">
      <c r="A40" t="s">
        <v>92</v>
      </c>
      <c r="B40" t="s">
        <v>93</v>
      </c>
      <c r="C40" s="1">
        <v>0</v>
      </c>
      <c r="D40">
        <v>0</v>
      </c>
      <c r="E40">
        <v>0</v>
      </c>
    </row>
    <row r="41" spans="1:5" x14ac:dyDescent="0.2">
      <c r="A41" t="s">
        <v>94</v>
      </c>
      <c r="B41" t="s">
        <v>95</v>
      </c>
      <c r="C41" s="1">
        <v>317400</v>
      </c>
      <c r="D41">
        <v>2</v>
      </c>
      <c r="E41">
        <v>0</v>
      </c>
    </row>
    <row r="42" spans="1:5" x14ac:dyDescent="0.2">
      <c r="A42" t="s">
        <v>96</v>
      </c>
      <c r="B42" t="s">
        <v>97</v>
      </c>
      <c r="C42" s="1">
        <v>193044</v>
      </c>
      <c r="D42">
        <v>1</v>
      </c>
      <c r="E42">
        <v>0</v>
      </c>
    </row>
    <row r="43" spans="1:5" x14ac:dyDescent="0.2">
      <c r="A43" t="s">
        <v>98</v>
      </c>
      <c r="B43" t="s">
        <v>99</v>
      </c>
      <c r="C43" s="1">
        <v>371363</v>
      </c>
      <c r="D43">
        <v>0</v>
      </c>
      <c r="E43">
        <v>2</v>
      </c>
    </row>
    <row r="44" spans="1:5" x14ac:dyDescent="0.2">
      <c r="A44" t="s">
        <v>100</v>
      </c>
      <c r="B44" t="s">
        <v>101</v>
      </c>
      <c r="C44" s="1">
        <v>0</v>
      </c>
      <c r="D44">
        <v>0</v>
      </c>
      <c r="E44">
        <v>0</v>
      </c>
    </row>
    <row r="45" spans="1:5" x14ac:dyDescent="0.2">
      <c r="A45" t="s">
        <v>102</v>
      </c>
      <c r="B45" t="s">
        <v>103</v>
      </c>
      <c r="C45" s="1">
        <v>0</v>
      </c>
      <c r="D45">
        <v>0</v>
      </c>
      <c r="E45">
        <v>0</v>
      </c>
    </row>
    <row r="46" spans="1:5" x14ac:dyDescent="0.2">
      <c r="A46" t="s">
        <v>104</v>
      </c>
      <c r="B46" t="s">
        <v>105</v>
      </c>
      <c r="C46" s="1">
        <v>540065</v>
      </c>
      <c r="D46">
        <v>5</v>
      </c>
      <c r="E46">
        <v>1</v>
      </c>
    </row>
    <row r="47" spans="1:5" x14ac:dyDescent="0.2">
      <c r="A47" t="s">
        <v>106</v>
      </c>
      <c r="B47" t="s">
        <v>107</v>
      </c>
      <c r="C47" s="1">
        <v>0</v>
      </c>
      <c r="D47">
        <v>0</v>
      </c>
      <c r="E47">
        <v>0</v>
      </c>
    </row>
    <row r="48" spans="1:5" x14ac:dyDescent="0.2">
      <c r="A48" t="s">
        <v>108</v>
      </c>
      <c r="B48" t="s">
        <v>109</v>
      </c>
      <c r="C48" s="1">
        <v>0</v>
      </c>
      <c r="D48">
        <v>0</v>
      </c>
      <c r="E48">
        <v>0</v>
      </c>
    </row>
    <row r="49" spans="1:5" x14ac:dyDescent="0.2">
      <c r="A49" t="s">
        <v>110</v>
      </c>
      <c r="B49" t="s">
        <v>111</v>
      </c>
      <c r="C49" s="1">
        <v>541329</v>
      </c>
      <c r="D49">
        <v>1</v>
      </c>
      <c r="E49">
        <v>2</v>
      </c>
    </row>
    <row r="50" spans="1:5" x14ac:dyDescent="0.2">
      <c r="A50" t="s">
        <v>112</v>
      </c>
      <c r="B50" t="s">
        <v>113</v>
      </c>
      <c r="C50" s="1">
        <v>0</v>
      </c>
      <c r="D50">
        <v>0</v>
      </c>
      <c r="E50">
        <v>0</v>
      </c>
    </row>
    <row r="51" spans="1:5" x14ac:dyDescent="0.2">
      <c r="A51" t="s">
        <v>114</v>
      </c>
      <c r="B51" t="s">
        <v>115</v>
      </c>
      <c r="C51" s="1">
        <v>0</v>
      </c>
      <c r="D51">
        <v>0</v>
      </c>
      <c r="E51">
        <v>0</v>
      </c>
    </row>
    <row r="52" spans="1:5" x14ac:dyDescent="0.2">
      <c r="A52" t="s">
        <v>116</v>
      </c>
      <c r="B52" t="s">
        <v>117</v>
      </c>
      <c r="C52" s="1">
        <v>203557</v>
      </c>
      <c r="D52">
        <v>0</v>
      </c>
      <c r="E52">
        <v>1</v>
      </c>
    </row>
    <row r="53" spans="1:5" x14ac:dyDescent="0.2">
      <c r="A53" t="s">
        <v>118</v>
      </c>
      <c r="B53" t="s">
        <v>119</v>
      </c>
      <c r="C53" s="1">
        <v>0</v>
      </c>
      <c r="D53">
        <v>0</v>
      </c>
      <c r="E53">
        <v>0</v>
      </c>
    </row>
    <row r="54" spans="1:5" x14ac:dyDescent="0.2">
      <c r="A54" t="s">
        <v>162</v>
      </c>
      <c r="C54" s="1">
        <v>7955544</v>
      </c>
      <c r="D54">
        <v>46</v>
      </c>
      <c r="E54">
        <v>12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2BF4-AD86-DE45-99E0-FF2DDC242EAC}">
  <dimension ref="A1:J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baseColWidth="10" defaultRowHeight="16" x14ac:dyDescent="0.2"/>
  <sheetData>
    <row r="1" spans="1:10" s="2" customFormat="1" x14ac:dyDescent="0.2">
      <c r="A1" s="2" t="s">
        <v>166</v>
      </c>
      <c r="B1" s="2" t="s">
        <v>167</v>
      </c>
      <c r="C1" s="2" t="s">
        <v>168</v>
      </c>
      <c r="D1" s="2" t="s">
        <v>169</v>
      </c>
      <c r="E1" s="2" t="s">
        <v>170</v>
      </c>
      <c r="F1" s="2" t="s">
        <v>171</v>
      </c>
      <c r="G1" s="2" t="s">
        <v>172</v>
      </c>
      <c r="H1" s="2" t="s">
        <v>173</v>
      </c>
      <c r="I1" s="2" t="s">
        <v>174</v>
      </c>
      <c r="J1" s="2" t="s">
        <v>175</v>
      </c>
    </row>
    <row r="2" spans="1:10" x14ac:dyDescent="0.2">
      <c r="A2" t="s">
        <v>20</v>
      </c>
      <c r="B2" t="s">
        <v>21</v>
      </c>
      <c r="C2">
        <v>627501</v>
      </c>
      <c r="D2">
        <v>502046</v>
      </c>
      <c r="E2">
        <v>10605</v>
      </c>
      <c r="F2">
        <v>1140152</v>
      </c>
      <c r="G2">
        <v>5</v>
      </c>
      <c r="H2">
        <v>2</v>
      </c>
      <c r="I2">
        <v>0</v>
      </c>
      <c r="J2">
        <v>7</v>
      </c>
    </row>
    <row r="3" spans="1:10" x14ac:dyDescent="0.2">
      <c r="A3" t="s">
        <v>22</v>
      </c>
      <c r="B3" t="s">
        <v>23</v>
      </c>
      <c r="C3">
        <v>132743</v>
      </c>
      <c r="D3">
        <v>93879</v>
      </c>
      <c r="E3">
        <v>8023</v>
      </c>
      <c r="F3">
        <v>234645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24</v>
      </c>
      <c r="B4" t="s">
        <v>25</v>
      </c>
      <c r="C4">
        <v>771246</v>
      </c>
      <c r="D4">
        <v>627259</v>
      </c>
      <c r="E4">
        <v>94645</v>
      </c>
      <c r="F4">
        <v>1493150</v>
      </c>
      <c r="G4">
        <v>4</v>
      </c>
      <c r="H4">
        <v>4</v>
      </c>
      <c r="I4">
        <v>0</v>
      </c>
      <c r="J4">
        <v>8</v>
      </c>
    </row>
    <row r="5" spans="1:10" x14ac:dyDescent="0.2">
      <c r="A5" t="s">
        <v>26</v>
      </c>
      <c r="B5" t="s">
        <v>27</v>
      </c>
      <c r="C5">
        <v>306442</v>
      </c>
      <c r="D5">
        <v>456569</v>
      </c>
      <c r="E5">
        <v>0</v>
      </c>
      <c r="F5">
        <v>763011</v>
      </c>
      <c r="G5">
        <v>1</v>
      </c>
      <c r="H5">
        <v>3</v>
      </c>
      <c r="I5">
        <v>0</v>
      </c>
      <c r="J5">
        <v>4</v>
      </c>
    </row>
    <row r="6" spans="1:10" x14ac:dyDescent="0.2">
      <c r="A6" t="s">
        <v>28</v>
      </c>
      <c r="B6" t="s">
        <v>29</v>
      </c>
      <c r="C6">
        <v>3314398</v>
      </c>
      <c r="D6">
        <v>4720164</v>
      </c>
      <c r="E6">
        <v>261221</v>
      </c>
      <c r="F6">
        <v>8295783</v>
      </c>
      <c r="G6">
        <v>19</v>
      </c>
      <c r="H6">
        <v>34</v>
      </c>
      <c r="I6">
        <v>0</v>
      </c>
      <c r="J6">
        <v>53</v>
      </c>
    </row>
    <row r="7" spans="1:10" x14ac:dyDescent="0.2">
      <c r="A7" t="s">
        <v>30</v>
      </c>
      <c r="B7" t="s">
        <v>31</v>
      </c>
      <c r="C7">
        <v>623858</v>
      </c>
      <c r="D7">
        <v>832902</v>
      </c>
      <c r="E7">
        <v>82148</v>
      </c>
      <c r="F7">
        <v>1538908</v>
      </c>
      <c r="G7">
        <v>3</v>
      </c>
      <c r="H7">
        <v>4</v>
      </c>
      <c r="I7">
        <v>0</v>
      </c>
      <c r="J7">
        <v>7</v>
      </c>
    </row>
    <row r="8" spans="1:10" x14ac:dyDescent="0.2">
      <c r="A8" t="s">
        <v>32</v>
      </c>
      <c r="B8" t="s">
        <v>33</v>
      </c>
      <c r="C8">
        <v>419895</v>
      </c>
      <c r="D8">
        <v>648653</v>
      </c>
      <c r="E8">
        <v>6191</v>
      </c>
      <c r="F8">
        <v>1074739</v>
      </c>
      <c r="G8">
        <v>1</v>
      </c>
      <c r="H8">
        <v>4</v>
      </c>
      <c r="I8">
        <v>0</v>
      </c>
      <c r="J8">
        <v>5</v>
      </c>
    </row>
    <row r="9" spans="1:10" x14ac:dyDescent="0.2">
      <c r="A9" t="s">
        <v>34</v>
      </c>
      <c r="B9" t="s">
        <v>35</v>
      </c>
      <c r="C9">
        <v>143897</v>
      </c>
      <c r="D9">
        <v>97565</v>
      </c>
      <c r="E9">
        <v>10232</v>
      </c>
      <c r="F9">
        <v>251694</v>
      </c>
      <c r="G9">
        <v>1</v>
      </c>
      <c r="H9">
        <v>0</v>
      </c>
      <c r="I9">
        <v>0</v>
      </c>
      <c r="J9">
        <v>1</v>
      </c>
    </row>
    <row r="10" spans="1:10" x14ac:dyDescent="0.2">
      <c r="A10" t="s">
        <v>36</v>
      </c>
      <c r="B10" t="s">
        <v>37</v>
      </c>
      <c r="C10">
        <v>2182833</v>
      </c>
      <c r="D10">
        <v>1599968</v>
      </c>
      <c r="E10">
        <v>69141</v>
      </c>
      <c r="F10">
        <v>3851942</v>
      </c>
      <c r="G10">
        <v>16</v>
      </c>
      <c r="H10">
        <v>9</v>
      </c>
      <c r="I10">
        <v>0</v>
      </c>
      <c r="J10">
        <v>25</v>
      </c>
    </row>
    <row r="11" spans="1:10" x14ac:dyDescent="0.2">
      <c r="A11" t="s">
        <v>38</v>
      </c>
      <c r="B11" t="s">
        <v>39</v>
      </c>
      <c r="C11">
        <v>1138048</v>
      </c>
      <c r="D11">
        <v>932143</v>
      </c>
      <c r="E11">
        <v>0</v>
      </c>
      <c r="F11">
        <v>2070191</v>
      </c>
      <c r="G11">
        <v>7</v>
      </c>
      <c r="H11">
        <v>6</v>
      </c>
      <c r="I11">
        <v>0</v>
      </c>
      <c r="J11">
        <v>13</v>
      </c>
    </row>
    <row r="12" spans="1:10" x14ac:dyDescent="0.2">
      <c r="A12" t="s">
        <v>40</v>
      </c>
      <c r="B12" t="s">
        <v>41</v>
      </c>
      <c r="C12">
        <v>118134</v>
      </c>
      <c r="D12">
        <v>219810</v>
      </c>
      <c r="E12">
        <v>0</v>
      </c>
      <c r="F12">
        <v>337944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42</v>
      </c>
      <c r="B13" t="s">
        <v>43</v>
      </c>
      <c r="C13">
        <v>248105</v>
      </c>
      <c r="D13">
        <v>177376</v>
      </c>
      <c r="E13">
        <v>19825</v>
      </c>
      <c r="F13">
        <v>445306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44</v>
      </c>
      <c r="B14" t="s">
        <v>45</v>
      </c>
      <c r="C14">
        <v>1442526</v>
      </c>
      <c r="D14">
        <v>1986431</v>
      </c>
      <c r="E14">
        <v>23624</v>
      </c>
      <c r="F14">
        <v>3452581</v>
      </c>
      <c r="G14">
        <v>8</v>
      </c>
      <c r="H14">
        <v>11</v>
      </c>
      <c r="I14">
        <v>0</v>
      </c>
      <c r="J14">
        <v>19</v>
      </c>
    </row>
    <row r="15" spans="1:10" x14ac:dyDescent="0.2">
      <c r="A15" t="s">
        <v>46</v>
      </c>
      <c r="B15" t="s">
        <v>47</v>
      </c>
      <c r="C15">
        <v>831818</v>
      </c>
      <c r="D15">
        <v>812496</v>
      </c>
      <c r="E15">
        <v>22608</v>
      </c>
      <c r="F15">
        <v>1666922</v>
      </c>
      <c r="G15">
        <v>4</v>
      </c>
      <c r="H15">
        <v>5</v>
      </c>
      <c r="I15">
        <v>0</v>
      </c>
      <c r="J15">
        <v>9</v>
      </c>
    </row>
    <row r="16" spans="1:10" x14ac:dyDescent="0.2">
      <c r="A16" t="s">
        <v>48</v>
      </c>
      <c r="B16" t="s">
        <v>49</v>
      </c>
      <c r="C16">
        <v>522388</v>
      </c>
      <c r="D16">
        <v>492937</v>
      </c>
      <c r="E16">
        <v>17656</v>
      </c>
      <c r="F16">
        <v>1032981</v>
      </c>
      <c r="G16">
        <v>2</v>
      </c>
      <c r="H16">
        <v>3</v>
      </c>
      <c r="I16">
        <v>0</v>
      </c>
      <c r="J16">
        <v>5</v>
      </c>
    </row>
    <row r="17" spans="1:10" x14ac:dyDescent="0.2">
      <c r="A17" t="s">
        <v>50</v>
      </c>
      <c r="B17" t="s">
        <v>51</v>
      </c>
      <c r="C17">
        <v>459267</v>
      </c>
      <c r="D17">
        <v>369191</v>
      </c>
      <c r="E17">
        <v>16669</v>
      </c>
      <c r="F17">
        <v>845127</v>
      </c>
      <c r="G17">
        <v>2</v>
      </c>
      <c r="H17">
        <v>2</v>
      </c>
      <c r="I17">
        <v>0</v>
      </c>
      <c r="J17">
        <v>4</v>
      </c>
    </row>
    <row r="18" spans="1:10" x14ac:dyDescent="0.2">
      <c r="A18" t="s">
        <v>52</v>
      </c>
      <c r="B18" t="s">
        <v>53</v>
      </c>
      <c r="C18">
        <v>611780</v>
      </c>
      <c r="D18">
        <v>601723</v>
      </c>
      <c r="E18">
        <v>40023</v>
      </c>
      <c r="F18">
        <v>1253526</v>
      </c>
      <c r="G18">
        <v>4</v>
      </c>
      <c r="H18">
        <v>2</v>
      </c>
      <c r="I18">
        <v>0</v>
      </c>
      <c r="J18">
        <v>6</v>
      </c>
    </row>
    <row r="19" spans="1:10" x14ac:dyDescent="0.2">
      <c r="A19" t="s">
        <v>54</v>
      </c>
      <c r="B19" t="s">
        <v>55</v>
      </c>
      <c r="C19">
        <v>579702</v>
      </c>
      <c r="D19">
        <v>309279</v>
      </c>
      <c r="E19">
        <v>27034</v>
      </c>
      <c r="F19">
        <v>916015</v>
      </c>
      <c r="G19">
        <v>4</v>
      </c>
      <c r="H19">
        <v>3</v>
      </c>
      <c r="I19">
        <v>0</v>
      </c>
      <c r="J19">
        <v>7</v>
      </c>
    </row>
    <row r="20" spans="1:10" x14ac:dyDescent="0.2">
      <c r="A20" t="s">
        <v>56</v>
      </c>
      <c r="B20" t="s">
        <v>57</v>
      </c>
      <c r="C20">
        <v>163165</v>
      </c>
      <c r="D20">
        <v>350721</v>
      </c>
      <c r="E20">
        <v>22029</v>
      </c>
      <c r="F20">
        <v>535915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58</v>
      </c>
      <c r="B21" t="s">
        <v>59</v>
      </c>
      <c r="C21">
        <v>546862</v>
      </c>
      <c r="D21">
        <v>1099441</v>
      </c>
      <c r="E21">
        <v>54899</v>
      </c>
      <c r="F21">
        <v>1701202</v>
      </c>
      <c r="G21">
        <v>2</v>
      </c>
      <c r="H21">
        <v>6</v>
      </c>
      <c r="I21">
        <v>0</v>
      </c>
      <c r="J21">
        <v>8</v>
      </c>
    </row>
    <row r="22" spans="1:10" x14ac:dyDescent="0.2">
      <c r="A22" t="s">
        <v>60</v>
      </c>
      <c r="B22" t="s">
        <v>61</v>
      </c>
      <c r="C22">
        <v>198550</v>
      </c>
      <c r="D22">
        <v>1632307</v>
      </c>
      <c r="E22">
        <v>412978</v>
      </c>
      <c r="F22">
        <v>2243835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t="s">
        <v>62</v>
      </c>
      <c r="B23" t="s">
        <v>63</v>
      </c>
      <c r="C23">
        <v>1624865</v>
      </c>
      <c r="D23">
        <v>1923485</v>
      </c>
      <c r="E23">
        <v>98076</v>
      </c>
      <c r="F23">
        <v>3646426</v>
      </c>
      <c r="G23">
        <v>9</v>
      </c>
      <c r="H23">
        <v>6</v>
      </c>
      <c r="I23">
        <v>0</v>
      </c>
      <c r="J23">
        <v>15</v>
      </c>
    </row>
    <row r="24" spans="1:10" x14ac:dyDescent="0.2">
      <c r="A24" t="s">
        <v>64</v>
      </c>
      <c r="B24" t="s">
        <v>65</v>
      </c>
      <c r="C24">
        <v>924636</v>
      </c>
      <c r="D24">
        <v>1152621</v>
      </c>
      <c r="E24">
        <v>101717</v>
      </c>
      <c r="F24">
        <v>2178974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66</v>
      </c>
      <c r="B25" t="s">
        <v>67</v>
      </c>
      <c r="C25">
        <v>304308</v>
      </c>
      <c r="D25">
        <v>260330</v>
      </c>
      <c r="E25">
        <v>36059</v>
      </c>
      <c r="F25">
        <v>600697</v>
      </c>
      <c r="G25">
        <v>2</v>
      </c>
      <c r="H25">
        <v>2</v>
      </c>
      <c r="I25">
        <v>0</v>
      </c>
      <c r="J25">
        <v>4</v>
      </c>
    </row>
    <row r="26" spans="1:10" x14ac:dyDescent="0.2">
      <c r="A26" t="s">
        <v>68</v>
      </c>
      <c r="B26" t="s">
        <v>69</v>
      </c>
      <c r="C26">
        <v>1049346</v>
      </c>
      <c r="D26">
        <v>992258</v>
      </c>
      <c r="E26">
        <v>55718</v>
      </c>
      <c r="F26">
        <v>2097322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t="s">
        <v>70</v>
      </c>
      <c r="B27" t="s">
        <v>71</v>
      </c>
      <c r="C27">
        <v>239124</v>
      </c>
      <c r="D27">
        <v>158916</v>
      </c>
      <c r="E27">
        <v>8085</v>
      </c>
      <c r="F27">
        <v>406125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72</v>
      </c>
      <c r="B28" t="s">
        <v>73</v>
      </c>
      <c r="C28">
        <v>334177</v>
      </c>
      <c r="D28">
        <v>261910</v>
      </c>
      <c r="E28">
        <v>0</v>
      </c>
      <c r="F28">
        <v>596087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74</v>
      </c>
      <c r="B29" t="s">
        <v>75</v>
      </c>
      <c r="C29">
        <v>260317</v>
      </c>
      <c r="D29">
        <v>287879</v>
      </c>
      <c r="E29">
        <v>26631</v>
      </c>
      <c r="F29">
        <v>574827</v>
      </c>
      <c r="G29">
        <v>3</v>
      </c>
      <c r="H29">
        <v>0</v>
      </c>
      <c r="I29">
        <v>0</v>
      </c>
      <c r="J29">
        <v>3</v>
      </c>
    </row>
    <row r="30" spans="1:10" x14ac:dyDescent="0.2">
      <c r="A30" t="s">
        <v>76</v>
      </c>
      <c r="B30" t="s">
        <v>77</v>
      </c>
      <c r="C30">
        <v>189615</v>
      </c>
      <c r="D30">
        <v>209434</v>
      </c>
      <c r="E30">
        <v>3620</v>
      </c>
      <c r="F30">
        <v>402669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t="s">
        <v>78</v>
      </c>
      <c r="B31" t="s">
        <v>79</v>
      </c>
      <c r="C31">
        <v>903176</v>
      </c>
      <c r="D31">
        <v>1207782</v>
      </c>
      <c r="E31">
        <v>25882</v>
      </c>
      <c r="F31">
        <v>2136840</v>
      </c>
      <c r="G31">
        <v>6</v>
      </c>
      <c r="H31">
        <v>7</v>
      </c>
      <c r="I31">
        <v>0</v>
      </c>
      <c r="J31">
        <v>13</v>
      </c>
    </row>
    <row r="32" spans="1:10" x14ac:dyDescent="0.2">
      <c r="A32" t="s">
        <v>80</v>
      </c>
      <c r="B32" t="s">
        <v>81</v>
      </c>
      <c r="C32">
        <v>247825</v>
      </c>
      <c r="D32">
        <v>313259</v>
      </c>
      <c r="E32">
        <v>0</v>
      </c>
      <c r="F32">
        <v>561084</v>
      </c>
      <c r="G32">
        <v>2</v>
      </c>
      <c r="H32">
        <v>1</v>
      </c>
      <c r="I32">
        <v>0</v>
      </c>
      <c r="J32">
        <v>3</v>
      </c>
    </row>
    <row r="33" spans="1:10" x14ac:dyDescent="0.2">
      <c r="A33" t="s">
        <v>82</v>
      </c>
      <c r="B33" t="s">
        <v>83</v>
      </c>
      <c r="C33">
        <v>1160460</v>
      </c>
      <c r="D33">
        <v>2537778</v>
      </c>
      <c r="E33">
        <v>988959</v>
      </c>
      <c r="F33">
        <v>4687197</v>
      </c>
      <c r="G33">
        <v>6</v>
      </c>
      <c r="H33">
        <v>23</v>
      </c>
      <c r="I33">
        <v>0</v>
      </c>
      <c r="J33">
        <v>29</v>
      </c>
    </row>
    <row r="34" spans="1:10" x14ac:dyDescent="0.2">
      <c r="A34" t="s">
        <v>84</v>
      </c>
      <c r="B34" t="s">
        <v>85</v>
      </c>
      <c r="C34">
        <v>913893</v>
      </c>
      <c r="D34">
        <v>1026915</v>
      </c>
      <c r="E34">
        <v>0</v>
      </c>
      <c r="F34">
        <v>1940808</v>
      </c>
      <c r="G34">
        <v>6</v>
      </c>
      <c r="H34">
        <v>7</v>
      </c>
      <c r="I34">
        <v>0</v>
      </c>
      <c r="J34">
        <v>13</v>
      </c>
    </row>
    <row r="35" spans="1:10" x14ac:dyDescent="0.2">
      <c r="A35" t="s">
        <v>86</v>
      </c>
      <c r="B35" t="s">
        <v>87</v>
      </c>
      <c r="C35">
        <v>74687</v>
      </c>
      <c r="D35">
        <v>142934</v>
      </c>
      <c r="E35">
        <v>0</v>
      </c>
      <c r="F35">
        <v>217621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t="s">
        <v>88</v>
      </c>
      <c r="B36" t="s">
        <v>89</v>
      </c>
      <c r="C36">
        <v>1870390</v>
      </c>
      <c r="D36">
        <v>2081737</v>
      </c>
      <c r="E36">
        <v>9068</v>
      </c>
      <c r="F36">
        <v>3961195</v>
      </c>
      <c r="G36">
        <v>11</v>
      </c>
      <c r="H36">
        <v>7</v>
      </c>
      <c r="I36">
        <v>0</v>
      </c>
      <c r="J36">
        <v>18</v>
      </c>
    </row>
    <row r="37" spans="1:10" x14ac:dyDescent="0.2">
      <c r="A37" t="s">
        <v>90</v>
      </c>
      <c r="B37" t="s">
        <v>91</v>
      </c>
      <c r="C37">
        <v>518025</v>
      </c>
      <c r="D37">
        <v>372888</v>
      </c>
      <c r="E37">
        <v>14281</v>
      </c>
      <c r="F37">
        <v>905194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t="s">
        <v>92</v>
      </c>
      <c r="B38" t="s">
        <v>93</v>
      </c>
      <c r="C38">
        <v>557491</v>
      </c>
      <c r="D38">
        <v>765853</v>
      </c>
      <c r="E38">
        <v>34090</v>
      </c>
      <c r="F38">
        <v>1357434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94</v>
      </c>
      <c r="B39" t="s">
        <v>95</v>
      </c>
      <c r="C39">
        <v>1732163</v>
      </c>
      <c r="D39">
        <v>2229091</v>
      </c>
      <c r="E39">
        <v>52134</v>
      </c>
      <c r="F39">
        <v>4013388</v>
      </c>
      <c r="G39">
        <v>8</v>
      </c>
      <c r="H39">
        <v>11</v>
      </c>
      <c r="I39">
        <v>0</v>
      </c>
      <c r="J39">
        <v>19</v>
      </c>
    </row>
    <row r="40" spans="1:10" x14ac:dyDescent="0.2">
      <c r="A40" t="s">
        <v>96</v>
      </c>
      <c r="B40" t="s">
        <v>97</v>
      </c>
      <c r="C40">
        <v>41836</v>
      </c>
      <c r="D40">
        <v>264949</v>
      </c>
      <c r="E40">
        <v>66363</v>
      </c>
      <c r="F40">
        <v>373148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98</v>
      </c>
      <c r="B41" t="s">
        <v>99</v>
      </c>
      <c r="C41">
        <v>599615</v>
      </c>
      <c r="D41">
        <v>472719</v>
      </c>
      <c r="E41">
        <v>13872</v>
      </c>
      <c r="F41">
        <v>1086206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t="s">
        <v>100</v>
      </c>
      <c r="B42" t="s">
        <v>101</v>
      </c>
      <c r="C42">
        <v>97864</v>
      </c>
      <c r="D42">
        <v>230468</v>
      </c>
      <c r="E42">
        <v>5230</v>
      </c>
      <c r="F42">
        <v>333562</v>
      </c>
      <c r="G42">
        <v>0</v>
      </c>
      <c r="H42">
        <v>1</v>
      </c>
      <c r="I42">
        <v>0</v>
      </c>
      <c r="J42">
        <v>1</v>
      </c>
    </row>
    <row r="43" spans="1:10" x14ac:dyDescent="0.2">
      <c r="A43" t="s">
        <v>102</v>
      </c>
      <c r="B43" t="s">
        <v>103</v>
      </c>
      <c r="C43">
        <v>799547</v>
      </c>
      <c r="D43">
        <v>860861</v>
      </c>
      <c r="E43">
        <v>55018</v>
      </c>
      <c r="F43">
        <v>1715426</v>
      </c>
      <c r="G43">
        <v>4</v>
      </c>
      <c r="H43">
        <v>5</v>
      </c>
      <c r="I43">
        <v>0</v>
      </c>
      <c r="J43">
        <v>9</v>
      </c>
    </row>
    <row r="44" spans="1:10" x14ac:dyDescent="0.2">
      <c r="A44" t="s">
        <v>104</v>
      </c>
      <c r="B44" t="s">
        <v>105</v>
      </c>
      <c r="C44">
        <v>2093937</v>
      </c>
      <c r="D44">
        <v>1830586</v>
      </c>
      <c r="E44">
        <v>216268</v>
      </c>
      <c r="F44">
        <v>4140791</v>
      </c>
      <c r="G44">
        <v>20</v>
      </c>
      <c r="H44">
        <v>12</v>
      </c>
      <c r="I44">
        <v>0</v>
      </c>
      <c r="J44">
        <v>32</v>
      </c>
    </row>
    <row r="45" spans="1:10" x14ac:dyDescent="0.2">
      <c r="A45" t="s">
        <v>106</v>
      </c>
      <c r="B45" t="s">
        <v>107</v>
      </c>
      <c r="C45">
        <v>292235</v>
      </c>
      <c r="D45">
        <v>244483</v>
      </c>
      <c r="E45">
        <v>32972</v>
      </c>
      <c r="F45">
        <v>569690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t="s">
        <v>108</v>
      </c>
      <c r="B46" t="s">
        <v>109</v>
      </c>
      <c r="C46">
        <v>117023</v>
      </c>
      <c r="D46">
        <v>139815</v>
      </c>
      <c r="E46">
        <v>5888</v>
      </c>
      <c r="F46">
        <v>262726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110</v>
      </c>
      <c r="B47" t="s">
        <v>111</v>
      </c>
      <c r="C47">
        <v>1222790</v>
      </c>
      <c r="D47">
        <v>947103</v>
      </c>
      <c r="E47">
        <v>127343</v>
      </c>
      <c r="F47">
        <v>2297236</v>
      </c>
      <c r="G47">
        <v>8</v>
      </c>
      <c r="H47">
        <v>3</v>
      </c>
      <c r="I47">
        <v>0</v>
      </c>
      <c r="J47">
        <v>11</v>
      </c>
    </row>
    <row r="48" spans="1:10" x14ac:dyDescent="0.2">
      <c r="A48" t="s">
        <v>112</v>
      </c>
      <c r="B48" t="s">
        <v>113</v>
      </c>
      <c r="C48">
        <v>798005</v>
      </c>
      <c r="D48">
        <v>1244095</v>
      </c>
      <c r="E48">
        <v>11956</v>
      </c>
      <c r="F48">
        <v>2054056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t="s">
        <v>114</v>
      </c>
      <c r="B49" t="s">
        <v>115</v>
      </c>
      <c r="C49">
        <v>190893</v>
      </c>
      <c r="D49">
        <v>263822</v>
      </c>
      <c r="E49">
        <v>98</v>
      </c>
      <c r="F49">
        <v>454813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t="s">
        <v>116</v>
      </c>
      <c r="B50" t="s">
        <v>117</v>
      </c>
      <c r="C50">
        <v>1040071</v>
      </c>
      <c r="D50">
        <v>1003156</v>
      </c>
      <c r="E50">
        <v>20186</v>
      </c>
      <c r="F50">
        <v>2063413</v>
      </c>
      <c r="G50">
        <v>3</v>
      </c>
      <c r="H50">
        <v>5</v>
      </c>
      <c r="I50">
        <v>0</v>
      </c>
      <c r="J50">
        <v>8</v>
      </c>
    </row>
    <row r="51" spans="1:10" x14ac:dyDescent="0.2">
      <c r="A51" t="s">
        <v>118</v>
      </c>
      <c r="B51" t="s">
        <v>119</v>
      </c>
      <c r="C51">
        <v>93336</v>
      </c>
      <c r="D51">
        <v>92324</v>
      </c>
      <c r="E51">
        <v>10555</v>
      </c>
      <c r="F51">
        <v>196215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9AC8D-3E7A-A441-A07B-4BADC6C52F8E}">
  <dimension ref="A1:J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J1048576"/>
    </sheetView>
  </sheetViews>
  <sheetFormatPr baseColWidth="10" defaultRowHeight="16" x14ac:dyDescent="0.2"/>
  <sheetData>
    <row r="1" spans="1:10" s="2" customFormat="1" x14ac:dyDescent="0.2">
      <c r="A1" s="2" t="s">
        <v>166</v>
      </c>
      <c r="B1" s="2" t="s">
        <v>167</v>
      </c>
      <c r="C1" s="2" t="s">
        <v>176</v>
      </c>
      <c r="D1" s="2" t="s">
        <v>168</v>
      </c>
      <c r="E1" s="2" t="s">
        <v>169</v>
      </c>
      <c r="F1" s="2" t="s">
        <v>170</v>
      </c>
      <c r="G1" s="2" t="s">
        <v>171</v>
      </c>
      <c r="H1" s="2" t="s">
        <v>172</v>
      </c>
      <c r="I1" s="2" t="s">
        <v>173</v>
      </c>
      <c r="J1" s="2" t="s">
        <v>174</v>
      </c>
    </row>
    <row r="2" spans="1:10" x14ac:dyDescent="0.2">
      <c r="A2" t="s">
        <v>20</v>
      </c>
      <c r="B2" t="s">
        <v>21</v>
      </c>
      <c r="C2" t="s">
        <v>133</v>
      </c>
      <c r="D2">
        <v>0</v>
      </c>
      <c r="E2">
        <v>143015</v>
      </c>
      <c r="F2">
        <v>2540</v>
      </c>
      <c r="G2">
        <v>145555</v>
      </c>
      <c r="H2">
        <v>0</v>
      </c>
      <c r="I2">
        <v>1</v>
      </c>
      <c r="J2">
        <v>0</v>
      </c>
    </row>
    <row r="3" spans="1:10" x14ac:dyDescent="0.2">
      <c r="A3" t="s">
        <v>20</v>
      </c>
      <c r="B3" t="s">
        <v>21</v>
      </c>
      <c r="C3" t="s">
        <v>134</v>
      </c>
      <c r="D3">
        <v>163514</v>
      </c>
      <c r="E3">
        <v>0</v>
      </c>
      <c r="F3">
        <v>2786</v>
      </c>
      <c r="G3">
        <v>166300</v>
      </c>
      <c r="H3">
        <v>1</v>
      </c>
      <c r="I3">
        <v>0</v>
      </c>
      <c r="J3">
        <v>0</v>
      </c>
    </row>
    <row r="4" spans="1:10" x14ac:dyDescent="0.2">
      <c r="A4" t="s">
        <v>20</v>
      </c>
      <c r="B4" t="s">
        <v>21</v>
      </c>
      <c r="C4" t="s">
        <v>135</v>
      </c>
      <c r="D4">
        <v>0</v>
      </c>
      <c r="E4">
        <v>133870</v>
      </c>
      <c r="F4">
        <v>1294</v>
      </c>
      <c r="G4">
        <v>135164</v>
      </c>
      <c r="H4">
        <v>0</v>
      </c>
      <c r="I4">
        <v>1</v>
      </c>
      <c r="J4">
        <v>0</v>
      </c>
    </row>
    <row r="5" spans="1:10" x14ac:dyDescent="0.2">
      <c r="A5" t="s">
        <v>22</v>
      </c>
      <c r="B5" t="s">
        <v>23</v>
      </c>
      <c r="C5" t="s">
        <v>126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24</v>
      </c>
      <c r="B6" t="s">
        <v>25</v>
      </c>
      <c r="C6" t="s">
        <v>134</v>
      </c>
      <c r="D6">
        <v>152201</v>
      </c>
      <c r="E6">
        <v>0</v>
      </c>
      <c r="F6">
        <v>51285</v>
      </c>
      <c r="G6">
        <v>203486</v>
      </c>
      <c r="H6">
        <v>1</v>
      </c>
      <c r="I6">
        <v>0</v>
      </c>
      <c r="J6">
        <v>0</v>
      </c>
    </row>
    <row r="7" spans="1:10" x14ac:dyDescent="0.2">
      <c r="A7" t="s">
        <v>26</v>
      </c>
      <c r="B7" t="s">
        <v>27</v>
      </c>
      <c r="C7" t="s">
        <v>126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28</v>
      </c>
      <c r="B8" t="s">
        <v>29</v>
      </c>
      <c r="C8" t="s">
        <v>135</v>
      </c>
      <c r="D8">
        <v>0</v>
      </c>
      <c r="E8">
        <v>118000</v>
      </c>
      <c r="F8">
        <v>22486</v>
      </c>
      <c r="G8">
        <v>140486</v>
      </c>
      <c r="H8">
        <v>0</v>
      </c>
      <c r="I8">
        <v>1</v>
      </c>
      <c r="J8">
        <v>0</v>
      </c>
    </row>
    <row r="9" spans="1:10" x14ac:dyDescent="0.2">
      <c r="A9" t="s">
        <v>28</v>
      </c>
      <c r="B9" t="s">
        <v>29</v>
      </c>
      <c r="C9" t="s">
        <v>136</v>
      </c>
      <c r="D9">
        <v>0</v>
      </c>
      <c r="E9">
        <v>61120</v>
      </c>
      <c r="F9">
        <v>0</v>
      </c>
      <c r="G9">
        <v>61120</v>
      </c>
      <c r="H9">
        <v>0</v>
      </c>
      <c r="I9">
        <v>1</v>
      </c>
      <c r="J9">
        <v>0</v>
      </c>
    </row>
    <row r="10" spans="1:10" x14ac:dyDescent="0.2">
      <c r="A10" t="s">
        <v>28</v>
      </c>
      <c r="B10" t="s">
        <v>29</v>
      </c>
      <c r="C10" t="s">
        <v>137</v>
      </c>
      <c r="D10">
        <v>0</v>
      </c>
      <c r="E10">
        <v>64952</v>
      </c>
      <c r="F10">
        <v>0</v>
      </c>
      <c r="G10">
        <v>64952</v>
      </c>
      <c r="H10">
        <v>0</v>
      </c>
      <c r="I10">
        <v>1</v>
      </c>
      <c r="J10">
        <v>0</v>
      </c>
    </row>
    <row r="11" spans="1:10" x14ac:dyDescent="0.2">
      <c r="A11" t="s">
        <v>28</v>
      </c>
      <c r="B11" t="s">
        <v>29</v>
      </c>
      <c r="C11" t="s">
        <v>138</v>
      </c>
      <c r="D11">
        <v>0</v>
      </c>
      <c r="E11">
        <v>76059</v>
      </c>
      <c r="F11">
        <v>15627</v>
      </c>
      <c r="G11">
        <v>91686</v>
      </c>
      <c r="H11">
        <v>0</v>
      </c>
      <c r="I11">
        <v>1</v>
      </c>
      <c r="J11">
        <v>0</v>
      </c>
    </row>
    <row r="12" spans="1:10" x14ac:dyDescent="0.2">
      <c r="A12" t="s">
        <v>28</v>
      </c>
      <c r="B12" t="s">
        <v>29</v>
      </c>
      <c r="C12" t="s">
        <v>139</v>
      </c>
      <c r="D12">
        <v>0</v>
      </c>
      <c r="E12">
        <v>113715</v>
      </c>
      <c r="F12">
        <v>0</v>
      </c>
      <c r="G12">
        <v>113715</v>
      </c>
      <c r="H12">
        <v>0</v>
      </c>
      <c r="I12">
        <v>1</v>
      </c>
      <c r="J12">
        <v>0</v>
      </c>
    </row>
    <row r="13" spans="1:10" x14ac:dyDescent="0.2">
      <c r="A13" t="s">
        <v>28</v>
      </c>
      <c r="B13" t="s">
        <v>29</v>
      </c>
      <c r="C13" t="s">
        <v>140</v>
      </c>
      <c r="D13">
        <v>0</v>
      </c>
      <c r="E13">
        <v>82498</v>
      </c>
      <c r="F13">
        <v>16008</v>
      </c>
      <c r="G13">
        <v>98506</v>
      </c>
      <c r="H13">
        <v>0</v>
      </c>
      <c r="I13">
        <v>1</v>
      </c>
      <c r="J13">
        <v>0</v>
      </c>
    </row>
    <row r="14" spans="1:10" x14ac:dyDescent="0.2">
      <c r="A14" t="s">
        <v>28</v>
      </c>
      <c r="B14" t="s">
        <v>29</v>
      </c>
      <c r="C14" t="s">
        <v>141</v>
      </c>
      <c r="D14">
        <v>0</v>
      </c>
      <c r="E14">
        <v>80716</v>
      </c>
      <c r="F14">
        <v>17246</v>
      </c>
      <c r="G14">
        <v>97962</v>
      </c>
      <c r="H14">
        <v>0</v>
      </c>
      <c r="I14">
        <v>1</v>
      </c>
      <c r="J14">
        <v>0</v>
      </c>
    </row>
    <row r="15" spans="1:10" x14ac:dyDescent="0.2">
      <c r="A15" t="s">
        <v>28</v>
      </c>
      <c r="B15" t="s">
        <v>29</v>
      </c>
      <c r="C15" t="s">
        <v>142</v>
      </c>
      <c r="D15">
        <v>129720</v>
      </c>
      <c r="E15">
        <v>0</v>
      </c>
      <c r="F15">
        <v>0</v>
      </c>
      <c r="G15">
        <v>129720</v>
      </c>
      <c r="H15">
        <v>1</v>
      </c>
      <c r="I15">
        <v>0</v>
      </c>
      <c r="J15">
        <v>0</v>
      </c>
    </row>
    <row r="16" spans="1:10" x14ac:dyDescent="0.2">
      <c r="A16" t="s">
        <v>30</v>
      </c>
      <c r="B16" t="s">
        <v>31</v>
      </c>
      <c r="C16" t="s">
        <v>143</v>
      </c>
      <c r="D16">
        <v>0</v>
      </c>
      <c r="E16">
        <v>129446</v>
      </c>
      <c r="F16">
        <v>32825</v>
      </c>
      <c r="G16">
        <v>162271</v>
      </c>
      <c r="H16">
        <v>0</v>
      </c>
      <c r="I16">
        <v>1</v>
      </c>
      <c r="J16">
        <v>0</v>
      </c>
    </row>
    <row r="17" spans="1:10" x14ac:dyDescent="0.2">
      <c r="A17" t="s">
        <v>32</v>
      </c>
      <c r="B17" t="s">
        <v>33</v>
      </c>
      <c r="C17" t="s">
        <v>126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34</v>
      </c>
      <c r="B18" t="s">
        <v>35</v>
      </c>
      <c r="C18" t="s">
        <v>126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36</v>
      </c>
      <c r="B19" t="s">
        <v>37</v>
      </c>
      <c r="C19" t="s">
        <v>144</v>
      </c>
      <c r="H19">
        <v>0</v>
      </c>
      <c r="I19">
        <v>1</v>
      </c>
      <c r="J19">
        <v>0</v>
      </c>
    </row>
    <row r="20" spans="1:10" x14ac:dyDescent="0.2">
      <c r="A20" t="s">
        <v>36</v>
      </c>
      <c r="B20" t="s">
        <v>37</v>
      </c>
      <c r="C20" t="s">
        <v>145</v>
      </c>
      <c r="H20">
        <v>0</v>
      </c>
      <c r="I20">
        <v>1</v>
      </c>
      <c r="J20">
        <v>0</v>
      </c>
    </row>
    <row r="21" spans="1:10" x14ac:dyDescent="0.2">
      <c r="A21" t="s">
        <v>36</v>
      </c>
      <c r="B21" t="s">
        <v>37</v>
      </c>
      <c r="C21" t="s">
        <v>146</v>
      </c>
      <c r="D21">
        <v>124452</v>
      </c>
      <c r="E21">
        <v>0</v>
      </c>
      <c r="F21">
        <v>55612</v>
      </c>
      <c r="G21">
        <v>180064</v>
      </c>
      <c r="H21">
        <v>1</v>
      </c>
      <c r="I21">
        <v>0</v>
      </c>
      <c r="J21">
        <v>0</v>
      </c>
    </row>
    <row r="22" spans="1:10" x14ac:dyDescent="0.2">
      <c r="A22" t="s">
        <v>36</v>
      </c>
      <c r="B22" t="s">
        <v>37</v>
      </c>
      <c r="C22" t="s">
        <v>147</v>
      </c>
      <c r="D22">
        <v>0</v>
      </c>
      <c r="E22">
        <v>90663</v>
      </c>
      <c r="F22">
        <v>23</v>
      </c>
      <c r="G22">
        <v>90686</v>
      </c>
      <c r="H22">
        <v>0</v>
      </c>
      <c r="I22">
        <v>1</v>
      </c>
      <c r="J22">
        <v>0</v>
      </c>
    </row>
    <row r="23" spans="1:10" x14ac:dyDescent="0.2">
      <c r="A23" t="s">
        <v>36</v>
      </c>
      <c r="B23" t="s">
        <v>37</v>
      </c>
      <c r="C23" t="s">
        <v>148</v>
      </c>
      <c r="H23">
        <v>0</v>
      </c>
      <c r="I23">
        <v>1</v>
      </c>
      <c r="J23">
        <v>0</v>
      </c>
    </row>
    <row r="24" spans="1:10" x14ac:dyDescent="0.2">
      <c r="A24" t="s">
        <v>36</v>
      </c>
      <c r="B24" t="s">
        <v>37</v>
      </c>
      <c r="C24" t="s">
        <v>136</v>
      </c>
      <c r="H24">
        <v>0</v>
      </c>
      <c r="I24">
        <v>1</v>
      </c>
      <c r="J24">
        <v>0</v>
      </c>
    </row>
    <row r="25" spans="1:10" x14ac:dyDescent="0.2">
      <c r="A25" t="s">
        <v>36</v>
      </c>
      <c r="B25" t="s">
        <v>37</v>
      </c>
      <c r="C25" t="s">
        <v>149</v>
      </c>
      <c r="H25">
        <v>0</v>
      </c>
      <c r="I25">
        <v>1</v>
      </c>
      <c r="J25">
        <v>0</v>
      </c>
    </row>
    <row r="26" spans="1:10" x14ac:dyDescent="0.2">
      <c r="A26" t="s">
        <v>38</v>
      </c>
      <c r="B26" t="s">
        <v>39</v>
      </c>
      <c r="C26" t="s">
        <v>133</v>
      </c>
      <c r="D26">
        <v>0</v>
      </c>
      <c r="E26">
        <v>122380</v>
      </c>
      <c r="F26">
        <v>0</v>
      </c>
      <c r="G26">
        <v>122380</v>
      </c>
      <c r="H26">
        <v>0</v>
      </c>
      <c r="I26">
        <v>1</v>
      </c>
      <c r="J26">
        <v>0</v>
      </c>
    </row>
    <row r="27" spans="1:10" x14ac:dyDescent="0.2">
      <c r="A27" t="s">
        <v>40</v>
      </c>
      <c r="B27" t="s">
        <v>41</v>
      </c>
      <c r="C27" t="s">
        <v>126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42</v>
      </c>
      <c r="B28" t="s">
        <v>43</v>
      </c>
      <c r="C28" t="s">
        <v>126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44</v>
      </c>
      <c r="B29" t="s">
        <v>45</v>
      </c>
      <c r="C29" t="s">
        <v>146</v>
      </c>
      <c r="D29">
        <v>0</v>
      </c>
      <c r="E29">
        <v>157284</v>
      </c>
      <c r="F29">
        <v>7</v>
      </c>
      <c r="G29">
        <v>157291</v>
      </c>
      <c r="H29">
        <v>0</v>
      </c>
      <c r="I29">
        <v>1</v>
      </c>
      <c r="J29">
        <v>0</v>
      </c>
    </row>
    <row r="30" spans="1:10" x14ac:dyDescent="0.2">
      <c r="A30" t="s">
        <v>46</v>
      </c>
      <c r="B30" t="s">
        <v>47</v>
      </c>
      <c r="C30" t="s">
        <v>126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48</v>
      </c>
      <c r="B31" t="s">
        <v>49</v>
      </c>
      <c r="C31" t="s">
        <v>126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50</v>
      </c>
      <c r="B32" t="s">
        <v>51</v>
      </c>
      <c r="C32" t="s">
        <v>126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52</v>
      </c>
      <c r="B33" t="s">
        <v>53</v>
      </c>
      <c r="C33" t="s">
        <v>134</v>
      </c>
      <c r="D33">
        <v>0</v>
      </c>
      <c r="E33">
        <v>158765</v>
      </c>
      <c r="F33">
        <v>27015</v>
      </c>
      <c r="G33">
        <v>185780</v>
      </c>
      <c r="H33">
        <v>0</v>
      </c>
      <c r="I33">
        <v>1</v>
      </c>
      <c r="J33">
        <v>0</v>
      </c>
    </row>
    <row r="34" spans="1:10" x14ac:dyDescent="0.2">
      <c r="A34" t="s">
        <v>54</v>
      </c>
      <c r="B34" t="s">
        <v>55</v>
      </c>
      <c r="C34" t="s">
        <v>134</v>
      </c>
      <c r="D34">
        <v>94658</v>
      </c>
      <c r="E34">
        <v>0</v>
      </c>
      <c r="F34">
        <v>19648</v>
      </c>
      <c r="G34">
        <v>114306</v>
      </c>
      <c r="H34">
        <v>1</v>
      </c>
      <c r="I34">
        <v>0</v>
      </c>
      <c r="J34">
        <v>0</v>
      </c>
    </row>
    <row r="35" spans="1:10" x14ac:dyDescent="0.2">
      <c r="A35" t="s">
        <v>56</v>
      </c>
      <c r="B35" t="s">
        <v>57</v>
      </c>
      <c r="C35" t="s">
        <v>126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58</v>
      </c>
      <c r="B36" t="s">
        <v>59</v>
      </c>
      <c r="C36" t="s">
        <v>133</v>
      </c>
      <c r="D36">
        <v>0</v>
      </c>
      <c r="E36">
        <v>168114</v>
      </c>
      <c r="F36">
        <v>35209</v>
      </c>
      <c r="G36">
        <v>203323</v>
      </c>
      <c r="H36">
        <v>0</v>
      </c>
      <c r="I36">
        <v>1</v>
      </c>
      <c r="J36">
        <v>0</v>
      </c>
    </row>
    <row r="37" spans="1:10" x14ac:dyDescent="0.2">
      <c r="A37" t="s">
        <v>58</v>
      </c>
      <c r="B37" t="s">
        <v>59</v>
      </c>
      <c r="C37" t="s">
        <v>135</v>
      </c>
      <c r="D37">
        <v>0</v>
      </c>
      <c r="E37">
        <v>158830</v>
      </c>
      <c r="F37">
        <v>3147</v>
      </c>
      <c r="G37">
        <v>161977</v>
      </c>
      <c r="H37">
        <v>0</v>
      </c>
      <c r="I37">
        <v>0</v>
      </c>
      <c r="J37">
        <v>0</v>
      </c>
    </row>
    <row r="38" spans="1:10" x14ac:dyDescent="0.2">
      <c r="A38" t="s">
        <v>60</v>
      </c>
      <c r="B38" t="s">
        <v>61</v>
      </c>
      <c r="C38" t="s">
        <v>143</v>
      </c>
      <c r="D38">
        <v>0</v>
      </c>
      <c r="E38">
        <v>158057</v>
      </c>
      <c r="F38">
        <v>61875</v>
      </c>
      <c r="G38">
        <v>219932</v>
      </c>
      <c r="H38">
        <v>0</v>
      </c>
      <c r="I38">
        <v>1</v>
      </c>
      <c r="J38">
        <v>0</v>
      </c>
    </row>
    <row r="39" spans="1:10" x14ac:dyDescent="0.2">
      <c r="A39" t="s">
        <v>60</v>
      </c>
      <c r="B39" t="s">
        <v>61</v>
      </c>
      <c r="C39" t="s">
        <v>144</v>
      </c>
      <c r="D39">
        <v>0</v>
      </c>
      <c r="E39">
        <v>164939</v>
      </c>
      <c r="F39">
        <v>50000</v>
      </c>
      <c r="G39">
        <v>214939</v>
      </c>
      <c r="H39">
        <v>0</v>
      </c>
      <c r="I39">
        <v>1</v>
      </c>
      <c r="J39">
        <v>0</v>
      </c>
    </row>
    <row r="40" spans="1:10" x14ac:dyDescent="0.2">
      <c r="A40" t="s">
        <v>60</v>
      </c>
      <c r="B40" t="s">
        <v>61</v>
      </c>
      <c r="C40" t="s">
        <v>145</v>
      </c>
      <c r="D40">
        <v>0</v>
      </c>
      <c r="E40">
        <v>166973</v>
      </c>
      <c r="F40">
        <v>48128</v>
      </c>
      <c r="G40">
        <v>215101</v>
      </c>
      <c r="H40">
        <v>0</v>
      </c>
      <c r="I40">
        <v>1</v>
      </c>
      <c r="J40">
        <v>0</v>
      </c>
    </row>
    <row r="41" spans="1:10" x14ac:dyDescent="0.2">
      <c r="A41" t="s">
        <v>60</v>
      </c>
      <c r="B41" t="s">
        <v>61</v>
      </c>
      <c r="C41" t="s">
        <v>151</v>
      </c>
      <c r="D41">
        <v>0</v>
      </c>
      <c r="E41">
        <v>176513</v>
      </c>
      <c r="F41">
        <v>50401</v>
      </c>
      <c r="G41">
        <v>226914</v>
      </c>
      <c r="H41">
        <v>0</v>
      </c>
      <c r="I41">
        <v>1</v>
      </c>
      <c r="J41">
        <v>0</v>
      </c>
    </row>
    <row r="42" spans="1:10" x14ac:dyDescent="0.2">
      <c r="A42" t="s">
        <v>60</v>
      </c>
      <c r="B42" t="s">
        <v>61</v>
      </c>
      <c r="C42" t="s">
        <v>133</v>
      </c>
      <c r="D42">
        <v>0</v>
      </c>
      <c r="E42">
        <v>159120</v>
      </c>
      <c r="F42">
        <v>57712</v>
      </c>
      <c r="G42">
        <v>216832</v>
      </c>
      <c r="H42">
        <v>0</v>
      </c>
      <c r="I42">
        <v>1</v>
      </c>
      <c r="J42">
        <v>0</v>
      </c>
    </row>
    <row r="43" spans="1:10" x14ac:dyDescent="0.2">
      <c r="A43" t="s">
        <v>60</v>
      </c>
      <c r="B43" t="s">
        <v>61</v>
      </c>
      <c r="C43" t="s">
        <v>135</v>
      </c>
      <c r="D43">
        <v>0</v>
      </c>
      <c r="E43">
        <v>171902</v>
      </c>
      <c r="F43">
        <v>54228</v>
      </c>
      <c r="G43">
        <v>226130</v>
      </c>
      <c r="H43">
        <v>0</v>
      </c>
      <c r="I43">
        <v>1</v>
      </c>
      <c r="J43">
        <v>0</v>
      </c>
    </row>
    <row r="44" spans="1:10" x14ac:dyDescent="0.2">
      <c r="A44" t="s">
        <v>60</v>
      </c>
      <c r="B44" t="s">
        <v>61</v>
      </c>
      <c r="C44" t="s">
        <v>152</v>
      </c>
      <c r="D44">
        <v>0</v>
      </c>
      <c r="E44">
        <v>125515</v>
      </c>
      <c r="F44">
        <v>33910</v>
      </c>
      <c r="G44">
        <v>159425</v>
      </c>
      <c r="H44">
        <v>0</v>
      </c>
      <c r="I44">
        <v>1</v>
      </c>
      <c r="J44">
        <v>0</v>
      </c>
    </row>
    <row r="45" spans="1:10" x14ac:dyDescent="0.2">
      <c r="A45" t="s">
        <v>62</v>
      </c>
      <c r="B45" t="s">
        <v>63</v>
      </c>
      <c r="C45" t="s">
        <v>153</v>
      </c>
      <c r="D45">
        <v>0</v>
      </c>
      <c r="E45">
        <v>126308</v>
      </c>
      <c r="F45">
        <v>15</v>
      </c>
      <c r="G45">
        <v>126323</v>
      </c>
      <c r="H45">
        <v>0</v>
      </c>
      <c r="I45">
        <v>1</v>
      </c>
      <c r="J45">
        <v>0</v>
      </c>
    </row>
    <row r="46" spans="1:10" x14ac:dyDescent="0.2">
      <c r="A46" t="s">
        <v>62</v>
      </c>
      <c r="B46" t="s">
        <v>63</v>
      </c>
      <c r="C46" t="s">
        <v>154</v>
      </c>
      <c r="D46">
        <v>0</v>
      </c>
      <c r="E46">
        <v>181946</v>
      </c>
      <c r="F46">
        <v>24922</v>
      </c>
      <c r="G46">
        <v>206868</v>
      </c>
      <c r="H46">
        <v>0</v>
      </c>
      <c r="I46">
        <v>1</v>
      </c>
      <c r="J46">
        <v>0</v>
      </c>
    </row>
    <row r="47" spans="1:10" x14ac:dyDescent="0.2">
      <c r="A47" t="s">
        <v>64</v>
      </c>
      <c r="B47" t="s">
        <v>65</v>
      </c>
      <c r="C47" t="s">
        <v>126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66</v>
      </c>
      <c r="B48" t="s">
        <v>67</v>
      </c>
      <c r="C48" t="s">
        <v>145</v>
      </c>
      <c r="D48">
        <v>125421</v>
      </c>
      <c r="E48">
        <v>0</v>
      </c>
      <c r="F48">
        <v>36059</v>
      </c>
      <c r="G48">
        <v>161480</v>
      </c>
      <c r="H48">
        <v>1</v>
      </c>
      <c r="I48">
        <v>0</v>
      </c>
      <c r="J48">
        <v>0</v>
      </c>
    </row>
    <row r="49" spans="1:10" x14ac:dyDescent="0.2">
      <c r="A49" t="s">
        <v>68</v>
      </c>
      <c r="B49" t="s">
        <v>69</v>
      </c>
      <c r="C49" t="s">
        <v>126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70</v>
      </c>
      <c r="B50" t="s">
        <v>71</v>
      </c>
      <c r="C50" t="s">
        <v>126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72</v>
      </c>
      <c r="B51" t="s">
        <v>73</v>
      </c>
      <c r="C51" t="s">
        <v>126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74</v>
      </c>
      <c r="B52" t="s">
        <v>75</v>
      </c>
      <c r="C52" t="s">
        <v>126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76</v>
      </c>
      <c r="B53" t="s">
        <v>77</v>
      </c>
      <c r="C53" t="s">
        <v>126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78</v>
      </c>
      <c r="B54" t="s">
        <v>79</v>
      </c>
      <c r="C54" t="s">
        <v>143</v>
      </c>
      <c r="D54">
        <v>0</v>
      </c>
      <c r="E54">
        <v>140110</v>
      </c>
      <c r="F54">
        <v>0</v>
      </c>
      <c r="G54">
        <v>140110</v>
      </c>
      <c r="H54">
        <v>0</v>
      </c>
      <c r="I54">
        <v>1</v>
      </c>
      <c r="J54">
        <v>0</v>
      </c>
    </row>
    <row r="55" spans="1:10" x14ac:dyDescent="0.2">
      <c r="A55" t="s">
        <v>78</v>
      </c>
      <c r="B55" t="s">
        <v>79</v>
      </c>
      <c r="C55" t="s">
        <v>155</v>
      </c>
      <c r="D55">
        <v>0</v>
      </c>
      <c r="E55">
        <v>90264</v>
      </c>
      <c r="F55">
        <v>0</v>
      </c>
      <c r="G55">
        <v>90264</v>
      </c>
      <c r="H55">
        <v>0</v>
      </c>
      <c r="I55">
        <v>1</v>
      </c>
      <c r="J55">
        <v>0</v>
      </c>
    </row>
    <row r="56" spans="1:10" x14ac:dyDescent="0.2">
      <c r="A56" t="s">
        <v>80</v>
      </c>
      <c r="B56" t="s">
        <v>81</v>
      </c>
      <c r="C56" t="s">
        <v>126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82</v>
      </c>
      <c r="B57" t="s">
        <v>83</v>
      </c>
      <c r="C57" t="s">
        <v>133</v>
      </c>
      <c r="D57">
        <v>0</v>
      </c>
      <c r="E57">
        <v>70033</v>
      </c>
      <c r="F57">
        <v>48494</v>
      </c>
      <c r="G57">
        <v>118527</v>
      </c>
      <c r="H57">
        <v>0</v>
      </c>
      <c r="I57">
        <v>1</v>
      </c>
      <c r="J57">
        <v>0</v>
      </c>
    </row>
    <row r="58" spans="1:10" x14ac:dyDescent="0.2">
      <c r="A58" t="s">
        <v>82</v>
      </c>
      <c r="B58" t="s">
        <v>83</v>
      </c>
      <c r="C58" t="s">
        <v>134</v>
      </c>
      <c r="D58">
        <v>0</v>
      </c>
      <c r="E58">
        <v>69405</v>
      </c>
      <c r="F58">
        <v>29705</v>
      </c>
      <c r="G58">
        <v>99110</v>
      </c>
      <c r="H58">
        <v>0</v>
      </c>
      <c r="I58">
        <v>1</v>
      </c>
      <c r="J58">
        <v>0</v>
      </c>
    </row>
    <row r="59" spans="1:10" x14ac:dyDescent="0.2">
      <c r="A59" t="s">
        <v>82</v>
      </c>
      <c r="B59" t="s">
        <v>83</v>
      </c>
      <c r="C59" t="s">
        <v>156</v>
      </c>
      <c r="D59">
        <v>0</v>
      </c>
      <c r="E59">
        <v>67040</v>
      </c>
      <c r="F59">
        <v>41023</v>
      </c>
      <c r="G59">
        <v>108063</v>
      </c>
      <c r="H59">
        <v>0</v>
      </c>
      <c r="I59">
        <v>1</v>
      </c>
      <c r="J59">
        <v>0</v>
      </c>
    </row>
    <row r="60" spans="1:10" x14ac:dyDescent="0.2">
      <c r="A60" t="s">
        <v>82</v>
      </c>
      <c r="B60" t="s">
        <v>83</v>
      </c>
      <c r="C60" t="s">
        <v>157</v>
      </c>
      <c r="D60">
        <v>0</v>
      </c>
      <c r="E60">
        <v>107095</v>
      </c>
      <c r="F60">
        <v>46788</v>
      </c>
      <c r="G60">
        <v>153883</v>
      </c>
      <c r="H60">
        <v>0</v>
      </c>
      <c r="I60">
        <v>1</v>
      </c>
      <c r="J60">
        <v>0</v>
      </c>
    </row>
    <row r="61" spans="1:10" x14ac:dyDescent="0.2">
      <c r="A61" t="s">
        <v>82</v>
      </c>
      <c r="B61" t="s">
        <v>83</v>
      </c>
      <c r="C61" t="s">
        <v>158</v>
      </c>
      <c r="D61">
        <v>0</v>
      </c>
      <c r="E61">
        <v>104423</v>
      </c>
      <c r="F61">
        <v>91222</v>
      </c>
      <c r="G61">
        <v>195645</v>
      </c>
      <c r="H61">
        <v>0</v>
      </c>
      <c r="I61">
        <v>1</v>
      </c>
      <c r="J61">
        <v>0</v>
      </c>
    </row>
    <row r="62" spans="1:10" x14ac:dyDescent="0.2">
      <c r="A62" t="s">
        <v>84</v>
      </c>
      <c r="B62" t="s">
        <v>85</v>
      </c>
      <c r="C62" t="s">
        <v>143</v>
      </c>
      <c r="D62">
        <v>0</v>
      </c>
      <c r="E62">
        <v>82510</v>
      </c>
      <c r="F62">
        <v>0</v>
      </c>
      <c r="G62">
        <v>82510</v>
      </c>
      <c r="H62">
        <v>0</v>
      </c>
      <c r="I62">
        <v>1</v>
      </c>
      <c r="J62">
        <v>0</v>
      </c>
    </row>
    <row r="63" spans="1:10" x14ac:dyDescent="0.2">
      <c r="A63" t="s">
        <v>86</v>
      </c>
      <c r="B63" t="s">
        <v>87</v>
      </c>
      <c r="C63" t="s">
        <v>126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88</v>
      </c>
      <c r="B64" t="s">
        <v>89</v>
      </c>
      <c r="C64" t="s">
        <v>126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90</v>
      </c>
      <c r="B65" t="s">
        <v>91</v>
      </c>
      <c r="C65" t="s">
        <v>126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92</v>
      </c>
      <c r="B66" t="s">
        <v>93</v>
      </c>
      <c r="C66" t="s">
        <v>126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94</v>
      </c>
      <c r="B67" t="s">
        <v>95</v>
      </c>
      <c r="C67" t="s">
        <v>143</v>
      </c>
      <c r="D67">
        <v>0</v>
      </c>
      <c r="E67">
        <v>137987</v>
      </c>
      <c r="F67">
        <v>12</v>
      </c>
      <c r="G67">
        <v>137999</v>
      </c>
      <c r="H67">
        <v>0</v>
      </c>
      <c r="I67">
        <v>1</v>
      </c>
      <c r="J67">
        <v>0</v>
      </c>
    </row>
    <row r="68" spans="1:10" x14ac:dyDescent="0.2">
      <c r="A68" t="s">
        <v>94</v>
      </c>
      <c r="B68" t="s">
        <v>95</v>
      </c>
      <c r="C68" t="s">
        <v>157</v>
      </c>
      <c r="D68">
        <v>0</v>
      </c>
      <c r="E68">
        <v>161075</v>
      </c>
      <c r="F68">
        <v>18326</v>
      </c>
      <c r="G68">
        <v>179401</v>
      </c>
      <c r="H68">
        <v>0</v>
      </c>
      <c r="I68">
        <v>1</v>
      </c>
      <c r="J68">
        <v>0</v>
      </c>
    </row>
    <row r="69" spans="1:10" x14ac:dyDescent="0.2">
      <c r="A69" t="s">
        <v>96</v>
      </c>
      <c r="B69" t="s">
        <v>97</v>
      </c>
      <c r="C69" t="s">
        <v>144</v>
      </c>
      <c r="D69">
        <v>0</v>
      </c>
      <c r="E69">
        <v>140315</v>
      </c>
      <c r="F69">
        <v>52729</v>
      </c>
      <c r="G69">
        <v>193044</v>
      </c>
      <c r="H69">
        <v>0</v>
      </c>
      <c r="I69">
        <v>1</v>
      </c>
      <c r="J69">
        <v>0</v>
      </c>
    </row>
    <row r="70" spans="1:10" x14ac:dyDescent="0.2">
      <c r="A70" t="s">
        <v>98</v>
      </c>
      <c r="B70" t="s">
        <v>99</v>
      </c>
      <c r="C70" t="s">
        <v>143</v>
      </c>
      <c r="D70">
        <v>115766</v>
      </c>
      <c r="E70">
        <v>0</v>
      </c>
      <c r="F70">
        <v>77609</v>
      </c>
      <c r="G70">
        <v>193375</v>
      </c>
      <c r="H70">
        <v>1</v>
      </c>
      <c r="I70">
        <v>0</v>
      </c>
      <c r="J70">
        <v>0</v>
      </c>
    </row>
    <row r="71" spans="1:10" x14ac:dyDescent="0.2">
      <c r="A71" t="s">
        <v>98</v>
      </c>
      <c r="B71" t="s">
        <v>99</v>
      </c>
      <c r="C71" t="s">
        <v>145</v>
      </c>
      <c r="D71">
        <v>111882</v>
      </c>
      <c r="E71">
        <v>0</v>
      </c>
      <c r="F71">
        <v>66106</v>
      </c>
      <c r="G71">
        <v>177988</v>
      </c>
      <c r="H71">
        <v>1</v>
      </c>
      <c r="I71">
        <v>0</v>
      </c>
      <c r="J71">
        <v>0</v>
      </c>
    </row>
    <row r="72" spans="1:10" x14ac:dyDescent="0.2">
      <c r="A72" t="s">
        <v>100</v>
      </c>
      <c r="B72" t="s">
        <v>101</v>
      </c>
      <c r="C72" t="s">
        <v>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102</v>
      </c>
      <c r="B73" t="s">
        <v>103</v>
      </c>
      <c r="C73" t="s">
        <v>126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104</v>
      </c>
      <c r="B74" t="s">
        <v>105</v>
      </c>
      <c r="C74" t="s">
        <v>156</v>
      </c>
      <c r="D74">
        <v>0</v>
      </c>
      <c r="E74">
        <v>60253</v>
      </c>
      <c r="F74">
        <v>0</v>
      </c>
      <c r="G74">
        <v>60253</v>
      </c>
      <c r="H74">
        <v>0</v>
      </c>
      <c r="I74">
        <v>1</v>
      </c>
      <c r="J74">
        <v>0</v>
      </c>
    </row>
    <row r="75" spans="1:10" x14ac:dyDescent="0.2">
      <c r="A75" t="s">
        <v>104</v>
      </c>
      <c r="B75" t="s">
        <v>105</v>
      </c>
      <c r="C75" t="s">
        <v>161</v>
      </c>
      <c r="D75">
        <v>107268</v>
      </c>
      <c r="E75">
        <v>0</v>
      </c>
      <c r="F75">
        <v>0</v>
      </c>
      <c r="G75">
        <v>107268</v>
      </c>
      <c r="H75">
        <v>1</v>
      </c>
      <c r="I75">
        <v>0</v>
      </c>
      <c r="J75">
        <v>0</v>
      </c>
    </row>
    <row r="76" spans="1:10" x14ac:dyDescent="0.2">
      <c r="A76" t="s">
        <v>104</v>
      </c>
      <c r="B76" t="s">
        <v>105</v>
      </c>
      <c r="C76" t="s">
        <v>159</v>
      </c>
      <c r="D76">
        <v>0</v>
      </c>
      <c r="E76">
        <v>61116</v>
      </c>
      <c r="F76">
        <v>16572</v>
      </c>
      <c r="G76">
        <v>77688</v>
      </c>
      <c r="H76">
        <v>0</v>
      </c>
      <c r="I76">
        <v>1</v>
      </c>
      <c r="J76">
        <v>0</v>
      </c>
    </row>
    <row r="77" spans="1:10" x14ac:dyDescent="0.2">
      <c r="A77" t="s">
        <v>104</v>
      </c>
      <c r="B77" t="s">
        <v>105</v>
      </c>
      <c r="C77" t="s">
        <v>136</v>
      </c>
      <c r="D77">
        <v>0</v>
      </c>
      <c r="E77">
        <v>68348</v>
      </c>
      <c r="F77">
        <v>9897</v>
      </c>
      <c r="G77">
        <v>78245</v>
      </c>
      <c r="H77">
        <v>0</v>
      </c>
      <c r="I77">
        <v>1</v>
      </c>
      <c r="J77">
        <v>0</v>
      </c>
    </row>
    <row r="78" spans="1:10" x14ac:dyDescent="0.2">
      <c r="A78" t="s">
        <v>104</v>
      </c>
      <c r="B78" t="s">
        <v>105</v>
      </c>
      <c r="C78" t="s">
        <v>158</v>
      </c>
      <c r="D78">
        <v>0</v>
      </c>
      <c r="E78">
        <v>76775</v>
      </c>
      <c r="F78">
        <v>71464</v>
      </c>
      <c r="G78">
        <v>148239</v>
      </c>
      <c r="H78">
        <v>0</v>
      </c>
      <c r="I78">
        <v>1</v>
      </c>
      <c r="J78">
        <v>0</v>
      </c>
    </row>
    <row r="79" spans="1:10" x14ac:dyDescent="0.2">
      <c r="A79" t="s">
        <v>104</v>
      </c>
      <c r="B79" t="s">
        <v>105</v>
      </c>
      <c r="C79" t="s">
        <v>160</v>
      </c>
      <c r="D79">
        <v>0</v>
      </c>
      <c r="E79">
        <v>68372</v>
      </c>
      <c r="F79">
        <v>0</v>
      </c>
      <c r="G79">
        <v>68372</v>
      </c>
      <c r="H79">
        <v>0</v>
      </c>
      <c r="I79">
        <v>1</v>
      </c>
      <c r="J79">
        <v>0</v>
      </c>
    </row>
    <row r="80" spans="1:10" x14ac:dyDescent="0.2">
      <c r="A80" t="s">
        <v>106</v>
      </c>
      <c r="B80" t="s">
        <v>107</v>
      </c>
      <c r="C80" t="s">
        <v>126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108</v>
      </c>
      <c r="B81" t="s">
        <v>109</v>
      </c>
      <c r="C81" t="s">
        <v>126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110</v>
      </c>
      <c r="B82" t="s">
        <v>111</v>
      </c>
      <c r="C82" t="s">
        <v>145</v>
      </c>
      <c r="D82">
        <v>0</v>
      </c>
      <c r="E82">
        <v>133546</v>
      </c>
      <c r="F82">
        <v>5448</v>
      </c>
      <c r="G82">
        <v>138994</v>
      </c>
      <c r="H82">
        <v>0</v>
      </c>
      <c r="I82">
        <v>1</v>
      </c>
      <c r="J82">
        <v>0</v>
      </c>
    </row>
    <row r="83" spans="1:10" x14ac:dyDescent="0.2">
      <c r="A83" t="s">
        <v>110</v>
      </c>
      <c r="B83" t="s">
        <v>111</v>
      </c>
      <c r="C83" t="s">
        <v>151</v>
      </c>
      <c r="D83">
        <v>150967</v>
      </c>
      <c r="E83">
        <v>0</v>
      </c>
      <c r="F83">
        <v>47373</v>
      </c>
      <c r="G83">
        <v>198340</v>
      </c>
      <c r="H83">
        <v>1</v>
      </c>
      <c r="I83">
        <v>0</v>
      </c>
      <c r="J83">
        <v>0</v>
      </c>
    </row>
    <row r="84" spans="1:10" x14ac:dyDescent="0.2">
      <c r="A84" t="s">
        <v>110</v>
      </c>
      <c r="B84" t="s">
        <v>111</v>
      </c>
      <c r="C84" t="s">
        <v>134</v>
      </c>
      <c r="D84">
        <v>153187</v>
      </c>
      <c r="E84">
        <v>0</v>
      </c>
      <c r="F84">
        <v>50808</v>
      </c>
      <c r="G84">
        <v>203995</v>
      </c>
      <c r="H84">
        <v>1</v>
      </c>
      <c r="I84">
        <v>0</v>
      </c>
      <c r="J84">
        <v>0</v>
      </c>
    </row>
    <row r="85" spans="1:10" x14ac:dyDescent="0.2">
      <c r="A85" t="s">
        <v>112</v>
      </c>
      <c r="B85" t="s">
        <v>113</v>
      </c>
      <c r="C85" t="s">
        <v>126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114</v>
      </c>
      <c r="B86" t="s">
        <v>115</v>
      </c>
      <c r="C86" t="s">
        <v>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116</v>
      </c>
      <c r="B87" t="s">
        <v>117</v>
      </c>
      <c r="C87" t="s">
        <v>134</v>
      </c>
      <c r="D87">
        <v>201367</v>
      </c>
      <c r="E87">
        <v>0</v>
      </c>
      <c r="F87">
        <v>2190</v>
      </c>
      <c r="G87">
        <v>203557</v>
      </c>
      <c r="H87">
        <v>1</v>
      </c>
      <c r="I87">
        <v>0</v>
      </c>
      <c r="J87">
        <v>0</v>
      </c>
    </row>
    <row r="88" spans="1:10" x14ac:dyDescent="0.2">
      <c r="A88" t="s">
        <v>118</v>
      </c>
      <c r="B88" t="s">
        <v>119</v>
      </c>
      <c r="C88" t="s">
        <v>126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Election Results by State</vt:lpstr>
      <vt:lpstr>Uncontested Races</vt:lpstr>
      <vt:lpstr>UncontestedPIVOT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2022-12-22T14:33:47Z</dcterms:modified>
</cp:coreProperties>
</file>