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AABBB815-9193-6A4C-84B7-40C78743CC4B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ncontested Races" sheetId="4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Races'!$A$2:$J$82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F25" i="4"/>
  <c r="G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4" i="4" s="1"/>
  <c r="D84" i="4"/>
  <c r="E84" i="4"/>
  <c r="G84" i="4"/>
  <c r="H84" i="4"/>
  <c r="I84" i="4"/>
  <c r="J84" i="4"/>
  <c r="N54" i="2"/>
  <c r="N58" i="2" s="1"/>
  <c r="M54" i="2"/>
  <c r="M58" i="2"/>
  <c r="L54" i="2"/>
  <c r="L58" i="2" s="1"/>
  <c r="K3" i="2"/>
  <c r="K4" i="2"/>
  <c r="K5" i="2"/>
  <c r="K6" i="2"/>
  <c r="K54" i="2" s="1"/>
  <c r="K58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/>
  <c r="D54" i="2"/>
  <c r="D58" i="2"/>
  <c r="C54" i="2"/>
  <c r="C58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4" i="2" s="1"/>
</calcChain>
</file>

<file path=xl/sharedStrings.xml><?xml version="1.0" encoding="utf-8"?>
<sst xmlns="http://schemas.openxmlformats.org/spreadsheetml/2006/main" count="497" uniqueCount="159">
  <si>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</si>
  <si>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</si>
  <si>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</si>
  <si>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</si>
  <si>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</si>
  <si>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</si>
  <si>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</si>
  <si>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</si>
  <si>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</si>
  <si>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</si>
  <si>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</si>
  <si>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</si>
  <si>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</si>
  <si>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</si>
  <si>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</si>
  <si>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</si>
  <si>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</si>
  <si>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</si>
  <si>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</si>
  <si>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</si>
  <si>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</si>
  <si>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</si>
  <si>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</si>
  <si>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</si>
  <si>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</si>
  <si>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</si>
  <si>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</si>
  <si>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</si>
  <si>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</si>
  <si>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</si>
  <si>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</si>
  <si>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</si>
  <si>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</si>
  <si>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</si>
  <si>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</si>
  <si>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</si>
  <si>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</si>
  <si>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</si>
  <si>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</si>
  <si>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</si>
  <si>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</si>
  <si>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</si>
  <si>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</si>
  <si>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</si>
  <si>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</si>
  <si>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</si>
  <si>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</si>
  <si>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</si>
  <si>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</si>
  <si>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</si>
  <si>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</si>
  <si>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</si>
  <si>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</si>
  <si>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</si>
  <si>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</si>
  <si>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</si>
  <si>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</si>
  <si>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</si>
  <si>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</si>
  <si>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</si>
  <si>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</si>
  <si>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</si>
  <si>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</si>
  <si>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</si>
  <si>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</si>
  <si>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</si>
  <si>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</si>
  <si>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</si>
  <si>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</si>
  <si>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</si>
  <si>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</si>
  <si>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</si>
  <si>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</si>
  <si>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</si>
  <si>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</si>
  <si>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</si>
  <si>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</si>
  <si>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</si>
  <si>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</si>
  <si>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</si>
  <si>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</si>
  <si>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</si>
  <si>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</si>
  <si>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</si>
  <si>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</si>
  <si>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</si>
  <si>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</si>
  <si>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</si>
  <si>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</si>
  <si>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</si>
  <si>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</si>
  <si>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</si>
  <si>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</si>
  <si>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</si>
  <si>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</si>
  <si>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</si>
  <si>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</si>
  <si>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</si>
  <si>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</si>
  <si>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</si>
  <si>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</si>
  <si>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</si>
  <si>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</si>
  <si>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</si>
  <si>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</si>
  <si>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</si>
  <si>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</si>
  <si>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</si>
  <si>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29th</t>
  </si>
  <si>
    <t>19th</t>
  </si>
  <si>
    <t>17th</t>
  </si>
  <si>
    <t>13th</t>
  </si>
  <si>
    <t>3rd</t>
  </si>
  <si>
    <t>6th</t>
  </si>
  <si>
    <t>2nd</t>
  </si>
  <si>
    <t>4th</t>
  </si>
  <si>
    <t>11th</t>
  </si>
  <si>
    <t>8th</t>
  </si>
  <si>
    <t>NB. "Republican, Tax Revolt" party in the 2nd and 3rd.</t>
  </si>
  <si>
    <t>7th</t>
  </si>
  <si>
    <t>1st</t>
  </si>
  <si>
    <t>5th</t>
  </si>
  <si>
    <t>10th</t>
  </si>
  <si>
    <t>25th</t>
  </si>
  <si>
    <t>Votes not reported</t>
  </si>
  <si>
    <t>24th</t>
  </si>
  <si>
    <t>21st</t>
  </si>
  <si>
    <t>20th</t>
  </si>
  <si>
    <t>15th</t>
  </si>
  <si>
    <t>44th</t>
  </si>
  <si>
    <t>43rd</t>
  </si>
  <si>
    <t>40th</t>
  </si>
  <si>
    <t>35th</t>
  </si>
  <si>
    <t>33rd</t>
  </si>
  <si>
    <t>31st</t>
  </si>
  <si>
    <t>30th</t>
  </si>
  <si>
    <t>23rd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</si>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</sst>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Fill="1"/>
    <xf numFmtId="0" fontId="4" fillId="0" borderId="0" xfId="0" applyFont="1"/>
    <xf numFmtId="9" fontId="0" fillId="0" borderId="0" xfId="0" applyNumberFormat="1"/>
    <xf numFmtId="3" fontId="1" fillId="0" borderId="1" xfId="0" applyNumberFormat="1" applyFont="1" applyBorder="1"/>
    <xf numFmtId="3" fontId="1" fillId="0" borderId="3" xfId="0" applyNumberFormat="1" applyFont="1" applyBorder="1"/>
    <xf numFmtId="0" fontId="0" fillId="0" borderId="0" xfId="0" applyFont="1" applyBorder="1" applyProtection="1"/>
    <xf numFmtId="0" fontId="0" fillId="0" borderId="2" xfId="0" applyFon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2" xfId="0" applyNumberFormat="1" applyBorder="1" applyProtection="1"/>
    <xf numFmtId="0" fontId="0" fillId="0" borderId="0" xfId="0" applyFill="1" applyProtection="1"/>
    <xf numFmtId="0" fontId="0" fillId="0" borderId="0" xfId="0" applyProtection="1"/>
    <xf numFmtId="0" fontId="0" fillId="3" borderId="0" xfId="0" applyFill="1"/>
    <xf numFmtId="0" fontId="0" fillId="3" borderId="2" xfId="0" applyFill="1" applyBorder="1"/>
    <xf numFmtId="0" fontId="0" fillId="3" borderId="0" xfId="0" applyFont="1" applyFill="1" applyBorder="1" applyProtection="1"/>
    <xf numFmtId="0" fontId="0" fillId="3" borderId="2" xfId="0" applyFon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3" fontId="0" fillId="3" borderId="2" xfId="0" applyNumberFormat="1" applyFill="1" applyBorder="1" applyProtection="1"/>
    <xf numFmtId="0" fontId="0" fillId="3" borderId="0" xfId="0" applyFill="1" applyProtection="1"/>
    <xf numFmtId="0" fontId="0" fillId="0" borderId="0" xfId="0" applyBorder="1" applyProtection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4" borderId="2" xfId="0" applyNumberFormat="1" applyFont="1" applyFill="1" applyBorder="1" applyProtection="1">
      <protection locked="0"/>
    </xf>
    <xf numFmtId="3" fontId="3" fillId="4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4" borderId="4" xfId="0" applyNumberFormat="1" applyFont="1" applyFill="1" applyBorder="1" applyProtection="1">
      <protection locked="0"/>
    </xf>
    <xf numFmtId="3" fontId="3" fillId="4" borderId="0" xfId="0" applyNumberFormat="1" applyFont="1" applyFill="1" applyBorder="1" applyAlignment="1" applyProtection="1">
      <alignment horizontal="center"/>
      <protection locked="0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5.358821759262" createdVersion="4" refreshedVersion="4" minRefreshableVersion="3" recordCount="80" xr:uid="{00000000-000A-0000-FFFF-FFFF12000000}">
  <cacheSource type="worksheet">
    <worksheetSource ref="A2:J82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46378"/>
    </cacheField>
    <cacheField name="DEM1" numFmtId="3">
      <sharedItems containsMixedTypes="1" containsNumber="1" containsInteger="1" minValue="0" maxValue="261936"/>
    </cacheField>
    <cacheField name="OTH1" numFmtId="3">
      <sharedItems containsMixedTypes="1" containsNumber="1" containsInteger="1" minValue="0" maxValue="147222"/>
    </cacheField>
    <cacheField name="TOT1" numFmtId="3">
      <sharedItems containsMixedTypes="1" containsNumber="1" containsInteger="1" minValue="0" maxValue="3600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1st"/>
    <n v="196374"/>
    <n v="0"/>
    <n v="4302"/>
    <n v="200676"/>
    <n v="1"/>
    <x v="0"/>
    <n v="0"/>
  </r>
  <r>
    <x v="1"/>
    <x v="1"/>
    <s v="n/a"/>
    <n v="0"/>
    <n v="0"/>
    <n v="0"/>
    <n v="0"/>
    <n v="0"/>
    <x v="0"/>
    <n v="0"/>
  </r>
  <r>
    <x v="2"/>
    <x v="2"/>
    <s v="7th"/>
    <n v="0"/>
    <n v="104489"/>
    <n v="23338"/>
    <n v="127827"/>
    <n v="0"/>
    <x v="1"/>
    <n v="0"/>
  </r>
  <r>
    <x v="3"/>
    <x v="3"/>
    <s v="3rd"/>
    <n v="186467"/>
    <n v="0"/>
    <n v="59193"/>
    <n v="245660"/>
    <n v="1"/>
    <x v="0"/>
    <n v="0"/>
  </r>
  <r>
    <x v="4"/>
    <x v="4"/>
    <s v="8th"/>
    <n v="179644"/>
    <n v="0"/>
    <n v="0"/>
    <n v="179644"/>
    <n v="1"/>
    <x v="0"/>
    <n v="0"/>
  </r>
  <r>
    <x v="4"/>
    <x v="4"/>
    <s v="13th"/>
    <n v="0"/>
    <n v="250436"/>
    <n v="38146"/>
    <n v="288582"/>
    <n v="0"/>
    <x v="1"/>
    <n v="0"/>
  </r>
  <r>
    <x v="4"/>
    <x v="4"/>
    <s v="15th"/>
    <n v="0"/>
    <n v="231034"/>
    <n v="0"/>
    <n v="231034"/>
    <n v="0"/>
    <x v="1"/>
    <n v="0"/>
  </r>
  <r>
    <x v="4"/>
    <x v="4"/>
    <s v="23rd"/>
    <n v="158161"/>
    <n v="0"/>
    <n v="57842"/>
    <n v="216003"/>
    <n v="1"/>
    <x v="0"/>
    <n v="0"/>
  </r>
  <r>
    <x v="4"/>
    <x v="4"/>
    <s v="29th"/>
    <n v="0"/>
    <n v="111287"/>
    <n v="38994"/>
    <n v="150281"/>
    <n v="0"/>
    <x v="1"/>
    <n v="0"/>
  </r>
  <r>
    <x v="4"/>
    <x v="4"/>
    <s v="30th"/>
    <n v="0"/>
    <n v="247851"/>
    <n v="0"/>
    <n v="247851"/>
    <n v="0"/>
    <x v="1"/>
    <n v="0"/>
  </r>
  <r>
    <x v="4"/>
    <x v="4"/>
    <s v="31st"/>
    <n v="161219"/>
    <n v="0"/>
    <n v="0"/>
    <n v="161219"/>
    <n v="1"/>
    <x v="0"/>
    <n v="0"/>
  </r>
  <r>
    <x v="4"/>
    <x v="4"/>
    <s v="33rd"/>
    <n v="0"/>
    <n v="171860"/>
    <n v="146660"/>
    <n v="318520"/>
    <n v="0"/>
    <x v="1"/>
    <n v="0"/>
  </r>
  <r>
    <x v="4"/>
    <x v="4"/>
    <s v="35th"/>
    <n v="0"/>
    <n v="142680"/>
    <n v="0"/>
    <n v="142680"/>
    <n v="0"/>
    <x v="1"/>
    <n v="0"/>
  </r>
  <r>
    <x v="4"/>
    <x v="4"/>
    <s v="40th"/>
    <n v="0"/>
    <n v="125553"/>
    <n v="0"/>
    <n v="125553"/>
    <n v="0"/>
    <x v="1"/>
    <n v="0"/>
  </r>
  <r>
    <x v="4"/>
    <x v="4"/>
    <s v="43rd"/>
    <n v="0"/>
    <n v="200894"/>
    <n v="0"/>
    <n v="200894"/>
    <n v="0"/>
    <x v="1"/>
    <n v="0"/>
  </r>
  <r>
    <x v="4"/>
    <x v="4"/>
    <s v="44th"/>
    <n v="0"/>
    <n v="165898"/>
    <n v="0"/>
    <n v="165898"/>
    <n v="0"/>
    <x v="1"/>
    <n v="0"/>
  </r>
  <r>
    <x v="5"/>
    <x v="5"/>
    <s v="5th"/>
    <n v="199639"/>
    <n v="0"/>
    <n v="107592"/>
    <n v="307231"/>
    <n v="1"/>
    <x v="0"/>
    <n v="0"/>
  </r>
  <r>
    <x v="6"/>
    <x v="6"/>
    <s v="n/a"/>
    <n v="0"/>
    <n v="0"/>
    <n v="0"/>
    <n v="0"/>
    <n v="0"/>
    <x v="0"/>
    <n v="0"/>
  </r>
  <r>
    <x v="7"/>
    <x v="7"/>
    <s v="n/a"/>
    <n v="0"/>
    <n v="0"/>
    <n v="0"/>
    <n v="0"/>
    <n v="0"/>
    <x v="0"/>
    <n v="0"/>
  </r>
  <r>
    <x v="8"/>
    <x v="8"/>
    <s v="4th"/>
    <n v="239988"/>
    <n v="0"/>
    <n v="75482"/>
    <n v="315470"/>
    <n v="1"/>
    <x v="0"/>
    <n v="0"/>
  </r>
  <r>
    <x v="8"/>
    <x v="8"/>
    <s v="15th"/>
    <s v=" "/>
    <s v=" "/>
    <s v=" "/>
    <s v=" "/>
    <n v="1"/>
    <x v="0"/>
    <n v="0"/>
  </r>
  <r>
    <x v="8"/>
    <x v="8"/>
    <s v="20th"/>
    <n v="0"/>
    <n v="214727"/>
    <n v="29558"/>
    <n v="244285"/>
    <n v="0"/>
    <x v="1"/>
    <n v="0"/>
  </r>
  <r>
    <x v="8"/>
    <x v="8"/>
    <s v="21st"/>
    <n v="0"/>
    <n v="221263"/>
    <n v="63137"/>
    <n v="284400"/>
    <n v="0"/>
    <x v="1"/>
    <n v="0"/>
  </r>
  <r>
    <x v="8"/>
    <x v="8"/>
    <s v="24th"/>
    <s v=" "/>
    <s v=" "/>
    <s v=" "/>
    <s v=" "/>
    <n v="0"/>
    <x v="1"/>
    <n v="0"/>
  </r>
  <r>
    <x v="8"/>
    <x v="8"/>
    <s v="25th"/>
    <n v="151466"/>
    <n v="0"/>
    <n v="48763"/>
    <n v="200229"/>
    <n v="1"/>
    <x v="0"/>
    <n v="0"/>
  </r>
  <r>
    <x v="9"/>
    <x v="9"/>
    <s v="3rd"/>
    <n v="232380"/>
    <n v="0"/>
    <n v="0"/>
    <n v="232380"/>
    <n v="1"/>
    <x v="0"/>
    <n v="0"/>
  </r>
  <r>
    <x v="9"/>
    <x v="9"/>
    <s v="8th"/>
    <n v="197789"/>
    <n v="0"/>
    <n v="0"/>
    <n v="197789"/>
    <n v="1"/>
    <x v="0"/>
    <n v="0"/>
  </r>
  <r>
    <x v="9"/>
    <x v="9"/>
    <s v="10th"/>
    <n v="211065"/>
    <n v="0"/>
    <n v="0"/>
    <n v="211065"/>
    <n v="1"/>
    <x v="0"/>
    <n v="0"/>
  </r>
  <r>
    <x v="10"/>
    <x v="10"/>
    <s v="n/a"/>
    <n v="0"/>
    <n v="0"/>
    <n v="0"/>
    <n v="0"/>
    <n v="0"/>
    <x v="0"/>
    <n v="0"/>
  </r>
  <r>
    <x v="11"/>
    <x v="11"/>
    <s v="n/a"/>
    <n v="0"/>
    <n v="0"/>
    <n v="0"/>
    <n v="0"/>
    <n v="0"/>
    <x v="0"/>
    <n v="0"/>
  </r>
  <r>
    <x v="12"/>
    <x v="12"/>
    <s v="n/a"/>
    <n v="0"/>
    <n v="0"/>
    <n v="0"/>
    <n v="0"/>
    <n v="0"/>
    <x v="0"/>
    <n v="0"/>
  </r>
  <r>
    <x v="13"/>
    <x v="13"/>
    <s v="n/a"/>
    <n v="0"/>
    <n v="0"/>
    <n v="0"/>
    <n v="0"/>
    <n v="0"/>
    <x v="0"/>
    <n v="0"/>
  </r>
  <r>
    <x v="14"/>
    <x v="14"/>
    <s v="n/a"/>
    <n v="0"/>
    <n v="0"/>
    <n v="0"/>
    <n v="0"/>
    <n v="0"/>
    <x v="0"/>
    <n v="0"/>
  </r>
  <r>
    <x v="15"/>
    <x v="15"/>
    <s v="1st"/>
    <n v="211337"/>
    <n v="0"/>
    <n v="0"/>
    <n v="211337"/>
    <n v="1"/>
    <x v="0"/>
    <n v="0"/>
  </r>
  <r>
    <x v="15"/>
    <x v="15"/>
    <s v="3rd"/>
    <n v="201087"/>
    <n v="0"/>
    <n v="92675"/>
    <n v="293762"/>
    <n v="1"/>
    <x v="0"/>
    <n v="0"/>
  </r>
  <r>
    <x v="16"/>
    <x v="16"/>
    <s v="n/a"/>
    <n v="0"/>
    <n v="0"/>
    <n v="0"/>
    <n v="0"/>
    <n v="0"/>
    <x v="0"/>
    <n v="0"/>
  </r>
  <r>
    <x v="17"/>
    <x v="17"/>
    <s v="4th"/>
    <n v="187894"/>
    <n v="0"/>
    <n v="61637"/>
    <n v="249531"/>
    <n v="1"/>
    <x v="0"/>
    <n v="0"/>
  </r>
  <r>
    <x v="17"/>
    <x v="17"/>
    <s v="5th"/>
    <n v="202536"/>
    <n v="0"/>
    <n v="57680"/>
    <n v="260216"/>
    <n v="1"/>
    <x v="0"/>
    <n v="0"/>
  </r>
  <r>
    <x v="17"/>
    <x v="17"/>
    <s v="6th"/>
    <n v="243553"/>
    <n v="0"/>
    <n v="63160"/>
    <n v="306713"/>
    <n v="1"/>
    <x v="0"/>
    <n v="0"/>
  </r>
  <r>
    <x v="18"/>
    <x v="18"/>
    <s v="n/a"/>
    <n v="0"/>
    <n v="0"/>
    <n v="0"/>
    <n v="0"/>
    <n v="0"/>
    <x v="0"/>
    <n v="0"/>
  </r>
  <r>
    <x v="19"/>
    <x v="19"/>
    <s v="n/a"/>
    <n v="0"/>
    <n v="0"/>
    <n v="0"/>
    <n v="0"/>
    <n v="0"/>
    <x v="0"/>
    <n v="0"/>
  </r>
  <r>
    <x v="20"/>
    <x v="20"/>
    <s v="1st"/>
    <n v="0"/>
    <n v="261936"/>
    <n v="74619"/>
    <n v="336555"/>
    <n v="0"/>
    <x v="1"/>
    <n v="0"/>
  </r>
  <r>
    <x v="20"/>
    <x v="20"/>
    <s v="2nd"/>
    <n v="0"/>
    <n v="259257"/>
    <n v="83479"/>
    <n v="342736"/>
    <n v="0"/>
    <x v="1"/>
    <n v="0"/>
  </r>
  <r>
    <x v="20"/>
    <x v="20"/>
    <s v="7th"/>
    <n v="0"/>
    <n v="210794"/>
    <n v="74340"/>
    <n v="285134"/>
    <n v="0"/>
    <x v="1"/>
    <n v="0"/>
  </r>
  <r>
    <x v="21"/>
    <x v="21"/>
    <s v="n/a"/>
    <n v="0"/>
    <n v="0"/>
    <n v="0"/>
    <n v="0"/>
    <n v="0"/>
    <x v="0"/>
    <n v="0"/>
  </r>
  <r>
    <x v="22"/>
    <x v="22"/>
    <s v="n/a"/>
    <n v="0"/>
    <n v="0"/>
    <n v="0"/>
    <n v="0"/>
    <n v="0"/>
    <x v="0"/>
    <n v="0"/>
  </r>
  <r>
    <x v="23"/>
    <x v="23"/>
    <s v="3rd"/>
    <n v="234717"/>
    <n v="0"/>
    <n v="58605"/>
    <n v="293322"/>
    <n v="1"/>
    <x v="0"/>
    <n v="0"/>
  </r>
  <r>
    <x v="24"/>
    <x v="24"/>
    <s v="n/a"/>
    <n v="0"/>
    <n v="0"/>
    <n v="0"/>
    <n v="0"/>
    <n v="0"/>
    <x v="0"/>
    <n v="0"/>
  </r>
  <r>
    <x v="25"/>
    <x v="25"/>
    <s v="n/a"/>
    <n v="0"/>
    <n v="0"/>
    <n v="0"/>
    <n v="0"/>
    <n v="0"/>
    <x v="0"/>
    <n v="0"/>
  </r>
  <r>
    <x v="26"/>
    <x v="26"/>
    <s v="n/a"/>
    <n v="0"/>
    <n v="0"/>
    <n v="0"/>
    <n v="0"/>
    <n v="0"/>
    <x v="0"/>
    <n v="0"/>
  </r>
  <r>
    <x v="27"/>
    <x v="27"/>
    <s v="n/a"/>
    <n v="0"/>
    <n v="0"/>
    <n v="0"/>
    <n v="0"/>
    <n v="0"/>
    <x v="0"/>
    <n v="0"/>
  </r>
  <r>
    <x v="28"/>
    <x v="28"/>
    <s v="n/a"/>
    <n v="0"/>
    <n v="0"/>
    <n v="0"/>
    <n v="0"/>
    <n v="0"/>
    <x v="0"/>
    <n v="0"/>
  </r>
  <r>
    <x v="29"/>
    <x v="29"/>
    <s v="n/a"/>
    <n v="0"/>
    <n v="0"/>
    <n v="0"/>
    <n v="0"/>
    <n v="0"/>
    <x v="0"/>
    <n v="0"/>
  </r>
  <r>
    <x v="30"/>
    <x v="30"/>
    <s v="n/a"/>
    <n v="0"/>
    <n v="0"/>
    <n v="0"/>
    <n v="0"/>
    <n v="0"/>
    <x v="0"/>
    <n v="0"/>
  </r>
  <r>
    <x v="31"/>
    <x v="31"/>
    <s v="7th"/>
    <n v="0"/>
    <n v="132456"/>
    <n v="46369"/>
    <n v="178825"/>
    <n v="0"/>
    <x v="1"/>
    <n v="0"/>
  </r>
  <r>
    <x v="32"/>
    <x v="32"/>
    <s v="n/a"/>
    <n v="0"/>
    <n v="0"/>
    <n v="0"/>
    <n v="0"/>
    <n v="0"/>
    <x v="0"/>
    <n v="0"/>
  </r>
  <r>
    <x v="33"/>
    <x v="33"/>
    <s v="n/a"/>
    <n v="0"/>
    <n v="0"/>
    <n v="0"/>
    <n v="0"/>
    <n v="0"/>
    <x v="0"/>
    <n v="0"/>
  </r>
  <r>
    <x v="34"/>
    <x v="34"/>
    <s v="8th"/>
    <n v="246378"/>
    <n v="0"/>
    <n v="1938"/>
    <n v="248316"/>
    <n v="1"/>
    <x v="0"/>
    <n v="0"/>
  </r>
  <r>
    <x v="34"/>
    <x v="34"/>
    <s v="11th"/>
    <n v="0"/>
    <n v="258359"/>
    <n v="0"/>
    <n v="258359"/>
    <n v="0"/>
    <x v="1"/>
    <n v="0"/>
  </r>
  <r>
    <x v="35"/>
    <x v="35"/>
    <s v="n/a"/>
    <n v="0"/>
    <n v="0"/>
    <n v="0"/>
    <n v="0"/>
    <n v="0"/>
    <x v="0"/>
    <n v="0"/>
  </r>
  <r>
    <x v="36"/>
    <x v="36"/>
    <s v="2nd"/>
    <n v="228043"/>
    <n v="0"/>
    <n v="104212"/>
    <n v="332255"/>
    <n v="1"/>
    <x v="0"/>
    <n v="0"/>
  </r>
  <r>
    <x v="36"/>
    <x v="36"/>
    <s v="4th"/>
    <n v="0"/>
    <n v="212866"/>
    <n v="147222"/>
    <n v="360088"/>
    <n v="0"/>
    <x v="1"/>
    <n v="0"/>
  </r>
  <r>
    <x v="37"/>
    <x v="37"/>
    <s v="n/a"/>
    <n v="0"/>
    <n v="0"/>
    <n v="0"/>
    <n v="0"/>
    <n v="0"/>
    <x v="0"/>
    <n v="0"/>
  </r>
  <r>
    <x v="38"/>
    <x v="38"/>
    <s v="n/a"/>
    <n v="0"/>
    <n v="0"/>
    <n v="0"/>
    <n v="0"/>
    <n v="0"/>
    <x v="0"/>
    <n v="0"/>
  </r>
  <r>
    <x v="39"/>
    <x v="39"/>
    <s v="2nd"/>
    <n v="196116"/>
    <n v="0"/>
    <n v="7602"/>
    <n v="203718"/>
    <n v="1"/>
    <x v="0"/>
    <n v="0"/>
  </r>
  <r>
    <x v="39"/>
    <x v="39"/>
    <s v="6th"/>
    <n v="0"/>
    <n v="218717"/>
    <n v="14898"/>
    <n v="233615"/>
    <n v="0"/>
    <x v="1"/>
    <n v="0"/>
  </r>
  <r>
    <x v="40"/>
    <x v="40"/>
    <s v="n/a"/>
    <n v="0"/>
    <n v="0"/>
    <n v="0"/>
    <n v="0"/>
    <n v="0"/>
    <x v="0"/>
    <n v="0"/>
  </r>
  <r>
    <x v="41"/>
    <x v="41"/>
    <s v="6th"/>
    <n v="184383"/>
    <n v="0"/>
    <n v="56858"/>
    <n v="241241"/>
    <n v="1"/>
    <x v="0"/>
    <n v="0"/>
  </r>
  <r>
    <x v="42"/>
    <x v="42"/>
    <s v="3rd"/>
    <n v="187180"/>
    <n v="0"/>
    <n v="0"/>
    <n v="187180"/>
    <n v="1"/>
    <x v="0"/>
    <n v="0"/>
  </r>
  <r>
    <x v="42"/>
    <x v="42"/>
    <s v="13th"/>
    <n v="187775"/>
    <n v="0"/>
    <n v="18613"/>
    <n v="206388"/>
    <n v="1"/>
    <x v="0"/>
    <n v="0"/>
  </r>
  <r>
    <x v="42"/>
    <x v="42"/>
    <s v="17th"/>
    <n v="143284"/>
    <n v="0"/>
    <n v="35978"/>
    <n v="179262"/>
    <n v="1"/>
    <x v="0"/>
    <n v="0"/>
  </r>
  <r>
    <x v="42"/>
    <x v="42"/>
    <s v="19th"/>
    <n v="163239"/>
    <n v="0"/>
    <n v="28824"/>
    <n v="192063"/>
    <n v="1"/>
    <x v="0"/>
    <n v="0"/>
  </r>
  <r>
    <x v="42"/>
    <x v="42"/>
    <s v="29th"/>
    <n v="0"/>
    <n v="86053"/>
    <n v="9558"/>
    <n v="95611"/>
    <n v="0"/>
    <x v="1"/>
    <n v="0"/>
  </r>
  <r>
    <x v="43"/>
    <x v="43"/>
    <s v="n/a"/>
    <n v="0"/>
    <n v="0"/>
    <n v="0"/>
    <n v="0"/>
    <n v="0"/>
    <x v="0"/>
    <n v="0"/>
  </r>
  <r>
    <x v="44"/>
    <x v="44"/>
    <s v="n/a"/>
    <n v="0"/>
    <n v="0"/>
    <n v="0"/>
    <n v="0"/>
    <n v="0"/>
    <x v="0"/>
    <n v="0"/>
  </r>
  <r>
    <x v="45"/>
    <x v="45"/>
    <s v="n/a"/>
    <n v="0"/>
    <n v="0"/>
    <n v="0"/>
    <n v="0"/>
    <n v="0"/>
    <x v="0"/>
    <n v="0"/>
  </r>
  <r>
    <x v="46"/>
    <x v="46"/>
    <s v="n/a"/>
    <n v="0"/>
    <n v="0"/>
    <n v="0"/>
    <n v="0"/>
    <n v="0"/>
    <x v="0"/>
    <n v="0"/>
  </r>
  <r>
    <x v="47"/>
    <x v="47"/>
    <s v="n/a"/>
    <n v="0"/>
    <n v="0"/>
    <n v="0"/>
    <n v="0"/>
    <n v="0"/>
    <x v="0"/>
    <n v="0"/>
  </r>
  <r>
    <x v="48"/>
    <x v="48"/>
    <s v="n/a"/>
    <n v="0"/>
    <n v="0"/>
    <n v="0"/>
    <n v="0"/>
    <n v="0"/>
    <x v="0"/>
    <n v="0"/>
  </r>
  <r>
    <x v="49"/>
    <x v="49"/>
    <s v="n/a"/>
    <n v="0"/>
    <n v="0"/>
    <n v="0"/>
    <n v="0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O1" sqref="O1:R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3"/>
    <col min="6" max="6" width="12.1640625" style="3" customWidth="1"/>
    <col min="7" max="7" width="10.83203125" style="20" customWidth="1"/>
    <col min="8" max="9" width="10.83203125" style="67" customWidth="1"/>
    <col min="10" max="10" width="10.83203125" style="68" customWidth="1"/>
    <col min="11" max="11" width="5.83203125" style="24" customWidth="1"/>
    <col min="12" max="12" width="5.83203125" customWidth="1"/>
    <col min="13" max="13" width="5.83203125" style="28" customWidth="1"/>
    <col min="14" max="14" width="5.83203125" customWidth="1"/>
    <col min="15" max="15" width="26" style="24" customWidth="1"/>
  </cols>
  <sheetData>
    <row r="1" spans="1:16" s="13" customFormat="1" x14ac:dyDescent="0.2">
      <c r="A1" s="1"/>
      <c r="B1" s="1" t="s">
        <v>14</v>
      </c>
      <c r="C1" s="21"/>
      <c r="D1" s="15" t="s">
        <v>151</v>
      </c>
      <c r="E1" s="10"/>
      <c r="F1" s="10"/>
      <c r="G1" s="65"/>
      <c r="H1" s="71" t="s">
        <v>157</v>
      </c>
      <c r="I1" s="66"/>
      <c r="J1" s="70" t="s">
        <v>155</v>
      </c>
      <c r="K1" s="26"/>
      <c r="L1" s="4" t="s">
        <v>152</v>
      </c>
      <c r="M1" s="19"/>
      <c r="N1" s="19"/>
      <c r="O1" s="22"/>
    </row>
    <row r="2" spans="1:16" s="14" customFormat="1" x14ac:dyDescent="0.2">
      <c r="A2" s="16" t="s">
        <v>0</v>
      </c>
      <c r="B2" s="16" t="s">
        <v>104</v>
      </c>
      <c r="C2" s="22" t="s">
        <v>143</v>
      </c>
      <c r="D2" s="1" t="s">
        <v>142</v>
      </c>
      <c r="E2" s="18" t="s">
        <v>141</v>
      </c>
      <c r="F2" s="17" t="s">
        <v>140</v>
      </c>
      <c r="G2" s="65" t="s">
        <v>158</v>
      </c>
      <c r="H2" s="66" t="s">
        <v>153</v>
      </c>
      <c r="I2" s="66" t="s">
        <v>154</v>
      </c>
      <c r="J2" s="70" t="s">
        <v>156</v>
      </c>
      <c r="K2" s="22" t="s">
        <v>139</v>
      </c>
      <c r="L2" s="1" t="s">
        <v>138</v>
      </c>
      <c r="M2" s="1" t="s">
        <v>137</v>
      </c>
      <c r="N2" s="1" t="s">
        <v>150</v>
      </c>
      <c r="O2" s="22" t="s">
        <v>15</v>
      </c>
    </row>
    <row r="3" spans="1:16" s="11" customFormat="1" x14ac:dyDescent="0.2">
      <c r="A3" t="s">
        <v>16</v>
      </c>
      <c r="B3" t="s">
        <v>17</v>
      </c>
      <c r="C3" s="20">
        <v>1233624</v>
      </c>
      <c r="D3" s="3">
        <v>693498</v>
      </c>
      <c r="E3" s="7">
        <f t="shared" ref="E3:E52" si="0">F3-D3-C3</f>
        <v>6508</v>
      </c>
      <c r="F3" s="3">
        <v>1933630</v>
      </c>
      <c r="G3" s="20">
        <v>200676</v>
      </c>
      <c r="H3" s="67">
        <v>1</v>
      </c>
      <c r="I3" s="67">
        <v>0</v>
      </c>
      <c r="J3" s="68">
        <f t="shared" ref="J3:J34" si="1">(F3-G3)/(N3-SUM(H3:I3))</f>
        <v>288825.66666666669</v>
      </c>
      <c r="K3" s="29">
        <f t="shared" ref="K3:K52" si="2">N3-L3-M3</f>
        <v>6</v>
      </c>
      <c r="L3" s="28">
        <v>1</v>
      </c>
      <c r="M3" s="28">
        <v>0</v>
      </c>
      <c r="N3">
        <v>7</v>
      </c>
      <c r="O3" s="24"/>
    </row>
    <row r="4" spans="1:16" s="6" customFormat="1" x14ac:dyDescent="0.2">
      <c r="A4" s="11" t="s">
        <v>18</v>
      </c>
      <c r="B4" s="11" t="s">
        <v>19</v>
      </c>
      <c r="C4" s="20">
        <v>185296</v>
      </c>
      <c r="D4" s="3">
        <v>82927</v>
      </c>
      <c r="E4" s="7">
        <f t="shared" si="0"/>
        <v>21581</v>
      </c>
      <c r="F4" s="3">
        <v>289804</v>
      </c>
      <c r="G4" s="20">
        <v>0</v>
      </c>
      <c r="H4" s="67">
        <v>0</v>
      </c>
      <c r="I4" s="67">
        <v>0</v>
      </c>
      <c r="J4" s="68">
        <f t="shared" si="1"/>
        <v>289804</v>
      </c>
      <c r="K4" s="29">
        <f t="shared" si="2"/>
        <v>1</v>
      </c>
      <c r="L4" s="28">
        <v>0</v>
      </c>
      <c r="M4" s="28">
        <v>0</v>
      </c>
      <c r="N4">
        <v>1</v>
      </c>
      <c r="O4" s="27"/>
    </row>
    <row r="5" spans="1:16" s="6" customFormat="1" x14ac:dyDescent="0.2">
      <c r="A5" t="s">
        <v>20</v>
      </c>
      <c r="B5" t="s">
        <v>3</v>
      </c>
      <c r="C5" s="20">
        <v>1131663</v>
      </c>
      <c r="D5" s="3">
        <v>946994</v>
      </c>
      <c r="E5" s="7">
        <f t="shared" si="0"/>
        <v>94660</v>
      </c>
      <c r="F5" s="3">
        <v>2173317</v>
      </c>
      <c r="G5" s="20">
        <v>127827</v>
      </c>
      <c r="H5" s="67">
        <v>0</v>
      </c>
      <c r="I5" s="67">
        <v>1</v>
      </c>
      <c r="J5" s="68">
        <f t="shared" si="1"/>
        <v>255686.25</v>
      </c>
      <c r="K5" s="29">
        <f t="shared" si="2"/>
        <v>4</v>
      </c>
      <c r="L5" s="28">
        <v>5</v>
      </c>
      <c r="M5" s="28">
        <v>0</v>
      </c>
      <c r="N5">
        <v>9</v>
      </c>
      <c r="O5" s="27"/>
    </row>
    <row r="6" spans="1:16" s="6" customFormat="1" x14ac:dyDescent="0.2">
      <c r="A6" t="s">
        <v>21</v>
      </c>
      <c r="B6" t="s">
        <v>22</v>
      </c>
      <c r="C6" s="20">
        <v>637591</v>
      </c>
      <c r="D6" s="3">
        <v>304770</v>
      </c>
      <c r="E6" s="7">
        <f t="shared" si="0"/>
        <v>95693</v>
      </c>
      <c r="F6" s="3">
        <v>1038054</v>
      </c>
      <c r="G6" s="20">
        <v>245660</v>
      </c>
      <c r="H6" s="67">
        <v>1</v>
      </c>
      <c r="I6" s="67">
        <v>0</v>
      </c>
      <c r="J6" s="68">
        <f t="shared" si="1"/>
        <v>264131.33333333331</v>
      </c>
      <c r="K6" s="29">
        <f t="shared" si="2"/>
        <v>4</v>
      </c>
      <c r="L6" s="28">
        <v>0</v>
      </c>
      <c r="M6" s="28">
        <v>0</v>
      </c>
      <c r="N6">
        <v>4</v>
      </c>
      <c r="O6" s="27"/>
    </row>
    <row r="7" spans="1:16" s="6" customFormat="1" x14ac:dyDescent="0.2">
      <c r="A7" t="s">
        <v>23</v>
      </c>
      <c r="B7" t="s">
        <v>24</v>
      </c>
      <c r="C7" s="20">
        <v>4530012</v>
      </c>
      <c r="D7" s="3">
        <v>7392703</v>
      </c>
      <c r="E7" s="7">
        <f t="shared" si="0"/>
        <v>281642</v>
      </c>
      <c r="F7" s="3">
        <v>12204357</v>
      </c>
      <c r="G7" s="20">
        <v>2428159</v>
      </c>
      <c r="H7" s="67">
        <v>3</v>
      </c>
      <c r="I7" s="67">
        <v>9</v>
      </c>
      <c r="J7" s="68">
        <f t="shared" si="1"/>
        <v>238443.85365853659</v>
      </c>
      <c r="K7" s="29">
        <f t="shared" si="2"/>
        <v>15</v>
      </c>
      <c r="L7" s="28">
        <v>38</v>
      </c>
      <c r="M7" s="28">
        <v>0</v>
      </c>
      <c r="N7">
        <v>53</v>
      </c>
      <c r="O7" s="27"/>
    </row>
    <row r="8" spans="1:16" s="6" customFormat="1" x14ac:dyDescent="0.2">
      <c r="A8" t="s">
        <v>25</v>
      </c>
      <c r="B8" t="s">
        <v>26</v>
      </c>
      <c r="C8" s="20">
        <v>1143796</v>
      </c>
      <c r="D8" s="3">
        <v>1080153</v>
      </c>
      <c r="E8" s="7">
        <f t="shared" si="0"/>
        <v>226539</v>
      </c>
      <c r="F8" s="3">
        <v>2450488</v>
      </c>
      <c r="G8" s="20">
        <v>307231</v>
      </c>
      <c r="H8" s="67">
        <v>1</v>
      </c>
      <c r="I8" s="67">
        <v>0</v>
      </c>
      <c r="J8" s="68">
        <f t="shared" si="1"/>
        <v>357209.5</v>
      </c>
      <c r="K8" s="29">
        <f t="shared" si="2"/>
        <v>4</v>
      </c>
      <c r="L8" s="28">
        <v>3</v>
      </c>
      <c r="M8" s="28">
        <v>0</v>
      </c>
      <c r="N8">
        <v>7</v>
      </c>
      <c r="O8" s="27"/>
    </row>
    <row r="9" spans="1:16" s="6" customFormat="1" x14ac:dyDescent="0.2">
      <c r="A9" t="s">
        <v>27</v>
      </c>
      <c r="B9" t="s">
        <v>28</v>
      </c>
      <c r="C9" s="20">
        <v>490580</v>
      </c>
      <c r="D9" s="3">
        <v>884398</v>
      </c>
      <c r="E9" s="7">
        <f t="shared" si="0"/>
        <v>91533</v>
      </c>
      <c r="F9" s="3">
        <v>1466511</v>
      </c>
      <c r="G9" s="20">
        <v>0</v>
      </c>
      <c r="H9" s="67">
        <v>0</v>
      </c>
      <c r="I9" s="67">
        <v>0</v>
      </c>
      <c r="J9" s="68">
        <f t="shared" si="1"/>
        <v>293302.2</v>
      </c>
      <c r="K9" s="29">
        <f t="shared" si="2"/>
        <v>0</v>
      </c>
      <c r="L9" s="28">
        <v>5</v>
      </c>
      <c r="M9" s="28">
        <v>0</v>
      </c>
      <c r="N9">
        <v>5</v>
      </c>
      <c r="O9" s="27"/>
    </row>
    <row r="10" spans="1:16" s="6" customFormat="1" x14ac:dyDescent="0.2">
      <c r="A10" t="s">
        <v>29</v>
      </c>
      <c r="B10" t="s">
        <v>30</v>
      </c>
      <c r="C10" s="20">
        <v>129757</v>
      </c>
      <c r="D10" s="3">
        <v>249933</v>
      </c>
      <c r="E10" s="7">
        <f t="shared" si="0"/>
        <v>8369</v>
      </c>
      <c r="F10" s="3">
        <v>388059</v>
      </c>
      <c r="G10" s="20">
        <v>0</v>
      </c>
      <c r="H10" s="67">
        <v>0</v>
      </c>
      <c r="I10" s="67">
        <v>0</v>
      </c>
      <c r="J10" s="68">
        <f t="shared" si="1"/>
        <v>388059</v>
      </c>
      <c r="K10" s="29">
        <f t="shared" si="2"/>
        <v>0</v>
      </c>
      <c r="L10" s="28">
        <v>1</v>
      </c>
      <c r="M10" s="28">
        <v>0</v>
      </c>
      <c r="N10">
        <v>1</v>
      </c>
      <c r="O10" s="27"/>
    </row>
    <row r="11" spans="1:16" s="6" customFormat="1" x14ac:dyDescent="0.2">
      <c r="A11" t="s">
        <v>31</v>
      </c>
      <c r="B11" s="6" t="s">
        <v>10</v>
      </c>
      <c r="C11" s="20">
        <v>3826522</v>
      </c>
      <c r="D11" s="3">
        <v>3392402</v>
      </c>
      <c r="E11" s="7">
        <f t="shared" si="0"/>
        <v>294610</v>
      </c>
      <c r="F11" s="3">
        <v>7513534</v>
      </c>
      <c r="G11" s="20">
        <v>1044384</v>
      </c>
      <c r="H11" s="67">
        <v>3</v>
      </c>
      <c r="I11" s="67">
        <v>3</v>
      </c>
      <c r="J11" s="68">
        <f t="shared" si="1"/>
        <v>308054.76190476189</v>
      </c>
      <c r="K11" s="29">
        <f t="shared" si="2"/>
        <v>17</v>
      </c>
      <c r="L11" s="28">
        <v>10</v>
      </c>
      <c r="M11" s="28">
        <v>0</v>
      </c>
      <c r="N11">
        <v>27</v>
      </c>
      <c r="O11" s="27"/>
      <c r="P11" s="6" t="s">
        <v>14</v>
      </c>
    </row>
    <row r="12" spans="1:16" s="6" customFormat="1" x14ac:dyDescent="0.2">
      <c r="A12" t="s">
        <v>32</v>
      </c>
      <c r="B12" t="s">
        <v>33</v>
      </c>
      <c r="C12" s="20">
        <v>2104098</v>
      </c>
      <c r="D12" s="3">
        <v>1448869</v>
      </c>
      <c r="E12" s="7">
        <f t="shared" si="0"/>
        <v>0</v>
      </c>
      <c r="F12" s="3">
        <v>3552967</v>
      </c>
      <c r="G12" s="20">
        <v>641234</v>
      </c>
      <c r="H12" s="67">
        <v>3</v>
      </c>
      <c r="I12" s="67">
        <v>0</v>
      </c>
      <c r="J12" s="68">
        <f t="shared" si="1"/>
        <v>264703</v>
      </c>
      <c r="K12" s="29">
        <f t="shared" si="2"/>
        <v>9</v>
      </c>
      <c r="L12" s="28">
        <v>5</v>
      </c>
      <c r="M12" s="28">
        <v>0</v>
      </c>
      <c r="N12">
        <v>14</v>
      </c>
      <c r="O12" s="27"/>
    </row>
    <row r="13" spans="1:16" x14ac:dyDescent="0.2">
      <c r="A13" t="s">
        <v>34</v>
      </c>
      <c r="B13" t="s">
        <v>35</v>
      </c>
      <c r="C13" s="20">
        <v>137531</v>
      </c>
      <c r="D13" s="3">
        <v>285008</v>
      </c>
      <c r="E13" s="7">
        <f t="shared" si="0"/>
        <v>14620</v>
      </c>
      <c r="F13" s="3">
        <v>437159</v>
      </c>
      <c r="G13" s="20">
        <v>0</v>
      </c>
      <c r="H13" s="67">
        <v>0</v>
      </c>
      <c r="I13" s="67">
        <v>0</v>
      </c>
      <c r="J13" s="68">
        <f t="shared" si="1"/>
        <v>218579.5</v>
      </c>
      <c r="K13" s="29">
        <f t="shared" si="2"/>
        <v>0</v>
      </c>
      <c r="L13" s="28">
        <v>2</v>
      </c>
      <c r="M13" s="28">
        <v>0</v>
      </c>
      <c r="N13">
        <v>2</v>
      </c>
    </row>
    <row r="14" spans="1:16" x14ac:dyDescent="0.2">
      <c r="A14" t="s">
        <v>36</v>
      </c>
      <c r="B14" t="s">
        <v>37</v>
      </c>
      <c r="C14" s="20">
        <v>406814</v>
      </c>
      <c r="D14" s="3">
        <v>208297</v>
      </c>
      <c r="E14" s="7">
        <f t="shared" si="0"/>
        <v>20107</v>
      </c>
      <c r="F14" s="3">
        <v>635218</v>
      </c>
      <c r="G14" s="20">
        <v>0</v>
      </c>
      <c r="H14" s="67">
        <v>0</v>
      </c>
      <c r="I14" s="67">
        <v>0</v>
      </c>
      <c r="J14" s="68">
        <f t="shared" si="1"/>
        <v>317609</v>
      </c>
      <c r="K14" s="29">
        <f t="shared" si="2"/>
        <v>2</v>
      </c>
      <c r="L14" s="28">
        <v>0</v>
      </c>
      <c r="M14" s="28">
        <v>0</v>
      </c>
      <c r="N14">
        <v>2</v>
      </c>
    </row>
    <row r="15" spans="1:16" x14ac:dyDescent="0.2">
      <c r="A15" t="s">
        <v>38</v>
      </c>
      <c r="B15" s="6" t="s">
        <v>9</v>
      </c>
      <c r="C15" s="20">
        <v>2207818</v>
      </c>
      <c r="D15" s="3">
        <v>2743702</v>
      </c>
      <c r="E15" s="7">
        <f t="shared" si="0"/>
        <v>106613</v>
      </c>
      <c r="F15" s="3">
        <v>5058133</v>
      </c>
      <c r="G15" s="20">
        <v>0</v>
      </c>
      <c r="H15" s="67">
        <v>0</v>
      </c>
      <c r="I15" s="67">
        <v>0</v>
      </c>
      <c r="J15" s="68">
        <f t="shared" si="1"/>
        <v>281007.38888888888</v>
      </c>
      <c r="K15" s="29">
        <f t="shared" si="2"/>
        <v>6</v>
      </c>
      <c r="L15" s="28">
        <v>12</v>
      </c>
      <c r="M15" s="28">
        <v>0</v>
      </c>
      <c r="N15">
        <v>18</v>
      </c>
    </row>
    <row r="16" spans="1:16" x14ac:dyDescent="0.2">
      <c r="A16" t="s">
        <v>39</v>
      </c>
      <c r="B16" s="6" t="s">
        <v>12</v>
      </c>
      <c r="C16" s="20">
        <v>1351760</v>
      </c>
      <c r="D16" s="3">
        <v>1142554</v>
      </c>
      <c r="E16" s="7">
        <f t="shared" si="0"/>
        <v>59432</v>
      </c>
      <c r="F16" s="3">
        <v>2553746</v>
      </c>
      <c r="G16" s="20">
        <v>0</v>
      </c>
      <c r="H16" s="67">
        <v>0</v>
      </c>
      <c r="I16" s="67">
        <v>0</v>
      </c>
      <c r="J16" s="68">
        <f t="shared" si="1"/>
        <v>283749.55555555556</v>
      </c>
      <c r="K16" s="29">
        <f t="shared" si="2"/>
        <v>7</v>
      </c>
      <c r="L16" s="28">
        <v>2</v>
      </c>
      <c r="M16" s="28">
        <v>0</v>
      </c>
      <c r="N16">
        <v>9</v>
      </c>
    </row>
    <row r="17" spans="1:14" x14ac:dyDescent="0.2">
      <c r="A17" t="s">
        <v>40</v>
      </c>
      <c r="B17" t="s">
        <v>41</v>
      </c>
      <c r="C17" s="20">
        <v>726505</v>
      </c>
      <c r="D17" s="3">
        <v>772387</v>
      </c>
      <c r="E17" s="7">
        <f t="shared" si="0"/>
        <v>37957</v>
      </c>
      <c r="F17" s="3">
        <v>1536849</v>
      </c>
      <c r="G17" s="20">
        <v>0</v>
      </c>
      <c r="H17" s="67">
        <v>0</v>
      </c>
      <c r="I17" s="67">
        <v>0</v>
      </c>
      <c r="J17" s="68">
        <f t="shared" si="1"/>
        <v>384212.25</v>
      </c>
      <c r="K17" s="29">
        <f t="shared" si="2"/>
        <v>2</v>
      </c>
      <c r="L17" s="28">
        <v>2</v>
      </c>
      <c r="M17" s="28">
        <v>0</v>
      </c>
      <c r="N17">
        <v>4</v>
      </c>
    </row>
    <row r="18" spans="1:14" x14ac:dyDescent="0.2">
      <c r="A18" t="s">
        <v>42</v>
      </c>
      <c r="B18" t="s">
        <v>43</v>
      </c>
      <c r="C18" s="20">
        <v>740981</v>
      </c>
      <c r="D18" s="3">
        <v>195505</v>
      </c>
      <c r="E18" s="7">
        <f t="shared" si="0"/>
        <v>121253</v>
      </c>
      <c r="F18" s="3">
        <v>1057739</v>
      </c>
      <c r="G18" s="20">
        <v>505099</v>
      </c>
      <c r="H18" s="67">
        <v>2</v>
      </c>
      <c r="I18" s="67">
        <v>0</v>
      </c>
      <c r="J18" s="68">
        <f t="shared" si="1"/>
        <v>276320</v>
      </c>
      <c r="K18" s="29">
        <f t="shared" si="2"/>
        <v>4</v>
      </c>
      <c r="L18" s="28">
        <v>0</v>
      </c>
      <c r="M18" s="28">
        <v>0</v>
      </c>
      <c r="N18">
        <v>4</v>
      </c>
    </row>
    <row r="19" spans="1:14" x14ac:dyDescent="0.2">
      <c r="A19" t="s">
        <v>44</v>
      </c>
      <c r="B19" t="s">
        <v>45</v>
      </c>
      <c r="C19" s="20">
        <v>1027582</v>
      </c>
      <c r="D19" s="3">
        <v>684744</v>
      </c>
      <c r="E19" s="7">
        <f t="shared" si="0"/>
        <v>33051</v>
      </c>
      <c r="F19" s="3">
        <v>1745377</v>
      </c>
      <c r="G19" s="20">
        <v>0</v>
      </c>
      <c r="H19" s="67">
        <v>0</v>
      </c>
      <c r="I19" s="67">
        <v>0</v>
      </c>
      <c r="J19" s="68">
        <f t="shared" si="1"/>
        <v>290896.16666666669</v>
      </c>
      <c r="K19" s="29">
        <f t="shared" si="2"/>
        <v>5</v>
      </c>
      <c r="L19" s="28">
        <v>1</v>
      </c>
      <c r="M19" s="28">
        <v>0</v>
      </c>
      <c r="N19">
        <v>6</v>
      </c>
    </row>
    <row r="20" spans="1:14" x14ac:dyDescent="0.2">
      <c r="A20" t="s">
        <v>46</v>
      </c>
      <c r="B20" t="s">
        <v>47</v>
      </c>
      <c r="C20" s="20">
        <v>1143027</v>
      </c>
      <c r="D20" s="3">
        <v>359190</v>
      </c>
      <c r="E20" s="7">
        <f t="shared" si="0"/>
        <v>203400</v>
      </c>
      <c r="F20" s="3">
        <v>1705617</v>
      </c>
      <c r="G20" s="20">
        <v>816460</v>
      </c>
      <c r="H20" s="67">
        <v>3</v>
      </c>
      <c r="I20" s="67">
        <v>0</v>
      </c>
      <c r="J20" s="68">
        <f t="shared" si="1"/>
        <v>296385.66666666669</v>
      </c>
      <c r="K20" s="29">
        <f t="shared" si="2"/>
        <v>5</v>
      </c>
      <c r="L20" s="28">
        <v>1</v>
      </c>
      <c r="M20" s="28">
        <v>0</v>
      </c>
      <c r="N20">
        <v>6</v>
      </c>
    </row>
    <row r="21" spans="1:14" x14ac:dyDescent="0.2">
      <c r="A21" t="s">
        <v>48</v>
      </c>
      <c r="B21" t="s">
        <v>49</v>
      </c>
      <c r="C21" s="20">
        <v>265982</v>
      </c>
      <c r="D21" s="3">
        <v>427819</v>
      </c>
      <c r="E21" s="7">
        <f t="shared" si="0"/>
        <v>30822</v>
      </c>
      <c r="F21" s="3">
        <v>724623</v>
      </c>
      <c r="G21" s="20">
        <v>0</v>
      </c>
      <c r="H21" s="67">
        <v>0</v>
      </c>
      <c r="I21" s="67">
        <v>0</v>
      </c>
      <c r="J21" s="68">
        <f t="shared" si="1"/>
        <v>362311.5</v>
      </c>
      <c r="K21" s="29">
        <f t="shared" si="2"/>
        <v>0</v>
      </c>
      <c r="L21" s="28">
        <v>2</v>
      </c>
      <c r="M21" s="28">
        <v>0</v>
      </c>
      <c r="N21">
        <v>2</v>
      </c>
    </row>
    <row r="22" spans="1:14" x14ac:dyDescent="0.2">
      <c r="A22" t="s">
        <v>50</v>
      </c>
      <c r="B22" s="6" t="s">
        <v>6</v>
      </c>
      <c r="C22" s="20">
        <v>858406</v>
      </c>
      <c r="D22" s="3">
        <v>1626872</v>
      </c>
      <c r="E22" s="7">
        <f t="shared" si="0"/>
        <v>100236</v>
      </c>
      <c r="F22" s="3">
        <v>2585514</v>
      </c>
      <c r="G22" s="20">
        <v>0</v>
      </c>
      <c r="H22" s="67">
        <v>0</v>
      </c>
      <c r="I22" s="67">
        <v>0</v>
      </c>
      <c r="J22" s="68">
        <f t="shared" si="1"/>
        <v>323189.25</v>
      </c>
      <c r="K22" s="29">
        <f t="shared" si="2"/>
        <v>1</v>
      </c>
      <c r="L22" s="28">
        <v>7</v>
      </c>
      <c r="M22" s="28">
        <v>0</v>
      </c>
      <c r="N22">
        <v>8</v>
      </c>
    </row>
    <row r="23" spans="1:14" x14ac:dyDescent="0.2">
      <c r="A23" t="s">
        <v>51</v>
      </c>
      <c r="B23" t="s">
        <v>52</v>
      </c>
      <c r="C23" s="20">
        <v>697637</v>
      </c>
      <c r="D23" s="3">
        <v>2080594</v>
      </c>
      <c r="E23" s="7">
        <f t="shared" si="0"/>
        <v>405965</v>
      </c>
      <c r="F23" s="3">
        <v>3184196</v>
      </c>
      <c r="G23" s="20">
        <v>964425</v>
      </c>
      <c r="H23" s="67">
        <v>0</v>
      </c>
      <c r="I23" s="67">
        <v>3</v>
      </c>
      <c r="J23" s="68">
        <f t="shared" si="1"/>
        <v>369961.83333333331</v>
      </c>
      <c r="K23" s="29">
        <f t="shared" si="2"/>
        <v>0</v>
      </c>
      <c r="L23" s="28">
        <v>9</v>
      </c>
      <c r="M23" s="28">
        <v>0</v>
      </c>
      <c r="N23">
        <v>9</v>
      </c>
    </row>
    <row r="24" spans="1:14" x14ac:dyDescent="0.2">
      <c r="A24" t="s">
        <v>53</v>
      </c>
      <c r="B24" s="6" t="s">
        <v>4</v>
      </c>
      <c r="C24" s="20">
        <v>2086804</v>
      </c>
      <c r="D24" s="3">
        <v>2327985</v>
      </c>
      <c r="E24" s="7">
        <f t="shared" si="0"/>
        <v>159843</v>
      </c>
      <c r="F24" s="3">
        <v>4574632</v>
      </c>
      <c r="G24" s="20">
        <v>0</v>
      </c>
      <c r="H24" s="67">
        <v>0</v>
      </c>
      <c r="I24" s="67">
        <v>0</v>
      </c>
      <c r="J24" s="68">
        <f t="shared" si="1"/>
        <v>326759.42857142858</v>
      </c>
      <c r="K24" s="29">
        <f t="shared" si="2"/>
        <v>9</v>
      </c>
      <c r="L24" s="28">
        <v>5</v>
      </c>
      <c r="M24" s="28">
        <v>0</v>
      </c>
      <c r="N24">
        <v>14</v>
      </c>
    </row>
    <row r="25" spans="1:14" x14ac:dyDescent="0.2">
      <c r="A25" t="s">
        <v>54</v>
      </c>
      <c r="B25" t="s">
        <v>55</v>
      </c>
      <c r="C25" s="20">
        <v>1210409</v>
      </c>
      <c r="D25" s="3">
        <v>1560984</v>
      </c>
      <c r="E25" s="7">
        <f t="shared" si="0"/>
        <v>41990</v>
      </c>
      <c r="F25" s="3">
        <v>2813383</v>
      </c>
      <c r="G25" s="20">
        <v>0</v>
      </c>
      <c r="H25" s="67">
        <v>0</v>
      </c>
      <c r="I25" s="67">
        <v>0</v>
      </c>
      <c r="J25" s="68">
        <f t="shared" si="1"/>
        <v>351672.875</v>
      </c>
      <c r="K25" s="29">
        <f t="shared" si="2"/>
        <v>3</v>
      </c>
      <c r="L25" s="28">
        <v>5</v>
      </c>
      <c r="M25" s="28">
        <v>0</v>
      </c>
      <c r="N25">
        <v>8</v>
      </c>
    </row>
    <row r="26" spans="1:14" x14ac:dyDescent="0.2">
      <c r="A26" t="s">
        <v>56</v>
      </c>
      <c r="B26" t="s">
        <v>57</v>
      </c>
      <c r="C26" s="20">
        <v>703635</v>
      </c>
      <c r="D26" s="3">
        <v>411398</v>
      </c>
      <c r="E26" s="7">
        <f t="shared" si="0"/>
        <v>93142</v>
      </c>
      <c r="F26" s="3">
        <v>1208175</v>
      </c>
      <c r="G26" s="20">
        <v>293322</v>
      </c>
      <c r="H26" s="67">
        <v>1</v>
      </c>
      <c r="I26" s="67">
        <v>0</v>
      </c>
      <c r="J26" s="68">
        <f t="shared" si="1"/>
        <v>304951</v>
      </c>
      <c r="K26" s="29">
        <f t="shared" si="2"/>
        <v>3</v>
      </c>
      <c r="L26" s="28">
        <v>1</v>
      </c>
      <c r="M26" s="28">
        <v>0</v>
      </c>
      <c r="N26">
        <v>4</v>
      </c>
    </row>
    <row r="27" spans="1:14" x14ac:dyDescent="0.2">
      <c r="A27" t="s">
        <v>58</v>
      </c>
      <c r="B27" t="s">
        <v>59</v>
      </c>
      <c r="C27" s="20">
        <v>1463586</v>
      </c>
      <c r="D27" s="3">
        <v>1119554</v>
      </c>
      <c r="E27" s="7">
        <f t="shared" si="0"/>
        <v>92760</v>
      </c>
      <c r="F27" s="3">
        <v>2675900</v>
      </c>
      <c r="G27" s="20">
        <v>0</v>
      </c>
      <c r="H27" s="67">
        <v>0</v>
      </c>
      <c r="I27" s="67">
        <v>0</v>
      </c>
      <c r="J27" s="68">
        <f t="shared" si="1"/>
        <v>334487.5</v>
      </c>
      <c r="K27" s="29">
        <f t="shared" si="2"/>
        <v>6</v>
      </c>
      <c r="L27" s="28">
        <v>2</v>
      </c>
      <c r="M27" s="28">
        <v>0</v>
      </c>
      <c r="N27">
        <v>8</v>
      </c>
    </row>
    <row r="28" spans="1:14" x14ac:dyDescent="0.2">
      <c r="A28" t="s">
        <v>60</v>
      </c>
      <c r="B28" t="s">
        <v>61</v>
      </c>
      <c r="C28" s="20">
        <v>255468</v>
      </c>
      <c r="D28" s="3">
        <v>204939</v>
      </c>
      <c r="E28" s="7">
        <f t="shared" si="0"/>
        <v>19333</v>
      </c>
      <c r="F28" s="3">
        <v>479740</v>
      </c>
      <c r="G28" s="20">
        <v>0</v>
      </c>
      <c r="H28" s="67">
        <v>0</v>
      </c>
      <c r="I28" s="67">
        <v>0</v>
      </c>
      <c r="J28" s="68">
        <f t="shared" si="1"/>
        <v>479740</v>
      </c>
      <c r="K28" s="29">
        <f t="shared" si="2"/>
        <v>1</v>
      </c>
      <c r="L28" s="28">
        <v>0</v>
      </c>
      <c r="M28" s="28">
        <v>0</v>
      </c>
      <c r="N28">
        <v>1</v>
      </c>
    </row>
    <row r="29" spans="1:14" x14ac:dyDescent="0.2">
      <c r="A29" t="s">
        <v>62</v>
      </c>
      <c r="B29" t="s">
        <v>63</v>
      </c>
      <c r="C29" s="20">
        <v>496276</v>
      </c>
      <c r="D29" s="3">
        <v>276239</v>
      </c>
      <c r="E29" s="7">
        <f t="shared" si="0"/>
        <v>0</v>
      </c>
      <c r="F29" s="3">
        <v>772515</v>
      </c>
      <c r="G29" s="20">
        <v>0</v>
      </c>
      <c r="H29" s="67">
        <v>0</v>
      </c>
      <c r="I29" s="67">
        <v>0</v>
      </c>
      <c r="J29" s="68">
        <f t="shared" si="1"/>
        <v>257505</v>
      </c>
      <c r="K29" s="29">
        <f t="shared" si="2"/>
        <v>3</v>
      </c>
      <c r="L29" s="28">
        <v>0</v>
      </c>
      <c r="M29" s="28">
        <v>0</v>
      </c>
      <c r="N29">
        <v>3</v>
      </c>
    </row>
    <row r="30" spans="1:14" x14ac:dyDescent="0.2">
      <c r="A30" t="s">
        <v>64</v>
      </c>
      <c r="B30" t="s">
        <v>65</v>
      </c>
      <c r="C30" s="20">
        <v>457239</v>
      </c>
      <c r="D30" s="3">
        <v>453310</v>
      </c>
      <c r="E30" s="7">
        <f t="shared" si="0"/>
        <v>63193</v>
      </c>
      <c r="F30" s="3">
        <v>973742</v>
      </c>
      <c r="G30" s="20">
        <v>0</v>
      </c>
      <c r="H30" s="67">
        <v>0</v>
      </c>
      <c r="I30" s="67">
        <v>0</v>
      </c>
      <c r="J30" s="68">
        <f t="shared" si="1"/>
        <v>243435.5</v>
      </c>
      <c r="K30" s="29">
        <f t="shared" si="2"/>
        <v>2</v>
      </c>
      <c r="L30" s="28">
        <v>2</v>
      </c>
      <c r="M30" s="28">
        <v>0</v>
      </c>
      <c r="N30">
        <v>4</v>
      </c>
    </row>
    <row r="31" spans="1:14" x14ac:dyDescent="0.2">
      <c r="A31" t="s">
        <v>66</v>
      </c>
      <c r="B31" t="s">
        <v>67</v>
      </c>
      <c r="C31" s="20">
        <v>311636</v>
      </c>
      <c r="D31" s="3">
        <v>340925</v>
      </c>
      <c r="E31" s="7">
        <f t="shared" si="0"/>
        <v>29855</v>
      </c>
      <c r="F31" s="3">
        <v>682416</v>
      </c>
      <c r="G31" s="20">
        <v>0</v>
      </c>
      <c r="H31" s="67">
        <v>0</v>
      </c>
      <c r="I31" s="67">
        <v>0</v>
      </c>
      <c r="J31" s="68">
        <f t="shared" si="1"/>
        <v>341208</v>
      </c>
      <c r="K31" s="29">
        <f t="shared" si="2"/>
        <v>0</v>
      </c>
      <c r="L31" s="28">
        <v>2</v>
      </c>
      <c r="M31" s="28">
        <v>0</v>
      </c>
      <c r="N31">
        <v>2</v>
      </c>
    </row>
    <row r="32" spans="1:14" x14ac:dyDescent="0.2">
      <c r="A32" t="s">
        <v>68</v>
      </c>
      <c r="B32" t="s">
        <v>69</v>
      </c>
      <c r="C32" s="20">
        <v>1430325</v>
      </c>
      <c r="D32" s="3">
        <v>1794301</v>
      </c>
      <c r="E32" s="7">
        <f t="shared" si="0"/>
        <v>57152</v>
      </c>
      <c r="F32" s="3">
        <v>3281778</v>
      </c>
      <c r="G32" s="20">
        <v>0</v>
      </c>
      <c r="H32" s="67">
        <v>0</v>
      </c>
      <c r="I32" s="67">
        <v>0</v>
      </c>
      <c r="J32" s="68">
        <f t="shared" si="1"/>
        <v>273481.5</v>
      </c>
      <c r="K32" s="29">
        <f t="shared" si="2"/>
        <v>6</v>
      </c>
      <c r="L32" s="28">
        <v>6</v>
      </c>
      <c r="M32" s="30">
        <v>0</v>
      </c>
      <c r="N32">
        <v>12</v>
      </c>
    </row>
    <row r="33" spans="1:14" x14ac:dyDescent="0.2">
      <c r="A33" t="s">
        <v>70</v>
      </c>
      <c r="B33" t="s">
        <v>71</v>
      </c>
      <c r="C33" s="20">
        <v>343269</v>
      </c>
      <c r="D33" s="3">
        <v>422189</v>
      </c>
      <c r="E33" s="7">
        <f t="shared" si="0"/>
        <v>632</v>
      </c>
      <c r="F33" s="3">
        <v>766090</v>
      </c>
      <c r="G33" s="20">
        <v>0</v>
      </c>
      <c r="H33" s="67">
        <v>0</v>
      </c>
      <c r="I33" s="67">
        <v>0</v>
      </c>
      <c r="J33" s="68">
        <f t="shared" si="1"/>
        <v>255363.33333333334</v>
      </c>
      <c r="K33" s="29">
        <f t="shared" si="2"/>
        <v>1</v>
      </c>
      <c r="L33" s="28">
        <v>2</v>
      </c>
      <c r="M33" s="28">
        <v>0</v>
      </c>
      <c r="N33">
        <v>3</v>
      </c>
    </row>
    <row r="34" spans="1:14" x14ac:dyDescent="0.2">
      <c r="A34" t="s">
        <v>72</v>
      </c>
      <c r="B34" t="s">
        <v>73</v>
      </c>
      <c r="C34" s="20">
        <v>1733037</v>
      </c>
      <c r="D34" s="3">
        <v>3897953</v>
      </c>
      <c r="E34" s="7">
        <f t="shared" si="0"/>
        <v>1485346</v>
      </c>
      <c r="F34" s="3">
        <v>7116336</v>
      </c>
      <c r="G34" s="20">
        <v>178825</v>
      </c>
      <c r="H34" s="67">
        <v>0</v>
      </c>
      <c r="I34" s="67">
        <v>1</v>
      </c>
      <c r="J34" s="68">
        <f t="shared" si="1"/>
        <v>266827.34615384613</v>
      </c>
      <c r="K34" s="29">
        <f t="shared" si="2"/>
        <v>6</v>
      </c>
      <c r="L34" s="28">
        <v>21</v>
      </c>
      <c r="M34" s="28">
        <v>0</v>
      </c>
      <c r="N34">
        <v>27</v>
      </c>
    </row>
    <row r="35" spans="1:14" x14ac:dyDescent="0.2">
      <c r="A35" t="s">
        <v>74</v>
      </c>
      <c r="B35" s="6" t="s">
        <v>2</v>
      </c>
      <c r="C35" s="20">
        <v>2137167</v>
      </c>
      <c r="D35" s="3">
        <v>2218357</v>
      </c>
      <c r="E35" s="7">
        <f t="shared" si="0"/>
        <v>28588</v>
      </c>
      <c r="F35" s="3">
        <v>4384112</v>
      </c>
      <c r="G35" s="20">
        <v>0</v>
      </c>
      <c r="H35" s="67">
        <v>0</v>
      </c>
      <c r="I35" s="67">
        <v>0</v>
      </c>
      <c r="J35" s="68">
        <f t="shared" ref="J35:J66" si="3">(F35-G35)/(N35-SUM(H35:I35))</f>
        <v>337239.38461538462</v>
      </c>
      <c r="K35" s="29">
        <f t="shared" si="2"/>
        <v>9</v>
      </c>
      <c r="L35" s="28">
        <v>4</v>
      </c>
      <c r="M35" s="30">
        <v>0</v>
      </c>
      <c r="N35">
        <v>13</v>
      </c>
    </row>
    <row r="36" spans="1:14" x14ac:dyDescent="0.2">
      <c r="A36" t="s">
        <v>75</v>
      </c>
      <c r="B36" t="s">
        <v>76</v>
      </c>
      <c r="C36" s="20">
        <v>173585</v>
      </c>
      <c r="D36" s="3">
        <v>131870</v>
      </c>
      <c r="E36" s="7">
        <f t="shared" si="0"/>
        <v>10769</v>
      </c>
      <c r="F36" s="3">
        <v>316224</v>
      </c>
      <c r="G36" s="20">
        <v>0</v>
      </c>
      <c r="H36" s="67">
        <v>0</v>
      </c>
      <c r="I36" s="67">
        <v>0</v>
      </c>
      <c r="J36" s="68">
        <f t="shared" si="3"/>
        <v>316224</v>
      </c>
      <c r="K36" s="29">
        <f t="shared" si="2"/>
        <v>1</v>
      </c>
      <c r="L36" s="28">
        <v>0</v>
      </c>
      <c r="M36" s="28">
        <v>0</v>
      </c>
      <c r="N36">
        <v>1</v>
      </c>
    </row>
    <row r="37" spans="1:14" x14ac:dyDescent="0.2">
      <c r="A37" t="s">
        <v>77</v>
      </c>
      <c r="B37" s="6" t="s">
        <v>8</v>
      </c>
      <c r="C37" s="20">
        <v>2620233</v>
      </c>
      <c r="D37" s="3">
        <v>2412385</v>
      </c>
      <c r="E37" s="7">
        <f t="shared" si="0"/>
        <v>109508</v>
      </c>
      <c r="F37" s="3">
        <v>5142126</v>
      </c>
      <c r="G37" s="20">
        <v>506675</v>
      </c>
      <c r="H37" s="67">
        <v>1</v>
      </c>
      <c r="I37" s="67">
        <v>1</v>
      </c>
      <c r="J37" s="68">
        <f t="shared" si="3"/>
        <v>331103.64285714284</v>
      </c>
      <c r="K37" s="29">
        <f t="shared" si="2"/>
        <v>12</v>
      </c>
      <c r="L37" s="28">
        <v>4</v>
      </c>
      <c r="M37" s="28">
        <v>0</v>
      </c>
      <c r="N37">
        <v>16</v>
      </c>
    </row>
    <row r="38" spans="1:14" x14ac:dyDescent="0.2">
      <c r="A38" t="s">
        <v>78</v>
      </c>
      <c r="B38" t="s">
        <v>79</v>
      </c>
      <c r="C38" s="20">
        <v>856872</v>
      </c>
      <c r="D38" s="3">
        <v>410324</v>
      </c>
      <c r="E38" s="7">
        <f t="shared" si="0"/>
        <v>58739</v>
      </c>
      <c r="F38" s="3">
        <v>1325935</v>
      </c>
      <c r="G38" s="20">
        <v>0</v>
      </c>
      <c r="H38" s="67">
        <v>0</v>
      </c>
      <c r="I38" s="67">
        <v>0</v>
      </c>
      <c r="J38" s="68">
        <f t="shared" si="3"/>
        <v>265187</v>
      </c>
      <c r="K38" s="29">
        <f t="shared" si="2"/>
        <v>5</v>
      </c>
      <c r="L38" s="28">
        <v>0</v>
      </c>
      <c r="M38" s="28">
        <v>0</v>
      </c>
      <c r="N38">
        <v>5</v>
      </c>
    </row>
    <row r="39" spans="1:14" x14ac:dyDescent="0.2">
      <c r="A39" t="s">
        <v>80</v>
      </c>
      <c r="B39" t="s">
        <v>81</v>
      </c>
      <c r="C39" s="20">
        <v>547290</v>
      </c>
      <c r="D39" s="3">
        <v>852919</v>
      </c>
      <c r="E39" s="7">
        <f t="shared" si="0"/>
        <v>307959</v>
      </c>
      <c r="F39" s="3">
        <v>1708168</v>
      </c>
      <c r="G39" s="20">
        <v>692343</v>
      </c>
      <c r="H39" s="67">
        <v>1</v>
      </c>
      <c r="I39" s="67">
        <v>1</v>
      </c>
      <c r="J39" s="68">
        <f t="shared" si="3"/>
        <v>338608.33333333331</v>
      </c>
      <c r="K39" s="29">
        <f t="shared" si="2"/>
        <v>1</v>
      </c>
      <c r="L39" s="28">
        <v>4</v>
      </c>
      <c r="M39" s="28">
        <v>0</v>
      </c>
      <c r="N39">
        <v>5</v>
      </c>
    </row>
    <row r="40" spans="1:14" x14ac:dyDescent="0.2">
      <c r="A40" t="s">
        <v>82</v>
      </c>
      <c r="B40" s="6" t="s">
        <v>1</v>
      </c>
      <c r="C40" s="20">
        <v>2710070</v>
      </c>
      <c r="D40" s="3">
        <v>2793538</v>
      </c>
      <c r="E40" s="7">
        <f t="shared" si="0"/>
        <v>52722</v>
      </c>
      <c r="F40" s="3">
        <v>5556330</v>
      </c>
      <c r="G40" s="20">
        <v>0</v>
      </c>
      <c r="H40" s="67">
        <v>0</v>
      </c>
      <c r="I40" s="67">
        <v>0</v>
      </c>
      <c r="J40" s="68">
        <f t="shared" si="3"/>
        <v>308685</v>
      </c>
      <c r="K40" s="29">
        <f t="shared" si="2"/>
        <v>13</v>
      </c>
      <c r="L40" s="28">
        <v>5</v>
      </c>
      <c r="M40" s="28">
        <v>0</v>
      </c>
      <c r="N40">
        <v>18</v>
      </c>
    </row>
    <row r="41" spans="1:14" x14ac:dyDescent="0.2">
      <c r="A41" t="s">
        <v>83</v>
      </c>
      <c r="B41" t="s">
        <v>84</v>
      </c>
      <c r="C41" s="20">
        <v>161926</v>
      </c>
      <c r="D41" s="3">
        <v>232679</v>
      </c>
      <c r="E41" s="7">
        <f t="shared" si="0"/>
        <v>33170</v>
      </c>
      <c r="F41" s="3">
        <v>427775</v>
      </c>
      <c r="G41" s="20">
        <v>0</v>
      </c>
      <c r="H41" s="67">
        <v>0</v>
      </c>
      <c r="I41" s="67">
        <v>0</v>
      </c>
      <c r="J41" s="68">
        <f t="shared" si="3"/>
        <v>213887.5</v>
      </c>
      <c r="K41" s="29">
        <f t="shared" si="2"/>
        <v>0</v>
      </c>
      <c r="L41" s="28">
        <v>2</v>
      </c>
      <c r="M41" s="28">
        <v>0</v>
      </c>
      <c r="N41">
        <v>2</v>
      </c>
    </row>
    <row r="42" spans="1:14" x14ac:dyDescent="0.2">
      <c r="A42" t="s">
        <v>85</v>
      </c>
      <c r="B42" t="s">
        <v>86</v>
      </c>
      <c r="C42" s="20">
        <v>1026129</v>
      </c>
      <c r="D42" s="3">
        <v>714191</v>
      </c>
      <c r="E42" s="7">
        <f t="shared" si="0"/>
        <v>62414</v>
      </c>
      <c r="F42" s="3">
        <v>1802734</v>
      </c>
      <c r="G42" s="20">
        <v>437333</v>
      </c>
      <c r="H42" s="67">
        <v>1</v>
      </c>
      <c r="I42" s="67">
        <v>1</v>
      </c>
      <c r="J42" s="68">
        <f t="shared" si="3"/>
        <v>273080.2</v>
      </c>
      <c r="K42" s="29">
        <f t="shared" si="2"/>
        <v>6</v>
      </c>
      <c r="L42" s="28">
        <v>1</v>
      </c>
      <c r="M42" s="28">
        <v>0</v>
      </c>
      <c r="N42">
        <v>7</v>
      </c>
    </row>
    <row r="43" spans="1:14" x14ac:dyDescent="0.2">
      <c r="A43" t="s">
        <v>87</v>
      </c>
      <c r="B43" t="s">
        <v>88</v>
      </c>
      <c r="C43" s="20">
        <v>207640</v>
      </c>
      <c r="D43" s="3">
        <v>153789</v>
      </c>
      <c r="E43" s="7">
        <f t="shared" si="0"/>
        <v>0</v>
      </c>
      <c r="F43" s="3">
        <v>361429</v>
      </c>
      <c r="G43" s="20">
        <v>0</v>
      </c>
      <c r="H43" s="67">
        <v>0</v>
      </c>
      <c r="I43" s="67">
        <v>0</v>
      </c>
      <c r="J43" s="68">
        <f t="shared" si="3"/>
        <v>361429</v>
      </c>
      <c r="K43" s="29">
        <f t="shared" si="2"/>
        <v>1</v>
      </c>
      <c r="L43" s="28">
        <v>0</v>
      </c>
      <c r="M43" s="28">
        <v>0</v>
      </c>
      <c r="N43">
        <v>1</v>
      </c>
    </row>
    <row r="44" spans="1:14" x14ac:dyDescent="0.2">
      <c r="A44" t="s">
        <v>89</v>
      </c>
      <c r="B44" t="s">
        <v>90</v>
      </c>
      <c r="C44" s="20">
        <v>1369562</v>
      </c>
      <c r="D44" s="3">
        <v>796513</v>
      </c>
      <c r="E44" s="7">
        <f t="shared" si="0"/>
        <v>117652</v>
      </c>
      <c r="F44" s="3">
        <v>2283727</v>
      </c>
      <c r="G44" s="20">
        <v>241241</v>
      </c>
      <c r="H44" s="67">
        <v>1</v>
      </c>
      <c r="I44" s="67">
        <v>0</v>
      </c>
      <c r="J44" s="68">
        <f t="shared" si="3"/>
        <v>255310.75</v>
      </c>
      <c r="K44" s="29">
        <f t="shared" si="2"/>
        <v>7</v>
      </c>
      <c r="L44" s="28">
        <v>2</v>
      </c>
      <c r="M44" s="28">
        <v>0</v>
      </c>
      <c r="N44">
        <v>9</v>
      </c>
    </row>
    <row r="45" spans="1:14" x14ac:dyDescent="0.2">
      <c r="A45" t="s">
        <v>91</v>
      </c>
      <c r="B45" s="6" t="s">
        <v>5</v>
      </c>
      <c r="C45" s="20">
        <v>4429270</v>
      </c>
      <c r="D45" s="3">
        <v>2949900</v>
      </c>
      <c r="E45" s="7">
        <f t="shared" si="0"/>
        <v>285038</v>
      </c>
      <c r="F45" s="3">
        <v>7664208</v>
      </c>
      <c r="G45" s="20">
        <v>860504</v>
      </c>
      <c r="H45" s="67">
        <v>4</v>
      </c>
      <c r="I45" s="67">
        <v>1</v>
      </c>
      <c r="J45" s="68">
        <f t="shared" si="3"/>
        <v>219474.32258064515</v>
      </c>
      <c r="K45" s="29">
        <f t="shared" si="2"/>
        <v>24</v>
      </c>
      <c r="L45" s="28">
        <v>12</v>
      </c>
      <c r="M45" s="28">
        <v>0</v>
      </c>
      <c r="N45">
        <v>36</v>
      </c>
    </row>
    <row r="46" spans="1:14" x14ac:dyDescent="0.2">
      <c r="A46" t="s">
        <v>92</v>
      </c>
      <c r="B46" t="s">
        <v>93</v>
      </c>
      <c r="C46" s="20">
        <v>647873</v>
      </c>
      <c r="D46" s="3">
        <v>324309</v>
      </c>
      <c r="E46" s="7">
        <f t="shared" si="0"/>
        <v>26715</v>
      </c>
      <c r="F46" s="3">
        <v>998897</v>
      </c>
      <c r="G46" s="20">
        <v>0</v>
      </c>
      <c r="H46" s="67">
        <v>0</v>
      </c>
      <c r="I46" s="67">
        <v>0</v>
      </c>
      <c r="J46" s="68">
        <f t="shared" si="3"/>
        <v>249724.25</v>
      </c>
      <c r="K46" s="29">
        <f t="shared" si="2"/>
        <v>3</v>
      </c>
      <c r="L46" s="28">
        <v>1</v>
      </c>
      <c r="M46" s="28">
        <v>0</v>
      </c>
      <c r="N46">
        <v>4</v>
      </c>
    </row>
    <row r="47" spans="1:14" x14ac:dyDescent="0.2">
      <c r="A47" t="s">
        <v>94</v>
      </c>
      <c r="B47" t="s">
        <v>95</v>
      </c>
      <c r="C47" s="20">
        <v>67543</v>
      </c>
      <c r="D47" s="3">
        <v>208600</v>
      </c>
      <c r="E47" s="7">
        <f t="shared" si="0"/>
        <v>13788</v>
      </c>
      <c r="F47" s="3">
        <v>289931</v>
      </c>
      <c r="G47" s="20">
        <v>0</v>
      </c>
      <c r="H47" s="67">
        <v>0</v>
      </c>
      <c r="I47" s="67">
        <v>0</v>
      </c>
      <c r="J47" s="68">
        <f t="shared" si="3"/>
        <v>289931</v>
      </c>
      <c r="K47" s="29">
        <f t="shared" si="2"/>
        <v>0</v>
      </c>
      <c r="L47" s="28">
        <v>1</v>
      </c>
      <c r="M47" s="28">
        <v>0</v>
      </c>
      <c r="N47">
        <v>1</v>
      </c>
    </row>
    <row r="48" spans="1:14" x14ac:dyDescent="0.2">
      <c r="A48" t="s">
        <v>96</v>
      </c>
      <c r="B48" s="6" t="s">
        <v>7</v>
      </c>
      <c r="C48" s="20">
        <v>1876761</v>
      </c>
      <c r="D48" s="3">
        <v>1806025</v>
      </c>
      <c r="E48" s="7">
        <f t="shared" si="0"/>
        <v>57669</v>
      </c>
      <c r="F48" s="3">
        <v>3740455</v>
      </c>
      <c r="G48" s="20">
        <v>0</v>
      </c>
      <c r="H48" s="67">
        <v>0</v>
      </c>
      <c r="I48" s="67">
        <v>0</v>
      </c>
      <c r="J48" s="68">
        <f t="shared" si="3"/>
        <v>340041.36363636365</v>
      </c>
      <c r="K48" s="29">
        <f t="shared" si="2"/>
        <v>8</v>
      </c>
      <c r="L48" s="28">
        <v>3</v>
      </c>
      <c r="M48" s="30">
        <v>0</v>
      </c>
      <c r="N48">
        <v>11</v>
      </c>
    </row>
    <row r="49" spans="1:15" x14ac:dyDescent="0.2">
      <c r="A49" t="s">
        <v>97</v>
      </c>
      <c r="B49" t="s">
        <v>98</v>
      </c>
      <c r="C49" s="20">
        <v>1369540</v>
      </c>
      <c r="D49" s="3">
        <v>1636726</v>
      </c>
      <c r="E49" s="7">
        <f t="shared" si="0"/>
        <v>0</v>
      </c>
      <c r="F49" s="3">
        <v>3006266</v>
      </c>
      <c r="G49" s="20">
        <v>0</v>
      </c>
      <c r="H49" s="67">
        <v>0</v>
      </c>
      <c r="I49" s="67">
        <v>0</v>
      </c>
      <c r="J49" s="68">
        <f t="shared" si="3"/>
        <v>300626.59999999998</v>
      </c>
      <c r="K49" s="29">
        <f t="shared" si="2"/>
        <v>4</v>
      </c>
      <c r="L49" s="28">
        <v>6</v>
      </c>
      <c r="M49" s="28">
        <v>0</v>
      </c>
      <c r="N49">
        <v>10</v>
      </c>
    </row>
    <row r="50" spans="1:15" x14ac:dyDescent="0.2">
      <c r="A50" t="s">
        <v>99</v>
      </c>
      <c r="B50" t="s">
        <v>100</v>
      </c>
      <c r="C50" s="20">
        <v>384253</v>
      </c>
      <c r="D50" s="3">
        <v>257101</v>
      </c>
      <c r="E50" s="7">
        <f t="shared" si="0"/>
        <v>0</v>
      </c>
      <c r="F50" s="3">
        <v>641354</v>
      </c>
      <c r="G50" s="20">
        <v>0</v>
      </c>
      <c r="H50" s="67">
        <v>0</v>
      </c>
      <c r="I50" s="67">
        <v>0</v>
      </c>
      <c r="J50" s="68">
        <f t="shared" si="3"/>
        <v>213784.66666666666</v>
      </c>
      <c r="K50" s="29">
        <f t="shared" si="2"/>
        <v>2</v>
      </c>
      <c r="L50" s="28">
        <v>1</v>
      </c>
      <c r="M50" s="28">
        <v>0</v>
      </c>
      <c r="N50">
        <v>3</v>
      </c>
    </row>
    <row r="51" spans="1:15" x14ac:dyDescent="0.2">
      <c r="A51" t="s">
        <v>101</v>
      </c>
      <c r="B51" s="6" t="s">
        <v>11</v>
      </c>
      <c r="C51" s="20">
        <v>1401995</v>
      </c>
      <c r="D51" s="3">
        <v>1445015</v>
      </c>
      <c r="E51" s="7">
        <f t="shared" si="0"/>
        <v>19040</v>
      </c>
      <c r="F51" s="3">
        <v>2866050</v>
      </c>
      <c r="G51" s="20">
        <v>0</v>
      </c>
      <c r="H51" s="67">
        <v>0</v>
      </c>
      <c r="I51" s="67">
        <v>0</v>
      </c>
      <c r="J51" s="68">
        <f t="shared" si="3"/>
        <v>358256.25</v>
      </c>
      <c r="K51" s="29">
        <f t="shared" si="2"/>
        <v>5</v>
      </c>
      <c r="L51" s="28">
        <v>3</v>
      </c>
      <c r="M51" s="28">
        <v>0</v>
      </c>
      <c r="N51">
        <v>8</v>
      </c>
    </row>
    <row r="52" spans="1:15" x14ac:dyDescent="0.2">
      <c r="A52" t="s">
        <v>102</v>
      </c>
      <c r="B52" t="s">
        <v>103</v>
      </c>
      <c r="C52" s="20">
        <v>166452</v>
      </c>
      <c r="D52" s="3">
        <v>57573</v>
      </c>
      <c r="E52" s="7">
        <f t="shared" si="0"/>
        <v>26675</v>
      </c>
      <c r="F52" s="3">
        <v>250700</v>
      </c>
      <c r="G52" s="20">
        <v>0</v>
      </c>
      <c r="H52" s="67">
        <v>0</v>
      </c>
      <c r="I52" s="67">
        <v>0</v>
      </c>
      <c r="J52" s="68">
        <f t="shared" si="3"/>
        <v>250700</v>
      </c>
      <c r="K52" s="29">
        <f t="shared" si="2"/>
        <v>1</v>
      </c>
      <c r="L52" s="28">
        <v>0</v>
      </c>
      <c r="M52" s="28">
        <v>0</v>
      </c>
      <c r="N52">
        <v>1</v>
      </c>
    </row>
    <row r="53" spans="1:15" x14ac:dyDescent="0.2">
      <c r="E53" s="7"/>
    </row>
    <row r="54" spans="1:15" s="12" customFormat="1" x14ac:dyDescent="0.2">
      <c r="A54" s="8" t="s">
        <v>13</v>
      </c>
      <c r="B54" s="8"/>
      <c r="C54" s="23">
        <f>SUM(C3:C52)</f>
        <v>57622827</v>
      </c>
      <c r="D54" s="9">
        <f t="shared" ref="D54:F54" si="4">SUM(D3:D52)</f>
        <v>59214910</v>
      </c>
      <c r="E54" s="9">
        <f t="shared" si="4"/>
        <v>5508283</v>
      </c>
      <c r="F54" s="9">
        <f t="shared" si="4"/>
        <v>122346020</v>
      </c>
      <c r="G54" s="23">
        <f>SUM(G3:G52)</f>
        <v>10491398</v>
      </c>
      <c r="H54" s="9">
        <f t="shared" ref="H54:I54" si="5">SUM(H3:H52)</f>
        <v>26</v>
      </c>
      <c r="I54" s="9">
        <f t="shared" si="5"/>
        <v>21</v>
      </c>
      <c r="J54" s="69" t="s">
        <v>14</v>
      </c>
      <c r="K54" s="25">
        <f>SUM(K3:K52)</f>
        <v>234</v>
      </c>
      <c r="L54" s="5">
        <f t="shared" ref="L54:N54" si="6">SUM(L3:L52)</f>
        <v>201</v>
      </c>
      <c r="M54" s="5">
        <f t="shared" si="6"/>
        <v>0</v>
      </c>
      <c r="N54" s="5">
        <f t="shared" si="6"/>
        <v>435</v>
      </c>
      <c r="O54" s="25"/>
    </row>
    <row r="57" spans="1:15" x14ac:dyDescent="0.2">
      <c r="A57" t="s">
        <v>105</v>
      </c>
      <c r="C57" s="20">
        <v>57622827</v>
      </c>
      <c r="D57" s="3">
        <v>59214910</v>
      </c>
      <c r="F57" s="3">
        <v>122346020</v>
      </c>
      <c r="K57" s="24">
        <v>234</v>
      </c>
      <c r="L57">
        <v>201</v>
      </c>
      <c r="M57" s="28">
        <v>0</v>
      </c>
      <c r="N57">
        <v>435</v>
      </c>
    </row>
    <row r="58" spans="1:15" x14ac:dyDescent="0.2">
      <c r="A58" t="s">
        <v>106</v>
      </c>
      <c r="C58" s="20">
        <f>C54-C57</f>
        <v>0</v>
      </c>
      <c r="D58" s="3">
        <f t="shared" ref="D58:F58" si="7">D54-D57</f>
        <v>0</v>
      </c>
      <c r="E58" s="3" t="s">
        <v>14</v>
      </c>
      <c r="F58" s="3">
        <f t="shared" si="7"/>
        <v>0</v>
      </c>
      <c r="K58" s="24">
        <f>K54-K57</f>
        <v>0</v>
      </c>
      <c r="L58">
        <f>L54-L57</f>
        <v>0</v>
      </c>
      <c r="M58" s="2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89" sqref="A89:XFD94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4"/>
    <col min="6" max="6" width="10.83203125" style="31"/>
    <col min="7" max="7" width="10.83203125" style="3"/>
    <col min="8" max="8" width="10.83203125" style="24"/>
    <col min="11" max="11" width="52.33203125" style="24" bestFit="1" customWidth="1"/>
  </cols>
  <sheetData>
    <row r="1" spans="1:11" x14ac:dyDescent="0.2">
      <c r="A1" s="51"/>
      <c r="B1" s="51" t="s">
        <v>14</v>
      </c>
      <c r="C1" s="51"/>
      <c r="D1" s="62"/>
      <c r="E1" s="61" t="s">
        <v>146</v>
      </c>
      <c r="F1" s="60"/>
      <c r="G1" s="59"/>
      <c r="H1" s="58"/>
      <c r="I1" s="57" t="s">
        <v>145</v>
      </c>
      <c r="J1" s="56"/>
      <c r="K1" s="56"/>
    </row>
    <row r="2" spans="1:11" x14ac:dyDescent="0.2">
      <c r="A2" s="55" t="s">
        <v>0</v>
      </c>
      <c r="B2" s="55" t="s">
        <v>104</v>
      </c>
      <c r="C2" s="55" t="s">
        <v>144</v>
      </c>
      <c r="D2" s="52" t="s">
        <v>143</v>
      </c>
      <c r="E2" s="51" t="s">
        <v>142</v>
      </c>
      <c r="F2" s="54" t="s">
        <v>141</v>
      </c>
      <c r="G2" s="53" t="s">
        <v>140</v>
      </c>
      <c r="H2" s="52" t="s">
        <v>139</v>
      </c>
      <c r="I2" s="51" t="s">
        <v>138</v>
      </c>
      <c r="J2" s="51" t="s">
        <v>137</v>
      </c>
      <c r="K2" s="56" t="s">
        <v>15</v>
      </c>
    </row>
    <row r="3" spans="1:11" x14ac:dyDescent="0.2">
      <c r="A3" s="50" t="s">
        <v>16</v>
      </c>
      <c r="B3" s="50" t="s">
        <v>17</v>
      </c>
      <c r="C3" s="50" t="s">
        <v>120</v>
      </c>
      <c r="D3" s="39">
        <v>196374</v>
      </c>
      <c r="E3" s="37">
        <v>0</v>
      </c>
      <c r="F3" s="38">
        <f t="shared" ref="F3:F22" si="0">G3-SUM(D3:E3)</f>
        <v>4302</v>
      </c>
      <c r="G3" s="37">
        <v>200676</v>
      </c>
      <c r="H3" s="36">
        <v>1</v>
      </c>
      <c r="I3" s="35">
        <v>0</v>
      </c>
      <c r="J3" s="35">
        <v>0</v>
      </c>
    </row>
    <row r="4" spans="1:11" x14ac:dyDescent="0.2">
      <c r="A4" s="50" t="s">
        <v>18</v>
      </c>
      <c r="B4" s="50" t="s">
        <v>19</v>
      </c>
      <c r="C4" s="50" t="s">
        <v>107</v>
      </c>
      <c r="D4" s="39">
        <v>0</v>
      </c>
      <c r="E4" s="37">
        <v>0</v>
      </c>
      <c r="F4" s="38">
        <f t="shared" si="0"/>
        <v>0</v>
      </c>
      <c r="G4" s="37">
        <v>0</v>
      </c>
      <c r="H4" s="36">
        <v>0</v>
      </c>
      <c r="I4" s="35">
        <v>0</v>
      </c>
      <c r="J4" s="35">
        <v>0</v>
      </c>
    </row>
    <row r="5" spans="1:11" x14ac:dyDescent="0.2">
      <c r="A5" s="41" t="s">
        <v>20</v>
      </c>
      <c r="B5" s="41" t="s">
        <v>3</v>
      </c>
      <c r="C5" s="41" t="s">
        <v>119</v>
      </c>
      <c r="D5" s="39">
        <v>0</v>
      </c>
      <c r="E5" s="37">
        <v>104489</v>
      </c>
      <c r="F5" s="38">
        <f t="shared" si="0"/>
        <v>23338</v>
      </c>
      <c r="G5" s="37">
        <v>127827</v>
      </c>
      <c r="H5" s="36">
        <v>0</v>
      </c>
      <c r="I5" s="35">
        <v>1</v>
      </c>
      <c r="J5" s="35">
        <v>0</v>
      </c>
    </row>
    <row r="6" spans="1:11" x14ac:dyDescent="0.2">
      <c r="A6" s="41" t="s">
        <v>21</v>
      </c>
      <c r="B6" s="41" t="s">
        <v>22</v>
      </c>
      <c r="C6" s="41" t="s">
        <v>112</v>
      </c>
      <c r="D6" s="39">
        <v>186467</v>
      </c>
      <c r="E6" s="37">
        <v>0</v>
      </c>
      <c r="F6" s="38">
        <f t="shared" si="0"/>
        <v>59193</v>
      </c>
      <c r="G6" s="37">
        <v>245660</v>
      </c>
      <c r="H6" s="36">
        <v>1</v>
      </c>
      <c r="I6" s="35">
        <v>0</v>
      </c>
      <c r="J6" s="35">
        <v>0</v>
      </c>
    </row>
    <row r="7" spans="1:11" x14ac:dyDescent="0.2">
      <c r="A7" s="41" t="s">
        <v>23</v>
      </c>
      <c r="B7" s="41" t="s">
        <v>24</v>
      </c>
      <c r="C7" s="41" t="s">
        <v>117</v>
      </c>
      <c r="D7" s="39">
        <v>179644</v>
      </c>
      <c r="E7" s="37">
        <v>0</v>
      </c>
      <c r="F7" s="38">
        <f t="shared" si="0"/>
        <v>0</v>
      </c>
      <c r="G7" s="37">
        <v>179644</v>
      </c>
      <c r="H7" s="36">
        <v>1</v>
      </c>
      <c r="I7" s="35">
        <v>0</v>
      </c>
      <c r="J7" s="35">
        <v>0</v>
      </c>
    </row>
    <row r="8" spans="1:11" x14ac:dyDescent="0.2">
      <c r="A8" s="41" t="s">
        <v>23</v>
      </c>
      <c r="B8" s="41" t="s">
        <v>24</v>
      </c>
      <c r="C8" s="41" t="s">
        <v>111</v>
      </c>
      <c r="D8" s="39">
        <v>0</v>
      </c>
      <c r="E8" s="37">
        <v>250436</v>
      </c>
      <c r="F8" s="38">
        <f t="shared" si="0"/>
        <v>38146</v>
      </c>
      <c r="G8" s="37">
        <v>288582</v>
      </c>
      <c r="H8" s="36">
        <v>0</v>
      </c>
      <c r="I8" s="35">
        <v>1</v>
      </c>
      <c r="J8" s="35">
        <v>0</v>
      </c>
    </row>
    <row r="9" spans="1:11" x14ac:dyDescent="0.2">
      <c r="A9" s="41" t="s">
        <v>23</v>
      </c>
      <c r="B9" s="41" t="s">
        <v>24</v>
      </c>
      <c r="C9" s="41" t="s">
        <v>128</v>
      </c>
      <c r="D9" s="39">
        <v>0</v>
      </c>
      <c r="E9" s="37">
        <v>231034</v>
      </c>
      <c r="F9" s="38">
        <f t="shared" si="0"/>
        <v>0</v>
      </c>
      <c r="G9" s="37">
        <v>231034</v>
      </c>
      <c r="H9" s="36">
        <v>0</v>
      </c>
      <c r="I9" s="35">
        <v>1</v>
      </c>
      <c r="J9" s="35">
        <v>0</v>
      </c>
    </row>
    <row r="10" spans="1:11" x14ac:dyDescent="0.2">
      <c r="A10" s="41" t="s">
        <v>23</v>
      </c>
      <c r="B10" s="41" t="s">
        <v>24</v>
      </c>
      <c r="C10" s="41" t="s">
        <v>136</v>
      </c>
      <c r="D10" s="39">
        <v>158161</v>
      </c>
      <c r="E10" s="37">
        <v>0</v>
      </c>
      <c r="F10" s="38">
        <f t="shared" si="0"/>
        <v>57842</v>
      </c>
      <c r="G10" s="37">
        <v>216003</v>
      </c>
      <c r="H10" s="36">
        <v>1</v>
      </c>
      <c r="I10" s="35">
        <v>0</v>
      </c>
      <c r="J10" s="35">
        <v>0</v>
      </c>
    </row>
    <row r="11" spans="1:11" x14ac:dyDescent="0.2">
      <c r="A11" s="41" t="s">
        <v>23</v>
      </c>
      <c r="B11" s="41" t="s">
        <v>24</v>
      </c>
      <c r="C11" s="41" t="s">
        <v>108</v>
      </c>
      <c r="D11" s="39">
        <v>0</v>
      </c>
      <c r="E11" s="37">
        <v>111287</v>
      </c>
      <c r="F11" s="38">
        <f t="shared" si="0"/>
        <v>38994</v>
      </c>
      <c r="G11" s="37">
        <v>150281</v>
      </c>
      <c r="H11" s="36">
        <v>0</v>
      </c>
      <c r="I11" s="35">
        <v>1</v>
      </c>
      <c r="J11" s="35">
        <v>0</v>
      </c>
    </row>
    <row r="12" spans="1:11" x14ac:dyDescent="0.2">
      <c r="A12" s="41" t="s">
        <v>23</v>
      </c>
      <c r="B12" s="41" t="s">
        <v>24</v>
      </c>
      <c r="C12" s="41" t="s">
        <v>135</v>
      </c>
      <c r="D12" s="39">
        <v>0</v>
      </c>
      <c r="E12" s="37">
        <v>247851</v>
      </c>
      <c r="F12" s="38">
        <f t="shared" si="0"/>
        <v>0</v>
      </c>
      <c r="G12" s="37">
        <v>247851</v>
      </c>
      <c r="H12" s="36">
        <v>0</v>
      </c>
      <c r="I12" s="35">
        <v>1</v>
      </c>
      <c r="J12" s="35">
        <v>0</v>
      </c>
    </row>
    <row r="13" spans="1:11" x14ac:dyDescent="0.2">
      <c r="A13" s="41" t="s">
        <v>23</v>
      </c>
      <c r="B13" s="41" t="s">
        <v>24</v>
      </c>
      <c r="C13" s="41" t="s">
        <v>134</v>
      </c>
      <c r="D13" s="39">
        <v>161219</v>
      </c>
      <c r="E13" s="37">
        <v>0</v>
      </c>
      <c r="F13" s="38">
        <f t="shared" si="0"/>
        <v>0</v>
      </c>
      <c r="G13" s="37">
        <v>161219</v>
      </c>
      <c r="H13" s="36">
        <v>1</v>
      </c>
      <c r="I13" s="35">
        <v>0</v>
      </c>
      <c r="J13" s="35">
        <v>0</v>
      </c>
    </row>
    <row r="14" spans="1:11" x14ac:dyDescent="0.2">
      <c r="A14" s="41" t="s">
        <v>23</v>
      </c>
      <c r="B14" s="41" t="s">
        <v>24</v>
      </c>
      <c r="C14" s="41" t="s">
        <v>133</v>
      </c>
      <c r="D14" s="39">
        <v>0</v>
      </c>
      <c r="E14" s="37">
        <v>171860</v>
      </c>
      <c r="F14" s="38">
        <f t="shared" si="0"/>
        <v>146660</v>
      </c>
      <c r="G14" s="37">
        <v>318520</v>
      </c>
      <c r="H14" s="36">
        <v>0</v>
      </c>
      <c r="I14" s="35">
        <v>1</v>
      </c>
      <c r="J14" s="35">
        <v>0</v>
      </c>
    </row>
    <row r="15" spans="1:11" x14ac:dyDescent="0.2">
      <c r="A15" s="41" t="s">
        <v>23</v>
      </c>
      <c r="B15" s="41" t="s">
        <v>24</v>
      </c>
      <c r="C15" s="41" t="s">
        <v>132</v>
      </c>
      <c r="D15" s="39">
        <v>0</v>
      </c>
      <c r="E15" s="37">
        <v>142680</v>
      </c>
      <c r="F15" s="38">
        <f t="shared" si="0"/>
        <v>0</v>
      </c>
      <c r="G15" s="37">
        <v>142680</v>
      </c>
      <c r="H15" s="36">
        <v>0</v>
      </c>
      <c r="I15" s="35">
        <v>1</v>
      </c>
      <c r="J15" s="35">
        <v>0</v>
      </c>
    </row>
    <row r="16" spans="1:11" x14ac:dyDescent="0.2">
      <c r="A16" s="41" t="s">
        <v>23</v>
      </c>
      <c r="B16" s="41" t="s">
        <v>24</v>
      </c>
      <c r="C16" s="41" t="s">
        <v>131</v>
      </c>
      <c r="D16" s="39">
        <v>0</v>
      </c>
      <c r="E16" s="37">
        <v>125553</v>
      </c>
      <c r="F16" s="38">
        <f t="shared" si="0"/>
        <v>0</v>
      </c>
      <c r="G16" s="37">
        <v>125553</v>
      </c>
      <c r="H16" s="36">
        <v>0</v>
      </c>
      <c r="I16" s="35">
        <v>1</v>
      </c>
      <c r="J16" s="35">
        <v>0</v>
      </c>
    </row>
    <row r="17" spans="1:11" x14ac:dyDescent="0.2">
      <c r="A17" s="41" t="s">
        <v>23</v>
      </c>
      <c r="B17" s="41" t="s">
        <v>24</v>
      </c>
      <c r="C17" s="41" t="s">
        <v>130</v>
      </c>
      <c r="D17" s="39">
        <v>0</v>
      </c>
      <c r="E17" s="37">
        <v>200894</v>
      </c>
      <c r="F17" s="38">
        <f t="shared" si="0"/>
        <v>0</v>
      </c>
      <c r="G17" s="37">
        <v>200894</v>
      </c>
      <c r="H17" s="36">
        <v>0</v>
      </c>
      <c r="I17" s="35">
        <v>1</v>
      </c>
      <c r="J17" s="35">
        <v>0</v>
      </c>
    </row>
    <row r="18" spans="1:11" x14ac:dyDescent="0.2">
      <c r="A18" s="41" t="s">
        <v>23</v>
      </c>
      <c r="B18" s="41" t="s">
        <v>24</v>
      </c>
      <c r="C18" s="41" t="s">
        <v>129</v>
      </c>
      <c r="D18" s="39">
        <v>0</v>
      </c>
      <c r="E18" s="37">
        <v>165898</v>
      </c>
      <c r="F18" s="38">
        <f t="shared" si="0"/>
        <v>0</v>
      </c>
      <c r="G18" s="37">
        <v>165898</v>
      </c>
      <c r="H18" s="36">
        <v>0</v>
      </c>
      <c r="I18" s="35">
        <v>1</v>
      </c>
      <c r="J18" s="35">
        <v>0</v>
      </c>
    </row>
    <row r="19" spans="1:11" x14ac:dyDescent="0.2">
      <c r="A19" s="41" t="s">
        <v>25</v>
      </c>
      <c r="B19" s="41" t="s">
        <v>26</v>
      </c>
      <c r="C19" s="41" t="s">
        <v>121</v>
      </c>
      <c r="D19" s="39">
        <v>199639</v>
      </c>
      <c r="E19" s="37">
        <v>0</v>
      </c>
      <c r="F19" s="38">
        <f t="shared" si="0"/>
        <v>107592</v>
      </c>
      <c r="G19" s="37">
        <v>307231</v>
      </c>
      <c r="H19" s="36">
        <v>1</v>
      </c>
      <c r="I19" s="35">
        <v>0</v>
      </c>
      <c r="J19" s="35">
        <v>0</v>
      </c>
    </row>
    <row r="20" spans="1:11" x14ac:dyDescent="0.2">
      <c r="A20" s="41" t="s">
        <v>27</v>
      </c>
      <c r="B20" s="41" t="s">
        <v>28</v>
      </c>
      <c r="C20" s="41" t="s">
        <v>107</v>
      </c>
      <c r="D20" s="39">
        <v>0</v>
      </c>
      <c r="E20" s="37">
        <v>0</v>
      </c>
      <c r="F20" s="38">
        <f t="shared" si="0"/>
        <v>0</v>
      </c>
      <c r="G20" s="37">
        <v>0</v>
      </c>
      <c r="H20" s="36">
        <v>0</v>
      </c>
      <c r="I20" s="35">
        <v>0</v>
      </c>
      <c r="J20" s="35">
        <v>0</v>
      </c>
    </row>
    <row r="21" spans="1:11" x14ac:dyDescent="0.2">
      <c r="A21" s="41" t="s">
        <v>29</v>
      </c>
      <c r="B21" s="41" t="s">
        <v>30</v>
      </c>
      <c r="C21" s="41" t="s">
        <v>107</v>
      </c>
      <c r="D21" s="39">
        <v>0</v>
      </c>
      <c r="E21" s="37">
        <v>0</v>
      </c>
      <c r="F21" s="38">
        <f t="shared" si="0"/>
        <v>0</v>
      </c>
      <c r="G21" s="37">
        <v>0</v>
      </c>
      <c r="H21" s="36">
        <v>0</v>
      </c>
      <c r="I21" s="35">
        <v>0</v>
      </c>
      <c r="J21" s="35">
        <v>0</v>
      </c>
    </row>
    <row r="22" spans="1:11" x14ac:dyDescent="0.2">
      <c r="A22" s="41" t="s">
        <v>31</v>
      </c>
      <c r="B22" s="41" t="s">
        <v>10</v>
      </c>
      <c r="C22" s="41" t="s">
        <v>115</v>
      </c>
      <c r="D22" s="39">
        <v>239988</v>
      </c>
      <c r="E22" s="37">
        <v>0</v>
      </c>
      <c r="F22" s="38">
        <f t="shared" si="0"/>
        <v>75482</v>
      </c>
      <c r="G22" s="37">
        <v>315470</v>
      </c>
      <c r="H22" s="36">
        <v>1</v>
      </c>
      <c r="I22" s="35">
        <v>0</v>
      </c>
      <c r="J22" s="35">
        <v>0</v>
      </c>
    </row>
    <row r="23" spans="1:11" s="42" customFormat="1" x14ac:dyDescent="0.2">
      <c r="A23" s="49" t="s">
        <v>31</v>
      </c>
      <c r="B23" s="49" t="s">
        <v>10</v>
      </c>
      <c r="C23" s="49" t="s">
        <v>128</v>
      </c>
      <c r="D23" s="48" t="s">
        <v>14</v>
      </c>
      <c r="E23" s="46" t="s">
        <v>14</v>
      </c>
      <c r="F23" s="47" t="s">
        <v>14</v>
      </c>
      <c r="G23" s="47" t="s">
        <v>14</v>
      </c>
      <c r="H23" s="45">
        <v>1</v>
      </c>
      <c r="I23" s="44">
        <v>0</v>
      </c>
      <c r="J23" s="44">
        <v>0</v>
      </c>
      <c r="K23" s="43" t="s">
        <v>124</v>
      </c>
    </row>
    <row r="24" spans="1:11" x14ac:dyDescent="0.2">
      <c r="A24" s="41" t="s">
        <v>31</v>
      </c>
      <c r="B24" s="40" t="s">
        <v>10</v>
      </c>
      <c r="C24" s="40" t="s">
        <v>127</v>
      </c>
      <c r="D24" s="39">
        <v>0</v>
      </c>
      <c r="E24" s="37">
        <v>214727</v>
      </c>
      <c r="F24" s="38">
        <f>G24-SUM(D24:E24)</f>
        <v>29558</v>
      </c>
      <c r="G24" s="37">
        <v>244285</v>
      </c>
      <c r="H24" s="36">
        <v>0</v>
      </c>
      <c r="I24" s="35">
        <v>1</v>
      </c>
      <c r="J24" s="35">
        <v>0</v>
      </c>
    </row>
    <row r="25" spans="1:11" x14ac:dyDescent="0.2">
      <c r="A25" s="41" t="s">
        <v>31</v>
      </c>
      <c r="B25" s="40" t="s">
        <v>10</v>
      </c>
      <c r="C25" s="40" t="s">
        <v>126</v>
      </c>
      <c r="D25" s="39">
        <v>0</v>
      </c>
      <c r="E25" s="37">
        <v>221263</v>
      </c>
      <c r="F25" s="38">
        <f>G25-SUM(D25:E25)</f>
        <v>63137</v>
      </c>
      <c r="G25" s="37">
        <v>284400</v>
      </c>
      <c r="H25" s="36">
        <v>0</v>
      </c>
      <c r="I25" s="35">
        <v>1</v>
      </c>
      <c r="J25" s="35">
        <v>0</v>
      </c>
    </row>
    <row r="26" spans="1:11" s="42" customFormat="1" x14ac:dyDescent="0.2">
      <c r="A26" s="49" t="s">
        <v>31</v>
      </c>
      <c r="B26" s="49" t="s">
        <v>10</v>
      </c>
      <c r="C26" s="49" t="s">
        <v>125</v>
      </c>
      <c r="D26" s="48" t="s">
        <v>14</v>
      </c>
      <c r="E26" s="46" t="s">
        <v>14</v>
      </c>
      <c r="F26" s="47" t="s">
        <v>14</v>
      </c>
      <c r="G26" s="47" t="str">
        <f>G23</f>
        <v xml:space="preserve"> </v>
      </c>
      <c r="H26" s="45">
        <v>0</v>
      </c>
      <c r="I26" s="44">
        <v>1</v>
      </c>
      <c r="J26" s="44">
        <v>0</v>
      </c>
      <c r="K26" s="43" t="s">
        <v>124</v>
      </c>
    </row>
    <row r="27" spans="1:11" x14ac:dyDescent="0.2">
      <c r="A27" s="41" t="s">
        <v>31</v>
      </c>
      <c r="B27" s="40" t="s">
        <v>10</v>
      </c>
      <c r="C27" s="40" t="s">
        <v>123</v>
      </c>
      <c r="D27" s="39">
        <v>151466</v>
      </c>
      <c r="E27" s="37">
        <v>0</v>
      </c>
      <c r="F27" s="38">
        <f t="shared" ref="F27:F58" si="1">G27-SUM(D27:E27)</f>
        <v>48763</v>
      </c>
      <c r="G27" s="37">
        <v>200229</v>
      </c>
      <c r="H27" s="36">
        <v>1</v>
      </c>
      <c r="I27" s="35">
        <v>0</v>
      </c>
      <c r="J27" s="35">
        <v>0</v>
      </c>
    </row>
    <row r="28" spans="1:11" x14ac:dyDescent="0.2">
      <c r="A28" s="41" t="s">
        <v>32</v>
      </c>
      <c r="B28" s="41" t="s">
        <v>33</v>
      </c>
      <c r="C28" s="40" t="s">
        <v>112</v>
      </c>
      <c r="D28" s="39">
        <v>232380</v>
      </c>
      <c r="E28" s="37">
        <v>0</v>
      </c>
      <c r="F28" s="38">
        <f t="shared" si="1"/>
        <v>0</v>
      </c>
      <c r="G28" s="37">
        <v>232380</v>
      </c>
      <c r="H28" s="36">
        <v>1</v>
      </c>
      <c r="I28" s="35">
        <v>0</v>
      </c>
      <c r="J28" s="35">
        <v>0</v>
      </c>
    </row>
    <row r="29" spans="1:11" x14ac:dyDescent="0.2">
      <c r="A29" s="41" t="s">
        <v>32</v>
      </c>
      <c r="B29" s="41" t="s">
        <v>33</v>
      </c>
      <c r="C29" s="40" t="s">
        <v>117</v>
      </c>
      <c r="D29" s="39">
        <v>197789</v>
      </c>
      <c r="E29" s="37">
        <v>0</v>
      </c>
      <c r="F29" s="38">
        <f t="shared" si="1"/>
        <v>0</v>
      </c>
      <c r="G29" s="37">
        <v>197789</v>
      </c>
      <c r="H29" s="36">
        <v>1</v>
      </c>
      <c r="I29" s="35">
        <v>0</v>
      </c>
      <c r="J29" s="35">
        <v>0</v>
      </c>
    </row>
    <row r="30" spans="1:11" x14ac:dyDescent="0.2">
      <c r="A30" s="41" t="s">
        <v>32</v>
      </c>
      <c r="B30" s="41" t="s">
        <v>33</v>
      </c>
      <c r="C30" s="40" t="s">
        <v>122</v>
      </c>
      <c r="D30" s="39">
        <v>211065</v>
      </c>
      <c r="E30" s="37">
        <v>0</v>
      </c>
      <c r="F30" s="38">
        <f t="shared" si="1"/>
        <v>0</v>
      </c>
      <c r="G30" s="37">
        <v>211065</v>
      </c>
      <c r="H30" s="36">
        <v>1</v>
      </c>
      <c r="I30" s="35">
        <v>0</v>
      </c>
      <c r="J30" s="35">
        <v>0</v>
      </c>
    </row>
    <row r="31" spans="1:11" x14ac:dyDescent="0.2">
      <c r="A31" s="41" t="s">
        <v>34</v>
      </c>
      <c r="B31" s="41" t="s">
        <v>35</v>
      </c>
      <c r="C31" s="40" t="s">
        <v>107</v>
      </c>
      <c r="D31" s="39">
        <v>0</v>
      </c>
      <c r="E31" s="37">
        <v>0</v>
      </c>
      <c r="F31" s="38">
        <f t="shared" si="1"/>
        <v>0</v>
      </c>
      <c r="G31" s="37">
        <v>0</v>
      </c>
      <c r="H31" s="36">
        <v>0</v>
      </c>
      <c r="I31" s="35">
        <v>0</v>
      </c>
      <c r="J31" s="35">
        <v>0</v>
      </c>
    </row>
    <row r="32" spans="1:11" x14ac:dyDescent="0.2">
      <c r="A32" s="41" t="s">
        <v>36</v>
      </c>
      <c r="B32" s="41" t="s">
        <v>37</v>
      </c>
      <c r="C32" s="40" t="s">
        <v>107</v>
      </c>
      <c r="D32" s="39">
        <v>0</v>
      </c>
      <c r="E32" s="37">
        <v>0</v>
      </c>
      <c r="F32" s="38">
        <f t="shared" si="1"/>
        <v>0</v>
      </c>
      <c r="G32" s="37">
        <v>0</v>
      </c>
      <c r="H32" s="36">
        <v>0</v>
      </c>
      <c r="I32" s="35">
        <v>0</v>
      </c>
      <c r="J32" s="35">
        <v>0</v>
      </c>
    </row>
    <row r="33" spans="1:10" x14ac:dyDescent="0.2">
      <c r="A33" s="41" t="s">
        <v>38</v>
      </c>
      <c r="B33" s="40" t="s">
        <v>9</v>
      </c>
      <c r="C33" s="40" t="s">
        <v>107</v>
      </c>
      <c r="D33" s="39">
        <v>0</v>
      </c>
      <c r="E33" s="37">
        <v>0</v>
      </c>
      <c r="F33" s="38">
        <f t="shared" si="1"/>
        <v>0</v>
      </c>
      <c r="G33" s="37">
        <v>0</v>
      </c>
      <c r="H33" s="36">
        <v>0</v>
      </c>
      <c r="I33" s="35">
        <v>0</v>
      </c>
      <c r="J33" s="35">
        <v>0</v>
      </c>
    </row>
    <row r="34" spans="1:10" x14ac:dyDescent="0.2">
      <c r="A34" s="41" t="s">
        <v>39</v>
      </c>
      <c r="B34" s="40" t="s">
        <v>12</v>
      </c>
      <c r="C34" s="40" t="s">
        <v>107</v>
      </c>
      <c r="D34" s="39">
        <v>0</v>
      </c>
      <c r="E34" s="37">
        <v>0</v>
      </c>
      <c r="F34" s="38">
        <f t="shared" si="1"/>
        <v>0</v>
      </c>
      <c r="G34" s="37">
        <v>0</v>
      </c>
      <c r="H34" s="36">
        <v>0</v>
      </c>
      <c r="I34" s="35">
        <v>0</v>
      </c>
      <c r="J34" s="35">
        <v>0</v>
      </c>
    </row>
    <row r="35" spans="1:10" x14ac:dyDescent="0.2">
      <c r="A35" s="41" t="s">
        <v>40</v>
      </c>
      <c r="B35" s="41" t="s">
        <v>41</v>
      </c>
      <c r="C35" s="40" t="s">
        <v>107</v>
      </c>
      <c r="D35" s="39">
        <v>0</v>
      </c>
      <c r="E35" s="37">
        <v>0</v>
      </c>
      <c r="F35" s="38">
        <f t="shared" si="1"/>
        <v>0</v>
      </c>
      <c r="G35" s="37">
        <v>0</v>
      </c>
      <c r="H35" s="36">
        <v>0</v>
      </c>
      <c r="I35" s="35">
        <v>0</v>
      </c>
      <c r="J35" s="35">
        <v>0</v>
      </c>
    </row>
    <row r="36" spans="1:10" x14ac:dyDescent="0.2">
      <c r="A36" s="41" t="s">
        <v>42</v>
      </c>
      <c r="B36" s="41" t="s">
        <v>43</v>
      </c>
      <c r="C36" s="40" t="s">
        <v>120</v>
      </c>
      <c r="D36" s="39">
        <v>211337</v>
      </c>
      <c r="E36" s="37">
        <v>0</v>
      </c>
      <c r="F36" s="38">
        <f t="shared" si="1"/>
        <v>0</v>
      </c>
      <c r="G36" s="37">
        <v>211337</v>
      </c>
      <c r="H36" s="36">
        <v>1</v>
      </c>
      <c r="I36" s="35">
        <v>0</v>
      </c>
      <c r="J36" s="35">
        <v>0</v>
      </c>
    </row>
    <row r="37" spans="1:10" x14ac:dyDescent="0.2">
      <c r="A37" s="41" t="s">
        <v>42</v>
      </c>
      <c r="B37" s="41" t="s">
        <v>43</v>
      </c>
      <c r="C37" s="40" t="s">
        <v>112</v>
      </c>
      <c r="D37" s="39">
        <v>201087</v>
      </c>
      <c r="E37" s="37">
        <v>0</v>
      </c>
      <c r="F37" s="38">
        <f t="shared" si="1"/>
        <v>92675</v>
      </c>
      <c r="G37" s="37">
        <v>293762</v>
      </c>
      <c r="H37" s="36">
        <v>1</v>
      </c>
      <c r="I37" s="35">
        <v>0</v>
      </c>
      <c r="J37" s="35">
        <v>0</v>
      </c>
    </row>
    <row r="38" spans="1:10" x14ac:dyDescent="0.2">
      <c r="A38" s="41" t="s">
        <v>44</v>
      </c>
      <c r="B38" s="41" t="s">
        <v>45</v>
      </c>
      <c r="C38" s="40" t="s">
        <v>107</v>
      </c>
      <c r="D38" s="39">
        <v>0</v>
      </c>
      <c r="E38" s="37">
        <v>0</v>
      </c>
      <c r="F38" s="38">
        <f t="shared" si="1"/>
        <v>0</v>
      </c>
      <c r="G38" s="37">
        <v>0</v>
      </c>
      <c r="H38" s="36">
        <v>0</v>
      </c>
      <c r="I38" s="35">
        <v>0</v>
      </c>
      <c r="J38" s="35">
        <v>0</v>
      </c>
    </row>
    <row r="39" spans="1:10" x14ac:dyDescent="0.2">
      <c r="A39" s="41" t="s">
        <v>46</v>
      </c>
      <c r="B39" s="41" t="s">
        <v>47</v>
      </c>
      <c r="C39" s="40" t="s">
        <v>115</v>
      </c>
      <c r="D39" s="39">
        <v>187894</v>
      </c>
      <c r="E39" s="37">
        <v>0</v>
      </c>
      <c r="F39" s="38">
        <f t="shared" si="1"/>
        <v>61637</v>
      </c>
      <c r="G39" s="37">
        <v>249531</v>
      </c>
      <c r="H39" s="36">
        <v>1</v>
      </c>
      <c r="I39" s="35">
        <v>0</v>
      </c>
      <c r="J39" s="35">
        <v>0</v>
      </c>
    </row>
    <row r="40" spans="1:10" x14ac:dyDescent="0.2">
      <c r="A40" s="41" t="s">
        <v>46</v>
      </c>
      <c r="B40" s="41" t="s">
        <v>47</v>
      </c>
      <c r="C40" s="40" t="s">
        <v>121</v>
      </c>
      <c r="D40" s="39">
        <v>202536</v>
      </c>
      <c r="E40" s="37">
        <v>0</v>
      </c>
      <c r="F40" s="38">
        <f t="shared" si="1"/>
        <v>57680</v>
      </c>
      <c r="G40" s="37">
        <v>260216</v>
      </c>
      <c r="H40" s="36">
        <v>1</v>
      </c>
      <c r="I40" s="35">
        <v>0</v>
      </c>
      <c r="J40" s="35">
        <v>0</v>
      </c>
    </row>
    <row r="41" spans="1:10" x14ac:dyDescent="0.2">
      <c r="A41" s="41" t="s">
        <v>46</v>
      </c>
      <c r="B41" s="41" t="s">
        <v>47</v>
      </c>
      <c r="C41" s="40" t="s">
        <v>113</v>
      </c>
      <c r="D41" s="39">
        <v>243553</v>
      </c>
      <c r="E41" s="37">
        <v>0</v>
      </c>
      <c r="F41" s="38">
        <f t="shared" si="1"/>
        <v>63160</v>
      </c>
      <c r="G41" s="37">
        <v>306713</v>
      </c>
      <c r="H41" s="36">
        <v>1</v>
      </c>
      <c r="I41" s="35">
        <v>0</v>
      </c>
      <c r="J41" s="35">
        <v>0</v>
      </c>
    </row>
    <row r="42" spans="1:10" x14ac:dyDescent="0.2">
      <c r="A42" s="41" t="s">
        <v>48</v>
      </c>
      <c r="B42" s="41" t="s">
        <v>49</v>
      </c>
      <c r="C42" s="40" t="s">
        <v>107</v>
      </c>
      <c r="D42" s="39">
        <v>0</v>
      </c>
      <c r="E42" s="37">
        <v>0</v>
      </c>
      <c r="F42" s="38">
        <f t="shared" si="1"/>
        <v>0</v>
      </c>
      <c r="G42" s="37">
        <v>0</v>
      </c>
      <c r="H42" s="36">
        <v>0</v>
      </c>
      <c r="I42" s="35">
        <v>0</v>
      </c>
      <c r="J42" s="35">
        <v>0</v>
      </c>
    </row>
    <row r="43" spans="1:10" x14ac:dyDescent="0.2">
      <c r="A43" s="41" t="s">
        <v>50</v>
      </c>
      <c r="B43" s="40" t="s">
        <v>6</v>
      </c>
      <c r="C43" s="40" t="s">
        <v>107</v>
      </c>
      <c r="D43" s="39">
        <v>0</v>
      </c>
      <c r="E43" s="37">
        <v>0</v>
      </c>
      <c r="F43" s="38">
        <f t="shared" si="1"/>
        <v>0</v>
      </c>
      <c r="G43" s="37">
        <v>0</v>
      </c>
      <c r="H43" s="36">
        <v>0</v>
      </c>
      <c r="I43" s="35">
        <v>0</v>
      </c>
      <c r="J43" s="35">
        <v>0</v>
      </c>
    </row>
    <row r="44" spans="1:10" x14ac:dyDescent="0.2">
      <c r="A44" s="41" t="s">
        <v>51</v>
      </c>
      <c r="B44" s="41" t="s">
        <v>52</v>
      </c>
      <c r="C44" s="40" t="s">
        <v>120</v>
      </c>
      <c r="D44" s="39">
        <v>0</v>
      </c>
      <c r="E44" s="37">
        <v>261936</v>
      </c>
      <c r="F44" s="38">
        <f t="shared" si="1"/>
        <v>74619</v>
      </c>
      <c r="G44" s="37">
        <v>336555</v>
      </c>
      <c r="H44" s="36">
        <v>0</v>
      </c>
      <c r="I44" s="35">
        <v>1</v>
      </c>
      <c r="J44" s="35">
        <v>0</v>
      </c>
    </row>
    <row r="45" spans="1:10" x14ac:dyDescent="0.2">
      <c r="A45" s="41" t="s">
        <v>51</v>
      </c>
      <c r="B45" s="41" t="s">
        <v>52</v>
      </c>
      <c r="C45" s="40" t="s">
        <v>114</v>
      </c>
      <c r="D45" s="39">
        <v>0</v>
      </c>
      <c r="E45" s="37">
        <v>259257</v>
      </c>
      <c r="F45" s="38">
        <f t="shared" si="1"/>
        <v>83479</v>
      </c>
      <c r="G45" s="37">
        <v>342736</v>
      </c>
      <c r="H45" s="36">
        <v>0</v>
      </c>
      <c r="I45" s="35">
        <v>1</v>
      </c>
      <c r="J45" s="35">
        <v>0</v>
      </c>
    </row>
    <row r="46" spans="1:10" x14ac:dyDescent="0.2">
      <c r="A46" s="41" t="s">
        <v>51</v>
      </c>
      <c r="B46" s="41" t="s">
        <v>52</v>
      </c>
      <c r="C46" s="40" t="s">
        <v>119</v>
      </c>
      <c r="D46" s="39">
        <v>0</v>
      </c>
      <c r="E46" s="37">
        <v>210794</v>
      </c>
      <c r="F46" s="38">
        <f t="shared" si="1"/>
        <v>74340</v>
      </c>
      <c r="G46" s="37">
        <v>285134</v>
      </c>
      <c r="H46" s="36">
        <v>0</v>
      </c>
      <c r="I46" s="35">
        <v>1</v>
      </c>
      <c r="J46" s="35">
        <v>0</v>
      </c>
    </row>
    <row r="47" spans="1:10" x14ac:dyDescent="0.2">
      <c r="A47" s="41" t="s">
        <v>53</v>
      </c>
      <c r="B47" s="40" t="s">
        <v>4</v>
      </c>
      <c r="C47" s="40" t="s">
        <v>107</v>
      </c>
      <c r="D47" s="39">
        <v>0</v>
      </c>
      <c r="E47" s="37">
        <v>0</v>
      </c>
      <c r="F47" s="38">
        <f t="shared" si="1"/>
        <v>0</v>
      </c>
      <c r="G47" s="37">
        <v>0</v>
      </c>
      <c r="H47" s="36">
        <v>0</v>
      </c>
      <c r="I47" s="35">
        <v>0</v>
      </c>
      <c r="J47" s="35">
        <v>0</v>
      </c>
    </row>
    <row r="48" spans="1:10" x14ac:dyDescent="0.2">
      <c r="A48" s="41" t="s">
        <v>54</v>
      </c>
      <c r="B48" s="41" t="s">
        <v>55</v>
      </c>
      <c r="C48" s="40" t="s">
        <v>107</v>
      </c>
      <c r="D48" s="39">
        <v>0</v>
      </c>
      <c r="E48" s="37">
        <v>0</v>
      </c>
      <c r="F48" s="38">
        <f t="shared" si="1"/>
        <v>0</v>
      </c>
      <c r="G48" s="37">
        <v>0</v>
      </c>
      <c r="H48" s="36">
        <v>0</v>
      </c>
      <c r="I48" s="35">
        <v>0</v>
      </c>
      <c r="J48" s="35">
        <v>0</v>
      </c>
    </row>
    <row r="49" spans="1:11" x14ac:dyDescent="0.2">
      <c r="A49" s="41" t="s">
        <v>56</v>
      </c>
      <c r="B49" s="41" t="s">
        <v>57</v>
      </c>
      <c r="C49" s="40" t="s">
        <v>112</v>
      </c>
      <c r="D49" s="39">
        <v>234717</v>
      </c>
      <c r="E49" s="37">
        <v>0</v>
      </c>
      <c r="F49" s="38">
        <f t="shared" si="1"/>
        <v>58605</v>
      </c>
      <c r="G49" s="37">
        <v>293322</v>
      </c>
      <c r="H49" s="36">
        <v>1</v>
      </c>
      <c r="I49" s="35">
        <v>0</v>
      </c>
      <c r="J49" s="35">
        <v>0</v>
      </c>
    </row>
    <row r="50" spans="1:11" x14ac:dyDescent="0.2">
      <c r="A50" s="41" t="s">
        <v>58</v>
      </c>
      <c r="B50" s="41" t="s">
        <v>59</v>
      </c>
      <c r="C50" s="40" t="s">
        <v>107</v>
      </c>
      <c r="D50" s="39">
        <v>0</v>
      </c>
      <c r="E50" s="37">
        <v>0</v>
      </c>
      <c r="F50" s="38">
        <f t="shared" si="1"/>
        <v>0</v>
      </c>
      <c r="G50" s="37">
        <v>0</v>
      </c>
      <c r="H50" s="36">
        <v>0</v>
      </c>
      <c r="I50" s="35">
        <v>0</v>
      </c>
      <c r="J50" s="35">
        <v>0</v>
      </c>
    </row>
    <row r="51" spans="1:11" x14ac:dyDescent="0.2">
      <c r="A51" s="41" t="s">
        <v>60</v>
      </c>
      <c r="B51" s="41" t="s">
        <v>61</v>
      </c>
      <c r="C51" s="40" t="s">
        <v>107</v>
      </c>
      <c r="D51" s="39">
        <v>0</v>
      </c>
      <c r="E51" s="37">
        <v>0</v>
      </c>
      <c r="F51" s="38">
        <f t="shared" si="1"/>
        <v>0</v>
      </c>
      <c r="G51" s="37">
        <v>0</v>
      </c>
      <c r="H51" s="36">
        <v>0</v>
      </c>
      <c r="I51" s="35">
        <v>0</v>
      </c>
      <c r="J51" s="35">
        <v>0</v>
      </c>
    </row>
    <row r="52" spans="1:11" x14ac:dyDescent="0.2">
      <c r="A52" s="41" t="s">
        <v>62</v>
      </c>
      <c r="B52" s="41" t="s">
        <v>63</v>
      </c>
      <c r="C52" s="40" t="s">
        <v>107</v>
      </c>
      <c r="D52" s="39">
        <v>0</v>
      </c>
      <c r="E52" s="37">
        <v>0</v>
      </c>
      <c r="F52" s="38">
        <f t="shared" si="1"/>
        <v>0</v>
      </c>
      <c r="G52" s="37">
        <v>0</v>
      </c>
      <c r="H52" s="36">
        <v>0</v>
      </c>
      <c r="I52" s="35">
        <v>0</v>
      </c>
      <c r="J52" s="35">
        <v>0</v>
      </c>
    </row>
    <row r="53" spans="1:11" x14ac:dyDescent="0.2">
      <c r="A53" s="41" t="s">
        <v>64</v>
      </c>
      <c r="B53" s="41" t="s">
        <v>65</v>
      </c>
      <c r="C53" s="40" t="s">
        <v>107</v>
      </c>
      <c r="D53" s="39">
        <v>0</v>
      </c>
      <c r="E53" s="37">
        <v>0</v>
      </c>
      <c r="F53" s="38">
        <f t="shared" si="1"/>
        <v>0</v>
      </c>
      <c r="G53" s="37">
        <v>0</v>
      </c>
      <c r="H53" s="36">
        <v>0</v>
      </c>
      <c r="I53" s="35">
        <v>0</v>
      </c>
      <c r="J53" s="35">
        <v>0</v>
      </c>
    </row>
    <row r="54" spans="1:11" x14ac:dyDescent="0.2">
      <c r="A54" s="41" t="s">
        <v>66</v>
      </c>
      <c r="B54" s="41" t="s">
        <v>67</v>
      </c>
      <c r="C54" s="40" t="s">
        <v>107</v>
      </c>
      <c r="D54" s="39">
        <v>0</v>
      </c>
      <c r="E54" s="37">
        <v>0</v>
      </c>
      <c r="F54" s="38">
        <f t="shared" si="1"/>
        <v>0</v>
      </c>
      <c r="G54" s="37">
        <v>0</v>
      </c>
      <c r="H54" s="36">
        <v>0</v>
      </c>
      <c r="I54" s="35">
        <v>0</v>
      </c>
      <c r="J54" s="35">
        <v>0</v>
      </c>
    </row>
    <row r="55" spans="1:11" x14ac:dyDescent="0.2">
      <c r="A55" s="41" t="s">
        <v>68</v>
      </c>
      <c r="B55" s="41" t="s">
        <v>69</v>
      </c>
      <c r="C55" s="40" t="s">
        <v>107</v>
      </c>
      <c r="D55" s="39">
        <v>0</v>
      </c>
      <c r="E55" s="37">
        <v>0</v>
      </c>
      <c r="F55" s="38">
        <f t="shared" si="1"/>
        <v>0</v>
      </c>
      <c r="G55" s="37">
        <v>0</v>
      </c>
      <c r="H55" s="36">
        <v>0</v>
      </c>
      <c r="I55" s="35">
        <v>0</v>
      </c>
      <c r="J55" s="35">
        <v>0</v>
      </c>
    </row>
    <row r="56" spans="1:11" x14ac:dyDescent="0.2">
      <c r="A56" s="41" t="s">
        <v>70</v>
      </c>
      <c r="B56" s="41" t="s">
        <v>71</v>
      </c>
      <c r="C56" s="40" t="s">
        <v>107</v>
      </c>
      <c r="D56" s="39">
        <v>0</v>
      </c>
      <c r="E56" s="37">
        <v>0</v>
      </c>
      <c r="F56" s="38">
        <f t="shared" si="1"/>
        <v>0</v>
      </c>
      <c r="G56" s="37">
        <v>0</v>
      </c>
      <c r="H56" s="36">
        <v>0</v>
      </c>
      <c r="I56" s="35">
        <v>0</v>
      </c>
      <c r="J56" s="35">
        <v>0</v>
      </c>
    </row>
    <row r="57" spans="1:11" s="42" customFormat="1" x14ac:dyDescent="0.2">
      <c r="A57" s="49" t="s">
        <v>72</v>
      </c>
      <c r="B57" s="49" t="s">
        <v>73</v>
      </c>
      <c r="C57" s="49" t="s">
        <v>119</v>
      </c>
      <c r="D57" s="48">
        <v>0</v>
      </c>
      <c r="E57" s="46">
        <v>132456</v>
      </c>
      <c r="F57" s="47">
        <f t="shared" si="1"/>
        <v>46369</v>
      </c>
      <c r="G57" s="46">
        <v>178825</v>
      </c>
      <c r="H57" s="45">
        <v>0</v>
      </c>
      <c r="I57" s="44">
        <v>1</v>
      </c>
      <c r="J57" s="44">
        <v>0</v>
      </c>
      <c r="K57" s="43" t="s">
        <v>118</v>
      </c>
    </row>
    <row r="58" spans="1:11" x14ac:dyDescent="0.2">
      <c r="A58" s="41" t="s">
        <v>74</v>
      </c>
      <c r="B58" s="40" t="s">
        <v>2</v>
      </c>
      <c r="C58" s="40" t="s">
        <v>107</v>
      </c>
      <c r="D58" s="39">
        <v>0</v>
      </c>
      <c r="E58" s="37">
        <v>0</v>
      </c>
      <c r="F58" s="38">
        <f t="shared" si="1"/>
        <v>0</v>
      </c>
      <c r="G58" s="37">
        <v>0</v>
      </c>
      <c r="H58" s="36">
        <v>0</v>
      </c>
      <c r="I58" s="35">
        <v>0</v>
      </c>
      <c r="J58" s="35">
        <v>0</v>
      </c>
    </row>
    <row r="59" spans="1:11" x14ac:dyDescent="0.2">
      <c r="A59" s="41" t="s">
        <v>75</v>
      </c>
      <c r="B59" s="41" t="s">
        <v>76</v>
      </c>
      <c r="C59" s="40" t="s">
        <v>107</v>
      </c>
      <c r="D59" s="39">
        <v>0</v>
      </c>
      <c r="E59" s="37">
        <v>0</v>
      </c>
      <c r="F59" s="38">
        <f t="shared" ref="F59:F82" si="2">G59-SUM(D59:E59)</f>
        <v>0</v>
      </c>
      <c r="G59" s="37">
        <v>0</v>
      </c>
      <c r="H59" s="36">
        <v>0</v>
      </c>
      <c r="I59" s="35">
        <v>0</v>
      </c>
      <c r="J59" s="35">
        <v>0</v>
      </c>
    </row>
    <row r="60" spans="1:11" x14ac:dyDescent="0.2">
      <c r="A60" s="41" t="s">
        <v>77</v>
      </c>
      <c r="B60" s="40" t="s">
        <v>8</v>
      </c>
      <c r="C60" s="40" t="s">
        <v>117</v>
      </c>
      <c r="D60" s="39">
        <v>246378</v>
      </c>
      <c r="E60" s="37">
        <v>0</v>
      </c>
      <c r="F60" s="38">
        <f t="shared" si="2"/>
        <v>1938</v>
      </c>
      <c r="G60" s="37">
        <v>248316</v>
      </c>
      <c r="H60" s="36">
        <v>1</v>
      </c>
      <c r="I60" s="35">
        <v>0</v>
      </c>
      <c r="J60" s="35">
        <v>0</v>
      </c>
    </row>
    <row r="61" spans="1:11" x14ac:dyDescent="0.2">
      <c r="A61" s="41" t="s">
        <v>77</v>
      </c>
      <c r="B61" s="40" t="s">
        <v>8</v>
      </c>
      <c r="C61" s="40" t="s">
        <v>116</v>
      </c>
      <c r="D61" s="39">
        <v>0</v>
      </c>
      <c r="E61" s="37">
        <v>258359</v>
      </c>
      <c r="F61" s="38">
        <f t="shared" si="2"/>
        <v>0</v>
      </c>
      <c r="G61" s="37">
        <v>258359</v>
      </c>
      <c r="H61" s="36">
        <v>0</v>
      </c>
      <c r="I61" s="35">
        <v>1</v>
      </c>
      <c r="J61" s="35">
        <v>0</v>
      </c>
    </row>
    <row r="62" spans="1:11" x14ac:dyDescent="0.2">
      <c r="A62" s="41" t="s">
        <v>78</v>
      </c>
      <c r="B62" s="41" t="s">
        <v>79</v>
      </c>
      <c r="C62" s="40" t="s">
        <v>107</v>
      </c>
      <c r="D62" s="39">
        <v>0</v>
      </c>
      <c r="E62" s="37">
        <v>0</v>
      </c>
      <c r="F62" s="38">
        <f t="shared" si="2"/>
        <v>0</v>
      </c>
      <c r="G62" s="37">
        <v>0</v>
      </c>
      <c r="H62" s="36">
        <v>0</v>
      </c>
      <c r="I62" s="35">
        <v>0</v>
      </c>
      <c r="J62" s="35">
        <v>0</v>
      </c>
    </row>
    <row r="63" spans="1:11" x14ac:dyDescent="0.2">
      <c r="A63" s="41" t="s">
        <v>80</v>
      </c>
      <c r="B63" s="41" t="s">
        <v>81</v>
      </c>
      <c r="C63" s="40" t="s">
        <v>114</v>
      </c>
      <c r="D63" s="39">
        <v>228043</v>
      </c>
      <c r="E63" s="37">
        <v>0</v>
      </c>
      <c r="F63" s="38">
        <f t="shared" si="2"/>
        <v>104212</v>
      </c>
      <c r="G63" s="37">
        <v>332255</v>
      </c>
      <c r="H63" s="36">
        <v>1</v>
      </c>
      <c r="I63" s="35">
        <v>0</v>
      </c>
      <c r="J63" s="35">
        <v>0</v>
      </c>
    </row>
    <row r="64" spans="1:11" x14ac:dyDescent="0.2">
      <c r="A64" s="41" t="s">
        <v>80</v>
      </c>
      <c r="B64" s="41" t="s">
        <v>81</v>
      </c>
      <c r="C64" s="40" t="s">
        <v>115</v>
      </c>
      <c r="D64" s="39">
        <v>0</v>
      </c>
      <c r="E64" s="37">
        <v>212866</v>
      </c>
      <c r="F64" s="38">
        <f t="shared" si="2"/>
        <v>147222</v>
      </c>
      <c r="G64" s="37">
        <v>360088</v>
      </c>
      <c r="H64" s="36">
        <v>0</v>
      </c>
      <c r="I64" s="35">
        <v>1</v>
      </c>
      <c r="J64" s="35">
        <v>0</v>
      </c>
    </row>
    <row r="65" spans="1:10" x14ac:dyDescent="0.2">
      <c r="A65" s="41" t="s">
        <v>82</v>
      </c>
      <c r="B65" s="40" t="s">
        <v>1</v>
      </c>
      <c r="C65" s="40" t="s">
        <v>107</v>
      </c>
      <c r="D65" s="39">
        <v>0</v>
      </c>
      <c r="E65" s="37">
        <v>0</v>
      </c>
      <c r="F65" s="38">
        <f t="shared" si="2"/>
        <v>0</v>
      </c>
      <c r="G65" s="37">
        <v>0</v>
      </c>
      <c r="H65" s="36">
        <v>0</v>
      </c>
      <c r="I65" s="35">
        <v>0</v>
      </c>
      <c r="J65" s="35">
        <v>0</v>
      </c>
    </row>
    <row r="66" spans="1:10" x14ac:dyDescent="0.2">
      <c r="A66" s="41" t="s">
        <v>83</v>
      </c>
      <c r="B66" s="41" t="s">
        <v>84</v>
      </c>
      <c r="C66" s="40" t="s">
        <v>107</v>
      </c>
      <c r="D66" s="39">
        <v>0</v>
      </c>
      <c r="E66" s="37">
        <v>0</v>
      </c>
      <c r="F66" s="38">
        <f t="shared" si="2"/>
        <v>0</v>
      </c>
      <c r="G66" s="37">
        <v>0</v>
      </c>
      <c r="H66" s="36">
        <v>0</v>
      </c>
      <c r="I66" s="35">
        <v>0</v>
      </c>
      <c r="J66" s="35">
        <v>0</v>
      </c>
    </row>
    <row r="67" spans="1:10" x14ac:dyDescent="0.2">
      <c r="A67" s="41" t="s">
        <v>85</v>
      </c>
      <c r="B67" s="41" t="s">
        <v>86</v>
      </c>
      <c r="C67" s="40" t="s">
        <v>114</v>
      </c>
      <c r="D67" s="39">
        <v>196116</v>
      </c>
      <c r="E67" s="37">
        <v>0</v>
      </c>
      <c r="F67" s="38">
        <f t="shared" si="2"/>
        <v>7602</v>
      </c>
      <c r="G67" s="37">
        <v>203718</v>
      </c>
      <c r="H67" s="36">
        <v>1</v>
      </c>
      <c r="I67" s="35">
        <v>0</v>
      </c>
      <c r="J67" s="35">
        <v>0</v>
      </c>
    </row>
    <row r="68" spans="1:10" x14ac:dyDescent="0.2">
      <c r="A68" s="41" t="s">
        <v>85</v>
      </c>
      <c r="B68" s="41" t="s">
        <v>86</v>
      </c>
      <c r="C68" s="40" t="s">
        <v>113</v>
      </c>
      <c r="D68" s="39">
        <v>0</v>
      </c>
      <c r="E68" s="37">
        <v>218717</v>
      </c>
      <c r="F68" s="38">
        <f t="shared" si="2"/>
        <v>14898</v>
      </c>
      <c r="G68" s="37">
        <v>233615</v>
      </c>
      <c r="H68" s="36">
        <v>0</v>
      </c>
      <c r="I68" s="35">
        <v>1</v>
      </c>
      <c r="J68" s="35">
        <v>0</v>
      </c>
    </row>
    <row r="69" spans="1:10" x14ac:dyDescent="0.2">
      <c r="A69" s="41" t="s">
        <v>87</v>
      </c>
      <c r="B69" s="41" t="s">
        <v>88</v>
      </c>
      <c r="C69" s="40" t="s">
        <v>107</v>
      </c>
      <c r="D69" s="39">
        <v>0</v>
      </c>
      <c r="E69" s="37">
        <v>0</v>
      </c>
      <c r="F69" s="38">
        <f t="shared" si="2"/>
        <v>0</v>
      </c>
      <c r="G69" s="37">
        <v>0</v>
      </c>
      <c r="H69" s="36">
        <v>0</v>
      </c>
      <c r="I69" s="35">
        <v>0</v>
      </c>
      <c r="J69" s="35">
        <v>0</v>
      </c>
    </row>
    <row r="70" spans="1:10" x14ac:dyDescent="0.2">
      <c r="A70" s="41" t="s">
        <v>89</v>
      </c>
      <c r="B70" s="41" t="s">
        <v>90</v>
      </c>
      <c r="C70" s="40" t="s">
        <v>113</v>
      </c>
      <c r="D70" s="39">
        <v>184383</v>
      </c>
      <c r="E70" s="37">
        <v>0</v>
      </c>
      <c r="F70" s="38">
        <f t="shared" si="2"/>
        <v>56858</v>
      </c>
      <c r="G70" s="37">
        <v>241241</v>
      </c>
      <c r="H70" s="36">
        <v>1</v>
      </c>
      <c r="I70" s="35">
        <v>0</v>
      </c>
      <c r="J70" s="35">
        <v>0</v>
      </c>
    </row>
    <row r="71" spans="1:10" x14ac:dyDescent="0.2">
      <c r="A71" s="41" t="s">
        <v>91</v>
      </c>
      <c r="B71" s="40" t="s">
        <v>5</v>
      </c>
      <c r="C71" s="40" t="s">
        <v>112</v>
      </c>
      <c r="D71" s="39">
        <v>187180</v>
      </c>
      <c r="E71" s="37">
        <v>0</v>
      </c>
      <c r="F71" s="38">
        <f t="shared" si="2"/>
        <v>0</v>
      </c>
      <c r="G71" s="37">
        <v>187180</v>
      </c>
      <c r="H71" s="36">
        <v>1</v>
      </c>
      <c r="I71" s="35">
        <v>0</v>
      </c>
      <c r="J71" s="35">
        <v>0</v>
      </c>
    </row>
    <row r="72" spans="1:10" x14ac:dyDescent="0.2">
      <c r="A72" s="41" t="s">
        <v>91</v>
      </c>
      <c r="B72" s="40" t="s">
        <v>5</v>
      </c>
      <c r="C72" s="40" t="s">
        <v>111</v>
      </c>
      <c r="D72" s="39">
        <v>187775</v>
      </c>
      <c r="E72" s="37">
        <v>0</v>
      </c>
      <c r="F72" s="38">
        <f t="shared" si="2"/>
        <v>18613</v>
      </c>
      <c r="G72" s="37">
        <v>206388</v>
      </c>
      <c r="H72" s="36">
        <v>1</v>
      </c>
      <c r="I72" s="35">
        <v>0</v>
      </c>
      <c r="J72" s="35">
        <v>0</v>
      </c>
    </row>
    <row r="73" spans="1:10" x14ac:dyDescent="0.2">
      <c r="A73" s="41" t="s">
        <v>91</v>
      </c>
      <c r="B73" s="40" t="s">
        <v>5</v>
      </c>
      <c r="C73" s="40" t="s">
        <v>110</v>
      </c>
      <c r="D73" s="39">
        <v>143284</v>
      </c>
      <c r="E73" s="37">
        <v>0</v>
      </c>
      <c r="F73" s="38">
        <f t="shared" si="2"/>
        <v>35978</v>
      </c>
      <c r="G73" s="37">
        <v>179262</v>
      </c>
      <c r="H73" s="36">
        <v>1</v>
      </c>
      <c r="I73" s="35">
        <v>0</v>
      </c>
      <c r="J73" s="35">
        <v>0</v>
      </c>
    </row>
    <row r="74" spans="1:10" x14ac:dyDescent="0.2">
      <c r="A74" s="41" t="s">
        <v>91</v>
      </c>
      <c r="B74" s="40" t="s">
        <v>5</v>
      </c>
      <c r="C74" s="40" t="s">
        <v>109</v>
      </c>
      <c r="D74" s="39">
        <v>163239</v>
      </c>
      <c r="E74" s="37">
        <v>0</v>
      </c>
      <c r="F74" s="38">
        <f t="shared" si="2"/>
        <v>28824</v>
      </c>
      <c r="G74" s="37">
        <v>192063</v>
      </c>
      <c r="H74" s="36">
        <v>1</v>
      </c>
      <c r="I74" s="35">
        <v>0</v>
      </c>
      <c r="J74" s="35">
        <v>0</v>
      </c>
    </row>
    <row r="75" spans="1:10" x14ac:dyDescent="0.2">
      <c r="A75" s="41" t="s">
        <v>91</v>
      </c>
      <c r="B75" s="40" t="s">
        <v>5</v>
      </c>
      <c r="C75" s="40" t="s">
        <v>108</v>
      </c>
      <c r="D75" s="39">
        <v>0</v>
      </c>
      <c r="E75" s="37">
        <v>86053</v>
      </c>
      <c r="F75" s="38">
        <f t="shared" si="2"/>
        <v>9558</v>
      </c>
      <c r="G75" s="37">
        <v>95611</v>
      </c>
      <c r="H75" s="36">
        <v>0</v>
      </c>
      <c r="I75" s="35">
        <v>1</v>
      </c>
      <c r="J75" s="35">
        <v>0</v>
      </c>
    </row>
    <row r="76" spans="1:10" x14ac:dyDescent="0.2">
      <c r="A76" s="41" t="s">
        <v>92</v>
      </c>
      <c r="B76" s="41" t="s">
        <v>93</v>
      </c>
      <c r="C76" s="40" t="s">
        <v>107</v>
      </c>
      <c r="D76" s="39">
        <v>0</v>
      </c>
      <c r="E76" s="37">
        <v>0</v>
      </c>
      <c r="F76" s="38">
        <f t="shared" si="2"/>
        <v>0</v>
      </c>
      <c r="G76" s="37">
        <v>0</v>
      </c>
      <c r="H76" s="36">
        <v>0</v>
      </c>
      <c r="I76" s="35">
        <v>0</v>
      </c>
      <c r="J76" s="35">
        <v>0</v>
      </c>
    </row>
    <row r="77" spans="1:10" x14ac:dyDescent="0.2">
      <c r="A77" s="41" t="s">
        <v>94</v>
      </c>
      <c r="B77" s="41" t="s">
        <v>95</v>
      </c>
      <c r="C77" s="40" t="s">
        <v>107</v>
      </c>
      <c r="D77" s="39">
        <v>0</v>
      </c>
      <c r="E77" s="37">
        <v>0</v>
      </c>
      <c r="F77" s="38">
        <f t="shared" si="2"/>
        <v>0</v>
      </c>
      <c r="G77" s="37">
        <v>0</v>
      </c>
      <c r="H77" s="36">
        <v>0</v>
      </c>
      <c r="I77" s="35">
        <v>0</v>
      </c>
      <c r="J77" s="35">
        <v>0</v>
      </c>
    </row>
    <row r="78" spans="1:10" x14ac:dyDescent="0.2">
      <c r="A78" s="41" t="s">
        <v>96</v>
      </c>
      <c r="B78" s="40" t="s">
        <v>7</v>
      </c>
      <c r="C78" s="40" t="s">
        <v>107</v>
      </c>
      <c r="D78" s="39">
        <v>0</v>
      </c>
      <c r="E78" s="37">
        <v>0</v>
      </c>
      <c r="F78" s="38">
        <f t="shared" si="2"/>
        <v>0</v>
      </c>
      <c r="G78" s="37">
        <v>0</v>
      </c>
      <c r="H78" s="36">
        <v>0</v>
      </c>
      <c r="I78" s="35">
        <v>0</v>
      </c>
      <c r="J78" s="35">
        <v>0</v>
      </c>
    </row>
    <row r="79" spans="1:10" x14ac:dyDescent="0.2">
      <c r="A79" s="41" t="s">
        <v>97</v>
      </c>
      <c r="B79" s="41" t="s">
        <v>98</v>
      </c>
      <c r="C79" s="40" t="s">
        <v>107</v>
      </c>
      <c r="D79" s="39">
        <v>0</v>
      </c>
      <c r="E79" s="37">
        <v>0</v>
      </c>
      <c r="F79" s="38">
        <f t="shared" si="2"/>
        <v>0</v>
      </c>
      <c r="G79" s="37">
        <v>0</v>
      </c>
      <c r="H79" s="36">
        <v>0</v>
      </c>
      <c r="I79" s="35">
        <v>0</v>
      </c>
      <c r="J79" s="35">
        <v>0</v>
      </c>
    </row>
    <row r="80" spans="1:10" x14ac:dyDescent="0.2">
      <c r="A80" s="41" t="s">
        <v>99</v>
      </c>
      <c r="B80" s="41" t="s">
        <v>100</v>
      </c>
      <c r="C80" s="40" t="s">
        <v>107</v>
      </c>
      <c r="D80" s="39">
        <v>0</v>
      </c>
      <c r="E80" s="37">
        <v>0</v>
      </c>
      <c r="F80" s="38">
        <f t="shared" si="2"/>
        <v>0</v>
      </c>
      <c r="G80" s="37">
        <v>0</v>
      </c>
      <c r="H80" s="36">
        <v>0</v>
      </c>
      <c r="I80" s="35">
        <v>0</v>
      </c>
      <c r="J80" s="35">
        <v>0</v>
      </c>
    </row>
    <row r="81" spans="1:11" x14ac:dyDescent="0.2">
      <c r="A81" s="41" t="s">
        <v>101</v>
      </c>
      <c r="B81" s="40" t="s">
        <v>11</v>
      </c>
      <c r="C81" s="40" t="s">
        <v>107</v>
      </c>
      <c r="D81" s="39">
        <v>0</v>
      </c>
      <c r="E81" s="37">
        <v>0</v>
      </c>
      <c r="F81" s="38">
        <f t="shared" si="2"/>
        <v>0</v>
      </c>
      <c r="G81" s="37">
        <v>0</v>
      </c>
      <c r="H81" s="36">
        <v>0</v>
      </c>
      <c r="I81" s="35">
        <v>0</v>
      </c>
      <c r="J81" s="35">
        <v>0</v>
      </c>
    </row>
    <row r="82" spans="1:11" x14ac:dyDescent="0.2">
      <c r="A82" s="41" t="s">
        <v>102</v>
      </c>
      <c r="B82" s="41" t="s">
        <v>103</v>
      </c>
      <c r="C82" s="40" t="s">
        <v>107</v>
      </c>
      <c r="D82" s="39">
        <v>0</v>
      </c>
      <c r="E82" s="37">
        <v>0</v>
      </c>
      <c r="F82" s="38">
        <f t="shared" si="2"/>
        <v>0</v>
      </c>
      <c r="G82" s="37">
        <v>0</v>
      </c>
      <c r="H82" s="36">
        <v>0</v>
      </c>
      <c r="I82" s="35">
        <v>0</v>
      </c>
      <c r="J82" s="35">
        <v>0</v>
      </c>
    </row>
    <row r="84" spans="1:11" s="2" customFormat="1" x14ac:dyDescent="0.2">
      <c r="A84" s="5" t="s">
        <v>13</v>
      </c>
      <c r="B84" s="5"/>
      <c r="C84" s="5"/>
      <c r="D84" s="34">
        <f t="shared" ref="D84:J84" si="3">SUM(D3:D82)</f>
        <v>4931714</v>
      </c>
      <c r="E84" s="33">
        <f t="shared" si="3"/>
        <v>3828410</v>
      </c>
      <c r="F84" s="33">
        <f t="shared" si="3"/>
        <v>1731274</v>
      </c>
      <c r="G84" s="33">
        <f t="shared" si="3"/>
        <v>10491398</v>
      </c>
      <c r="H84" s="25">
        <f t="shared" si="3"/>
        <v>26</v>
      </c>
      <c r="I84" s="5">
        <f t="shared" si="3"/>
        <v>21</v>
      </c>
      <c r="J84" s="5">
        <f t="shared" si="3"/>
        <v>0</v>
      </c>
      <c r="K84" s="25"/>
    </row>
    <row r="86" spans="1:11" x14ac:dyDescent="0.2">
      <c r="C86" s="32"/>
    </row>
    <row r="87" spans="1:11" x14ac:dyDescent="0.2">
      <c r="C87" s="32"/>
    </row>
  </sheetData>
  <sheetProtection sheet="1" objects="1" scenarios="1"/>
  <autoFilter ref="A2:J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topLeftCell="A2" workbookViewId="0">
      <selection activeCell="G2" sqref="G1:J1048576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3" bestFit="1" customWidth="1"/>
    <col min="4" max="4" width="11.33203125" customWidth="1"/>
    <col min="5" max="5" width="12.1640625" customWidth="1"/>
    <col min="6" max="6" width="5.83203125" customWidth="1"/>
  </cols>
  <sheetData>
    <row r="3" spans="1:6" x14ac:dyDescent="0.2">
      <c r="A3" s="63" t="s">
        <v>0</v>
      </c>
      <c r="B3" s="63" t="s">
        <v>104</v>
      </c>
      <c r="C3" s="3" t="s">
        <v>146</v>
      </c>
      <c r="D3" t="s">
        <v>148</v>
      </c>
      <c r="E3" t="s">
        <v>149</v>
      </c>
    </row>
    <row r="4" spans="1:6" x14ac:dyDescent="0.2">
      <c r="A4" t="s">
        <v>16</v>
      </c>
      <c r="B4" t="s">
        <v>17</v>
      </c>
      <c r="C4" s="3">
        <v>200676</v>
      </c>
      <c r="D4" s="64">
        <v>1</v>
      </c>
      <c r="E4" s="64">
        <v>0</v>
      </c>
      <c r="F4" s="64"/>
    </row>
    <row r="5" spans="1:6" x14ac:dyDescent="0.2">
      <c r="A5" t="s">
        <v>18</v>
      </c>
      <c r="B5" t="s">
        <v>19</v>
      </c>
      <c r="C5" s="3">
        <v>0</v>
      </c>
      <c r="D5" s="64">
        <v>0</v>
      </c>
      <c r="E5" s="64">
        <v>0</v>
      </c>
      <c r="F5" s="64"/>
    </row>
    <row r="6" spans="1:6" x14ac:dyDescent="0.2">
      <c r="A6" t="s">
        <v>20</v>
      </c>
      <c r="B6" t="s">
        <v>3</v>
      </c>
      <c r="C6" s="3">
        <v>127827</v>
      </c>
      <c r="D6" s="64">
        <v>0</v>
      </c>
      <c r="E6" s="64">
        <v>1</v>
      </c>
      <c r="F6" s="64"/>
    </row>
    <row r="7" spans="1:6" x14ac:dyDescent="0.2">
      <c r="A7" t="s">
        <v>21</v>
      </c>
      <c r="B7" t="s">
        <v>22</v>
      </c>
      <c r="C7" s="3">
        <v>245660</v>
      </c>
      <c r="D7" s="64">
        <v>1</v>
      </c>
      <c r="E7" s="64">
        <v>0</v>
      </c>
      <c r="F7" s="64"/>
    </row>
    <row r="8" spans="1:6" x14ac:dyDescent="0.2">
      <c r="A8" t="s">
        <v>23</v>
      </c>
      <c r="B8" t="s">
        <v>24</v>
      </c>
      <c r="C8" s="3">
        <v>2428159</v>
      </c>
      <c r="D8" s="64">
        <v>3</v>
      </c>
      <c r="E8" s="64">
        <v>9</v>
      </c>
      <c r="F8" s="64"/>
    </row>
    <row r="9" spans="1:6" x14ac:dyDescent="0.2">
      <c r="A9" t="s">
        <v>25</v>
      </c>
      <c r="B9" t="s">
        <v>26</v>
      </c>
      <c r="C9" s="3">
        <v>307231</v>
      </c>
      <c r="D9" s="64">
        <v>1</v>
      </c>
      <c r="E9" s="64">
        <v>0</v>
      </c>
      <c r="F9" s="64"/>
    </row>
    <row r="10" spans="1:6" x14ac:dyDescent="0.2">
      <c r="A10" t="s">
        <v>27</v>
      </c>
      <c r="B10" t="s">
        <v>28</v>
      </c>
      <c r="C10" s="3">
        <v>0</v>
      </c>
      <c r="D10" s="64">
        <v>0</v>
      </c>
      <c r="E10" s="64">
        <v>0</v>
      </c>
      <c r="F10" s="64"/>
    </row>
    <row r="11" spans="1:6" x14ac:dyDescent="0.2">
      <c r="A11" t="s">
        <v>29</v>
      </c>
      <c r="B11" t="s">
        <v>30</v>
      </c>
      <c r="C11" s="3">
        <v>0</v>
      </c>
      <c r="D11" s="64">
        <v>0</v>
      </c>
      <c r="E11" s="64">
        <v>0</v>
      </c>
      <c r="F11" s="64"/>
    </row>
    <row r="12" spans="1:6" x14ac:dyDescent="0.2">
      <c r="A12" t="s">
        <v>31</v>
      </c>
      <c r="B12" t="s">
        <v>10</v>
      </c>
      <c r="C12" s="3">
        <v>1044384</v>
      </c>
      <c r="D12" s="64">
        <v>3</v>
      </c>
      <c r="E12" s="64">
        <v>3</v>
      </c>
      <c r="F12" s="64"/>
    </row>
    <row r="13" spans="1:6" x14ac:dyDescent="0.2">
      <c r="A13" t="s">
        <v>32</v>
      </c>
      <c r="B13" t="s">
        <v>33</v>
      </c>
      <c r="C13" s="3">
        <v>641234</v>
      </c>
      <c r="D13" s="64">
        <v>3</v>
      </c>
      <c r="E13" s="64">
        <v>0</v>
      </c>
      <c r="F13" s="64"/>
    </row>
    <row r="14" spans="1:6" x14ac:dyDescent="0.2">
      <c r="A14" t="s">
        <v>34</v>
      </c>
      <c r="B14" t="s">
        <v>35</v>
      </c>
      <c r="C14" s="3">
        <v>0</v>
      </c>
      <c r="D14" s="64">
        <v>0</v>
      </c>
      <c r="E14" s="64">
        <v>0</v>
      </c>
      <c r="F14" s="64"/>
    </row>
    <row r="15" spans="1:6" x14ac:dyDescent="0.2">
      <c r="A15" t="s">
        <v>36</v>
      </c>
      <c r="B15" t="s">
        <v>37</v>
      </c>
      <c r="C15" s="3">
        <v>0</v>
      </c>
      <c r="D15" s="64">
        <v>0</v>
      </c>
      <c r="E15" s="64">
        <v>0</v>
      </c>
      <c r="F15" s="64"/>
    </row>
    <row r="16" spans="1:6" x14ac:dyDescent="0.2">
      <c r="A16" t="s">
        <v>38</v>
      </c>
      <c r="B16" t="s">
        <v>9</v>
      </c>
      <c r="C16" s="3">
        <v>0</v>
      </c>
      <c r="D16" s="64">
        <v>0</v>
      </c>
      <c r="E16" s="64">
        <v>0</v>
      </c>
      <c r="F16" s="64"/>
    </row>
    <row r="17" spans="1:6" x14ac:dyDescent="0.2">
      <c r="A17" t="s">
        <v>39</v>
      </c>
      <c r="B17" t="s">
        <v>12</v>
      </c>
      <c r="C17" s="3">
        <v>0</v>
      </c>
      <c r="D17" s="64">
        <v>0</v>
      </c>
      <c r="E17" s="64">
        <v>0</v>
      </c>
      <c r="F17" s="64"/>
    </row>
    <row r="18" spans="1:6" x14ac:dyDescent="0.2">
      <c r="A18" t="s">
        <v>40</v>
      </c>
      <c r="B18" t="s">
        <v>41</v>
      </c>
      <c r="C18" s="3">
        <v>0</v>
      </c>
      <c r="D18" s="64">
        <v>0</v>
      </c>
      <c r="E18" s="64">
        <v>0</v>
      </c>
      <c r="F18" s="64"/>
    </row>
    <row r="19" spans="1:6" x14ac:dyDescent="0.2">
      <c r="A19" t="s">
        <v>42</v>
      </c>
      <c r="B19" t="s">
        <v>43</v>
      </c>
      <c r="C19" s="3">
        <v>505099</v>
      </c>
      <c r="D19" s="64">
        <v>2</v>
      </c>
      <c r="E19" s="64">
        <v>0</v>
      </c>
      <c r="F19" s="64"/>
    </row>
    <row r="20" spans="1:6" x14ac:dyDescent="0.2">
      <c r="A20" t="s">
        <v>44</v>
      </c>
      <c r="B20" t="s">
        <v>45</v>
      </c>
      <c r="C20" s="3">
        <v>0</v>
      </c>
      <c r="D20" s="64">
        <v>0</v>
      </c>
      <c r="E20" s="64">
        <v>0</v>
      </c>
      <c r="F20" s="64"/>
    </row>
    <row r="21" spans="1:6" x14ac:dyDescent="0.2">
      <c r="A21" t="s">
        <v>46</v>
      </c>
      <c r="B21" t="s">
        <v>47</v>
      </c>
      <c r="C21" s="3">
        <v>816460</v>
      </c>
      <c r="D21" s="64">
        <v>3</v>
      </c>
      <c r="E21" s="64">
        <v>0</v>
      </c>
      <c r="F21" s="64"/>
    </row>
    <row r="22" spans="1:6" x14ac:dyDescent="0.2">
      <c r="A22" t="s">
        <v>48</v>
      </c>
      <c r="B22" t="s">
        <v>49</v>
      </c>
      <c r="C22" s="3">
        <v>0</v>
      </c>
      <c r="D22" s="64">
        <v>0</v>
      </c>
      <c r="E22" s="64">
        <v>0</v>
      </c>
      <c r="F22" s="64"/>
    </row>
    <row r="23" spans="1:6" x14ac:dyDescent="0.2">
      <c r="A23" t="s">
        <v>50</v>
      </c>
      <c r="B23" t="s">
        <v>6</v>
      </c>
      <c r="C23" s="3">
        <v>0</v>
      </c>
      <c r="D23" s="64">
        <v>0</v>
      </c>
      <c r="E23" s="64">
        <v>0</v>
      </c>
      <c r="F23" s="64"/>
    </row>
    <row r="24" spans="1:6" x14ac:dyDescent="0.2">
      <c r="A24" t="s">
        <v>51</v>
      </c>
      <c r="B24" t="s">
        <v>52</v>
      </c>
      <c r="C24" s="3">
        <v>964425</v>
      </c>
      <c r="D24" s="64">
        <v>0</v>
      </c>
      <c r="E24" s="64">
        <v>3</v>
      </c>
      <c r="F24" s="64"/>
    </row>
    <row r="25" spans="1:6" x14ac:dyDescent="0.2">
      <c r="A25" t="s">
        <v>53</v>
      </c>
      <c r="B25" t="s">
        <v>4</v>
      </c>
      <c r="C25" s="3">
        <v>0</v>
      </c>
      <c r="D25" s="64">
        <v>0</v>
      </c>
      <c r="E25" s="64">
        <v>0</v>
      </c>
      <c r="F25" s="64"/>
    </row>
    <row r="26" spans="1:6" x14ac:dyDescent="0.2">
      <c r="A26" t="s">
        <v>54</v>
      </c>
      <c r="B26" t="s">
        <v>55</v>
      </c>
      <c r="C26" s="3">
        <v>0</v>
      </c>
      <c r="D26" s="64">
        <v>0</v>
      </c>
      <c r="E26" s="64">
        <v>0</v>
      </c>
      <c r="F26" s="64"/>
    </row>
    <row r="27" spans="1:6" x14ac:dyDescent="0.2">
      <c r="A27" t="s">
        <v>56</v>
      </c>
      <c r="B27" t="s">
        <v>57</v>
      </c>
      <c r="C27" s="3">
        <v>293322</v>
      </c>
      <c r="D27" s="64">
        <v>1</v>
      </c>
      <c r="E27" s="64">
        <v>0</v>
      </c>
      <c r="F27" s="64"/>
    </row>
    <row r="28" spans="1:6" x14ac:dyDescent="0.2">
      <c r="A28" t="s">
        <v>58</v>
      </c>
      <c r="B28" t="s">
        <v>59</v>
      </c>
      <c r="C28" s="3">
        <v>0</v>
      </c>
      <c r="D28" s="64">
        <v>0</v>
      </c>
      <c r="E28" s="64">
        <v>0</v>
      </c>
      <c r="F28" s="64"/>
    </row>
    <row r="29" spans="1:6" x14ac:dyDescent="0.2">
      <c r="A29" t="s">
        <v>60</v>
      </c>
      <c r="B29" t="s">
        <v>61</v>
      </c>
      <c r="C29" s="3">
        <v>0</v>
      </c>
      <c r="D29" s="64">
        <v>0</v>
      </c>
      <c r="E29" s="64">
        <v>0</v>
      </c>
      <c r="F29" s="64"/>
    </row>
    <row r="30" spans="1:6" x14ac:dyDescent="0.2">
      <c r="A30" t="s">
        <v>62</v>
      </c>
      <c r="B30" t="s">
        <v>63</v>
      </c>
      <c r="C30" s="3">
        <v>0</v>
      </c>
      <c r="D30" s="64">
        <v>0</v>
      </c>
      <c r="E30" s="64">
        <v>0</v>
      </c>
      <c r="F30" s="64"/>
    </row>
    <row r="31" spans="1:6" x14ac:dyDescent="0.2">
      <c r="A31" t="s">
        <v>64</v>
      </c>
      <c r="B31" t="s">
        <v>65</v>
      </c>
      <c r="C31" s="3">
        <v>0</v>
      </c>
      <c r="D31" s="64">
        <v>0</v>
      </c>
      <c r="E31" s="64">
        <v>0</v>
      </c>
      <c r="F31" s="64"/>
    </row>
    <row r="32" spans="1:6" x14ac:dyDescent="0.2">
      <c r="A32" t="s">
        <v>66</v>
      </c>
      <c r="B32" t="s">
        <v>67</v>
      </c>
      <c r="C32" s="3">
        <v>0</v>
      </c>
      <c r="D32" s="64">
        <v>0</v>
      </c>
      <c r="E32" s="64">
        <v>0</v>
      </c>
      <c r="F32" s="64"/>
    </row>
    <row r="33" spans="1:6" x14ac:dyDescent="0.2">
      <c r="A33" t="s">
        <v>68</v>
      </c>
      <c r="B33" t="s">
        <v>69</v>
      </c>
      <c r="C33" s="3">
        <v>0</v>
      </c>
      <c r="D33" s="64">
        <v>0</v>
      </c>
      <c r="E33" s="64">
        <v>0</v>
      </c>
      <c r="F33" s="64"/>
    </row>
    <row r="34" spans="1:6" x14ac:dyDescent="0.2">
      <c r="A34" t="s">
        <v>70</v>
      </c>
      <c r="B34" t="s">
        <v>71</v>
      </c>
      <c r="C34" s="3">
        <v>0</v>
      </c>
      <c r="D34" s="64">
        <v>0</v>
      </c>
      <c r="E34" s="64">
        <v>0</v>
      </c>
      <c r="F34" s="64"/>
    </row>
    <row r="35" spans="1:6" x14ac:dyDescent="0.2">
      <c r="A35" t="s">
        <v>72</v>
      </c>
      <c r="B35" t="s">
        <v>73</v>
      </c>
      <c r="C35" s="3">
        <v>178825</v>
      </c>
      <c r="D35" s="64">
        <v>0</v>
      </c>
      <c r="E35" s="64">
        <v>1</v>
      </c>
      <c r="F35" s="64"/>
    </row>
    <row r="36" spans="1:6" x14ac:dyDescent="0.2">
      <c r="A36" t="s">
        <v>74</v>
      </c>
      <c r="B36" t="s">
        <v>2</v>
      </c>
      <c r="C36" s="3">
        <v>0</v>
      </c>
      <c r="D36" s="64">
        <v>0</v>
      </c>
      <c r="E36" s="64">
        <v>0</v>
      </c>
      <c r="F36" s="64"/>
    </row>
    <row r="37" spans="1:6" x14ac:dyDescent="0.2">
      <c r="A37" t="s">
        <v>75</v>
      </c>
      <c r="B37" t="s">
        <v>76</v>
      </c>
      <c r="C37" s="3">
        <v>0</v>
      </c>
      <c r="D37" s="64">
        <v>0</v>
      </c>
      <c r="E37" s="64">
        <v>0</v>
      </c>
      <c r="F37" s="64"/>
    </row>
    <row r="38" spans="1:6" x14ac:dyDescent="0.2">
      <c r="A38" t="s">
        <v>77</v>
      </c>
      <c r="B38" t="s">
        <v>8</v>
      </c>
      <c r="C38" s="3">
        <v>506675</v>
      </c>
      <c r="D38" s="64">
        <v>1</v>
      </c>
      <c r="E38" s="64">
        <v>1</v>
      </c>
      <c r="F38" s="64"/>
    </row>
    <row r="39" spans="1:6" x14ac:dyDescent="0.2">
      <c r="A39" t="s">
        <v>78</v>
      </c>
      <c r="B39" t="s">
        <v>79</v>
      </c>
      <c r="C39" s="3">
        <v>0</v>
      </c>
      <c r="D39" s="64">
        <v>0</v>
      </c>
      <c r="E39" s="64">
        <v>0</v>
      </c>
      <c r="F39" s="64"/>
    </row>
    <row r="40" spans="1:6" x14ac:dyDescent="0.2">
      <c r="A40" t="s">
        <v>80</v>
      </c>
      <c r="B40" t="s">
        <v>81</v>
      </c>
      <c r="C40" s="3">
        <v>692343</v>
      </c>
      <c r="D40" s="64">
        <v>1</v>
      </c>
      <c r="E40" s="64">
        <v>1</v>
      </c>
      <c r="F40" s="64"/>
    </row>
    <row r="41" spans="1:6" x14ac:dyDescent="0.2">
      <c r="A41" t="s">
        <v>82</v>
      </c>
      <c r="B41" t="s">
        <v>1</v>
      </c>
      <c r="C41" s="3">
        <v>0</v>
      </c>
      <c r="D41" s="64">
        <v>0</v>
      </c>
      <c r="E41" s="64">
        <v>0</v>
      </c>
      <c r="F41" s="64"/>
    </row>
    <row r="42" spans="1:6" x14ac:dyDescent="0.2">
      <c r="A42" t="s">
        <v>83</v>
      </c>
      <c r="B42" t="s">
        <v>84</v>
      </c>
      <c r="C42" s="3">
        <v>0</v>
      </c>
      <c r="D42" s="64">
        <v>0</v>
      </c>
      <c r="E42" s="64">
        <v>0</v>
      </c>
      <c r="F42" s="64"/>
    </row>
    <row r="43" spans="1:6" x14ac:dyDescent="0.2">
      <c r="A43" t="s">
        <v>85</v>
      </c>
      <c r="B43" t="s">
        <v>86</v>
      </c>
      <c r="C43" s="3">
        <v>437333</v>
      </c>
      <c r="D43" s="64">
        <v>1</v>
      </c>
      <c r="E43" s="64">
        <v>1</v>
      </c>
      <c r="F43" s="64"/>
    </row>
    <row r="44" spans="1:6" x14ac:dyDescent="0.2">
      <c r="A44" t="s">
        <v>87</v>
      </c>
      <c r="B44" t="s">
        <v>88</v>
      </c>
      <c r="C44" s="3">
        <v>0</v>
      </c>
      <c r="D44" s="64">
        <v>0</v>
      </c>
      <c r="E44" s="64">
        <v>0</v>
      </c>
      <c r="F44" s="64"/>
    </row>
    <row r="45" spans="1:6" x14ac:dyDescent="0.2">
      <c r="A45" t="s">
        <v>89</v>
      </c>
      <c r="B45" t="s">
        <v>90</v>
      </c>
      <c r="C45" s="3">
        <v>241241</v>
      </c>
      <c r="D45" s="64">
        <v>1</v>
      </c>
      <c r="E45" s="64">
        <v>0</v>
      </c>
      <c r="F45" s="64"/>
    </row>
    <row r="46" spans="1:6" x14ac:dyDescent="0.2">
      <c r="A46" t="s">
        <v>91</v>
      </c>
      <c r="B46" t="s">
        <v>5</v>
      </c>
      <c r="C46" s="3">
        <v>860504</v>
      </c>
      <c r="D46" s="64">
        <v>4</v>
      </c>
      <c r="E46" s="64">
        <v>1</v>
      </c>
      <c r="F46" s="64"/>
    </row>
    <row r="47" spans="1:6" x14ac:dyDescent="0.2">
      <c r="A47" t="s">
        <v>92</v>
      </c>
      <c r="B47" t="s">
        <v>93</v>
      </c>
      <c r="C47" s="3">
        <v>0</v>
      </c>
      <c r="D47" s="64">
        <v>0</v>
      </c>
      <c r="E47" s="64">
        <v>0</v>
      </c>
      <c r="F47" s="64"/>
    </row>
    <row r="48" spans="1:6" x14ac:dyDescent="0.2">
      <c r="A48" t="s">
        <v>94</v>
      </c>
      <c r="B48" t="s">
        <v>95</v>
      </c>
      <c r="C48" s="3">
        <v>0</v>
      </c>
      <c r="D48" s="64">
        <v>0</v>
      </c>
      <c r="E48" s="64">
        <v>0</v>
      </c>
      <c r="F48" s="64"/>
    </row>
    <row r="49" spans="1:6" x14ac:dyDescent="0.2">
      <c r="A49" t="s">
        <v>96</v>
      </c>
      <c r="B49" t="s">
        <v>7</v>
      </c>
      <c r="C49" s="3">
        <v>0</v>
      </c>
      <c r="D49" s="64">
        <v>0</v>
      </c>
      <c r="E49" s="64">
        <v>0</v>
      </c>
      <c r="F49" s="64"/>
    </row>
    <row r="50" spans="1:6" x14ac:dyDescent="0.2">
      <c r="A50" t="s">
        <v>97</v>
      </c>
      <c r="B50" t="s">
        <v>98</v>
      </c>
      <c r="C50" s="3">
        <v>0</v>
      </c>
      <c r="D50" s="64">
        <v>0</v>
      </c>
      <c r="E50" s="64">
        <v>0</v>
      </c>
      <c r="F50" s="64"/>
    </row>
    <row r="51" spans="1:6" x14ac:dyDescent="0.2">
      <c r="A51" t="s">
        <v>99</v>
      </c>
      <c r="B51" t="s">
        <v>100</v>
      </c>
      <c r="C51" s="3">
        <v>0</v>
      </c>
      <c r="D51" s="64">
        <v>0</v>
      </c>
      <c r="E51" s="64">
        <v>0</v>
      </c>
      <c r="F51" s="64"/>
    </row>
    <row r="52" spans="1:6" x14ac:dyDescent="0.2">
      <c r="A52" t="s">
        <v>101</v>
      </c>
      <c r="B52" t="s">
        <v>11</v>
      </c>
      <c r="C52" s="3">
        <v>0</v>
      </c>
      <c r="D52" s="64">
        <v>0</v>
      </c>
      <c r="E52" s="64">
        <v>0</v>
      </c>
      <c r="F52" s="64"/>
    </row>
    <row r="53" spans="1:6" x14ac:dyDescent="0.2">
      <c r="A53" t="s">
        <v>102</v>
      </c>
      <c r="B53" t="s">
        <v>103</v>
      </c>
      <c r="C53" s="3">
        <v>0</v>
      </c>
      <c r="D53" s="64">
        <v>0</v>
      </c>
      <c r="E53" s="64">
        <v>0</v>
      </c>
      <c r="F53" s="64"/>
    </row>
    <row r="54" spans="1:6" x14ac:dyDescent="0.2">
      <c r="A54" t="s">
        <v>147</v>
      </c>
      <c r="C54" s="3">
        <v>10491398</v>
      </c>
      <c r="D54" s="64">
        <v>26</v>
      </c>
      <c r="E54" s="64">
        <v>21</v>
      </c>
      <c r="F54" s="6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2021-12-25T20:54:46Z</dcterms:modified>
</cp:coreProperties>
</file>