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005A2682-CD88-884A-AF77-74622FB0E7C3}" xr6:coauthVersionLast="47" xr6:coauthVersionMax="47" xr10:uidLastSave="{00000000-0000-0000-0000-000000000000}"/>
  <bookViews>
    <workbookView xWindow="1200" yWindow="500" windowWidth="27600" windowHeight="17500" tabRatio="500" activeTab="4" xr2:uid="{00000000-000D-0000-FFFF-FFFF00000000}"/>
  </bookViews>
  <sheets>
    <sheet name="Election Results by State" sheetId="2" r:id="rId1"/>
    <sheet name="Uncontested Races" sheetId="4" r:id="rId2"/>
    <sheet name="Uncontested PIVOT" sheetId="5" r:id="rId3"/>
    <sheet name="RESULTS" sheetId="6" r:id="rId4"/>
    <sheet name="UNCONTESTED" sheetId="7" r:id="rId5"/>
  </sheets>
  <definedNames>
    <definedName name="_xlnm._FilterDatabase" localSheetId="0" hidden="1">'Election Results by State'!$N$2:$N$52</definedName>
    <definedName name="_xlnm._FilterDatabase" localSheetId="1" hidden="1">'Uncontested Races'!$A$2:$J$109</definedName>
  </definedNames>
  <calcPr calcId="191029"/>
  <pivotCaches>
    <pivotCache cacheId="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105" i="4"/>
  <c r="F104" i="4"/>
  <c r="F100" i="4"/>
  <c r="F99" i="4"/>
  <c r="F98" i="4"/>
  <c r="F97" i="4"/>
  <c r="F96" i="4"/>
  <c r="F95" i="4"/>
  <c r="F94" i="4"/>
  <c r="F93" i="4"/>
  <c r="F82" i="4"/>
  <c r="F75" i="4"/>
  <c r="F74" i="4"/>
  <c r="F73" i="4"/>
  <c r="F72" i="4"/>
  <c r="F71" i="4"/>
  <c r="F70" i="4"/>
  <c r="F69" i="4"/>
  <c r="F68" i="4"/>
  <c r="F67" i="4"/>
  <c r="F66" i="4"/>
  <c r="F55" i="4"/>
  <c r="F54" i="4"/>
  <c r="F53" i="4"/>
  <c r="F37" i="4"/>
  <c r="F36" i="4"/>
  <c r="F35" i="4"/>
  <c r="F34" i="4"/>
  <c r="F109" i="4"/>
  <c r="F108" i="4"/>
  <c r="F107" i="4"/>
  <c r="F106" i="4"/>
  <c r="F103" i="4"/>
  <c r="F102" i="4"/>
  <c r="F101" i="4"/>
  <c r="F92" i="4"/>
  <c r="F91" i="4"/>
  <c r="F90" i="4"/>
  <c r="F89" i="4"/>
  <c r="F88" i="4"/>
  <c r="F87" i="4"/>
  <c r="F86" i="4"/>
  <c r="F85" i="4"/>
  <c r="F84" i="4"/>
  <c r="F83" i="4"/>
  <c r="F81" i="4"/>
  <c r="F80" i="4"/>
  <c r="F78" i="4"/>
  <c r="F77" i="4"/>
  <c r="F76" i="4"/>
  <c r="F65" i="4"/>
  <c r="F64" i="4"/>
  <c r="F63" i="4"/>
  <c r="F62" i="4"/>
  <c r="F61" i="4"/>
  <c r="F60" i="4"/>
  <c r="F59" i="4"/>
  <c r="F58" i="4"/>
  <c r="F57" i="4"/>
  <c r="F56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3" i="4"/>
  <c r="F32" i="4"/>
  <c r="F31" i="4"/>
  <c r="F28" i="4"/>
  <c r="F26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8" i="4"/>
  <c r="F5" i="4"/>
  <c r="F4" i="4"/>
  <c r="J111" i="4"/>
  <c r="I111" i="4"/>
  <c r="H111" i="4"/>
  <c r="G111" i="4"/>
  <c r="F3" i="4"/>
  <c r="F111" i="4" s="1"/>
  <c r="F6" i="4"/>
  <c r="F7" i="4"/>
  <c r="F9" i="4"/>
  <c r="F10" i="4"/>
  <c r="E111" i="4"/>
  <c r="D111" i="4"/>
  <c r="N54" i="2"/>
  <c r="N58" i="2" s="1"/>
  <c r="M54" i="2"/>
  <c r="M58" i="2" s="1"/>
  <c r="L54" i="2"/>
  <c r="L58" i="2"/>
  <c r="K54" i="2"/>
  <c r="K58" i="2"/>
  <c r="F54" i="2"/>
  <c r="F58" i="2" s="1"/>
  <c r="D54" i="2"/>
  <c r="D58" i="2"/>
  <c r="C34" i="2"/>
  <c r="C54" i="2"/>
  <c r="C58" i="2" s="1"/>
  <c r="E34" i="2"/>
  <c r="E3" i="2"/>
  <c r="E5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</calcChain>
</file>

<file path=xl/sharedStrings.xml><?xml version="1.0" encoding="utf-8"?>
<sst xmlns="http://schemas.openxmlformats.org/spreadsheetml/2006/main" count="1016" uniqueCount="179">
  <si>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</si>
  <si>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</si>
  <si>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</si>
  <si>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</si>
  <si>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</si>
  <si>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</si>
  <si>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</si>
  <si>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</si>
  <si>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</si>
  <si>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</si>
  <si>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</si>
  <si>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</si>
  <si>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</si>
  <si>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</si>
  <si>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</si>
  <si>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</si>
  <si>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</si>
  <si>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</si>
  <si>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</si>
  <si>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</si>
  <si>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</si>
  <si>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</si>
  <si>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</si>
  <si>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</si>
  <si>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</si>
  <si>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</si>
  <si>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</si>
  <si>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</si>
  <si>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</si>
  <si>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</si>
  <si>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</si>
  <si>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</si>
  <si>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</si>
  <si>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</si>
  <si>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</si>
  <si>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</si>
  <si>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</si>
  <si>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</si>
  <si>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</si>
  <si>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</si>
  <si>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</si>
  <si>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</si>
  <si>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</si>
  <si>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</si>
  <si>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</si>
  <si>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</si>
  <si>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</si>
  <si>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</si>
  <si>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</si>
  <si>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</si>
  <si>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</si>
  <si>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</si>
  <si>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</si>
  <si>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</si>
  <si>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</si>
  <si>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</si>
  <si>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</si>
  <si>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</si>
  <si>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</si>
  <si>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</si>
  <si>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</si>
  <si>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</si>
  <si>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</si>
  <si>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</si>
  <si>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</si>
  <si>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</si>
  <si>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</si>
  <si>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</si>
  <si>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</si>
  <si>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</si>
  <si>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</si>
  <si>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</si>
  <si>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</si>
  <si>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</si>
  <si>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</si>
  <si>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</si>
  <si>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</si>
  <si>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</si>
  <si>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</si>
  <si>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</si>
  <si>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</si>
  <si>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</si>
  <si>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</si>
  <si>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</si>
  <si>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</si>
  <si>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</si>
  <si>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</si>
  <si>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</si>
  <si>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</si>
  <si>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</si>
  <si>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</si>
  <si>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</si>
  <si>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</si>
  <si>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</si>
  <si>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</si>
  <si>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</si>
  <si>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</si>
  <si>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</si>
  <si>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</si>
  <si>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</si>
  <si>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</si>
  <si>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</si>
  <si>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</si>
  <si>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</si>
  <si>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</si>
  <si>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</si>
  <si>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</si>
  <si>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</si>
  <si>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</si>
  <si>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</si>
  <si>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</si>
  <si>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</si>
  <si>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</si>
  <si>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</si>
  <si>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</si>
  <si>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</si>
  <si>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</si>
  <si>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</si>
  <si>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</si>
  <si>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</si>
  <si>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</si>
  <si>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</si>
  <si>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</si>
  <si>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</si>
  <si>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</si>
  <si>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</si>
  <si>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</si>
  <si>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</si>
  <si>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</si>
  <si>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</si>
  <si>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</si>
  <si>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30th</t>
  </si>
  <si>
    <t>33rd</t>
  </si>
  <si>
    <t>35th</t>
  </si>
  <si>
    <t>40th</t>
  </si>
  <si>
    <t>44th</t>
  </si>
  <si>
    <t>5th</t>
  </si>
  <si>
    <t>4th</t>
  </si>
  <si>
    <t>Votes not reported</t>
  </si>
  <si>
    <t>20th</t>
  </si>
  <si>
    <t>21st</t>
  </si>
  <si>
    <t>25th</t>
  </si>
  <si>
    <t>10th</t>
  </si>
  <si>
    <t>6th</t>
  </si>
  <si>
    <t>2nd</t>
  </si>
  <si>
    <t>11th</t>
  </si>
  <si>
    <t>17th</t>
  </si>
  <si>
    <t>19th</t>
  </si>
  <si>
    <t>28th</t>
  </si>
  <si>
    <t>34th</t>
  </si>
  <si>
    <r>
      <t xml:space="preserve">Uncontested races can have very low vote totals. EG needs to impute </t>
    </r>
    <r>
      <rPr>
        <i/>
        <sz val="12"/>
        <color theme="1"/>
        <rFont val="Calibri"/>
        <family val="2"/>
        <scheme val="minor"/>
      </rPr>
      <t>both</t>
    </r>
    <r>
      <rPr>
        <sz val="12"/>
        <color theme="1"/>
        <rFont val="Calibri"/>
        <family val="2"/>
        <scheme val="minor"/>
      </rPr>
      <t>.</t>
    </r>
  </si>
  <si>
    <t>12th</t>
  </si>
  <si>
    <t>14th</t>
  </si>
  <si>
    <t>27th</t>
  </si>
  <si>
    <t>9th</t>
  </si>
  <si>
    <t>16th</t>
  </si>
  <si>
    <t>22nd</t>
  </si>
  <si>
    <t>26th</t>
  </si>
  <si>
    <t>Grand Total</t>
  </si>
  <si>
    <t>Sum of TOT1</t>
  </si>
  <si>
    <t>Sum of REP2</t>
  </si>
  <si>
    <t>Sum of DEM2</t>
  </si>
  <si>
    <t>Uncontested</t>
  </si>
  <si>
    <t>Contested</t>
  </si>
  <si>
    <t>TOT3</t>
  </si>
  <si>
    <t>REP3</t>
  </si>
  <si>
    <t>DEM3</t>
  </si>
  <si>
    <t>AVG Votes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</si>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</sst>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5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6" fillId="2" borderId="0" xfId="0" applyFont="1" applyFill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3" fontId="4" fillId="0" borderId="1" xfId="0" applyNumberFormat="1" applyFont="1" applyBorder="1"/>
    <xf numFmtId="3" fontId="6" fillId="2" borderId="0" xfId="0" applyNumberFormat="1" applyFont="1" applyFill="1"/>
    <xf numFmtId="0" fontId="0" fillId="3" borderId="0" xfId="0" applyFill="1"/>
    <xf numFmtId="3" fontId="0" fillId="3" borderId="2" xfId="0" applyNumberFormat="1" applyFill="1" applyBorder="1"/>
    <xf numFmtId="3" fontId="0" fillId="3" borderId="0" xfId="0" applyNumberFormat="1" applyFill="1"/>
    <xf numFmtId="3" fontId="5" fillId="3" borderId="0" xfId="0" applyNumberFormat="1" applyFont="1" applyFill="1"/>
    <xf numFmtId="0" fontId="0" fillId="3" borderId="2" xfId="0" applyFill="1" applyBorder="1"/>
    <xf numFmtId="9" fontId="0" fillId="0" borderId="0" xfId="0" applyNumberFormat="1"/>
    <xf numFmtId="0" fontId="5" fillId="0" borderId="0" xfId="0" applyFont="1"/>
    <xf numFmtId="0" fontId="0" fillId="0" borderId="0" xfId="0" pivotButton="1"/>
    <xf numFmtId="3" fontId="3" fillId="4" borderId="2" xfId="0" applyNumberFormat="1" applyFont="1" applyFill="1" applyBorder="1" applyProtection="1">
      <protection locked="0"/>
    </xf>
    <xf numFmtId="3" fontId="3" fillId="4" borderId="0" xfId="0" applyNumberFormat="1" applyFont="1" applyFill="1" applyAlignment="1" applyProtection="1">
      <alignment horizontal="center"/>
      <protection locked="0"/>
    </xf>
    <xf numFmtId="3" fontId="3" fillId="4" borderId="0" xfId="0" applyNumberFormat="1" applyFont="1" applyFill="1" applyProtection="1">
      <protection locked="0"/>
    </xf>
    <xf numFmtId="3" fontId="2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1" fillId="0" borderId="5" xfId="0" applyNumberFormat="1" applyFont="1" applyBorder="1"/>
    <xf numFmtId="0" fontId="7" fillId="0" borderId="6" xfId="0" applyFont="1" applyBorder="1"/>
    <xf numFmtId="3" fontId="7" fillId="0" borderId="7" xfId="0" applyNumberFormat="1" applyFont="1" applyBorder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6.442106828705" createdVersion="4" refreshedVersion="4" minRefreshableVersion="3" recordCount="107" xr:uid="{00000000-000A-0000-FFFF-FFFF11000000}">
  <cacheSource type="worksheet">
    <worksheetSource ref="A2:J109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234200"/>
    </cacheField>
    <cacheField name="DEM1" numFmtId="3">
      <sharedItems containsString="0" containsBlank="1" containsNumber="1" containsInteger="1" minValue="0" maxValue="200644"/>
    </cacheField>
    <cacheField name="OTH1" numFmtId="3">
      <sharedItems containsString="0" containsBlank="1" containsNumber="1" containsInteger="1" minValue="0" maxValue="109453"/>
    </cacheField>
    <cacheField name="TOT1" numFmtId="3">
      <sharedItems containsString="0" containsBlank="1" containsNumber="1" containsInteger="1" minValue="0" maxValue="332888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s v="4th"/>
    <n v="132831"/>
    <n v="0"/>
    <n v="1921"/>
    <n v="134752"/>
    <n v="1"/>
    <n v="0"/>
    <n v="0"/>
  </r>
  <r>
    <x v="0"/>
    <x v="0"/>
    <s v="5th"/>
    <n v="115338"/>
    <n v="0"/>
    <n v="39636"/>
    <n v="154974"/>
    <n v="1"/>
    <n v="0"/>
    <n v="0"/>
  </r>
  <r>
    <x v="0"/>
    <x v="0"/>
    <s v="7th"/>
    <n v="0"/>
    <n v="133687"/>
    <n v="2212"/>
    <n v="135899"/>
    <n v="0"/>
    <n v="1"/>
    <n v="0"/>
  </r>
  <r>
    <x v="1"/>
    <x v="1"/>
    <s v="n/a"/>
    <n v="0"/>
    <n v="0"/>
    <n v="0"/>
    <n v="0"/>
    <n v="0"/>
    <n v="0"/>
    <n v="0"/>
  </r>
  <r>
    <x v="2"/>
    <x v="2"/>
    <s v="7th"/>
    <n v="0"/>
    <n v="54235"/>
    <n v="18219"/>
    <n v="72454"/>
    <n v="0"/>
    <n v="1"/>
    <n v="0"/>
  </r>
  <r>
    <x v="2"/>
    <x v="2"/>
    <s v="8th"/>
    <n v="128710"/>
    <n v="0"/>
    <n v="41066"/>
    <n v="169776"/>
    <n v="1"/>
    <n v="0"/>
    <n v="0"/>
  </r>
  <r>
    <x v="3"/>
    <x v="3"/>
    <s v="3rd"/>
    <n v="151630"/>
    <n v="0"/>
    <n v="39305"/>
    <n v="190935"/>
    <n v="1"/>
    <n v="0"/>
    <n v="0"/>
  </r>
  <r>
    <x v="4"/>
    <x v="4"/>
    <s v="4th"/>
    <n v="211134"/>
    <n v="0"/>
    <n v="0"/>
    <n v="211134"/>
    <n v="1"/>
    <n v="0"/>
    <n v="0"/>
  </r>
  <r>
    <x v="4"/>
    <x v="4"/>
    <s v="5th"/>
    <n v="0"/>
    <n v="129613"/>
    <n v="41535"/>
    <n v="171148"/>
    <n v="0"/>
    <n v="1"/>
    <n v="0"/>
  </r>
  <r>
    <x v="4"/>
    <x v="4"/>
    <s v="17th"/>
    <n v="0"/>
    <n v="134408"/>
    <n v="0"/>
    <n v="134408"/>
    <n v="0"/>
    <n v="1"/>
    <n v="0"/>
  </r>
  <r>
    <x v="4"/>
    <x v="4"/>
    <s v="19th"/>
    <n v="0"/>
    <n v="127788"/>
    <n v="0"/>
    <n v="127788"/>
    <n v="0"/>
    <n v="1"/>
    <n v="0"/>
  </r>
  <r>
    <x v="4"/>
    <x v="4"/>
    <s v="20th"/>
    <n v="0"/>
    <n v="106034"/>
    <n v="35010"/>
    <n v="141044"/>
    <n v="0"/>
    <n v="1"/>
    <n v="0"/>
  </r>
  <r>
    <x v="4"/>
    <x v="4"/>
    <s v="25th"/>
    <n v="114072"/>
    <n v="0"/>
    <n v="0"/>
    <n v="114072"/>
    <n v="1"/>
    <n v="0"/>
    <n v="0"/>
  </r>
  <r>
    <x v="4"/>
    <x v="4"/>
    <s v="28th"/>
    <n v="0"/>
    <n v="91996"/>
    <n v="28268"/>
    <n v="120264"/>
    <n v="0"/>
    <n v="1"/>
    <n v="0"/>
  </r>
  <r>
    <x v="4"/>
    <x v="4"/>
    <s v="34th"/>
    <n v="0"/>
    <n v="61621"/>
    <n v="0"/>
    <n v="61621"/>
    <n v="0"/>
    <n v="1"/>
    <n v="0"/>
  </r>
  <r>
    <x v="4"/>
    <x v="4"/>
    <s v="35th"/>
    <n v="0"/>
    <n v="62255"/>
    <n v="0"/>
    <n v="62255"/>
    <n v="0"/>
    <n v="1"/>
    <n v="0"/>
  </r>
  <r>
    <x v="4"/>
    <x v="4"/>
    <s v="40th"/>
    <n v="0"/>
    <n v="49379"/>
    <n v="0"/>
    <n v="49379"/>
    <n v="0"/>
    <n v="1"/>
    <n v="0"/>
  </r>
  <r>
    <x v="4"/>
    <x v="4"/>
    <s v="44th"/>
    <n v="0"/>
    <n v="59670"/>
    <n v="9192"/>
    <n v="68862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4th"/>
    <n v="177887"/>
    <n v="0"/>
    <n v="49366"/>
    <n v="227253"/>
    <n v="1"/>
    <n v="0"/>
    <n v="0"/>
  </r>
  <r>
    <x v="8"/>
    <x v="8"/>
    <s v="12th"/>
    <m/>
    <m/>
    <m/>
    <m/>
    <n v="1"/>
    <n v="0"/>
    <n v="0"/>
  </r>
  <r>
    <x v="8"/>
    <x v="8"/>
    <s v="13th"/>
    <n v="168172"/>
    <n v="0"/>
    <n v="55404"/>
    <n v="223576"/>
    <n v="1"/>
    <n v="0"/>
    <n v="0"/>
  </r>
  <r>
    <x v="8"/>
    <x v="8"/>
    <s v="14th"/>
    <m/>
    <m/>
    <m/>
    <m/>
    <n v="0"/>
    <n v="1"/>
    <n v="0"/>
  </r>
  <r>
    <x v="8"/>
    <x v="8"/>
    <s v="21st"/>
    <n v="0"/>
    <n v="153395"/>
    <n v="575"/>
    <n v="153970"/>
    <n v="0"/>
    <n v="1"/>
    <n v="0"/>
  </r>
  <r>
    <x v="8"/>
    <x v="8"/>
    <s v="25th"/>
    <m/>
    <m/>
    <m/>
    <m/>
    <n v="1"/>
    <n v="0"/>
    <n v="0"/>
  </r>
  <r>
    <x v="8"/>
    <x v="8"/>
    <s v="27th"/>
    <m/>
    <m/>
    <m/>
    <m/>
    <n v="1"/>
    <n v="0"/>
    <n v="0"/>
  </r>
  <r>
    <x v="9"/>
    <x v="9"/>
    <s v="3rd"/>
    <n v="156277"/>
    <n v="0"/>
    <n v="0"/>
    <n v="156277"/>
    <n v="1"/>
    <n v="0"/>
    <n v="0"/>
  </r>
  <r>
    <x v="9"/>
    <x v="9"/>
    <s v="4th"/>
    <n v="0"/>
    <n v="161211"/>
    <n v="109"/>
    <n v="161320"/>
    <n v="0"/>
    <n v="1"/>
    <n v="0"/>
  </r>
  <r>
    <x v="9"/>
    <x v="9"/>
    <s v="6th"/>
    <n v="0"/>
    <n v="170326"/>
    <n v="0"/>
    <n v="170326"/>
    <n v="0"/>
    <n v="1"/>
    <n v="0"/>
  </r>
  <r>
    <x v="9"/>
    <x v="9"/>
    <s v="8th"/>
    <n v="129938"/>
    <n v="0"/>
    <n v="119"/>
    <n v="130057"/>
    <n v="1"/>
    <n v="0"/>
    <n v="0"/>
  </r>
  <r>
    <x v="9"/>
    <x v="9"/>
    <s v="11th"/>
    <n v="161532"/>
    <n v="0"/>
    <n v="0"/>
    <n v="161532"/>
    <n v="1"/>
    <n v="0"/>
    <n v="0"/>
  </r>
  <r>
    <x v="9"/>
    <x v="9"/>
    <s v="13th"/>
    <n v="0"/>
    <n v="159445"/>
    <n v="0"/>
    <n v="159445"/>
    <n v="0"/>
    <n v="1"/>
    <n v="0"/>
  </r>
  <r>
    <x v="9"/>
    <x v="9"/>
    <s v="14th"/>
    <n v="118782"/>
    <n v="0"/>
    <n v="0"/>
    <n v="118782"/>
    <n v="1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n/a"/>
    <n v="0"/>
    <n v="0"/>
    <n v="0"/>
    <n v="0"/>
    <n v="0"/>
    <n v="0"/>
    <n v="0"/>
  </r>
  <r>
    <x v="13"/>
    <x v="13"/>
    <s v="n/a"/>
    <n v="0"/>
    <n v="0"/>
    <n v="0"/>
    <n v="0"/>
    <n v="0"/>
    <n v="0"/>
    <n v="0"/>
  </r>
  <r>
    <x v="14"/>
    <x v="14"/>
    <s v="n/a"/>
    <n v="0"/>
    <n v="0"/>
    <n v="0"/>
    <n v="0"/>
    <n v="0"/>
    <n v="0"/>
    <n v="0"/>
  </r>
  <r>
    <x v="15"/>
    <x v="15"/>
    <s v="n/a"/>
    <n v="0"/>
    <n v="0"/>
    <n v="0"/>
    <n v="0"/>
    <n v="0"/>
    <n v="0"/>
    <n v="0"/>
  </r>
  <r>
    <x v="16"/>
    <x v="16"/>
    <s v="n/a"/>
    <n v="0"/>
    <n v="0"/>
    <n v="0"/>
    <n v="0"/>
    <n v="0"/>
    <n v="0"/>
    <n v="0"/>
  </r>
  <r>
    <x v="17"/>
    <x v="17"/>
    <s v="2nd"/>
    <n v="0"/>
    <n v="190006"/>
    <n v="31564"/>
    <n v="221570"/>
    <n v="0"/>
    <n v="1"/>
    <n v="0"/>
  </r>
  <r>
    <x v="17"/>
    <x v="17"/>
    <s v="3rd"/>
    <n v="207926"/>
    <n v="0"/>
    <n v="28342"/>
    <n v="236268"/>
    <n v="1"/>
    <n v="0"/>
    <n v="0"/>
  </r>
  <r>
    <x v="17"/>
    <x v="17"/>
    <s v="4th"/>
    <n v="234200"/>
    <n v="0"/>
    <n v="98688"/>
    <n v="332888"/>
    <n v="1"/>
    <n v="0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167612"/>
    <n v="59463"/>
    <n v="227075"/>
    <n v="0"/>
    <n v="1"/>
    <n v="0"/>
  </r>
  <r>
    <x v="20"/>
    <x v="20"/>
    <s v="2nd"/>
    <n v="0"/>
    <n v="169640"/>
    <n v="66173"/>
    <n v="235813"/>
    <n v="0"/>
    <n v="1"/>
    <n v="0"/>
  </r>
  <r>
    <x v="20"/>
    <x v="20"/>
    <s v="4th"/>
    <n v="0"/>
    <n v="184158"/>
    <n v="71139"/>
    <n v="255297"/>
    <n v="0"/>
    <n v="1"/>
    <n v="0"/>
  </r>
  <r>
    <x v="20"/>
    <x v="20"/>
    <s v="5th"/>
    <n v="0"/>
    <n v="182100"/>
    <n v="74386"/>
    <n v="256486"/>
    <n v="0"/>
    <n v="1"/>
    <n v="0"/>
  </r>
  <r>
    <x v="20"/>
    <x v="20"/>
    <s v="7th"/>
    <n v="0"/>
    <n v="142133"/>
    <n v="33944"/>
    <n v="176077"/>
    <n v="0"/>
    <n v="1"/>
    <n v="0"/>
  </r>
  <r>
    <x v="20"/>
    <x v="20"/>
    <s v="8th"/>
    <n v="0"/>
    <n v="200644"/>
    <n v="61137"/>
    <n v="261781"/>
    <n v="0"/>
    <n v="1"/>
    <n v="0"/>
  </r>
  <r>
    <x v="21"/>
    <x v="21"/>
    <s v="n/a"/>
    <n v="0"/>
    <n v="0"/>
    <n v="0"/>
    <n v="0"/>
    <n v="0"/>
    <n v="0"/>
    <n v="0"/>
  </r>
  <r>
    <x v="22"/>
    <x v="22"/>
    <s v="n/a"/>
    <n v="0"/>
    <n v="0"/>
    <n v="0"/>
    <n v="0"/>
    <n v="0"/>
    <n v="0"/>
    <n v="0"/>
  </r>
  <r>
    <x v="23"/>
    <x v="23"/>
    <s v="2nd"/>
    <n v="0"/>
    <n v="100688"/>
    <n v="47958"/>
    <n v="148646"/>
    <n v="0"/>
    <n v="1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n/a"/>
    <n v="0"/>
    <n v="0"/>
    <n v="0"/>
    <n v="0"/>
    <n v="0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5th"/>
    <n v="0"/>
    <n v="75712"/>
    <n v="18688"/>
    <n v="94400"/>
    <n v="0"/>
    <n v="1"/>
    <n v="0"/>
  </r>
  <r>
    <x v="31"/>
    <x v="31"/>
    <s v="6th"/>
    <n v="0"/>
    <n v="49227"/>
    <n v="28079"/>
    <n v="77306"/>
    <n v="0"/>
    <n v="1"/>
    <n v="0"/>
  </r>
  <r>
    <x v="31"/>
    <x v="31"/>
    <s v="8th"/>
    <n v="0"/>
    <n v="70469"/>
    <n v="24644"/>
    <n v="95113"/>
    <n v="0"/>
    <n v="1"/>
    <n v="0"/>
  </r>
  <r>
    <x v="31"/>
    <x v="31"/>
    <s v="9th"/>
    <n v="0"/>
    <n v="70997"/>
    <n v="30609"/>
    <n v="101606"/>
    <n v="0"/>
    <n v="1"/>
    <n v="0"/>
  </r>
  <r>
    <x v="31"/>
    <x v="31"/>
    <s v="10th"/>
    <n v="0"/>
    <n v="73945"/>
    <n v="39281"/>
    <n v="113226"/>
    <n v="0"/>
    <n v="1"/>
    <n v="0"/>
  </r>
  <r>
    <x v="31"/>
    <x v="31"/>
    <s v="13th"/>
    <n v="0"/>
    <n v="63437"/>
    <n v="28397"/>
    <n v="91834"/>
    <n v="0"/>
    <n v="1"/>
    <n v="0"/>
  </r>
  <r>
    <x v="31"/>
    <x v="31"/>
    <s v="14th"/>
    <n v="0"/>
    <n v="45370"/>
    <n v="22002"/>
    <n v="67372"/>
    <n v="0"/>
    <n v="1"/>
    <n v="0"/>
  </r>
  <r>
    <x v="31"/>
    <x v="31"/>
    <s v="15th"/>
    <n v="0"/>
    <n v="53128"/>
    <n v="8140"/>
    <n v="61268"/>
    <n v="0"/>
    <n v="1"/>
    <n v="0"/>
  </r>
  <r>
    <x v="31"/>
    <x v="31"/>
    <s v="16th"/>
    <n v="0"/>
    <n v="90088"/>
    <n v="48567"/>
    <n v="138655"/>
    <n v="0"/>
    <n v="1"/>
    <n v="0"/>
  </r>
  <r>
    <x v="31"/>
    <x v="31"/>
    <s v="22nd"/>
    <n v="113574"/>
    <n v="0"/>
    <n v="61798"/>
    <n v="175372"/>
    <n v="1"/>
    <n v="0"/>
    <n v="0"/>
  </r>
  <r>
    <x v="32"/>
    <x v="32"/>
    <s v="9th"/>
    <n v="163080"/>
    <n v="0"/>
    <n v="10588"/>
    <n v="173668"/>
    <n v="1"/>
    <n v="0"/>
    <n v="0"/>
  </r>
  <r>
    <x v="33"/>
    <x v="33"/>
    <s v="n/a"/>
    <n v="0"/>
    <n v="0"/>
    <n v="0"/>
    <n v="0"/>
    <n v="0"/>
    <n v="0"/>
    <n v="0"/>
  </r>
  <r>
    <x v="34"/>
    <x v="34"/>
    <s v="7th"/>
    <n v="143959"/>
    <n v="0"/>
    <n v="0"/>
    <n v="143959"/>
    <n v="1"/>
    <n v="0"/>
    <n v="0"/>
  </r>
  <r>
    <x v="35"/>
    <x v="35"/>
    <s v="1st"/>
    <m/>
    <m/>
    <m/>
    <m/>
    <n v="1"/>
    <n v="0"/>
    <n v="0"/>
  </r>
  <r>
    <x v="36"/>
    <x v="36"/>
    <s v="n/a"/>
    <n v="0"/>
    <n v="0"/>
    <n v="0"/>
    <n v="0"/>
    <n v="0"/>
    <n v="0"/>
    <n v="0"/>
  </r>
  <r>
    <x v="37"/>
    <x v="37"/>
    <s v="14th"/>
    <n v="0"/>
    <n v="148351"/>
    <n v="0"/>
    <n v="148351"/>
    <n v="0"/>
    <n v="1"/>
    <n v="0"/>
  </r>
  <r>
    <x v="37"/>
    <x v="37"/>
    <s v="15th"/>
    <n v="128285"/>
    <n v="0"/>
    <n v="0"/>
    <n v="128285"/>
    <n v="1"/>
    <n v="0"/>
    <n v="0"/>
  </r>
  <r>
    <x v="38"/>
    <x v="38"/>
    <s v="n/a"/>
    <n v="0"/>
    <n v="0"/>
    <n v="0"/>
    <n v="0"/>
    <n v="0"/>
    <n v="0"/>
    <n v="0"/>
  </r>
  <r>
    <x v="39"/>
    <x v="39"/>
    <s v="1st"/>
    <n v="119392"/>
    <n v="0"/>
    <n v="8423"/>
    <n v="127815"/>
    <n v="1"/>
    <n v="0"/>
    <n v="0"/>
  </r>
  <r>
    <x v="39"/>
    <x v="39"/>
    <s v="4th"/>
    <n v="126452"/>
    <n v="0"/>
    <n v="22597"/>
    <n v="149049"/>
    <n v="1"/>
    <n v="0"/>
    <n v="0"/>
  </r>
  <r>
    <x v="40"/>
    <x v="40"/>
    <s v="n/a"/>
    <n v="0"/>
    <n v="0"/>
    <n v="0"/>
    <n v="0"/>
    <n v="0"/>
    <n v="0"/>
    <n v="0"/>
  </r>
  <r>
    <x v="41"/>
    <x v="41"/>
    <s v="1st"/>
    <n v="115533"/>
    <n v="0"/>
    <n v="23937"/>
    <n v="139470"/>
    <n v="1"/>
    <n v="0"/>
    <n v="0"/>
  </r>
  <r>
    <x v="42"/>
    <x v="42"/>
    <s v="3rd"/>
    <n v="113404"/>
    <n v="0"/>
    <n v="1681"/>
    <n v="115085"/>
    <n v="1"/>
    <n v="0"/>
    <n v="0"/>
  </r>
  <r>
    <x v="42"/>
    <x v="42"/>
    <s v="4th"/>
    <n v="115085"/>
    <n v="0"/>
    <n v="0"/>
    <n v="115085"/>
    <n v="1"/>
    <n v="0"/>
    <n v="0"/>
  </r>
  <r>
    <x v="42"/>
    <x v="42"/>
    <s v="5th"/>
    <n v="88998"/>
    <n v="0"/>
    <n v="15264"/>
    <n v="104262"/>
    <n v="1"/>
    <n v="0"/>
    <n v="0"/>
  </r>
  <r>
    <x v="42"/>
    <x v="42"/>
    <s v="8th"/>
    <n v="125066"/>
    <n v="0"/>
    <n v="14947"/>
    <n v="140013"/>
    <n v="1"/>
    <n v="0"/>
    <n v="0"/>
  </r>
  <r>
    <x v="42"/>
    <x v="42"/>
    <s v="9th"/>
    <n v="0"/>
    <n v="78109"/>
    <n v="7894"/>
    <n v="86003"/>
    <n v="0"/>
    <n v="1"/>
    <n v="0"/>
  </r>
  <r>
    <x v="42"/>
    <x v="42"/>
    <s v="11th"/>
    <n v="107939"/>
    <n v="0"/>
    <n v="11635"/>
    <n v="119574"/>
    <n v="1"/>
    <n v="0"/>
    <n v="0"/>
  </r>
  <r>
    <x v="42"/>
    <x v="42"/>
    <s v="20th"/>
    <n v="0"/>
    <n v="66554"/>
    <n v="21410"/>
    <n v="87964"/>
    <n v="0"/>
    <n v="1"/>
    <n v="0"/>
  </r>
  <r>
    <x v="42"/>
    <x v="42"/>
    <s v="21st"/>
    <n v="135660"/>
    <n v="0"/>
    <n v="53336"/>
    <n v="188996"/>
    <n v="1"/>
    <n v="0"/>
    <n v="0"/>
  </r>
  <r>
    <x v="42"/>
    <x v="42"/>
    <s v="26th"/>
    <n v="116944"/>
    <n v="0"/>
    <n v="24526"/>
    <n v="141470"/>
    <n v="1"/>
    <n v="0"/>
    <n v="0"/>
  </r>
  <r>
    <x v="42"/>
    <x v="42"/>
    <s v="28th"/>
    <n v="0"/>
    <n v="62508"/>
    <n v="13628"/>
    <n v="76136"/>
    <n v="0"/>
    <n v="1"/>
    <n v="0"/>
  </r>
  <r>
    <x v="42"/>
    <x v="42"/>
    <s v="29th"/>
    <n v="0"/>
    <n v="41321"/>
    <n v="4822"/>
    <n v="46143"/>
    <n v="0"/>
    <n v="1"/>
    <n v="0"/>
  </r>
  <r>
    <x v="42"/>
    <x v="42"/>
    <s v="30th"/>
    <n v="0"/>
    <n v="93041"/>
    <n v="12752"/>
    <n v="105793"/>
    <n v="0"/>
    <n v="1"/>
    <n v="0"/>
  </r>
  <r>
    <x v="42"/>
    <x v="42"/>
    <s v="33rd"/>
    <n v="0"/>
    <n v="43769"/>
    <n v="6823"/>
    <n v="50592"/>
    <n v="0"/>
    <n v="1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3rd"/>
    <n v="0"/>
    <n v="139197"/>
    <n v="8205"/>
    <n v="147402"/>
    <n v="0"/>
    <n v="1"/>
    <n v="0"/>
  </r>
  <r>
    <x v="45"/>
    <x v="45"/>
    <s v="6th"/>
    <n v="133898"/>
    <n v="0"/>
    <n v="109453"/>
    <n v="243351"/>
    <n v="1"/>
    <n v="0"/>
    <n v="0"/>
  </r>
  <r>
    <x v="45"/>
    <x v="45"/>
    <s v="9th"/>
    <n v="117465"/>
    <n v="0"/>
    <n v="45350"/>
    <n v="162815"/>
    <n v="1"/>
    <n v="0"/>
    <n v="0"/>
  </r>
  <r>
    <x v="46"/>
    <x v="46"/>
    <s v="4th"/>
    <n v="153079"/>
    <n v="0"/>
    <n v="0"/>
    <n v="153079"/>
    <n v="1"/>
    <n v="0"/>
    <n v="0"/>
  </r>
  <r>
    <x v="47"/>
    <x v="47"/>
    <s v="n/a"/>
    <n v="0"/>
    <n v="0"/>
    <n v="0"/>
    <n v="0"/>
    <n v="0"/>
    <n v="0"/>
    <n v="0"/>
  </r>
  <r>
    <x v="48"/>
    <x v="48"/>
    <s v="n/a"/>
    <n v="0"/>
    <n v="0"/>
    <n v="0"/>
    <n v="0"/>
    <n v="0"/>
    <n v="0"/>
    <n v="0"/>
  </r>
  <r>
    <x v="49"/>
    <x v="49"/>
    <s v="n/a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3"/>
    <col min="6" max="6" width="12.1640625" style="3" customWidth="1"/>
    <col min="7" max="7" width="10.83203125" style="13" customWidth="1"/>
    <col min="8" max="9" width="10.83203125" style="3" customWidth="1"/>
    <col min="10" max="10" width="10.83203125" style="33" customWidth="1"/>
    <col min="11" max="11" width="5.1640625" style="17" customWidth="1"/>
    <col min="12" max="14" width="5.1640625" customWidth="1"/>
    <col min="15" max="15" width="26" style="17" customWidth="1"/>
  </cols>
  <sheetData>
    <row r="1" spans="1:15" s="9" customFormat="1" x14ac:dyDescent="0.2">
      <c r="A1" s="1"/>
      <c r="B1" s="1" t="s">
        <v>19</v>
      </c>
      <c r="C1" s="14"/>
      <c r="D1" s="11" t="s">
        <v>14</v>
      </c>
      <c r="E1" s="8"/>
      <c r="F1" s="8"/>
      <c r="G1" s="29"/>
      <c r="H1" s="30" t="s">
        <v>162</v>
      </c>
      <c r="I1" s="31"/>
      <c r="J1" s="32" t="s">
        <v>163</v>
      </c>
      <c r="K1" s="15"/>
      <c r="L1" s="4" t="s">
        <v>15</v>
      </c>
      <c r="M1" s="1"/>
      <c r="N1" s="1"/>
      <c r="O1" s="15"/>
    </row>
    <row r="2" spans="1:15" s="10" customFormat="1" x14ac:dyDescent="0.2">
      <c r="A2" s="1" t="s">
        <v>0</v>
      </c>
      <c r="B2" s="1" t="s">
        <v>109</v>
      </c>
      <c r="C2" s="15" t="s">
        <v>16</v>
      </c>
      <c r="D2" s="1" t="s">
        <v>17</v>
      </c>
      <c r="E2" s="12" t="s">
        <v>18</v>
      </c>
      <c r="F2" s="8" t="s">
        <v>110</v>
      </c>
      <c r="G2" s="29" t="s">
        <v>164</v>
      </c>
      <c r="H2" s="31" t="s">
        <v>165</v>
      </c>
      <c r="I2" s="31" t="s">
        <v>166</v>
      </c>
      <c r="J2" s="32" t="s">
        <v>167</v>
      </c>
      <c r="K2" s="15" t="s">
        <v>16</v>
      </c>
      <c r="L2" s="1" t="s">
        <v>17</v>
      </c>
      <c r="M2" s="1" t="s">
        <v>18</v>
      </c>
      <c r="N2" s="1" t="s">
        <v>110</v>
      </c>
      <c r="O2" s="15" t="s">
        <v>20</v>
      </c>
    </row>
    <row r="3" spans="1:15" x14ac:dyDescent="0.2">
      <c r="A3" t="s">
        <v>21</v>
      </c>
      <c r="B3" t="s">
        <v>22</v>
      </c>
      <c r="C3" s="13">
        <v>704533</v>
      </c>
      <c r="D3" s="3">
        <v>331764</v>
      </c>
      <c r="E3" s="6">
        <f>F3-D3-C3</f>
        <v>44583</v>
      </c>
      <c r="F3" s="3">
        <v>1080880</v>
      </c>
      <c r="G3" s="36">
        <v>425625</v>
      </c>
      <c r="H3" s="35">
        <v>2</v>
      </c>
      <c r="I3" s="35">
        <v>1</v>
      </c>
      <c r="J3" s="33">
        <f t="shared" ref="J3:J34" si="0">(F3-G3)/(N3-SUM(H3:I3))</f>
        <v>163813.75</v>
      </c>
      <c r="K3" s="17">
        <v>6</v>
      </c>
      <c r="L3">
        <v>1</v>
      </c>
      <c r="M3">
        <v>0</v>
      </c>
      <c r="N3">
        <v>7</v>
      </c>
    </row>
    <row r="4" spans="1:15" x14ac:dyDescent="0.2">
      <c r="A4" t="s">
        <v>23</v>
      </c>
      <c r="B4" t="s">
        <v>24</v>
      </c>
      <c r="C4" s="13">
        <v>142572</v>
      </c>
      <c r="D4" s="3">
        <v>114602</v>
      </c>
      <c r="E4" s="6">
        <f>F4-D4-C4</f>
        <v>22567</v>
      </c>
      <c r="F4" s="3">
        <v>279741</v>
      </c>
      <c r="G4" s="36">
        <v>0</v>
      </c>
      <c r="H4" s="35">
        <v>0</v>
      </c>
      <c r="I4" s="35">
        <v>0</v>
      </c>
      <c r="J4" s="33">
        <f t="shared" si="0"/>
        <v>279741</v>
      </c>
      <c r="K4" s="17">
        <v>1</v>
      </c>
      <c r="L4">
        <v>0</v>
      </c>
      <c r="M4">
        <v>0</v>
      </c>
      <c r="N4">
        <v>1</v>
      </c>
    </row>
    <row r="5" spans="1:15" x14ac:dyDescent="0.2">
      <c r="A5" t="s">
        <v>25</v>
      </c>
      <c r="B5" t="s">
        <v>3</v>
      </c>
      <c r="C5" s="13">
        <v>817168</v>
      </c>
      <c r="D5" s="3">
        <v>577943</v>
      </c>
      <c r="E5" s="6">
        <f t="shared" ref="E5:E52" si="1">F5-D5-C5</f>
        <v>72492</v>
      </c>
      <c r="F5" s="3">
        <v>1467603</v>
      </c>
      <c r="G5" s="36">
        <v>242230</v>
      </c>
      <c r="H5" s="35">
        <v>1</v>
      </c>
      <c r="I5" s="35">
        <v>1</v>
      </c>
      <c r="J5" s="33">
        <f t="shared" si="0"/>
        <v>175053.28571428571</v>
      </c>
      <c r="K5" s="17">
        <v>5</v>
      </c>
      <c r="L5">
        <v>4</v>
      </c>
      <c r="M5">
        <v>0</v>
      </c>
      <c r="N5">
        <v>9</v>
      </c>
    </row>
    <row r="6" spans="1:15" x14ac:dyDescent="0.2">
      <c r="A6" t="s">
        <v>26</v>
      </c>
      <c r="B6" t="s">
        <v>27</v>
      </c>
      <c r="C6" s="13">
        <v>509631</v>
      </c>
      <c r="D6" s="3">
        <v>254774</v>
      </c>
      <c r="E6" s="6">
        <f t="shared" si="1"/>
        <v>66247</v>
      </c>
      <c r="F6" s="3">
        <v>830652</v>
      </c>
      <c r="G6" s="36">
        <v>190935</v>
      </c>
      <c r="H6" s="35">
        <v>1</v>
      </c>
      <c r="I6" s="35">
        <v>0</v>
      </c>
      <c r="J6" s="33">
        <f t="shared" si="0"/>
        <v>213239</v>
      </c>
      <c r="K6" s="17">
        <v>4</v>
      </c>
      <c r="L6">
        <v>0</v>
      </c>
      <c r="M6">
        <v>0</v>
      </c>
      <c r="N6">
        <v>4</v>
      </c>
    </row>
    <row r="7" spans="1:15" x14ac:dyDescent="0.2">
      <c r="A7" t="s">
        <v>28</v>
      </c>
      <c r="B7" t="s">
        <v>29</v>
      </c>
      <c r="C7" s="13">
        <v>2950679</v>
      </c>
      <c r="D7" s="3">
        <v>4067737</v>
      </c>
      <c r="E7" s="6">
        <f t="shared" si="1"/>
        <v>114005</v>
      </c>
      <c r="F7" s="3">
        <v>7132421</v>
      </c>
      <c r="G7" s="36">
        <v>1261975</v>
      </c>
      <c r="H7" s="35">
        <v>2</v>
      </c>
      <c r="I7" s="35">
        <v>9</v>
      </c>
      <c r="J7" s="33">
        <f t="shared" si="0"/>
        <v>139772.52380952382</v>
      </c>
      <c r="K7" s="17">
        <v>14</v>
      </c>
      <c r="L7">
        <v>39</v>
      </c>
      <c r="M7">
        <v>0</v>
      </c>
      <c r="N7">
        <v>53</v>
      </c>
    </row>
    <row r="8" spans="1:15" x14ac:dyDescent="0.2">
      <c r="A8" t="s">
        <v>30</v>
      </c>
      <c r="B8" t="s">
        <v>31</v>
      </c>
      <c r="C8" s="13">
        <v>1000197</v>
      </c>
      <c r="D8" s="3">
        <v>936417</v>
      </c>
      <c r="E8" s="6">
        <f t="shared" si="1"/>
        <v>63911</v>
      </c>
      <c r="F8" s="3">
        <v>2000525</v>
      </c>
      <c r="G8" s="36">
        <v>0</v>
      </c>
      <c r="H8" s="35">
        <v>0</v>
      </c>
      <c r="I8" s="35">
        <v>0</v>
      </c>
      <c r="J8" s="33">
        <f t="shared" si="0"/>
        <v>285789.28571428574</v>
      </c>
      <c r="K8" s="17">
        <v>4</v>
      </c>
      <c r="L8">
        <v>3</v>
      </c>
      <c r="M8">
        <v>0</v>
      </c>
      <c r="N8">
        <v>7</v>
      </c>
    </row>
    <row r="9" spans="1:15" x14ac:dyDescent="0.2">
      <c r="A9" t="s">
        <v>32</v>
      </c>
      <c r="B9" t="s">
        <v>33</v>
      </c>
      <c r="C9" s="13">
        <v>409513</v>
      </c>
      <c r="D9" s="3">
        <v>596390</v>
      </c>
      <c r="E9" s="6">
        <f t="shared" si="1"/>
        <v>61954</v>
      </c>
      <c r="F9" s="3">
        <v>1067857</v>
      </c>
      <c r="G9" s="36">
        <v>0</v>
      </c>
      <c r="H9" s="35">
        <v>0</v>
      </c>
      <c r="I9" s="35">
        <v>0</v>
      </c>
      <c r="J9" s="33">
        <f t="shared" si="0"/>
        <v>213571.4</v>
      </c>
      <c r="K9" s="17">
        <v>0</v>
      </c>
      <c r="L9">
        <v>5</v>
      </c>
      <c r="M9">
        <v>0</v>
      </c>
      <c r="N9">
        <v>5</v>
      </c>
    </row>
    <row r="10" spans="1:15" x14ac:dyDescent="0.2">
      <c r="A10" t="s">
        <v>34</v>
      </c>
      <c r="B10" t="s">
        <v>35</v>
      </c>
      <c r="C10" s="13">
        <v>85146</v>
      </c>
      <c r="D10" s="3">
        <v>137251</v>
      </c>
      <c r="E10" s="6">
        <f t="shared" si="1"/>
        <v>9220</v>
      </c>
      <c r="F10" s="3">
        <v>231617</v>
      </c>
      <c r="G10" s="36">
        <v>0</v>
      </c>
      <c r="H10" s="35">
        <v>0</v>
      </c>
      <c r="I10" s="35">
        <v>0</v>
      </c>
      <c r="J10" s="33">
        <f t="shared" si="0"/>
        <v>231617</v>
      </c>
      <c r="K10" s="17">
        <v>0</v>
      </c>
      <c r="L10">
        <v>1</v>
      </c>
      <c r="M10">
        <v>0</v>
      </c>
      <c r="N10">
        <v>1</v>
      </c>
    </row>
    <row r="11" spans="1:15" x14ac:dyDescent="0.2">
      <c r="A11" t="s">
        <v>36</v>
      </c>
      <c r="B11" t="s">
        <v>10</v>
      </c>
      <c r="C11" s="13">
        <v>2713451</v>
      </c>
      <c r="D11" s="3">
        <v>2130626</v>
      </c>
      <c r="E11" s="6">
        <f t="shared" si="1"/>
        <v>154478</v>
      </c>
      <c r="F11" s="3">
        <v>4998555</v>
      </c>
      <c r="G11" s="36">
        <v>604799</v>
      </c>
      <c r="H11" s="35">
        <v>5</v>
      </c>
      <c r="I11" s="35">
        <v>2</v>
      </c>
      <c r="J11" s="33">
        <f t="shared" si="0"/>
        <v>219687.8</v>
      </c>
      <c r="K11" s="17">
        <v>17</v>
      </c>
      <c r="L11">
        <v>10</v>
      </c>
      <c r="M11">
        <v>0</v>
      </c>
      <c r="N11">
        <v>27</v>
      </c>
    </row>
    <row r="12" spans="1:15" x14ac:dyDescent="0.2">
      <c r="A12" t="s">
        <v>37</v>
      </c>
      <c r="B12" t="s">
        <v>38</v>
      </c>
      <c r="C12" s="13">
        <v>1349076</v>
      </c>
      <c r="D12" s="3">
        <v>956361</v>
      </c>
      <c r="E12" s="6">
        <f t="shared" si="1"/>
        <v>228</v>
      </c>
      <c r="F12" s="3">
        <v>2305665</v>
      </c>
      <c r="G12" s="36">
        <v>1057739</v>
      </c>
      <c r="H12" s="35">
        <v>4</v>
      </c>
      <c r="I12" s="35">
        <v>3</v>
      </c>
      <c r="J12" s="33">
        <f t="shared" si="0"/>
        <v>178275.14285714287</v>
      </c>
      <c r="K12" s="17">
        <v>10</v>
      </c>
      <c r="L12">
        <v>4</v>
      </c>
      <c r="M12">
        <v>0</v>
      </c>
      <c r="N12">
        <v>14</v>
      </c>
    </row>
    <row r="13" spans="1:15" x14ac:dyDescent="0.2">
      <c r="A13" t="s">
        <v>39</v>
      </c>
      <c r="B13" t="s">
        <v>40</v>
      </c>
      <c r="C13" s="13">
        <v>120084</v>
      </c>
      <c r="D13" s="3">
        <v>235400</v>
      </c>
      <c r="E13" s="6">
        <f t="shared" si="1"/>
        <v>14219</v>
      </c>
      <c r="F13" s="3">
        <v>369703</v>
      </c>
      <c r="G13" s="36">
        <v>0</v>
      </c>
      <c r="H13" s="35">
        <v>0</v>
      </c>
      <c r="I13" s="35">
        <v>0</v>
      </c>
      <c r="J13" s="33">
        <f t="shared" si="0"/>
        <v>184851.5</v>
      </c>
      <c r="K13" s="17">
        <v>0</v>
      </c>
      <c r="L13">
        <v>2</v>
      </c>
      <c r="M13">
        <v>0</v>
      </c>
      <c r="N13">
        <v>2</v>
      </c>
    </row>
    <row r="14" spans="1:15" x14ac:dyDescent="0.2">
      <c r="A14" t="s">
        <v>41</v>
      </c>
      <c r="B14" t="s">
        <v>42</v>
      </c>
      <c r="C14" s="13">
        <v>275072</v>
      </c>
      <c r="D14" s="3">
        <v>160078</v>
      </c>
      <c r="E14" s="6">
        <f t="shared" si="1"/>
        <v>7</v>
      </c>
      <c r="F14" s="3">
        <v>435157</v>
      </c>
      <c r="G14" s="36">
        <v>0</v>
      </c>
      <c r="H14" s="35">
        <v>0</v>
      </c>
      <c r="I14" s="35">
        <v>0</v>
      </c>
      <c r="J14" s="33">
        <f t="shared" si="0"/>
        <v>217578.5</v>
      </c>
      <c r="K14" s="17">
        <v>2</v>
      </c>
      <c r="L14">
        <v>0</v>
      </c>
      <c r="M14">
        <v>0</v>
      </c>
      <c r="N14">
        <v>2</v>
      </c>
    </row>
    <row r="15" spans="1:15" x14ac:dyDescent="0.2">
      <c r="A15" t="s">
        <v>43</v>
      </c>
      <c r="B15" t="s">
        <v>9</v>
      </c>
      <c r="C15" s="13">
        <v>1721865</v>
      </c>
      <c r="D15" s="3">
        <v>1822779</v>
      </c>
      <c r="E15" s="6">
        <f t="shared" si="1"/>
        <v>23358</v>
      </c>
      <c r="F15" s="3">
        <v>3568002</v>
      </c>
      <c r="G15" s="36">
        <v>0</v>
      </c>
      <c r="H15" s="35">
        <v>0</v>
      </c>
      <c r="I15" s="35">
        <v>0</v>
      </c>
      <c r="J15" s="33">
        <f t="shared" si="0"/>
        <v>198222.33333333334</v>
      </c>
      <c r="K15" s="17">
        <v>8</v>
      </c>
      <c r="L15">
        <v>10</v>
      </c>
      <c r="M15">
        <v>0</v>
      </c>
      <c r="N15">
        <v>18</v>
      </c>
    </row>
    <row r="16" spans="1:15" x14ac:dyDescent="0.2">
      <c r="A16" t="s">
        <v>44</v>
      </c>
      <c r="B16" t="s">
        <v>12</v>
      </c>
      <c r="C16" s="13">
        <v>788762</v>
      </c>
      <c r="D16" s="3">
        <v>502104</v>
      </c>
      <c r="E16" s="6">
        <f t="shared" si="1"/>
        <v>50948</v>
      </c>
      <c r="F16" s="3">
        <v>1341814</v>
      </c>
      <c r="G16" s="36">
        <v>0</v>
      </c>
      <c r="H16" s="35">
        <v>0</v>
      </c>
      <c r="I16" s="35">
        <v>0</v>
      </c>
      <c r="J16" s="33">
        <f t="shared" si="0"/>
        <v>149090.44444444444</v>
      </c>
      <c r="K16" s="17">
        <v>7</v>
      </c>
      <c r="L16">
        <v>2</v>
      </c>
      <c r="M16">
        <v>0</v>
      </c>
      <c r="N16">
        <v>9</v>
      </c>
    </row>
    <row r="17" spans="1:14" x14ac:dyDescent="0.2">
      <c r="A17" t="s">
        <v>45</v>
      </c>
      <c r="B17" t="s">
        <v>46</v>
      </c>
      <c r="C17" s="13">
        <v>595865</v>
      </c>
      <c r="D17" s="3">
        <v>509189</v>
      </c>
      <c r="E17" s="6">
        <f t="shared" si="1"/>
        <v>15280</v>
      </c>
      <c r="F17" s="3">
        <v>1120334</v>
      </c>
      <c r="G17" s="36">
        <v>0</v>
      </c>
      <c r="H17" s="35">
        <v>0</v>
      </c>
      <c r="I17" s="35">
        <v>0</v>
      </c>
      <c r="J17" s="33">
        <f t="shared" si="0"/>
        <v>280083.5</v>
      </c>
      <c r="K17" s="17">
        <v>3</v>
      </c>
      <c r="L17">
        <v>1</v>
      </c>
      <c r="M17">
        <v>0</v>
      </c>
      <c r="N17">
        <v>4</v>
      </c>
    </row>
    <row r="18" spans="1:14" x14ac:dyDescent="0.2">
      <c r="A18" t="s">
        <v>47</v>
      </c>
      <c r="B18" t="s">
        <v>48</v>
      </c>
      <c r="C18" s="13">
        <v>540756</v>
      </c>
      <c r="D18" s="3">
        <v>311530</v>
      </c>
      <c r="E18" s="6">
        <f t="shared" si="1"/>
        <v>9791</v>
      </c>
      <c r="F18" s="3">
        <v>862077</v>
      </c>
      <c r="G18" s="36">
        <v>0</v>
      </c>
      <c r="H18" s="35">
        <v>0</v>
      </c>
      <c r="I18" s="35">
        <v>0</v>
      </c>
      <c r="J18" s="33">
        <f t="shared" si="0"/>
        <v>215519.25</v>
      </c>
      <c r="K18" s="17">
        <v>4</v>
      </c>
      <c r="L18">
        <v>0</v>
      </c>
      <c r="M18">
        <v>0</v>
      </c>
      <c r="N18">
        <v>4</v>
      </c>
    </row>
    <row r="19" spans="1:14" x14ac:dyDescent="0.2">
      <c r="A19" t="s">
        <v>49</v>
      </c>
      <c r="B19" t="s">
        <v>50</v>
      </c>
      <c r="C19" s="13">
        <v>887157</v>
      </c>
      <c r="D19" s="3">
        <v>508151</v>
      </c>
      <c r="E19" s="6">
        <f t="shared" si="1"/>
        <v>2318</v>
      </c>
      <c r="F19" s="3">
        <v>1397626</v>
      </c>
      <c r="G19" s="36">
        <v>0</v>
      </c>
      <c r="H19" s="35">
        <v>0</v>
      </c>
      <c r="I19" s="35">
        <v>0</v>
      </c>
      <c r="J19" s="33">
        <f t="shared" si="0"/>
        <v>232937.66666666666</v>
      </c>
      <c r="K19" s="17">
        <v>5</v>
      </c>
      <c r="L19">
        <v>1</v>
      </c>
      <c r="M19">
        <v>0</v>
      </c>
      <c r="N19">
        <v>6</v>
      </c>
    </row>
    <row r="20" spans="1:14" x14ac:dyDescent="0.2">
      <c r="A20" t="s">
        <v>51</v>
      </c>
      <c r="B20" t="s">
        <v>52</v>
      </c>
      <c r="C20" s="13">
        <v>1031270</v>
      </c>
      <c r="D20" s="3">
        <v>406186</v>
      </c>
      <c r="E20" s="6">
        <f t="shared" si="1"/>
        <v>131266</v>
      </c>
      <c r="F20" s="3">
        <v>1568722</v>
      </c>
      <c r="G20" s="36">
        <v>790726</v>
      </c>
      <c r="H20" s="35">
        <v>2</v>
      </c>
      <c r="I20" s="35">
        <v>1</v>
      </c>
      <c r="J20" s="33">
        <f t="shared" si="0"/>
        <v>259332</v>
      </c>
      <c r="K20" s="17">
        <v>5</v>
      </c>
      <c r="L20">
        <v>1</v>
      </c>
      <c r="M20">
        <v>0</v>
      </c>
      <c r="N20">
        <v>6</v>
      </c>
    </row>
    <row r="21" spans="1:14" x14ac:dyDescent="0.2">
      <c r="A21" t="s">
        <v>53</v>
      </c>
      <c r="B21" t="s">
        <v>54</v>
      </c>
      <c r="C21" s="13">
        <v>228071</v>
      </c>
      <c r="D21" s="3">
        <v>305242</v>
      </c>
      <c r="E21" s="6">
        <f t="shared" si="1"/>
        <v>83683</v>
      </c>
      <c r="F21" s="3">
        <v>616996</v>
      </c>
      <c r="G21" s="36">
        <v>0</v>
      </c>
      <c r="H21" s="35">
        <v>0</v>
      </c>
      <c r="I21" s="35">
        <v>0</v>
      </c>
      <c r="J21" s="33">
        <f t="shared" si="0"/>
        <v>308498</v>
      </c>
      <c r="K21" s="17">
        <v>1</v>
      </c>
      <c r="L21">
        <v>1</v>
      </c>
      <c r="M21">
        <v>0</v>
      </c>
      <c r="N21">
        <v>2</v>
      </c>
    </row>
    <row r="22" spans="1:14" x14ac:dyDescent="0.2">
      <c r="A22" t="s">
        <v>55</v>
      </c>
      <c r="B22" t="s">
        <v>6</v>
      </c>
      <c r="C22" s="13">
        <v>704400</v>
      </c>
      <c r="D22" s="3">
        <v>978267</v>
      </c>
      <c r="E22" s="6">
        <f t="shared" si="1"/>
        <v>20370</v>
      </c>
      <c r="F22" s="3">
        <v>1703037</v>
      </c>
      <c r="G22" s="36">
        <v>0</v>
      </c>
      <c r="H22" s="35">
        <v>0</v>
      </c>
      <c r="I22" s="35">
        <v>0</v>
      </c>
      <c r="J22" s="33">
        <f t="shared" si="0"/>
        <v>212879.625</v>
      </c>
      <c r="K22" s="17">
        <v>1</v>
      </c>
      <c r="L22">
        <v>7</v>
      </c>
      <c r="M22">
        <v>0</v>
      </c>
      <c r="N22">
        <v>8</v>
      </c>
    </row>
    <row r="23" spans="1:14" x14ac:dyDescent="0.2">
      <c r="A23" t="s">
        <v>56</v>
      </c>
      <c r="B23" t="s">
        <v>57</v>
      </c>
      <c r="C23" s="13">
        <v>308598</v>
      </c>
      <c r="D23" s="3">
        <v>1475442</v>
      </c>
      <c r="E23" s="6">
        <f t="shared" si="1"/>
        <v>402749</v>
      </c>
      <c r="F23" s="3">
        <v>2186789</v>
      </c>
      <c r="G23" s="36">
        <v>1412529</v>
      </c>
      <c r="H23" s="35">
        <v>0</v>
      </c>
      <c r="I23" s="35">
        <v>6</v>
      </c>
      <c r="J23" s="33">
        <f t="shared" si="0"/>
        <v>258086.66666666666</v>
      </c>
      <c r="K23" s="17">
        <v>0</v>
      </c>
      <c r="L23">
        <v>9</v>
      </c>
      <c r="M23">
        <v>0</v>
      </c>
      <c r="N23">
        <v>9</v>
      </c>
    </row>
    <row r="24" spans="1:14" x14ac:dyDescent="0.2">
      <c r="A24" t="s">
        <v>58</v>
      </c>
      <c r="B24" t="s">
        <v>4</v>
      </c>
      <c r="C24" s="13">
        <v>1466749</v>
      </c>
      <c r="D24" s="3">
        <v>1519030</v>
      </c>
      <c r="E24" s="6">
        <f t="shared" si="1"/>
        <v>103698</v>
      </c>
      <c r="F24" s="3">
        <v>3089477</v>
      </c>
      <c r="G24" s="36">
        <v>0</v>
      </c>
      <c r="H24" s="35">
        <v>0</v>
      </c>
      <c r="I24" s="35">
        <v>0</v>
      </c>
      <c r="J24" s="33">
        <f t="shared" si="0"/>
        <v>220676.92857142858</v>
      </c>
      <c r="K24" s="17">
        <v>9</v>
      </c>
      <c r="L24">
        <v>5</v>
      </c>
      <c r="M24">
        <v>0</v>
      </c>
      <c r="N24">
        <v>14</v>
      </c>
    </row>
    <row r="25" spans="1:14" x14ac:dyDescent="0.2">
      <c r="A25" t="s">
        <v>59</v>
      </c>
      <c r="B25" t="s">
        <v>60</v>
      </c>
      <c r="C25" s="13">
        <v>913539</v>
      </c>
      <c r="D25" s="3">
        <v>985760</v>
      </c>
      <c r="E25" s="6">
        <f t="shared" si="1"/>
        <v>64240</v>
      </c>
      <c r="F25" s="3">
        <v>1963539</v>
      </c>
      <c r="G25" s="36">
        <v>0</v>
      </c>
      <c r="H25" s="35">
        <v>0</v>
      </c>
      <c r="I25" s="35">
        <v>0</v>
      </c>
      <c r="J25" s="33">
        <f t="shared" si="0"/>
        <v>245442.375</v>
      </c>
      <c r="K25" s="17">
        <v>3</v>
      </c>
      <c r="L25">
        <v>5</v>
      </c>
      <c r="M25">
        <v>0</v>
      </c>
      <c r="N25">
        <v>8</v>
      </c>
    </row>
    <row r="26" spans="1:14" x14ac:dyDescent="0.2">
      <c r="A26" t="s">
        <v>61</v>
      </c>
      <c r="B26" t="s">
        <v>62</v>
      </c>
      <c r="C26" s="13">
        <v>329169</v>
      </c>
      <c r="D26" s="3">
        <v>230014</v>
      </c>
      <c r="E26" s="6">
        <f t="shared" si="1"/>
        <v>67096</v>
      </c>
      <c r="F26" s="3">
        <v>626279</v>
      </c>
      <c r="G26" s="36">
        <v>148646</v>
      </c>
      <c r="H26" s="35">
        <v>0</v>
      </c>
      <c r="I26" s="35">
        <v>1</v>
      </c>
      <c r="J26" s="33">
        <f t="shared" si="0"/>
        <v>159211</v>
      </c>
      <c r="K26" s="17">
        <v>3</v>
      </c>
      <c r="L26">
        <v>1</v>
      </c>
      <c r="M26">
        <v>0</v>
      </c>
      <c r="N26">
        <v>4</v>
      </c>
    </row>
    <row r="27" spans="1:14" x14ac:dyDescent="0.2">
      <c r="A27" t="s">
        <v>63</v>
      </c>
      <c r="B27" t="s">
        <v>64</v>
      </c>
      <c r="C27" s="13">
        <v>838283</v>
      </c>
      <c r="D27" s="3">
        <v>513600</v>
      </c>
      <c r="E27" s="6">
        <f t="shared" si="1"/>
        <v>74420</v>
      </c>
      <c r="F27" s="3">
        <v>1426303</v>
      </c>
      <c r="G27" s="36">
        <v>0</v>
      </c>
      <c r="H27" s="35">
        <v>0</v>
      </c>
      <c r="I27" s="35">
        <v>0</v>
      </c>
      <c r="J27" s="33">
        <f t="shared" si="0"/>
        <v>178287.875</v>
      </c>
      <c r="K27" s="17">
        <v>6</v>
      </c>
      <c r="L27">
        <v>2</v>
      </c>
      <c r="M27">
        <v>0</v>
      </c>
      <c r="N27">
        <v>8</v>
      </c>
    </row>
    <row r="28" spans="1:14" x14ac:dyDescent="0.2">
      <c r="A28" t="s">
        <v>65</v>
      </c>
      <c r="B28" t="s">
        <v>66</v>
      </c>
      <c r="C28" s="13">
        <v>203871</v>
      </c>
      <c r="D28" s="3">
        <v>148690</v>
      </c>
      <c r="E28" s="6">
        <f t="shared" si="1"/>
        <v>15402</v>
      </c>
      <c r="F28" s="3">
        <v>367963</v>
      </c>
      <c r="G28" s="36">
        <v>0</v>
      </c>
      <c r="H28" s="35">
        <v>0</v>
      </c>
      <c r="I28" s="35">
        <v>0</v>
      </c>
      <c r="J28" s="33">
        <f t="shared" si="0"/>
        <v>367963</v>
      </c>
      <c r="K28" s="17">
        <v>1</v>
      </c>
      <c r="L28">
        <v>0</v>
      </c>
      <c r="M28">
        <v>0</v>
      </c>
      <c r="N28">
        <v>1</v>
      </c>
    </row>
    <row r="29" spans="1:14" x14ac:dyDescent="0.2">
      <c r="A29" t="s">
        <v>67</v>
      </c>
      <c r="B29" t="s">
        <v>68</v>
      </c>
      <c r="C29" s="13">
        <v>340816</v>
      </c>
      <c r="D29" s="3">
        <v>185234</v>
      </c>
      <c r="E29" s="6">
        <f t="shared" si="1"/>
        <v>9480</v>
      </c>
      <c r="F29" s="3">
        <v>535530</v>
      </c>
      <c r="G29" s="36">
        <v>0</v>
      </c>
      <c r="H29" s="35">
        <v>0</v>
      </c>
      <c r="I29" s="35">
        <v>0</v>
      </c>
      <c r="J29" s="33">
        <f t="shared" si="0"/>
        <v>178510</v>
      </c>
      <c r="K29" s="17">
        <v>2</v>
      </c>
      <c r="L29">
        <v>1</v>
      </c>
      <c r="M29">
        <v>0</v>
      </c>
      <c r="N29">
        <v>3</v>
      </c>
    </row>
    <row r="30" spans="1:14" x14ac:dyDescent="0.2">
      <c r="A30" t="s">
        <v>69</v>
      </c>
      <c r="B30" t="s">
        <v>70</v>
      </c>
      <c r="C30" s="13">
        <v>304809</v>
      </c>
      <c r="D30" s="3">
        <v>210147</v>
      </c>
      <c r="E30" s="6">
        <f t="shared" si="1"/>
        <v>28053</v>
      </c>
      <c r="F30" s="3">
        <v>543009</v>
      </c>
      <c r="G30" s="36">
        <v>0</v>
      </c>
      <c r="H30" s="35">
        <v>0</v>
      </c>
      <c r="I30" s="35">
        <v>0</v>
      </c>
      <c r="J30" s="33">
        <f t="shared" si="0"/>
        <v>135752.25</v>
      </c>
      <c r="K30" s="17">
        <v>3</v>
      </c>
      <c r="L30">
        <v>1</v>
      </c>
      <c r="M30">
        <v>0</v>
      </c>
      <c r="N30">
        <v>4</v>
      </c>
    </row>
    <row r="31" spans="1:14" x14ac:dyDescent="0.2">
      <c r="A31" t="s">
        <v>71</v>
      </c>
      <c r="B31" t="s">
        <v>72</v>
      </c>
      <c r="C31" s="13">
        <v>232379</v>
      </c>
      <c r="D31" s="3">
        <v>247469</v>
      </c>
      <c r="E31" s="6">
        <f t="shared" si="1"/>
        <v>1072</v>
      </c>
      <c r="F31" s="3">
        <v>480920</v>
      </c>
      <c r="G31" s="36">
        <v>0</v>
      </c>
      <c r="H31" s="35">
        <v>0</v>
      </c>
      <c r="I31" s="35">
        <v>0</v>
      </c>
      <c r="J31" s="33">
        <f t="shared" si="0"/>
        <v>240460</v>
      </c>
      <c r="K31" s="17">
        <v>1</v>
      </c>
      <c r="L31">
        <v>1</v>
      </c>
      <c r="M31">
        <v>0</v>
      </c>
      <c r="N31">
        <v>2</v>
      </c>
    </row>
    <row r="32" spans="1:14" x14ac:dyDescent="0.2">
      <c r="A32" t="s">
        <v>73</v>
      </c>
      <c r="B32" t="s">
        <v>74</v>
      </c>
      <c r="C32" s="13">
        <v>877265</v>
      </c>
      <c r="D32" s="3">
        <v>914172</v>
      </c>
      <c r="E32" s="6">
        <f t="shared" si="1"/>
        <v>29928</v>
      </c>
      <c r="F32" s="3">
        <v>1821365</v>
      </c>
      <c r="G32" s="36">
        <v>0</v>
      </c>
      <c r="H32" s="35">
        <v>0</v>
      </c>
      <c r="I32" s="35">
        <v>0</v>
      </c>
      <c r="J32" s="33">
        <f t="shared" si="0"/>
        <v>151780.41666666666</v>
      </c>
      <c r="K32" s="17">
        <v>6</v>
      </c>
      <c r="L32">
        <v>6</v>
      </c>
      <c r="M32">
        <v>0</v>
      </c>
      <c r="N32">
        <v>12</v>
      </c>
    </row>
    <row r="33" spans="1:14" x14ac:dyDescent="0.2">
      <c r="A33" t="s">
        <v>75</v>
      </c>
      <c r="B33" t="s">
        <v>76</v>
      </c>
      <c r="C33" s="13">
        <v>240542</v>
      </c>
      <c r="D33" s="3">
        <v>271222</v>
      </c>
      <c r="E33" s="6">
        <f t="shared" si="1"/>
        <v>121</v>
      </c>
      <c r="F33" s="3">
        <v>511885</v>
      </c>
      <c r="G33" s="36">
        <v>0</v>
      </c>
      <c r="H33" s="35">
        <v>0</v>
      </c>
      <c r="I33" s="35">
        <v>0</v>
      </c>
      <c r="J33" s="33">
        <f t="shared" si="0"/>
        <v>170628.33333333334</v>
      </c>
      <c r="K33" s="17">
        <v>1</v>
      </c>
      <c r="L33">
        <v>2</v>
      </c>
      <c r="M33">
        <v>0</v>
      </c>
      <c r="N33">
        <v>3</v>
      </c>
    </row>
    <row r="34" spans="1:14" x14ac:dyDescent="0.2">
      <c r="A34" t="s">
        <v>77</v>
      </c>
      <c r="B34" t="s">
        <v>78</v>
      </c>
      <c r="C34" s="13">
        <f>1180753+76659</f>
        <v>1257412</v>
      </c>
      <c r="D34" s="3">
        <v>1788105</v>
      </c>
      <c r="E34" s="6">
        <f t="shared" si="1"/>
        <v>889188</v>
      </c>
      <c r="F34" s="3">
        <v>3934705</v>
      </c>
      <c r="G34" s="36">
        <v>1016152</v>
      </c>
      <c r="H34" s="35">
        <v>1</v>
      </c>
      <c r="I34" s="35">
        <v>9</v>
      </c>
      <c r="J34" s="33">
        <f t="shared" si="0"/>
        <v>171679.58823529413</v>
      </c>
      <c r="K34" s="17">
        <v>9</v>
      </c>
      <c r="L34">
        <v>18</v>
      </c>
      <c r="M34">
        <v>0</v>
      </c>
      <c r="N34">
        <v>27</v>
      </c>
    </row>
    <row r="35" spans="1:14" x14ac:dyDescent="0.2">
      <c r="A35" t="s">
        <v>79</v>
      </c>
      <c r="B35" t="s">
        <v>2</v>
      </c>
      <c r="C35" s="13">
        <v>1555364</v>
      </c>
      <c r="D35" s="3">
        <v>1234027</v>
      </c>
      <c r="E35" s="6">
        <f t="shared" si="1"/>
        <v>18607</v>
      </c>
      <c r="F35" s="3">
        <v>2807998</v>
      </c>
      <c r="G35" s="36">
        <v>173668</v>
      </c>
      <c r="H35" s="35">
        <v>1</v>
      </c>
      <c r="I35" s="35">
        <v>0</v>
      </c>
      <c r="J35" s="33">
        <f t="shared" ref="J35:J52" si="2">(F35-G35)/(N35-SUM(H35:I35))</f>
        <v>219527.5</v>
      </c>
      <c r="K35" s="17">
        <v>10</v>
      </c>
      <c r="L35">
        <v>3</v>
      </c>
      <c r="M35">
        <v>0</v>
      </c>
      <c r="N35">
        <v>13</v>
      </c>
    </row>
    <row r="36" spans="1:14" x14ac:dyDescent="0.2">
      <c r="A36" t="s">
        <v>80</v>
      </c>
      <c r="B36" t="s">
        <v>81</v>
      </c>
      <c r="C36" s="13">
        <v>138100</v>
      </c>
      <c r="D36" s="3">
        <v>95678</v>
      </c>
      <c r="E36" s="6">
        <f t="shared" si="1"/>
        <v>14892</v>
      </c>
      <c r="F36" s="3">
        <v>248670</v>
      </c>
      <c r="G36" s="36">
        <v>0</v>
      </c>
      <c r="H36" s="35">
        <v>0</v>
      </c>
      <c r="I36" s="35">
        <v>0</v>
      </c>
      <c r="J36" s="33">
        <f t="shared" si="2"/>
        <v>248670</v>
      </c>
      <c r="K36" s="17">
        <v>1</v>
      </c>
      <c r="L36">
        <v>0</v>
      </c>
      <c r="M36">
        <v>0</v>
      </c>
      <c r="N36">
        <v>1</v>
      </c>
    </row>
    <row r="37" spans="1:14" x14ac:dyDescent="0.2">
      <c r="A37" t="s">
        <v>82</v>
      </c>
      <c r="B37" t="s">
        <v>8</v>
      </c>
      <c r="C37" s="13">
        <v>1770923</v>
      </c>
      <c r="D37" s="3">
        <v>1179587</v>
      </c>
      <c r="E37" s="6">
        <f t="shared" si="1"/>
        <v>49651</v>
      </c>
      <c r="F37" s="3">
        <v>3000161</v>
      </c>
      <c r="G37" s="36">
        <v>143959</v>
      </c>
      <c r="H37" s="35">
        <v>1</v>
      </c>
      <c r="I37" s="35">
        <v>0</v>
      </c>
      <c r="J37" s="33">
        <f t="shared" si="2"/>
        <v>190413.46666666667</v>
      </c>
      <c r="K37" s="17">
        <v>12</v>
      </c>
      <c r="L37">
        <v>4</v>
      </c>
      <c r="M37">
        <v>0</v>
      </c>
      <c r="N37">
        <v>16</v>
      </c>
    </row>
    <row r="38" spans="1:14" x14ac:dyDescent="0.2">
      <c r="A38" t="s">
        <v>83</v>
      </c>
      <c r="B38" t="s">
        <v>84</v>
      </c>
      <c r="C38" s="13">
        <v>457613</v>
      </c>
      <c r="D38" s="3">
        <v>174022</v>
      </c>
      <c r="E38" s="6">
        <f t="shared" si="1"/>
        <v>21778</v>
      </c>
      <c r="F38" s="3">
        <v>653413</v>
      </c>
      <c r="G38" s="36">
        <v>0</v>
      </c>
      <c r="H38" s="35">
        <v>1</v>
      </c>
      <c r="I38" s="35">
        <v>0</v>
      </c>
      <c r="J38" s="33">
        <f t="shared" si="2"/>
        <v>163353.25</v>
      </c>
      <c r="K38" s="17">
        <v>5</v>
      </c>
      <c r="L38">
        <v>0</v>
      </c>
      <c r="M38">
        <v>0</v>
      </c>
      <c r="N38">
        <v>5</v>
      </c>
    </row>
    <row r="39" spans="1:14" x14ac:dyDescent="0.2">
      <c r="A39" t="s">
        <v>85</v>
      </c>
      <c r="B39" t="s">
        <v>86</v>
      </c>
      <c r="C39" s="13">
        <v>582909</v>
      </c>
      <c r="D39" s="3">
        <v>778139</v>
      </c>
      <c r="E39" s="6">
        <f t="shared" si="1"/>
        <v>89654</v>
      </c>
      <c r="F39" s="3">
        <v>1450702</v>
      </c>
      <c r="G39" s="36">
        <v>0</v>
      </c>
      <c r="H39" s="35">
        <v>0</v>
      </c>
      <c r="I39" s="35">
        <v>0</v>
      </c>
      <c r="J39" s="33">
        <f t="shared" si="2"/>
        <v>290140.40000000002</v>
      </c>
      <c r="K39" s="17">
        <v>1</v>
      </c>
      <c r="L39">
        <v>4</v>
      </c>
      <c r="M39">
        <v>0</v>
      </c>
      <c r="N39">
        <v>5</v>
      </c>
    </row>
    <row r="40" spans="1:14" x14ac:dyDescent="0.2">
      <c r="A40" t="s">
        <v>87</v>
      </c>
      <c r="B40" t="s">
        <v>1</v>
      </c>
      <c r="C40" s="13">
        <v>1833205</v>
      </c>
      <c r="D40" s="3">
        <v>1467594</v>
      </c>
      <c r="E40" s="6">
        <f t="shared" si="1"/>
        <v>22734</v>
      </c>
      <c r="F40" s="3">
        <v>3323533</v>
      </c>
      <c r="G40" s="36">
        <v>276636</v>
      </c>
      <c r="H40" s="35">
        <v>1</v>
      </c>
      <c r="I40" s="35">
        <v>1</v>
      </c>
      <c r="J40" s="33">
        <f t="shared" si="2"/>
        <v>190431.0625</v>
      </c>
      <c r="K40" s="17">
        <v>13</v>
      </c>
      <c r="L40">
        <v>5</v>
      </c>
      <c r="M40">
        <v>0</v>
      </c>
      <c r="N40">
        <v>18</v>
      </c>
    </row>
    <row r="41" spans="1:14" x14ac:dyDescent="0.2">
      <c r="A41" t="s">
        <v>88</v>
      </c>
      <c r="B41" t="s">
        <v>89</v>
      </c>
      <c r="C41" s="13">
        <v>122721</v>
      </c>
      <c r="D41" s="3">
        <v>192776</v>
      </c>
      <c r="E41" s="6">
        <f t="shared" si="1"/>
        <v>760</v>
      </c>
      <c r="F41" s="3">
        <v>316257</v>
      </c>
      <c r="G41" s="36">
        <v>0</v>
      </c>
      <c r="H41" s="35">
        <v>0</v>
      </c>
      <c r="I41" s="35">
        <v>0</v>
      </c>
      <c r="J41" s="33">
        <f t="shared" si="2"/>
        <v>158128.5</v>
      </c>
      <c r="K41" s="17">
        <v>0</v>
      </c>
      <c r="L41">
        <v>2</v>
      </c>
      <c r="M41">
        <v>0</v>
      </c>
      <c r="N41">
        <v>2</v>
      </c>
    </row>
    <row r="42" spans="1:14" x14ac:dyDescent="0.2">
      <c r="A42" t="s">
        <v>90</v>
      </c>
      <c r="B42" t="s">
        <v>91</v>
      </c>
      <c r="C42" s="13">
        <v>734456</v>
      </c>
      <c r="D42" s="3">
        <v>377025</v>
      </c>
      <c r="E42" s="6">
        <f t="shared" si="1"/>
        <v>44301</v>
      </c>
      <c r="F42" s="3">
        <v>1155782</v>
      </c>
      <c r="G42" s="36">
        <v>276864</v>
      </c>
      <c r="H42" s="35">
        <v>2</v>
      </c>
      <c r="I42" s="35">
        <v>0</v>
      </c>
      <c r="J42" s="33">
        <f t="shared" si="2"/>
        <v>175783.6</v>
      </c>
      <c r="K42" s="17">
        <v>6</v>
      </c>
      <c r="L42">
        <v>1</v>
      </c>
      <c r="M42">
        <v>0</v>
      </c>
      <c r="N42">
        <v>7</v>
      </c>
    </row>
    <row r="43" spans="1:14" x14ac:dyDescent="0.2">
      <c r="A43" t="s">
        <v>92</v>
      </c>
      <c r="B43" t="s">
        <v>93</v>
      </c>
      <c r="C43" s="13">
        <v>183834</v>
      </c>
      <c r="D43" s="3">
        <v>92485</v>
      </c>
      <c r="E43" s="6">
        <f t="shared" si="1"/>
        <v>0</v>
      </c>
      <c r="F43" s="3">
        <v>276319</v>
      </c>
      <c r="G43" s="36">
        <v>0</v>
      </c>
      <c r="H43" s="35">
        <v>0</v>
      </c>
      <c r="I43" s="35">
        <v>0</v>
      </c>
      <c r="J43" s="33">
        <f t="shared" si="2"/>
        <v>276319</v>
      </c>
      <c r="K43" s="17">
        <v>1</v>
      </c>
      <c r="L43">
        <v>0</v>
      </c>
      <c r="M43">
        <v>0</v>
      </c>
      <c r="N43">
        <v>1</v>
      </c>
    </row>
    <row r="44" spans="1:14" x14ac:dyDescent="0.2">
      <c r="A44" t="s">
        <v>94</v>
      </c>
      <c r="B44" t="s">
        <v>95</v>
      </c>
      <c r="C44" s="13">
        <v>848846</v>
      </c>
      <c r="D44" s="3">
        <v>448421</v>
      </c>
      <c r="E44" s="6">
        <f t="shared" si="1"/>
        <v>73894</v>
      </c>
      <c r="F44" s="3">
        <v>1371161</v>
      </c>
      <c r="G44" s="36">
        <v>139470</v>
      </c>
      <c r="H44" s="35">
        <v>1</v>
      </c>
      <c r="I44" s="35">
        <v>0</v>
      </c>
      <c r="J44" s="33">
        <f t="shared" si="2"/>
        <v>153961.375</v>
      </c>
      <c r="K44" s="17">
        <v>7</v>
      </c>
      <c r="L44">
        <v>2</v>
      </c>
      <c r="M44">
        <v>0</v>
      </c>
      <c r="N44">
        <v>9</v>
      </c>
    </row>
    <row r="45" spans="1:14" x14ac:dyDescent="0.2">
      <c r="A45" t="s">
        <v>96</v>
      </c>
      <c r="B45" t="s">
        <v>5</v>
      </c>
      <c r="C45" s="13">
        <v>2684592</v>
      </c>
      <c r="D45" s="3">
        <v>1474016</v>
      </c>
      <c r="E45" s="6">
        <f t="shared" si="1"/>
        <v>294891</v>
      </c>
      <c r="F45" s="3">
        <v>4453499</v>
      </c>
      <c r="G45" s="36">
        <v>1377116</v>
      </c>
      <c r="H45" s="35">
        <v>7</v>
      </c>
      <c r="I45" s="35">
        <v>6</v>
      </c>
      <c r="J45" s="33">
        <f t="shared" si="2"/>
        <v>133755.78260869565</v>
      </c>
      <c r="K45" s="17">
        <v>25</v>
      </c>
      <c r="L45">
        <v>11</v>
      </c>
      <c r="M45">
        <v>0</v>
      </c>
      <c r="N45">
        <v>36</v>
      </c>
    </row>
    <row r="46" spans="1:14" x14ac:dyDescent="0.2">
      <c r="A46" t="s">
        <v>97</v>
      </c>
      <c r="B46" t="s">
        <v>98</v>
      </c>
      <c r="C46" s="13">
        <v>351034</v>
      </c>
      <c r="D46" s="3">
        <v>183491</v>
      </c>
      <c r="E46" s="6">
        <f t="shared" si="1"/>
        <v>31445</v>
      </c>
      <c r="F46" s="3">
        <v>565970</v>
      </c>
      <c r="G46" s="36">
        <v>0</v>
      </c>
      <c r="H46" s="35">
        <v>0</v>
      </c>
      <c r="I46" s="35">
        <v>0</v>
      </c>
      <c r="J46" s="33">
        <f t="shared" si="2"/>
        <v>141492.5</v>
      </c>
      <c r="K46" s="17">
        <v>4</v>
      </c>
      <c r="L46">
        <v>0</v>
      </c>
      <c r="M46">
        <v>0</v>
      </c>
      <c r="N46">
        <v>4</v>
      </c>
    </row>
    <row r="47" spans="1:14" x14ac:dyDescent="0.2">
      <c r="A47" t="s">
        <v>99</v>
      </c>
      <c r="B47" t="s">
        <v>100</v>
      </c>
      <c r="C47" s="13">
        <v>59432</v>
      </c>
      <c r="D47" s="3">
        <v>123349</v>
      </c>
      <c r="E47" s="6">
        <f t="shared" si="1"/>
        <v>8723</v>
      </c>
      <c r="F47" s="3">
        <v>191504</v>
      </c>
      <c r="G47" s="36">
        <v>0</v>
      </c>
      <c r="H47" s="35">
        <v>0</v>
      </c>
      <c r="I47" s="35">
        <v>0</v>
      </c>
      <c r="J47" s="33">
        <f t="shared" si="2"/>
        <v>191504</v>
      </c>
      <c r="K47" s="17">
        <v>0</v>
      </c>
      <c r="L47">
        <v>1</v>
      </c>
      <c r="M47">
        <v>0</v>
      </c>
      <c r="N47">
        <v>1</v>
      </c>
    </row>
    <row r="48" spans="1:14" x14ac:dyDescent="0.2">
      <c r="A48" t="s">
        <v>101</v>
      </c>
      <c r="B48" t="s">
        <v>7</v>
      </c>
      <c r="C48" s="13">
        <v>1143747</v>
      </c>
      <c r="D48" s="3">
        <v>845939</v>
      </c>
      <c r="E48" s="6">
        <f t="shared" si="1"/>
        <v>145645</v>
      </c>
      <c r="F48" s="3">
        <v>2135331</v>
      </c>
      <c r="G48" s="36">
        <v>553568</v>
      </c>
      <c r="H48" s="35">
        <v>2</v>
      </c>
      <c r="I48" s="35">
        <v>1</v>
      </c>
      <c r="J48" s="33">
        <f t="shared" si="2"/>
        <v>197720.375</v>
      </c>
      <c r="K48" s="17">
        <v>8</v>
      </c>
      <c r="L48">
        <v>3</v>
      </c>
      <c r="M48">
        <v>0</v>
      </c>
      <c r="N48">
        <v>11</v>
      </c>
    </row>
    <row r="49" spans="1:15" x14ac:dyDescent="0.2">
      <c r="A49" t="s">
        <v>102</v>
      </c>
      <c r="B49" t="s">
        <v>103</v>
      </c>
      <c r="C49" s="13">
        <v>981853</v>
      </c>
      <c r="D49" s="3">
        <v>1047747</v>
      </c>
      <c r="E49" s="6">
        <f t="shared" ref="E49" si="3">F49-D49-C49</f>
        <v>0</v>
      </c>
      <c r="F49" s="3">
        <v>2029600</v>
      </c>
      <c r="G49" s="36">
        <v>153079</v>
      </c>
      <c r="H49" s="35">
        <v>1</v>
      </c>
      <c r="I49" s="35">
        <v>0</v>
      </c>
      <c r="J49" s="33">
        <f t="shared" si="2"/>
        <v>208502.33333333334</v>
      </c>
      <c r="K49" s="17">
        <v>4</v>
      </c>
      <c r="L49">
        <v>6</v>
      </c>
      <c r="M49">
        <v>0</v>
      </c>
      <c r="N49">
        <v>10</v>
      </c>
    </row>
    <row r="50" spans="1:15" x14ac:dyDescent="0.2">
      <c r="A50" t="s">
        <v>104</v>
      </c>
      <c r="B50" t="s">
        <v>105</v>
      </c>
      <c r="C50" s="13">
        <v>242823</v>
      </c>
      <c r="D50" s="3">
        <v>182484</v>
      </c>
      <c r="E50" s="6">
        <f t="shared" si="1"/>
        <v>14081</v>
      </c>
      <c r="F50" s="3">
        <v>439388</v>
      </c>
      <c r="G50" s="36">
        <v>0</v>
      </c>
      <c r="H50" s="35">
        <v>0</v>
      </c>
      <c r="I50" s="35">
        <v>0</v>
      </c>
      <c r="J50" s="33">
        <f t="shared" si="2"/>
        <v>146462.66666666666</v>
      </c>
      <c r="K50" s="17">
        <v>3</v>
      </c>
      <c r="L50">
        <v>0</v>
      </c>
      <c r="M50">
        <v>0</v>
      </c>
      <c r="N50">
        <v>3</v>
      </c>
    </row>
    <row r="51" spans="1:15" x14ac:dyDescent="0.2">
      <c r="A51" t="s">
        <v>106</v>
      </c>
      <c r="B51" t="s">
        <v>11</v>
      </c>
      <c r="C51" s="13">
        <v>1233336</v>
      </c>
      <c r="D51" s="3">
        <v>1102581</v>
      </c>
      <c r="E51" s="6">
        <f t="shared" si="1"/>
        <v>19663</v>
      </c>
      <c r="F51" s="3">
        <v>2355580</v>
      </c>
      <c r="G51" s="36">
        <v>0</v>
      </c>
      <c r="H51" s="35">
        <v>0</v>
      </c>
      <c r="I51" s="35">
        <v>0</v>
      </c>
      <c r="J51" s="33">
        <f t="shared" si="2"/>
        <v>294447.5</v>
      </c>
      <c r="K51" s="17">
        <v>5</v>
      </c>
      <c r="L51">
        <v>3</v>
      </c>
      <c r="M51">
        <v>0</v>
      </c>
      <c r="N51">
        <v>8</v>
      </c>
    </row>
    <row r="52" spans="1:15" x14ac:dyDescent="0.2">
      <c r="A52" t="s">
        <v>107</v>
      </c>
      <c r="B52" t="s">
        <v>108</v>
      </c>
      <c r="C52" s="13">
        <v>113038</v>
      </c>
      <c r="D52" s="3">
        <v>37803</v>
      </c>
      <c r="E52" s="6">
        <f t="shared" si="1"/>
        <v>20312</v>
      </c>
      <c r="F52" s="3">
        <v>171153</v>
      </c>
      <c r="G52" s="36">
        <v>0</v>
      </c>
      <c r="H52" s="35">
        <v>0</v>
      </c>
      <c r="I52" s="35">
        <v>0</v>
      </c>
      <c r="J52" s="33">
        <f t="shared" si="2"/>
        <v>171153</v>
      </c>
      <c r="K52" s="17">
        <v>1</v>
      </c>
      <c r="L52">
        <v>0</v>
      </c>
      <c r="M52">
        <v>0</v>
      </c>
      <c r="N52">
        <v>1</v>
      </c>
    </row>
    <row r="53" spans="1:15" x14ac:dyDescent="0.2">
      <c r="E53" s="6"/>
    </row>
    <row r="54" spans="1:15" s="2" customFormat="1" x14ac:dyDescent="0.2">
      <c r="A54" s="5" t="s">
        <v>13</v>
      </c>
      <c r="B54" s="5"/>
      <c r="C54" s="16">
        <f>SUM(C3:C52)</f>
        <v>39926526</v>
      </c>
      <c r="D54" s="7">
        <f t="shared" ref="D54:F54" si="4">SUM(D3:D52)</f>
        <v>35368840</v>
      </c>
      <c r="E54" s="19">
        <f t="shared" si="4"/>
        <v>3517403</v>
      </c>
      <c r="F54" s="7">
        <f t="shared" si="4"/>
        <v>78812769</v>
      </c>
      <c r="G54" s="16"/>
      <c r="H54" s="7"/>
      <c r="I54" s="7"/>
      <c r="J54" s="34" t="s">
        <v>19</v>
      </c>
      <c r="K54" s="18">
        <f>SUM(K3:K52)</f>
        <v>247</v>
      </c>
      <c r="L54" s="5">
        <f t="shared" ref="L54:N54" si="5">SUM(L3:L52)</f>
        <v>188</v>
      </c>
      <c r="M54" s="5">
        <f t="shared" si="5"/>
        <v>0</v>
      </c>
      <c r="N54" s="5">
        <f t="shared" si="5"/>
        <v>435</v>
      </c>
      <c r="O54" s="18"/>
    </row>
    <row r="55" spans="1:15" x14ac:dyDescent="0.2">
      <c r="E55" s="6"/>
    </row>
    <row r="57" spans="1:15" x14ac:dyDescent="0.2">
      <c r="A57" t="s">
        <v>111</v>
      </c>
      <c r="C57" s="13">
        <v>39926526</v>
      </c>
      <c r="D57" s="3">
        <v>35368840</v>
      </c>
      <c r="F57" s="3">
        <v>78812769</v>
      </c>
      <c r="K57" s="17">
        <v>247</v>
      </c>
      <c r="L57">
        <v>188</v>
      </c>
      <c r="M57">
        <v>0</v>
      </c>
      <c r="N57">
        <v>435</v>
      </c>
    </row>
    <row r="58" spans="1:15" x14ac:dyDescent="0.2">
      <c r="A58" t="s">
        <v>112</v>
      </c>
      <c r="C58" s="13">
        <f>C54-C57</f>
        <v>0</v>
      </c>
      <c r="D58" s="3">
        <f t="shared" ref="D58:F58" si="6">D54-D57</f>
        <v>0</v>
      </c>
      <c r="E58" s="3" t="s">
        <v>19</v>
      </c>
      <c r="F58" s="3">
        <f t="shared" si="6"/>
        <v>0</v>
      </c>
      <c r="K58" s="17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4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17"/>
    <col min="6" max="6" width="10.83203125" style="27"/>
    <col min="7" max="7" width="10.83203125" style="3"/>
    <col min="8" max="8" width="10.83203125" style="17"/>
    <col min="11" max="11" width="62.5" style="17" bestFit="1" customWidth="1"/>
  </cols>
  <sheetData>
    <row r="1" spans="1:11" x14ac:dyDescent="0.2">
      <c r="A1" s="1"/>
      <c r="B1" s="1" t="s">
        <v>19</v>
      </c>
      <c r="C1" s="1"/>
      <c r="D1" s="14"/>
      <c r="E1" s="11" t="s">
        <v>113</v>
      </c>
      <c r="F1" s="20"/>
      <c r="G1" s="8"/>
      <c r="H1" s="15"/>
      <c r="I1" s="4" t="s">
        <v>114</v>
      </c>
      <c r="J1" s="1"/>
      <c r="K1" s="1"/>
    </row>
    <row r="2" spans="1:11" x14ac:dyDescent="0.2">
      <c r="A2" s="1" t="s">
        <v>0</v>
      </c>
      <c r="B2" s="1" t="s">
        <v>109</v>
      </c>
      <c r="C2" s="1" t="s">
        <v>115</v>
      </c>
      <c r="D2" s="15" t="s">
        <v>116</v>
      </c>
      <c r="E2" s="1" t="s">
        <v>117</v>
      </c>
      <c r="F2" s="12" t="s">
        <v>118</v>
      </c>
      <c r="G2" s="8" t="s">
        <v>119</v>
      </c>
      <c r="H2" s="15" t="s">
        <v>120</v>
      </c>
      <c r="I2" s="1" t="s">
        <v>121</v>
      </c>
      <c r="J2" s="1" t="s">
        <v>122</v>
      </c>
      <c r="K2" s="1" t="s">
        <v>20</v>
      </c>
    </row>
    <row r="3" spans="1:11" x14ac:dyDescent="0.2">
      <c r="A3" t="s">
        <v>21</v>
      </c>
      <c r="B3" t="s">
        <v>22</v>
      </c>
      <c r="C3" t="s">
        <v>137</v>
      </c>
      <c r="D3" s="13">
        <v>132831</v>
      </c>
      <c r="E3" s="3">
        <v>0</v>
      </c>
      <c r="F3" s="6">
        <f t="shared" ref="F3:F80" si="0">G3-SUM(D3:E3)</f>
        <v>1921</v>
      </c>
      <c r="G3" s="3">
        <v>134752</v>
      </c>
      <c r="H3" s="17">
        <v>1</v>
      </c>
      <c r="I3">
        <v>0</v>
      </c>
      <c r="J3">
        <v>0</v>
      </c>
    </row>
    <row r="4" spans="1:11" x14ac:dyDescent="0.2">
      <c r="A4" t="s">
        <v>21</v>
      </c>
      <c r="B4" t="s">
        <v>22</v>
      </c>
      <c r="C4" t="s">
        <v>136</v>
      </c>
      <c r="D4" s="13">
        <v>115338</v>
      </c>
      <c r="E4" s="3">
        <v>0</v>
      </c>
      <c r="F4" s="6">
        <f t="shared" ref="F4" si="1">G4-SUM(D4:E4)</f>
        <v>39636</v>
      </c>
      <c r="G4" s="3">
        <v>154974</v>
      </c>
      <c r="H4" s="17">
        <v>1</v>
      </c>
      <c r="I4">
        <v>0</v>
      </c>
      <c r="J4">
        <v>0</v>
      </c>
    </row>
    <row r="5" spans="1:11" x14ac:dyDescent="0.2">
      <c r="A5" t="s">
        <v>21</v>
      </c>
      <c r="B5" t="s">
        <v>22</v>
      </c>
      <c r="C5" t="s">
        <v>125</v>
      </c>
      <c r="D5" s="13">
        <v>0</v>
      </c>
      <c r="E5" s="3">
        <v>133687</v>
      </c>
      <c r="F5" s="6">
        <f>G5-SUM(D5:E5)</f>
        <v>2212</v>
      </c>
      <c r="G5" s="3">
        <v>135899</v>
      </c>
      <c r="H5" s="17">
        <v>0</v>
      </c>
      <c r="I5">
        <v>1</v>
      </c>
      <c r="J5">
        <v>0</v>
      </c>
    </row>
    <row r="6" spans="1:11" x14ac:dyDescent="0.2">
      <c r="A6" t="s">
        <v>23</v>
      </c>
      <c r="B6" t="s">
        <v>24</v>
      </c>
      <c r="C6" t="s">
        <v>124</v>
      </c>
      <c r="D6" s="13">
        <v>0</v>
      </c>
      <c r="E6" s="3">
        <v>0</v>
      </c>
      <c r="F6" s="6">
        <f t="shared" si="0"/>
        <v>0</v>
      </c>
      <c r="G6" s="3">
        <v>0</v>
      </c>
      <c r="H6" s="17">
        <v>0</v>
      </c>
      <c r="I6">
        <v>0</v>
      </c>
      <c r="J6">
        <v>0</v>
      </c>
    </row>
    <row r="7" spans="1:11" x14ac:dyDescent="0.2">
      <c r="A7" t="s">
        <v>25</v>
      </c>
      <c r="B7" t="s">
        <v>3</v>
      </c>
      <c r="C7" t="s">
        <v>125</v>
      </c>
      <c r="D7" s="13">
        <v>0</v>
      </c>
      <c r="E7" s="3">
        <v>54235</v>
      </c>
      <c r="F7" s="6">
        <f t="shared" si="0"/>
        <v>18219</v>
      </c>
      <c r="G7" s="3">
        <v>72454</v>
      </c>
      <c r="H7" s="17">
        <v>0</v>
      </c>
      <c r="I7">
        <v>1</v>
      </c>
      <c r="J7">
        <v>0</v>
      </c>
    </row>
    <row r="8" spans="1:11" x14ac:dyDescent="0.2">
      <c r="A8" t="s">
        <v>25</v>
      </c>
      <c r="B8" t="s">
        <v>3</v>
      </c>
      <c r="C8" t="s">
        <v>127</v>
      </c>
      <c r="D8" s="13">
        <v>128710</v>
      </c>
      <c r="E8" s="3">
        <v>0</v>
      </c>
      <c r="F8" s="6">
        <f t="shared" ref="F8" si="2">G8-SUM(D8:E8)</f>
        <v>41066</v>
      </c>
      <c r="G8" s="3">
        <v>169776</v>
      </c>
      <c r="H8" s="17">
        <v>1</v>
      </c>
      <c r="I8">
        <v>0</v>
      </c>
      <c r="J8">
        <v>0</v>
      </c>
    </row>
    <row r="9" spans="1:11" x14ac:dyDescent="0.2">
      <c r="A9" t="s">
        <v>26</v>
      </c>
      <c r="B9" t="s">
        <v>27</v>
      </c>
      <c r="C9" t="s">
        <v>126</v>
      </c>
      <c r="D9" s="13">
        <v>151630</v>
      </c>
      <c r="E9" s="3">
        <v>0</v>
      </c>
      <c r="F9" s="6">
        <f t="shared" si="0"/>
        <v>39305</v>
      </c>
      <c r="G9" s="3">
        <v>190935</v>
      </c>
      <c r="H9" s="17">
        <v>1</v>
      </c>
      <c r="I9">
        <v>0</v>
      </c>
      <c r="J9">
        <v>0</v>
      </c>
    </row>
    <row r="10" spans="1:11" x14ac:dyDescent="0.2">
      <c r="A10" t="s">
        <v>28</v>
      </c>
      <c r="B10" t="s">
        <v>29</v>
      </c>
      <c r="C10" t="s">
        <v>137</v>
      </c>
      <c r="D10" s="13">
        <v>211134</v>
      </c>
      <c r="E10" s="3">
        <v>0</v>
      </c>
      <c r="F10" s="6">
        <f t="shared" si="0"/>
        <v>0</v>
      </c>
      <c r="G10" s="3">
        <v>211134</v>
      </c>
      <c r="H10" s="17">
        <v>1</v>
      </c>
      <c r="I10">
        <v>0</v>
      </c>
      <c r="J10">
        <v>0</v>
      </c>
    </row>
    <row r="11" spans="1:11" x14ac:dyDescent="0.2">
      <c r="A11" t="s">
        <v>28</v>
      </c>
      <c r="B11" t="s">
        <v>29</v>
      </c>
      <c r="C11" t="s">
        <v>136</v>
      </c>
      <c r="D11" s="13">
        <v>0</v>
      </c>
      <c r="E11" s="3">
        <v>129613</v>
      </c>
      <c r="F11" s="6">
        <f t="shared" si="0"/>
        <v>41535</v>
      </c>
      <c r="G11" s="3">
        <v>171148</v>
      </c>
      <c r="H11" s="17">
        <v>0</v>
      </c>
      <c r="I11">
        <v>1</v>
      </c>
      <c r="J11">
        <v>0</v>
      </c>
    </row>
    <row r="12" spans="1:11" x14ac:dyDescent="0.2">
      <c r="A12" t="s">
        <v>28</v>
      </c>
      <c r="B12" t="s">
        <v>29</v>
      </c>
      <c r="C12" t="s">
        <v>146</v>
      </c>
      <c r="D12" s="13">
        <v>0</v>
      </c>
      <c r="E12" s="3">
        <v>134408</v>
      </c>
      <c r="F12" s="6">
        <f t="shared" si="0"/>
        <v>0</v>
      </c>
      <c r="G12" s="3">
        <v>134408</v>
      </c>
      <c r="H12" s="17">
        <v>0</v>
      </c>
      <c r="I12">
        <v>1</v>
      </c>
      <c r="J12">
        <v>0</v>
      </c>
    </row>
    <row r="13" spans="1:11" x14ac:dyDescent="0.2">
      <c r="A13" t="s">
        <v>28</v>
      </c>
      <c r="B13" t="s">
        <v>29</v>
      </c>
      <c r="C13" t="s">
        <v>147</v>
      </c>
      <c r="D13" s="13">
        <v>0</v>
      </c>
      <c r="E13" s="3">
        <v>127788</v>
      </c>
      <c r="F13" s="6">
        <f t="shared" si="0"/>
        <v>0</v>
      </c>
      <c r="G13" s="3">
        <v>127788</v>
      </c>
      <c r="H13" s="17">
        <v>0</v>
      </c>
      <c r="I13">
        <v>1</v>
      </c>
      <c r="J13">
        <v>0</v>
      </c>
    </row>
    <row r="14" spans="1:11" x14ac:dyDescent="0.2">
      <c r="A14" t="s">
        <v>28</v>
      </c>
      <c r="B14" t="s">
        <v>29</v>
      </c>
      <c r="C14" t="s">
        <v>139</v>
      </c>
      <c r="D14" s="13">
        <v>0</v>
      </c>
      <c r="E14" s="3">
        <v>106034</v>
      </c>
      <c r="F14" s="6">
        <f t="shared" si="0"/>
        <v>35010</v>
      </c>
      <c r="G14" s="3">
        <v>141044</v>
      </c>
      <c r="H14" s="17">
        <v>0</v>
      </c>
      <c r="I14">
        <v>1</v>
      </c>
      <c r="J14">
        <v>0</v>
      </c>
    </row>
    <row r="15" spans="1:11" x14ac:dyDescent="0.2">
      <c r="A15" t="s">
        <v>28</v>
      </c>
      <c r="B15" t="s">
        <v>29</v>
      </c>
      <c r="C15" t="s">
        <v>141</v>
      </c>
      <c r="D15" s="13">
        <v>114072</v>
      </c>
      <c r="E15" s="3">
        <v>0</v>
      </c>
      <c r="F15" s="6">
        <f t="shared" si="0"/>
        <v>0</v>
      </c>
      <c r="G15" s="3">
        <v>114072</v>
      </c>
      <c r="H15" s="17">
        <v>1</v>
      </c>
      <c r="I15">
        <v>0</v>
      </c>
      <c r="J15">
        <v>0</v>
      </c>
    </row>
    <row r="16" spans="1:11" x14ac:dyDescent="0.2">
      <c r="A16" t="s">
        <v>28</v>
      </c>
      <c r="B16" t="s">
        <v>29</v>
      </c>
      <c r="C16" t="s">
        <v>148</v>
      </c>
      <c r="D16" s="13">
        <v>0</v>
      </c>
      <c r="E16" s="3">
        <v>91996</v>
      </c>
      <c r="F16" s="6">
        <f t="shared" si="0"/>
        <v>28268</v>
      </c>
      <c r="G16" s="3">
        <v>120264</v>
      </c>
      <c r="H16" s="17">
        <v>0</v>
      </c>
      <c r="I16">
        <v>1</v>
      </c>
      <c r="J16">
        <v>0</v>
      </c>
    </row>
    <row r="17" spans="1:14" x14ac:dyDescent="0.2">
      <c r="A17" t="s">
        <v>28</v>
      </c>
      <c r="B17" t="s">
        <v>29</v>
      </c>
      <c r="C17" t="s">
        <v>149</v>
      </c>
      <c r="D17" s="13">
        <v>0</v>
      </c>
      <c r="E17" s="3">
        <v>61621</v>
      </c>
      <c r="F17" s="6">
        <f t="shared" si="0"/>
        <v>0</v>
      </c>
      <c r="G17" s="3">
        <v>61621</v>
      </c>
      <c r="H17" s="17">
        <v>0</v>
      </c>
      <c r="I17">
        <v>1</v>
      </c>
      <c r="J17">
        <v>0</v>
      </c>
      <c r="K17" s="17" t="s">
        <v>150</v>
      </c>
    </row>
    <row r="18" spans="1:14" x14ac:dyDescent="0.2">
      <c r="A18" t="s">
        <v>28</v>
      </c>
      <c r="B18" t="s">
        <v>29</v>
      </c>
      <c r="C18" t="s">
        <v>133</v>
      </c>
      <c r="D18" s="13">
        <v>0</v>
      </c>
      <c r="E18" s="3">
        <v>62255</v>
      </c>
      <c r="F18" s="6">
        <f t="shared" si="0"/>
        <v>0</v>
      </c>
      <c r="G18" s="3">
        <v>62255</v>
      </c>
      <c r="H18" s="17">
        <v>0</v>
      </c>
      <c r="I18">
        <v>1</v>
      </c>
      <c r="J18">
        <v>0</v>
      </c>
    </row>
    <row r="19" spans="1:14" x14ac:dyDescent="0.2">
      <c r="A19" t="s">
        <v>28</v>
      </c>
      <c r="B19" t="s">
        <v>29</v>
      </c>
      <c r="C19" t="s">
        <v>134</v>
      </c>
      <c r="D19" s="13">
        <v>0</v>
      </c>
      <c r="E19" s="3">
        <v>49379</v>
      </c>
      <c r="F19" s="6">
        <f t="shared" si="0"/>
        <v>0</v>
      </c>
      <c r="G19" s="3">
        <v>49379</v>
      </c>
      <c r="H19" s="17">
        <v>0</v>
      </c>
      <c r="I19">
        <v>1</v>
      </c>
      <c r="J19">
        <v>0</v>
      </c>
    </row>
    <row r="20" spans="1:14" x14ac:dyDescent="0.2">
      <c r="A20" t="s">
        <v>28</v>
      </c>
      <c r="B20" t="s">
        <v>29</v>
      </c>
      <c r="C20" t="s">
        <v>135</v>
      </c>
      <c r="D20" s="13">
        <v>0</v>
      </c>
      <c r="E20" s="3">
        <v>59670</v>
      </c>
      <c r="F20" s="6">
        <f t="shared" si="0"/>
        <v>9192</v>
      </c>
      <c r="G20" s="3">
        <v>68862</v>
      </c>
      <c r="H20" s="17">
        <v>0</v>
      </c>
      <c r="I20">
        <v>1</v>
      </c>
      <c r="J20">
        <v>0</v>
      </c>
    </row>
    <row r="21" spans="1:14" x14ac:dyDescent="0.2">
      <c r="A21" t="s">
        <v>30</v>
      </c>
      <c r="B21" t="s">
        <v>31</v>
      </c>
      <c r="C21" t="s">
        <v>124</v>
      </c>
      <c r="D21" s="13">
        <v>0</v>
      </c>
      <c r="E21" s="3">
        <v>0</v>
      </c>
      <c r="F21" s="6">
        <f t="shared" si="0"/>
        <v>0</v>
      </c>
      <c r="G21" s="3">
        <v>0</v>
      </c>
      <c r="H21" s="17">
        <v>0</v>
      </c>
      <c r="I21">
        <v>0</v>
      </c>
      <c r="J21">
        <v>0</v>
      </c>
    </row>
    <row r="22" spans="1:14" x14ac:dyDescent="0.2">
      <c r="A22" t="s">
        <v>32</v>
      </c>
      <c r="B22" t="s">
        <v>33</v>
      </c>
      <c r="C22" t="s">
        <v>124</v>
      </c>
      <c r="D22" s="13">
        <v>0</v>
      </c>
      <c r="E22" s="3">
        <v>0</v>
      </c>
      <c r="F22" s="6">
        <f t="shared" si="0"/>
        <v>0</v>
      </c>
      <c r="G22" s="3">
        <v>0</v>
      </c>
      <c r="H22" s="17">
        <v>0</v>
      </c>
      <c r="I22">
        <v>0</v>
      </c>
      <c r="J22">
        <v>0</v>
      </c>
    </row>
    <row r="23" spans="1:14" x14ac:dyDescent="0.2">
      <c r="A23" t="s">
        <v>34</v>
      </c>
      <c r="B23" t="s">
        <v>35</v>
      </c>
      <c r="C23" t="s">
        <v>124</v>
      </c>
      <c r="D23" s="13">
        <v>0</v>
      </c>
      <c r="E23" s="3">
        <v>0</v>
      </c>
      <c r="F23" s="6">
        <f t="shared" si="0"/>
        <v>0</v>
      </c>
      <c r="G23" s="3">
        <v>0</v>
      </c>
      <c r="H23" s="17">
        <v>0</v>
      </c>
      <c r="I23">
        <v>0</v>
      </c>
      <c r="J23">
        <v>0</v>
      </c>
    </row>
    <row r="24" spans="1:14" x14ac:dyDescent="0.2">
      <c r="A24" t="s">
        <v>36</v>
      </c>
      <c r="B24" t="s">
        <v>10</v>
      </c>
      <c r="C24" t="s">
        <v>137</v>
      </c>
      <c r="D24" s="13">
        <v>177887</v>
      </c>
      <c r="E24" s="3">
        <v>0</v>
      </c>
      <c r="F24" s="6">
        <f t="shared" si="0"/>
        <v>49366</v>
      </c>
      <c r="G24" s="3">
        <v>227253</v>
      </c>
      <c r="H24" s="17">
        <v>1</v>
      </c>
      <c r="I24">
        <v>0</v>
      </c>
      <c r="J24">
        <v>0</v>
      </c>
      <c r="K24" s="17" t="s">
        <v>19</v>
      </c>
    </row>
    <row r="25" spans="1:14" s="21" customFormat="1" x14ac:dyDescent="0.2">
      <c r="A25" s="21" t="s">
        <v>36</v>
      </c>
      <c r="B25" s="21" t="s">
        <v>10</v>
      </c>
      <c r="C25" s="21" t="s">
        <v>151</v>
      </c>
      <c r="D25" s="22"/>
      <c r="E25" s="23"/>
      <c r="F25" s="24"/>
      <c r="G25" s="24"/>
      <c r="H25" s="25">
        <v>1</v>
      </c>
      <c r="I25" s="21">
        <v>0</v>
      </c>
      <c r="J25" s="21">
        <v>0</v>
      </c>
      <c r="K25" s="25" t="s">
        <v>138</v>
      </c>
    </row>
    <row r="26" spans="1:14" x14ac:dyDescent="0.2">
      <c r="A26" t="s">
        <v>36</v>
      </c>
      <c r="B26" t="s">
        <v>10</v>
      </c>
      <c r="C26" t="s">
        <v>128</v>
      </c>
      <c r="D26" s="13">
        <v>168172</v>
      </c>
      <c r="E26" s="3">
        <v>0</v>
      </c>
      <c r="F26" s="6">
        <f t="shared" si="0"/>
        <v>55404</v>
      </c>
      <c r="G26" s="3">
        <v>223576</v>
      </c>
      <c r="H26" s="17">
        <v>1</v>
      </c>
      <c r="I26">
        <v>0</v>
      </c>
      <c r="J26">
        <v>0</v>
      </c>
    </row>
    <row r="27" spans="1:14" s="21" customFormat="1" x14ac:dyDescent="0.2">
      <c r="A27" s="21" t="s">
        <v>36</v>
      </c>
      <c r="B27" s="21" t="s">
        <v>10</v>
      </c>
      <c r="C27" s="21" t="s">
        <v>152</v>
      </c>
      <c r="D27" s="22"/>
      <c r="E27" s="23"/>
      <c r="F27" s="24"/>
      <c r="G27" s="23"/>
      <c r="H27" s="25">
        <v>0</v>
      </c>
      <c r="I27" s="21">
        <v>1</v>
      </c>
      <c r="J27" s="21">
        <v>0</v>
      </c>
      <c r="K27" s="25" t="s">
        <v>138</v>
      </c>
    </row>
    <row r="28" spans="1:14" s="21" customFormat="1" x14ac:dyDescent="0.2">
      <c r="A28" t="s">
        <v>36</v>
      </c>
      <c r="B28" t="s">
        <v>10</v>
      </c>
      <c r="C28" t="s">
        <v>140</v>
      </c>
      <c r="D28" s="13">
        <v>0</v>
      </c>
      <c r="E28" s="3">
        <v>153395</v>
      </c>
      <c r="F28" s="6">
        <f t="shared" si="0"/>
        <v>575</v>
      </c>
      <c r="G28" s="6">
        <v>153970</v>
      </c>
      <c r="H28" s="17">
        <v>0</v>
      </c>
      <c r="I28">
        <v>1</v>
      </c>
      <c r="J28">
        <v>0</v>
      </c>
      <c r="K28" s="17" t="s">
        <v>19</v>
      </c>
      <c r="L28"/>
      <c r="M28"/>
      <c r="N28"/>
    </row>
    <row r="29" spans="1:14" s="21" customFormat="1" x14ac:dyDescent="0.2">
      <c r="A29" s="21" t="s">
        <v>36</v>
      </c>
      <c r="B29" s="21" t="s">
        <v>10</v>
      </c>
      <c r="C29" s="21" t="s">
        <v>141</v>
      </c>
      <c r="D29" s="22"/>
      <c r="E29" s="23"/>
      <c r="F29" s="24"/>
      <c r="G29" s="23"/>
      <c r="H29" s="25">
        <v>1</v>
      </c>
      <c r="I29" s="21">
        <v>0</v>
      </c>
      <c r="J29" s="21">
        <v>0</v>
      </c>
      <c r="K29" s="25" t="s">
        <v>138</v>
      </c>
    </row>
    <row r="30" spans="1:14" s="21" customFormat="1" x14ac:dyDescent="0.2">
      <c r="A30" s="21" t="s">
        <v>36</v>
      </c>
      <c r="B30" s="21" t="s">
        <v>10</v>
      </c>
      <c r="C30" s="21" t="s">
        <v>153</v>
      </c>
      <c r="D30" s="22"/>
      <c r="E30" s="23"/>
      <c r="F30" s="24"/>
      <c r="G30" s="23"/>
      <c r="H30" s="25">
        <v>1</v>
      </c>
      <c r="I30" s="21">
        <v>0</v>
      </c>
      <c r="J30" s="21">
        <v>0</v>
      </c>
      <c r="K30" s="25" t="s">
        <v>138</v>
      </c>
    </row>
    <row r="31" spans="1:14" x14ac:dyDescent="0.2">
      <c r="A31" t="s">
        <v>37</v>
      </c>
      <c r="B31" t="s">
        <v>38</v>
      </c>
      <c r="C31" t="s">
        <v>126</v>
      </c>
      <c r="D31" s="13">
        <v>156277</v>
      </c>
      <c r="E31" s="3">
        <v>0</v>
      </c>
      <c r="F31" s="6">
        <f t="shared" si="0"/>
        <v>0</v>
      </c>
      <c r="G31" s="3">
        <v>156277</v>
      </c>
      <c r="H31" s="17">
        <v>1</v>
      </c>
      <c r="I31">
        <v>0</v>
      </c>
      <c r="J31">
        <v>0</v>
      </c>
    </row>
    <row r="32" spans="1:14" x14ac:dyDescent="0.2">
      <c r="A32" t="s">
        <v>37</v>
      </c>
      <c r="B32" t="s">
        <v>38</v>
      </c>
      <c r="C32" t="s">
        <v>137</v>
      </c>
      <c r="D32" s="13">
        <v>0</v>
      </c>
      <c r="E32" s="3">
        <v>161211</v>
      </c>
      <c r="F32" s="6">
        <f t="shared" si="0"/>
        <v>109</v>
      </c>
      <c r="G32" s="3">
        <v>161320</v>
      </c>
      <c r="H32" s="17">
        <v>0</v>
      </c>
      <c r="I32">
        <v>1</v>
      </c>
      <c r="J32">
        <v>0</v>
      </c>
    </row>
    <row r="33" spans="1:14" x14ac:dyDescent="0.2">
      <c r="A33" t="s">
        <v>37</v>
      </c>
      <c r="B33" t="s">
        <v>38</v>
      </c>
      <c r="C33" t="s">
        <v>143</v>
      </c>
      <c r="D33" s="13">
        <v>0</v>
      </c>
      <c r="E33" s="3">
        <v>170326</v>
      </c>
      <c r="F33" s="6">
        <f t="shared" si="0"/>
        <v>0</v>
      </c>
      <c r="G33" s="3">
        <v>170326</v>
      </c>
      <c r="H33" s="17">
        <v>0</v>
      </c>
      <c r="I33">
        <v>1</v>
      </c>
      <c r="J33">
        <v>0</v>
      </c>
    </row>
    <row r="34" spans="1:14" x14ac:dyDescent="0.2">
      <c r="A34" t="s">
        <v>37</v>
      </c>
      <c r="B34" t="s">
        <v>38</v>
      </c>
      <c r="C34" t="s">
        <v>127</v>
      </c>
      <c r="D34" s="13">
        <v>129938</v>
      </c>
      <c r="E34" s="3">
        <v>0</v>
      </c>
      <c r="F34" s="6">
        <f t="shared" ref="F34:F37" si="3">G34-SUM(D34:E34)</f>
        <v>119</v>
      </c>
      <c r="G34" s="3">
        <v>130057</v>
      </c>
      <c r="H34" s="17">
        <v>1</v>
      </c>
      <c r="I34">
        <v>0</v>
      </c>
      <c r="J34">
        <v>0</v>
      </c>
    </row>
    <row r="35" spans="1:14" x14ac:dyDescent="0.2">
      <c r="A35" t="s">
        <v>37</v>
      </c>
      <c r="B35" t="s">
        <v>38</v>
      </c>
      <c r="C35" t="s">
        <v>145</v>
      </c>
      <c r="D35" s="13">
        <v>161532</v>
      </c>
      <c r="E35" s="3">
        <v>0</v>
      </c>
      <c r="F35" s="6">
        <f t="shared" si="3"/>
        <v>0</v>
      </c>
      <c r="G35" s="3">
        <v>161532</v>
      </c>
      <c r="H35" s="17">
        <v>1</v>
      </c>
      <c r="I35">
        <v>0</v>
      </c>
      <c r="J35">
        <v>0</v>
      </c>
    </row>
    <row r="36" spans="1:14" x14ac:dyDescent="0.2">
      <c r="A36" t="s">
        <v>37</v>
      </c>
      <c r="B36" t="s">
        <v>38</v>
      </c>
      <c r="C36" t="s">
        <v>128</v>
      </c>
      <c r="D36" s="13">
        <v>0</v>
      </c>
      <c r="E36" s="3">
        <v>159445</v>
      </c>
      <c r="F36" s="6">
        <f t="shared" si="3"/>
        <v>0</v>
      </c>
      <c r="G36" s="3">
        <v>159445</v>
      </c>
      <c r="H36" s="17">
        <v>0</v>
      </c>
      <c r="I36">
        <v>1</v>
      </c>
      <c r="J36">
        <v>0</v>
      </c>
    </row>
    <row r="37" spans="1:14" x14ac:dyDescent="0.2">
      <c r="A37" t="s">
        <v>37</v>
      </c>
      <c r="B37" t="s">
        <v>38</v>
      </c>
      <c r="C37" t="s">
        <v>152</v>
      </c>
      <c r="D37" s="13">
        <v>118782</v>
      </c>
      <c r="E37" s="3">
        <v>0</v>
      </c>
      <c r="F37" s="6">
        <f t="shared" si="3"/>
        <v>0</v>
      </c>
      <c r="G37" s="3">
        <v>118782</v>
      </c>
      <c r="H37" s="17">
        <v>1</v>
      </c>
      <c r="I37">
        <v>0</v>
      </c>
      <c r="J37">
        <v>0</v>
      </c>
    </row>
    <row r="38" spans="1:14" x14ac:dyDescent="0.2">
      <c r="A38" t="s">
        <v>39</v>
      </c>
      <c r="B38" t="s">
        <v>40</v>
      </c>
      <c r="C38" t="s">
        <v>124</v>
      </c>
      <c r="D38" s="13">
        <v>0</v>
      </c>
      <c r="E38" s="3">
        <v>0</v>
      </c>
      <c r="F38" s="6">
        <f t="shared" si="0"/>
        <v>0</v>
      </c>
      <c r="G38" s="3">
        <v>0</v>
      </c>
      <c r="H38" s="17">
        <v>0</v>
      </c>
      <c r="I38">
        <v>0</v>
      </c>
      <c r="J38">
        <v>0</v>
      </c>
    </row>
    <row r="39" spans="1:14" x14ac:dyDescent="0.2">
      <c r="A39" t="s">
        <v>41</v>
      </c>
      <c r="B39" t="s">
        <v>42</v>
      </c>
      <c r="C39" t="s">
        <v>124</v>
      </c>
      <c r="D39" s="13">
        <v>0</v>
      </c>
      <c r="E39" s="3">
        <v>0</v>
      </c>
      <c r="F39" s="6">
        <f t="shared" si="0"/>
        <v>0</v>
      </c>
      <c r="G39" s="3">
        <v>0</v>
      </c>
      <c r="H39" s="17">
        <v>0</v>
      </c>
      <c r="I39">
        <v>0</v>
      </c>
      <c r="J39">
        <v>0</v>
      </c>
    </row>
    <row r="40" spans="1:14" s="17" customFormat="1" x14ac:dyDescent="0.2">
      <c r="A40" t="s">
        <v>43</v>
      </c>
      <c r="B40" t="s">
        <v>9</v>
      </c>
      <c r="C40" t="s">
        <v>124</v>
      </c>
      <c r="D40" s="13">
        <v>0</v>
      </c>
      <c r="E40" s="3">
        <v>0</v>
      </c>
      <c r="F40" s="6">
        <f t="shared" si="0"/>
        <v>0</v>
      </c>
      <c r="G40" s="3">
        <v>0</v>
      </c>
      <c r="H40" s="17">
        <v>0</v>
      </c>
      <c r="I40">
        <v>0</v>
      </c>
      <c r="J40">
        <v>0</v>
      </c>
      <c r="L40"/>
      <c r="M40"/>
      <c r="N40"/>
    </row>
    <row r="41" spans="1:14" s="17" customFormat="1" x14ac:dyDescent="0.2">
      <c r="A41" t="s">
        <v>44</v>
      </c>
      <c r="B41" t="s">
        <v>12</v>
      </c>
      <c r="C41" t="s">
        <v>124</v>
      </c>
      <c r="D41" s="13">
        <v>0</v>
      </c>
      <c r="E41" s="3">
        <v>0</v>
      </c>
      <c r="F41" s="6">
        <f t="shared" si="0"/>
        <v>0</v>
      </c>
      <c r="G41" s="3">
        <v>0</v>
      </c>
      <c r="H41" s="17">
        <v>0</v>
      </c>
      <c r="I41">
        <v>0</v>
      </c>
      <c r="J41">
        <v>0</v>
      </c>
      <c r="L41"/>
      <c r="M41"/>
      <c r="N41"/>
    </row>
    <row r="42" spans="1:14" s="17" customFormat="1" x14ac:dyDescent="0.2">
      <c r="A42" t="s">
        <v>45</v>
      </c>
      <c r="B42" t="s">
        <v>46</v>
      </c>
      <c r="C42" t="s">
        <v>124</v>
      </c>
      <c r="D42" s="13">
        <v>0</v>
      </c>
      <c r="E42" s="3">
        <v>0</v>
      </c>
      <c r="F42" s="6">
        <f t="shared" si="0"/>
        <v>0</v>
      </c>
      <c r="G42" s="3">
        <v>0</v>
      </c>
      <c r="H42" s="17">
        <v>0</v>
      </c>
      <c r="I42">
        <v>0</v>
      </c>
      <c r="J42">
        <v>0</v>
      </c>
      <c r="L42"/>
      <c r="M42"/>
      <c r="N42"/>
    </row>
    <row r="43" spans="1:14" s="17" customFormat="1" x14ac:dyDescent="0.2">
      <c r="A43" t="s">
        <v>47</v>
      </c>
      <c r="B43" t="s">
        <v>48</v>
      </c>
      <c r="C43" t="s">
        <v>124</v>
      </c>
      <c r="D43" s="13">
        <v>0</v>
      </c>
      <c r="E43" s="3">
        <v>0</v>
      </c>
      <c r="F43" s="6">
        <f t="shared" si="0"/>
        <v>0</v>
      </c>
      <c r="G43" s="3">
        <v>0</v>
      </c>
      <c r="H43" s="17">
        <v>0</v>
      </c>
      <c r="I43">
        <v>0</v>
      </c>
      <c r="J43">
        <v>0</v>
      </c>
      <c r="L43"/>
      <c r="M43"/>
      <c r="N43"/>
    </row>
    <row r="44" spans="1:14" s="17" customFormat="1" x14ac:dyDescent="0.2">
      <c r="A44" t="s">
        <v>49</v>
      </c>
      <c r="B44" t="s">
        <v>50</v>
      </c>
      <c r="C44" t="s">
        <v>124</v>
      </c>
      <c r="D44" s="13">
        <v>0</v>
      </c>
      <c r="E44" s="3">
        <v>0</v>
      </c>
      <c r="F44" s="6">
        <f t="shared" si="0"/>
        <v>0</v>
      </c>
      <c r="G44" s="3">
        <v>0</v>
      </c>
      <c r="H44" s="17">
        <v>0</v>
      </c>
      <c r="I44">
        <v>0</v>
      </c>
      <c r="J44">
        <v>0</v>
      </c>
      <c r="L44"/>
      <c r="M44"/>
      <c r="N44"/>
    </row>
    <row r="45" spans="1:14" s="17" customFormat="1" x14ac:dyDescent="0.2">
      <c r="A45" t="s">
        <v>51</v>
      </c>
      <c r="B45" t="s">
        <v>52</v>
      </c>
      <c r="C45" t="s">
        <v>144</v>
      </c>
      <c r="D45" s="13">
        <v>0</v>
      </c>
      <c r="E45" s="3">
        <v>190006</v>
      </c>
      <c r="F45" s="6">
        <f t="shared" si="0"/>
        <v>31564</v>
      </c>
      <c r="G45" s="3">
        <v>221570</v>
      </c>
      <c r="H45" s="17">
        <v>0</v>
      </c>
      <c r="I45">
        <v>1</v>
      </c>
      <c r="J45">
        <v>0</v>
      </c>
      <c r="L45"/>
      <c r="M45"/>
      <c r="N45"/>
    </row>
    <row r="46" spans="1:14" s="17" customFormat="1" x14ac:dyDescent="0.2">
      <c r="A46" t="s">
        <v>51</v>
      </c>
      <c r="B46" t="s">
        <v>52</v>
      </c>
      <c r="C46" t="s">
        <v>126</v>
      </c>
      <c r="D46" s="13">
        <v>207926</v>
      </c>
      <c r="E46" s="3">
        <v>0</v>
      </c>
      <c r="F46" s="6">
        <f t="shared" si="0"/>
        <v>28342</v>
      </c>
      <c r="G46" s="3">
        <v>236268</v>
      </c>
      <c r="H46" s="17">
        <v>1</v>
      </c>
      <c r="I46">
        <v>0</v>
      </c>
      <c r="J46">
        <v>0</v>
      </c>
      <c r="L46"/>
      <c r="M46"/>
      <c r="N46"/>
    </row>
    <row r="47" spans="1:14" s="17" customFormat="1" x14ac:dyDescent="0.2">
      <c r="A47" t="s">
        <v>51</v>
      </c>
      <c r="B47" t="s">
        <v>52</v>
      </c>
      <c r="C47" t="s">
        <v>137</v>
      </c>
      <c r="D47" s="13">
        <v>234200</v>
      </c>
      <c r="E47" s="3">
        <v>0</v>
      </c>
      <c r="F47" s="6">
        <f t="shared" si="0"/>
        <v>98688</v>
      </c>
      <c r="G47" s="3">
        <v>332888</v>
      </c>
      <c r="H47" s="17">
        <v>1</v>
      </c>
      <c r="I47">
        <v>0</v>
      </c>
      <c r="J47">
        <v>0</v>
      </c>
      <c r="L47"/>
      <c r="M47"/>
      <c r="N47"/>
    </row>
    <row r="48" spans="1:14" s="17" customFormat="1" x14ac:dyDescent="0.2">
      <c r="A48" t="s">
        <v>53</v>
      </c>
      <c r="B48" t="s">
        <v>54</v>
      </c>
      <c r="C48" t="s">
        <v>124</v>
      </c>
      <c r="D48" s="13">
        <v>0</v>
      </c>
      <c r="E48" s="3">
        <v>0</v>
      </c>
      <c r="F48" s="6">
        <f t="shared" si="0"/>
        <v>0</v>
      </c>
      <c r="G48" s="3">
        <v>0</v>
      </c>
      <c r="H48" s="17">
        <v>0</v>
      </c>
      <c r="I48">
        <v>0</v>
      </c>
      <c r="J48">
        <v>0</v>
      </c>
      <c r="L48"/>
      <c r="M48"/>
      <c r="N48"/>
    </row>
    <row r="49" spans="1:14" s="17" customFormat="1" x14ac:dyDescent="0.2">
      <c r="A49" t="s">
        <v>55</v>
      </c>
      <c r="B49" t="s">
        <v>6</v>
      </c>
      <c r="C49" t="s">
        <v>124</v>
      </c>
      <c r="D49" s="13">
        <v>0</v>
      </c>
      <c r="E49" s="3">
        <v>0</v>
      </c>
      <c r="F49" s="6">
        <f t="shared" si="0"/>
        <v>0</v>
      </c>
      <c r="G49" s="3">
        <v>0</v>
      </c>
      <c r="H49" s="17">
        <v>0</v>
      </c>
      <c r="I49">
        <v>0</v>
      </c>
      <c r="J49">
        <v>0</v>
      </c>
      <c r="L49"/>
      <c r="M49"/>
      <c r="N49"/>
    </row>
    <row r="50" spans="1:14" s="17" customFormat="1" x14ac:dyDescent="0.2">
      <c r="A50" t="s">
        <v>56</v>
      </c>
      <c r="B50" t="s">
        <v>57</v>
      </c>
      <c r="C50" t="s">
        <v>123</v>
      </c>
      <c r="D50" s="13">
        <v>0</v>
      </c>
      <c r="E50" s="3">
        <v>167612</v>
      </c>
      <c r="F50" s="6">
        <f t="shared" si="0"/>
        <v>59463</v>
      </c>
      <c r="G50" s="3">
        <v>227075</v>
      </c>
      <c r="H50" s="17">
        <v>0</v>
      </c>
      <c r="I50">
        <v>1</v>
      </c>
      <c r="J50">
        <v>0</v>
      </c>
      <c r="L50"/>
      <c r="M50"/>
      <c r="N50"/>
    </row>
    <row r="51" spans="1:14" s="17" customFormat="1" x14ac:dyDescent="0.2">
      <c r="A51" t="s">
        <v>56</v>
      </c>
      <c r="B51" t="s">
        <v>57</v>
      </c>
      <c r="C51" t="s">
        <v>144</v>
      </c>
      <c r="D51" s="13">
        <v>0</v>
      </c>
      <c r="E51" s="3">
        <v>169640</v>
      </c>
      <c r="F51" s="6">
        <f t="shared" si="0"/>
        <v>66173</v>
      </c>
      <c r="G51" s="3">
        <v>235813</v>
      </c>
      <c r="H51" s="17">
        <v>0</v>
      </c>
      <c r="I51">
        <v>1</v>
      </c>
      <c r="J51">
        <v>0</v>
      </c>
      <c r="L51"/>
      <c r="M51"/>
      <c r="N51"/>
    </row>
    <row r="52" spans="1:14" s="17" customFormat="1" x14ac:dyDescent="0.2">
      <c r="A52" t="s">
        <v>56</v>
      </c>
      <c r="B52" t="s">
        <v>57</v>
      </c>
      <c r="C52" t="s">
        <v>137</v>
      </c>
      <c r="D52" s="13">
        <v>0</v>
      </c>
      <c r="E52" s="3">
        <v>184158</v>
      </c>
      <c r="F52" s="6">
        <f t="shared" si="0"/>
        <v>71139</v>
      </c>
      <c r="G52" s="3">
        <v>255297</v>
      </c>
      <c r="H52" s="17">
        <v>0</v>
      </c>
      <c r="I52">
        <v>1</v>
      </c>
      <c r="J52">
        <v>0</v>
      </c>
      <c r="L52"/>
      <c r="M52"/>
      <c r="N52"/>
    </row>
    <row r="53" spans="1:14" s="17" customFormat="1" x14ac:dyDescent="0.2">
      <c r="A53" t="s">
        <v>56</v>
      </c>
      <c r="B53" t="s">
        <v>57</v>
      </c>
      <c r="C53" t="s">
        <v>136</v>
      </c>
      <c r="D53" s="13">
        <v>0</v>
      </c>
      <c r="E53" s="3">
        <v>182100</v>
      </c>
      <c r="F53" s="6">
        <f t="shared" ref="F53:F55" si="4">G53-SUM(D53:E53)</f>
        <v>74386</v>
      </c>
      <c r="G53" s="3">
        <v>256486</v>
      </c>
      <c r="H53" s="17">
        <v>0</v>
      </c>
      <c r="I53">
        <v>1</v>
      </c>
      <c r="J53">
        <v>0</v>
      </c>
      <c r="L53"/>
      <c r="M53"/>
      <c r="N53"/>
    </row>
    <row r="54" spans="1:14" s="17" customFormat="1" x14ac:dyDescent="0.2">
      <c r="A54" t="s">
        <v>56</v>
      </c>
      <c r="B54" t="s">
        <v>57</v>
      </c>
      <c r="C54" t="s">
        <v>125</v>
      </c>
      <c r="D54" s="13">
        <v>0</v>
      </c>
      <c r="E54" s="3">
        <v>142133</v>
      </c>
      <c r="F54" s="6">
        <f t="shared" si="4"/>
        <v>33944</v>
      </c>
      <c r="G54" s="3">
        <v>176077</v>
      </c>
      <c r="H54" s="17">
        <v>0</v>
      </c>
      <c r="I54">
        <v>1</v>
      </c>
      <c r="J54">
        <v>0</v>
      </c>
      <c r="L54"/>
      <c r="M54"/>
      <c r="N54"/>
    </row>
    <row r="55" spans="1:14" s="17" customFormat="1" x14ac:dyDescent="0.2">
      <c r="A55" t="s">
        <v>56</v>
      </c>
      <c r="B55" t="s">
        <v>57</v>
      </c>
      <c r="C55" t="s">
        <v>127</v>
      </c>
      <c r="D55" s="13">
        <v>0</v>
      </c>
      <c r="E55" s="3">
        <v>200644</v>
      </c>
      <c r="F55" s="6">
        <f t="shared" si="4"/>
        <v>61137</v>
      </c>
      <c r="G55" s="3">
        <v>261781</v>
      </c>
      <c r="H55" s="17">
        <v>0</v>
      </c>
      <c r="I55">
        <v>1</v>
      </c>
      <c r="J55">
        <v>0</v>
      </c>
      <c r="L55"/>
      <c r="M55"/>
      <c r="N55"/>
    </row>
    <row r="56" spans="1:14" s="17" customFormat="1" x14ac:dyDescent="0.2">
      <c r="A56" t="s">
        <v>58</v>
      </c>
      <c r="B56" t="s">
        <v>4</v>
      </c>
      <c r="C56" t="s">
        <v>124</v>
      </c>
      <c r="D56" s="13">
        <v>0</v>
      </c>
      <c r="E56" s="3">
        <v>0</v>
      </c>
      <c r="F56" s="6">
        <f t="shared" si="0"/>
        <v>0</v>
      </c>
      <c r="G56" s="3">
        <v>0</v>
      </c>
      <c r="H56" s="17">
        <v>0</v>
      </c>
      <c r="I56">
        <v>0</v>
      </c>
      <c r="J56">
        <v>0</v>
      </c>
      <c r="L56"/>
      <c r="M56"/>
      <c r="N56"/>
    </row>
    <row r="57" spans="1:14" s="17" customFormat="1" x14ac:dyDescent="0.2">
      <c r="A57" t="s">
        <v>59</v>
      </c>
      <c r="B57" t="s">
        <v>60</v>
      </c>
      <c r="C57" t="s">
        <v>124</v>
      </c>
      <c r="D57" s="13">
        <v>0</v>
      </c>
      <c r="E57" s="3">
        <v>0</v>
      </c>
      <c r="F57" s="6">
        <f t="shared" si="0"/>
        <v>0</v>
      </c>
      <c r="G57" s="3">
        <v>0</v>
      </c>
      <c r="H57" s="17">
        <v>0</v>
      </c>
      <c r="I57">
        <v>0</v>
      </c>
      <c r="J57">
        <v>0</v>
      </c>
      <c r="L57"/>
      <c r="M57"/>
      <c r="N57"/>
    </row>
    <row r="58" spans="1:14" x14ac:dyDescent="0.2">
      <c r="A58" t="s">
        <v>61</v>
      </c>
      <c r="B58" t="s">
        <v>62</v>
      </c>
      <c r="C58" t="s">
        <v>144</v>
      </c>
      <c r="D58" s="13">
        <v>0</v>
      </c>
      <c r="E58" s="3">
        <v>100688</v>
      </c>
      <c r="F58" s="6">
        <f t="shared" si="0"/>
        <v>47958</v>
      </c>
      <c r="G58" s="3">
        <v>148646</v>
      </c>
      <c r="H58" s="17">
        <v>0</v>
      </c>
      <c r="I58">
        <v>1</v>
      </c>
      <c r="J58">
        <v>0</v>
      </c>
    </row>
    <row r="59" spans="1:14" x14ac:dyDescent="0.2">
      <c r="A59" t="s">
        <v>63</v>
      </c>
      <c r="B59" t="s">
        <v>64</v>
      </c>
      <c r="C59" t="s">
        <v>124</v>
      </c>
      <c r="D59" s="13">
        <v>0</v>
      </c>
      <c r="E59" s="3">
        <v>0</v>
      </c>
      <c r="F59" s="6">
        <f t="shared" si="0"/>
        <v>0</v>
      </c>
      <c r="G59" s="3">
        <v>0</v>
      </c>
      <c r="H59" s="17">
        <v>0</v>
      </c>
      <c r="I59">
        <v>0</v>
      </c>
      <c r="J59">
        <v>0</v>
      </c>
    </row>
    <row r="60" spans="1:14" x14ac:dyDescent="0.2">
      <c r="A60" t="s">
        <v>65</v>
      </c>
      <c r="B60" t="s">
        <v>66</v>
      </c>
      <c r="C60" t="s">
        <v>124</v>
      </c>
      <c r="D60" s="13">
        <v>0</v>
      </c>
      <c r="E60" s="3">
        <v>0</v>
      </c>
      <c r="F60" s="6">
        <f t="shared" si="0"/>
        <v>0</v>
      </c>
      <c r="G60" s="3">
        <v>0</v>
      </c>
      <c r="H60" s="17">
        <v>0</v>
      </c>
      <c r="I60">
        <v>0</v>
      </c>
      <c r="J60">
        <v>0</v>
      </c>
    </row>
    <row r="61" spans="1:14" x14ac:dyDescent="0.2">
      <c r="A61" t="s">
        <v>67</v>
      </c>
      <c r="B61" t="s">
        <v>68</v>
      </c>
      <c r="C61" t="s">
        <v>124</v>
      </c>
      <c r="D61" s="13">
        <v>0</v>
      </c>
      <c r="E61" s="3">
        <v>0</v>
      </c>
      <c r="F61" s="6">
        <f t="shared" si="0"/>
        <v>0</v>
      </c>
      <c r="G61" s="3">
        <v>0</v>
      </c>
      <c r="H61" s="17">
        <v>0</v>
      </c>
      <c r="I61">
        <v>0</v>
      </c>
      <c r="J61">
        <v>0</v>
      </c>
    </row>
    <row r="62" spans="1:14" x14ac:dyDescent="0.2">
      <c r="A62" t="s">
        <v>69</v>
      </c>
      <c r="B62" t="s">
        <v>70</v>
      </c>
      <c r="C62" t="s">
        <v>124</v>
      </c>
      <c r="D62" s="13">
        <v>0</v>
      </c>
      <c r="E62" s="3">
        <v>0</v>
      </c>
      <c r="F62" s="6">
        <f t="shared" si="0"/>
        <v>0</v>
      </c>
      <c r="G62" s="3">
        <v>0</v>
      </c>
      <c r="H62" s="17">
        <v>0</v>
      </c>
      <c r="I62">
        <v>0</v>
      </c>
      <c r="J62">
        <v>0</v>
      </c>
    </row>
    <row r="63" spans="1:14" x14ac:dyDescent="0.2">
      <c r="A63" t="s">
        <v>71</v>
      </c>
      <c r="B63" t="s">
        <v>72</v>
      </c>
      <c r="C63" t="s">
        <v>124</v>
      </c>
      <c r="D63" s="13">
        <v>0</v>
      </c>
      <c r="E63" s="3">
        <v>0</v>
      </c>
      <c r="F63" s="6">
        <f t="shared" si="0"/>
        <v>0</v>
      </c>
      <c r="G63" s="3">
        <v>0</v>
      </c>
      <c r="H63" s="17">
        <v>0</v>
      </c>
      <c r="I63">
        <v>0</v>
      </c>
      <c r="J63">
        <v>0</v>
      </c>
    </row>
    <row r="64" spans="1:14" x14ac:dyDescent="0.2">
      <c r="A64" t="s">
        <v>73</v>
      </c>
      <c r="B64" t="s">
        <v>74</v>
      </c>
      <c r="C64" t="s">
        <v>124</v>
      </c>
      <c r="D64" s="13">
        <v>0</v>
      </c>
      <c r="E64" s="3">
        <v>0</v>
      </c>
      <c r="F64" s="6">
        <f t="shared" si="0"/>
        <v>0</v>
      </c>
      <c r="G64" s="3">
        <v>0</v>
      </c>
      <c r="H64" s="17">
        <v>0</v>
      </c>
      <c r="I64">
        <v>0</v>
      </c>
      <c r="J64">
        <v>0</v>
      </c>
    </row>
    <row r="65" spans="1:11" x14ac:dyDescent="0.2">
      <c r="A65" t="s">
        <v>75</v>
      </c>
      <c r="B65" t="s">
        <v>76</v>
      </c>
      <c r="C65" t="s">
        <v>124</v>
      </c>
      <c r="D65" s="13">
        <v>0</v>
      </c>
      <c r="E65" s="3">
        <v>0</v>
      </c>
      <c r="F65" s="6">
        <f t="shared" si="0"/>
        <v>0</v>
      </c>
      <c r="G65" s="3">
        <v>0</v>
      </c>
      <c r="H65" s="17">
        <v>0</v>
      </c>
      <c r="I65">
        <v>0</v>
      </c>
      <c r="J65">
        <v>0</v>
      </c>
    </row>
    <row r="66" spans="1:11" x14ac:dyDescent="0.2">
      <c r="A66" t="s">
        <v>77</v>
      </c>
      <c r="B66" t="s">
        <v>78</v>
      </c>
      <c r="C66" t="s">
        <v>136</v>
      </c>
      <c r="D66" s="13">
        <v>0</v>
      </c>
      <c r="E66" s="3">
        <v>75712</v>
      </c>
      <c r="F66" s="6">
        <f t="shared" ref="F66:F75" si="5">G66-SUM(D66:E66)</f>
        <v>18688</v>
      </c>
      <c r="G66" s="3">
        <v>94400</v>
      </c>
      <c r="H66" s="17">
        <v>0</v>
      </c>
      <c r="I66">
        <v>1</v>
      </c>
      <c r="J66">
        <v>0</v>
      </c>
    </row>
    <row r="67" spans="1:11" x14ac:dyDescent="0.2">
      <c r="A67" t="s">
        <v>77</v>
      </c>
      <c r="B67" t="s">
        <v>78</v>
      </c>
      <c r="C67" t="s">
        <v>143</v>
      </c>
      <c r="D67" s="13">
        <v>0</v>
      </c>
      <c r="E67" s="3">
        <v>49227</v>
      </c>
      <c r="F67" s="6">
        <f t="shared" si="5"/>
        <v>28079</v>
      </c>
      <c r="G67" s="3">
        <v>77306</v>
      </c>
      <c r="H67" s="17">
        <v>0</v>
      </c>
      <c r="I67">
        <v>1</v>
      </c>
      <c r="J67">
        <v>0</v>
      </c>
    </row>
    <row r="68" spans="1:11" x14ac:dyDescent="0.2">
      <c r="A68" t="s">
        <v>77</v>
      </c>
      <c r="B68" t="s">
        <v>78</v>
      </c>
      <c r="C68" t="s">
        <v>127</v>
      </c>
      <c r="D68" s="13">
        <v>0</v>
      </c>
      <c r="E68" s="3">
        <v>70469</v>
      </c>
      <c r="F68" s="6">
        <f t="shared" si="5"/>
        <v>24644</v>
      </c>
      <c r="G68" s="3">
        <v>95113</v>
      </c>
      <c r="H68" s="17">
        <v>0</v>
      </c>
      <c r="I68">
        <v>1</v>
      </c>
      <c r="J68">
        <v>0</v>
      </c>
    </row>
    <row r="69" spans="1:11" x14ac:dyDescent="0.2">
      <c r="A69" t="s">
        <v>77</v>
      </c>
      <c r="B69" t="s">
        <v>78</v>
      </c>
      <c r="C69" t="s">
        <v>154</v>
      </c>
      <c r="D69" s="13">
        <v>0</v>
      </c>
      <c r="E69" s="3">
        <v>70997</v>
      </c>
      <c r="F69" s="6">
        <f t="shared" si="5"/>
        <v>30609</v>
      </c>
      <c r="G69" s="3">
        <v>101606</v>
      </c>
      <c r="H69" s="17">
        <v>0</v>
      </c>
      <c r="I69">
        <v>1</v>
      </c>
      <c r="J69">
        <v>0</v>
      </c>
    </row>
    <row r="70" spans="1:11" x14ac:dyDescent="0.2">
      <c r="A70" t="s">
        <v>77</v>
      </c>
      <c r="B70" t="s">
        <v>78</v>
      </c>
      <c r="C70" t="s">
        <v>142</v>
      </c>
      <c r="D70" s="13">
        <v>0</v>
      </c>
      <c r="E70" s="3">
        <v>73945</v>
      </c>
      <c r="F70" s="6">
        <f t="shared" si="5"/>
        <v>39281</v>
      </c>
      <c r="G70" s="3">
        <v>113226</v>
      </c>
      <c r="H70" s="17">
        <v>0</v>
      </c>
      <c r="I70">
        <v>1</v>
      </c>
      <c r="J70">
        <v>0</v>
      </c>
    </row>
    <row r="71" spans="1:11" x14ac:dyDescent="0.2">
      <c r="A71" t="s">
        <v>77</v>
      </c>
      <c r="B71" t="s">
        <v>78</v>
      </c>
      <c r="C71" t="s">
        <v>128</v>
      </c>
      <c r="D71" s="13">
        <v>0</v>
      </c>
      <c r="E71" s="3">
        <v>63437</v>
      </c>
      <c r="F71" s="6">
        <f t="shared" si="5"/>
        <v>28397</v>
      </c>
      <c r="G71" s="3">
        <v>91834</v>
      </c>
      <c r="H71" s="17">
        <v>0</v>
      </c>
      <c r="I71">
        <v>1</v>
      </c>
      <c r="J71">
        <v>0</v>
      </c>
    </row>
    <row r="72" spans="1:11" x14ac:dyDescent="0.2">
      <c r="A72" t="s">
        <v>77</v>
      </c>
      <c r="B72" t="s">
        <v>78</v>
      </c>
      <c r="C72" t="s">
        <v>152</v>
      </c>
      <c r="D72" s="13">
        <v>0</v>
      </c>
      <c r="E72" s="3">
        <v>45370</v>
      </c>
      <c r="F72" s="6">
        <f t="shared" si="5"/>
        <v>22002</v>
      </c>
      <c r="G72" s="3">
        <v>67372</v>
      </c>
      <c r="H72" s="17">
        <v>0</v>
      </c>
      <c r="I72">
        <v>1</v>
      </c>
      <c r="J72">
        <v>0</v>
      </c>
    </row>
    <row r="73" spans="1:11" x14ac:dyDescent="0.2">
      <c r="A73" t="s">
        <v>77</v>
      </c>
      <c r="B73" t="s">
        <v>78</v>
      </c>
      <c r="C73" t="s">
        <v>129</v>
      </c>
      <c r="D73" s="13">
        <v>0</v>
      </c>
      <c r="E73" s="3">
        <v>53128</v>
      </c>
      <c r="F73" s="6">
        <f t="shared" si="5"/>
        <v>8140</v>
      </c>
      <c r="G73" s="3">
        <v>61268</v>
      </c>
      <c r="H73" s="17">
        <v>0</v>
      </c>
      <c r="I73">
        <v>1</v>
      </c>
      <c r="J73">
        <v>0</v>
      </c>
    </row>
    <row r="74" spans="1:11" x14ac:dyDescent="0.2">
      <c r="A74" t="s">
        <v>77</v>
      </c>
      <c r="B74" t="s">
        <v>78</v>
      </c>
      <c r="C74" t="s">
        <v>155</v>
      </c>
      <c r="D74" s="13">
        <v>0</v>
      </c>
      <c r="E74" s="3">
        <v>90088</v>
      </c>
      <c r="F74" s="6">
        <f t="shared" si="5"/>
        <v>48567</v>
      </c>
      <c r="G74" s="3">
        <v>138655</v>
      </c>
      <c r="H74" s="17">
        <v>0</v>
      </c>
      <c r="I74">
        <v>1</v>
      </c>
      <c r="J74">
        <v>0</v>
      </c>
    </row>
    <row r="75" spans="1:11" x14ac:dyDescent="0.2">
      <c r="A75" t="s">
        <v>77</v>
      </c>
      <c r="B75" t="s">
        <v>78</v>
      </c>
      <c r="C75" t="s">
        <v>156</v>
      </c>
      <c r="D75" s="13">
        <v>113574</v>
      </c>
      <c r="E75" s="3">
        <v>0</v>
      </c>
      <c r="F75" s="6">
        <f t="shared" si="5"/>
        <v>61798</v>
      </c>
      <c r="G75" s="3">
        <v>175372</v>
      </c>
      <c r="H75" s="17">
        <v>1</v>
      </c>
      <c r="I75">
        <v>0</v>
      </c>
      <c r="J75">
        <v>0</v>
      </c>
    </row>
    <row r="76" spans="1:11" x14ac:dyDescent="0.2">
      <c r="A76" t="s">
        <v>79</v>
      </c>
      <c r="B76" t="s">
        <v>2</v>
      </c>
      <c r="C76" t="s">
        <v>154</v>
      </c>
      <c r="D76" s="13">
        <v>163080</v>
      </c>
      <c r="E76" s="3">
        <v>0</v>
      </c>
      <c r="F76" s="6">
        <f t="shared" si="0"/>
        <v>10588</v>
      </c>
      <c r="G76" s="3">
        <v>173668</v>
      </c>
      <c r="H76" s="17">
        <v>1</v>
      </c>
      <c r="I76">
        <v>0</v>
      </c>
      <c r="J76">
        <v>0</v>
      </c>
    </row>
    <row r="77" spans="1:11" x14ac:dyDescent="0.2">
      <c r="A77" t="s">
        <v>80</v>
      </c>
      <c r="B77" t="s">
        <v>81</v>
      </c>
      <c r="C77" t="s">
        <v>124</v>
      </c>
      <c r="D77" s="13">
        <v>0</v>
      </c>
      <c r="E77" s="3">
        <v>0</v>
      </c>
      <c r="F77" s="6">
        <f t="shared" si="0"/>
        <v>0</v>
      </c>
      <c r="G77" s="3">
        <v>0</v>
      </c>
      <c r="H77" s="17">
        <v>0</v>
      </c>
      <c r="I77">
        <v>0</v>
      </c>
      <c r="J77">
        <v>0</v>
      </c>
    </row>
    <row r="78" spans="1:11" x14ac:dyDescent="0.2">
      <c r="A78" t="s">
        <v>82</v>
      </c>
      <c r="B78" t="s">
        <v>8</v>
      </c>
      <c r="C78" t="s">
        <v>125</v>
      </c>
      <c r="D78" s="13">
        <v>143959</v>
      </c>
      <c r="E78" s="3">
        <v>0</v>
      </c>
      <c r="F78" s="6">
        <f t="shared" si="0"/>
        <v>0</v>
      </c>
      <c r="G78" s="3">
        <v>143959</v>
      </c>
      <c r="H78" s="17">
        <v>1</v>
      </c>
      <c r="I78">
        <v>0</v>
      </c>
      <c r="J78">
        <v>0</v>
      </c>
    </row>
    <row r="79" spans="1:11" s="21" customFormat="1" x14ac:dyDescent="0.2">
      <c r="A79" s="21" t="s">
        <v>83</v>
      </c>
      <c r="B79" s="21" t="s">
        <v>84</v>
      </c>
      <c r="C79" s="21" t="s">
        <v>123</v>
      </c>
      <c r="D79" s="22"/>
      <c r="E79" s="23"/>
      <c r="F79" s="24"/>
      <c r="G79" s="23"/>
      <c r="H79" s="25">
        <v>1</v>
      </c>
      <c r="I79" s="21">
        <v>0</v>
      </c>
      <c r="J79" s="21">
        <v>0</v>
      </c>
      <c r="K79" s="25" t="s">
        <v>138</v>
      </c>
    </row>
    <row r="80" spans="1:11" x14ac:dyDescent="0.2">
      <c r="A80" t="s">
        <v>85</v>
      </c>
      <c r="B80" t="s">
        <v>86</v>
      </c>
      <c r="C80" t="s">
        <v>124</v>
      </c>
      <c r="D80" s="13">
        <v>0</v>
      </c>
      <c r="E80" s="3">
        <v>0</v>
      </c>
      <c r="F80" s="6">
        <f t="shared" si="0"/>
        <v>0</v>
      </c>
      <c r="G80" s="3">
        <v>0</v>
      </c>
      <c r="H80" s="17">
        <v>0</v>
      </c>
      <c r="I80">
        <v>0</v>
      </c>
      <c r="J80">
        <v>0</v>
      </c>
    </row>
    <row r="81" spans="1:14" s="17" customFormat="1" x14ac:dyDescent="0.2">
      <c r="A81" t="s">
        <v>87</v>
      </c>
      <c r="B81" t="s">
        <v>1</v>
      </c>
      <c r="C81" t="s">
        <v>152</v>
      </c>
      <c r="D81" s="13">
        <v>0</v>
      </c>
      <c r="E81" s="3">
        <v>148351</v>
      </c>
      <c r="F81" s="6">
        <f t="shared" ref="F81:F109" si="6">G81-SUM(D81:E81)</f>
        <v>0</v>
      </c>
      <c r="G81" s="3">
        <v>148351</v>
      </c>
      <c r="H81" s="17">
        <v>0</v>
      </c>
      <c r="I81">
        <v>1</v>
      </c>
      <c r="J81">
        <v>0</v>
      </c>
      <c r="L81"/>
      <c r="M81"/>
      <c r="N81"/>
    </row>
    <row r="82" spans="1:14" s="17" customFormat="1" x14ac:dyDescent="0.2">
      <c r="A82" t="s">
        <v>87</v>
      </c>
      <c r="B82" t="s">
        <v>1</v>
      </c>
      <c r="C82" t="s">
        <v>129</v>
      </c>
      <c r="D82" s="13">
        <v>128285</v>
      </c>
      <c r="E82" s="3">
        <v>0</v>
      </c>
      <c r="F82" s="6">
        <f t="shared" ref="F82" si="7">G82-SUM(D82:E82)</f>
        <v>0</v>
      </c>
      <c r="G82" s="3">
        <v>128285</v>
      </c>
      <c r="H82" s="17">
        <v>1</v>
      </c>
      <c r="I82">
        <v>0</v>
      </c>
      <c r="J82">
        <v>0</v>
      </c>
      <c r="L82"/>
      <c r="M82"/>
      <c r="N82"/>
    </row>
    <row r="83" spans="1:14" s="17" customFormat="1" x14ac:dyDescent="0.2">
      <c r="A83" t="s">
        <v>88</v>
      </c>
      <c r="B83" t="s">
        <v>89</v>
      </c>
      <c r="C83" t="s">
        <v>124</v>
      </c>
      <c r="D83" s="13">
        <v>0</v>
      </c>
      <c r="E83" s="3">
        <v>0</v>
      </c>
      <c r="F83" s="6">
        <f t="shared" si="6"/>
        <v>0</v>
      </c>
      <c r="G83" s="3">
        <v>0</v>
      </c>
      <c r="H83" s="17">
        <v>0</v>
      </c>
      <c r="I83">
        <v>0</v>
      </c>
      <c r="J83">
        <v>0</v>
      </c>
      <c r="L83"/>
      <c r="M83"/>
      <c r="N83"/>
    </row>
    <row r="84" spans="1:14" s="17" customFormat="1" x14ac:dyDescent="0.2">
      <c r="A84" t="s">
        <v>90</v>
      </c>
      <c r="B84" t="s">
        <v>91</v>
      </c>
      <c r="C84" t="s">
        <v>123</v>
      </c>
      <c r="D84" s="13">
        <v>119392</v>
      </c>
      <c r="E84" s="3">
        <v>0</v>
      </c>
      <c r="F84" s="6">
        <f t="shared" si="6"/>
        <v>8423</v>
      </c>
      <c r="G84" s="3">
        <v>127815</v>
      </c>
      <c r="H84" s="17">
        <v>1</v>
      </c>
      <c r="I84">
        <v>0</v>
      </c>
      <c r="J84">
        <v>0</v>
      </c>
      <c r="L84"/>
      <c r="M84"/>
      <c r="N84"/>
    </row>
    <row r="85" spans="1:14" s="17" customFormat="1" x14ac:dyDescent="0.2">
      <c r="A85" t="s">
        <v>90</v>
      </c>
      <c r="B85" t="s">
        <v>91</v>
      </c>
      <c r="C85" t="s">
        <v>137</v>
      </c>
      <c r="D85" s="13">
        <v>126452</v>
      </c>
      <c r="E85" s="3">
        <v>0</v>
      </c>
      <c r="F85" s="6">
        <f t="shared" si="6"/>
        <v>22597</v>
      </c>
      <c r="G85" s="3">
        <v>149049</v>
      </c>
      <c r="H85" s="17">
        <v>1</v>
      </c>
      <c r="I85">
        <v>0</v>
      </c>
      <c r="J85">
        <v>0</v>
      </c>
      <c r="L85"/>
      <c r="M85"/>
      <c r="N85"/>
    </row>
    <row r="86" spans="1:14" s="17" customFormat="1" x14ac:dyDescent="0.2">
      <c r="A86" t="s">
        <v>92</v>
      </c>
      <c r="B86" t="s">
        <v>93</v>
      </c>
      <c r="C86" t="s">
        <v>124</v>
      </c>
      <c r="D86" s="13">
        <v>0</v>
      </c>
      <c r="E86" s="3">
        <v>0</v>
      </c>
      <c r="F86" s="6">
        <f t="shared" si="6"/>
        <v>0</v>
      </c>
      <c r="G86" s="3">
        <v>0</v>
      </c>
      <c r="H86" s="17">
        <v>0</v>
      </c>
      <c r="I86">
        <v>0</v>
      </c>
      <c r="J86">
        <v>0</v>
      </c>
      <c r="L86"/>
      <c r="M86"/>
      <c r="N86"/>
    </row>
    <row r="87" spans="1:14" s="17" customFormat="1" x14ac:dyDescent="0.2">
      <c r="A87" t="s">
        <v>94</v>
      </c>
      <c r="B87" t="s">
        <v>95</v>
      </c>
      <c r="C87" t="s">
        <v>123</v>
      </c>
      <c r="D87" s="13">
        <v>115533</v>
      </c>
      <c r="E87" s="3">
        <v>0</v>
      </c>
      <c r="F87" s="6">
        <f t="shared" si="6"/>
        <v>23937</v>
      </c>
      <c r="G87" s="3">
        <v>139470</v>
      </c>
      <c r="H87" s="17">
        <v>1</v>
      </c>
      <c r="I87">
        <v>0</v>
      </c>
      <c r="J87">
        <v>0</v>
      </c>
      <c r="L87"/>
      <c r="M87"/>
      <c r="N87"/>
    </row>
    <row r="88" spans="1:14" s="17" customFormat="1" x14ac:dyDescent="0.2">
      <c r="A88" t="s">
        <v>96</v>
      </c>
      <c r="B88" t="s">
        <v>5</v>
      </c>
      <c r="C88" t="s">
        <v>126</v>
      </c>
      <c r="D88" s="13">
        <v>113404</v>
      </c>
      <c r="E88" s="3">
        <v>0</v>
      </c>
      <c r="F88" s="6">
        <f t="shared" si="6"/>
        <v>1681</v>
      </c>
      <c r="G88" s="3">
        <v>115085</v>
      </c>
      <c r="H88" s="17">
        <v>1</v>
      </c>
      <c r="I88">
        <v>0</v>
      </c>
      <c r="J88">
        <v>0</v>
      </c>
      <c r="L88"/>
      <c r="M88"/>
      <c r="N88"/>
    </row>
    <row r="89" spans="1:14" s="17" customFormat="1" x14ac:dyDescent="0.2">
      <c r="A89" t="s">
        <v>96</v>
      </c>
      <c r="B89" t="s">
        <v>5</v>
      </c>
      <c r="C89" t="s">
        <v>137</v>
      </c>
      <c r="D89" s="13">
        <v>115085</v>
      </c>
      <c r="E89" s="3">
        <v>0</v>
      </c>
      <c r="F89" s="6">
        <f t="shared" si="6"/>
        <v>0</v>
      </c>
      <c r="G89" s="3">
        <v>115085</v>
      </c>
      <c r="H89" s="17">
        <v>1</v>
      </c>
      <c r="I89">
        <v>0</v>
      </c>
      <c r="J89">
        <v>0</v>
      </c>
      <c r="L89"/>
      <c r="M89"/>
      <c r="N89"/>
    </row>
    <row r="90" spans="1:14" s="17" customFormat="1" x14ac:dyDescent="0.2">
      <c r="A90" t="s">
        <v>96</v>
      </c>
      <c r="B90" t="s">
        <v>5</v>
      </c>
      <c r="C90" t="s">
        <v>136</v>
      </c>
      <c r="D90" s="13">
        <v>88998</v>
      </c>
      <c r="E90" s="3">
        <v>0</v>
      </c>
      <c r="F90" s="6">
        <f t="shared" si="6"/>
        <v>15264</v>
      </c>
      <c r="G90" s="3">
        <v>104262</v>
      </c>
      <c r="H90" s="17">
        <v>1</v>
      </c>
      <c r="I90">
        <v>0</v>
      </c>
      <c r="J90">
        <v>0</v>
      </c>
      <c r="L90"/>
      <c r="M90"/>
      <c r="N90"/>
    </row>
    <row r="91" spans="1:14" s="17" customFormat="1" x14ac:dyDescent="0.2">
      <c r="A91" t="s">
        <v>96</v>
      </c>
      <c r="B91" t="s">
        <v>5</v>
      </c>
      <c r="C91" t="s">
        <v>127</v>
      </c>
      <c r="D91" s="13">
        <v>125066</v>
      </c>
      <c r="E91" s="3">
        <v>0</v>
      </c>
      <c r="F91" s="6">
        <f t="shared" si="6"/>
        <v>14947</v>
      </c>
      <c r="G91" s="3">
        <v>140013</v>
      </c>
      <c r="H91" s="17">
        <v>1</v>
      </c>
      <c r="I91">
        <v>0</v>
      </c>
      <c r="J91">
        <v>0</v>
      </c>
      <c r="L91"/>
      <c r="M91"/>
      <c r="N91"/>
    </row>
    <row r="92" spans="1:14" s="17" customFormat="1" x14ac:dyDescent="0.2">
      <c r="A92" t="s">
        <v>96</v>
      </c>
      <c r="B92" t="s">
        <v>5</v>
      </c>
      <c r="C92" t="s">
        <v>154</v>
      </c>
      <c r="D92" s="13">
        <v>0</v>
      </c>
      <c r="E92" s="3">
        <v>78109</v>
      </c>
      <c r="F92" s="6">
        <f t="shared" si="6"/>
        <v>7894</v>
      </c>
      <c r="G92" s="3">
        <v>86003</v>
      </c>
      <c r="H92" s="17">
        <v>0</v>
      </c>
      <c r="I92">
        <v>1</v>
      </c>
      <c r="J92">
        <v>0</v>
      </c>
      <c r="L92"/>
      <c r="M92"/>
      <c r="N92"/>
    </row>
    <row r="93" spans="1:14" s="17" customFormat="1" x14ac:dyDescent="0.2">
      <c r="A93" t="s">
        <v>96</v>
      </c>
      <c r="B93" t="s">
        <v>5</v>
      </c>
      <c r="C93" t="s">
        <v>145</v>
      </c>
      <c r="D93" s="13">
        <v>107939</v>
      </c>
      <c r="E93" s="3">
        <v>0</v>
      </c>
      <c r="F93" s="6">
        <f t="shared" ref="F93:F100" si="8">G93-SUM(D93:E93)</f>
        <v>11635</v>
      </c>
      <c r="G93" s="3">
        <v>119574</v>
      </c>
      <c r="H93" s="17">
        <v>1</v>
      </c>
      <c r="I93">
        <v>0</v>
      </c>
      <c r="J93">
        <v>0</v>
      </c>
      <c r="L93"/>
      <c r="M93"/>
      <c r="N93"/>
    </row>
    <row r="94" spans="1:14" s="17" customFormat="1" x14ac:dyDescent="0.2">
      <c r="A94" t="s">
        <v>96</v>
      </c>
      <c r="B94" t="s">
        <v>5</v>
      </c>
      <c r="C94" t="s">
        <v>139</v>
      </c>
      <c r="D94" s="13">
        <v>0</v>
      </c>
      <c r="E94" s="3">
        <v>66554</v>
      </c>
      <c r="F94" s="6">
        <f t="shared" si="8"/>
        <v>21410</v>
      </c>
      <c r="G94" s="3">
        <v>87964</v>
      </c>
      <c r="H94" s="17">
        <v>0</v>
      </c>
      <c r="I94">
        <v>1</v>
      </c>
      <c r="J94">
        <v>0</v>
      </c>
      <c r="L94"/>
      <c r="M94"/>
      <c r="N94"/>
    </row>
    <row r="95" spans="1:14" s="17" customFormat="1" x14ac:dyDescent="0.2">
      <c r="A95" t="s">
        <v>96</v>
      </c>
      <c r="B95" t="s">
        <v>5</v>
      </c>
      <c r="C95" t="s">
        <v>140</v>
      </c>
      <c r="D95" s="13">
        <v>135660</v>
      </c>
      <c r="E95" s="3">
        <v>0</v>
      </c>
      <c r="F95" s="6">
        <f t="shared" si="8"/>
        <v>53336</v>
      </c>
      <c r="G95" s="3">
        <v>188996</v>
      </c>
      <c r="H95" s="17">
        <v>1</v>
      </c>
      <c r="I95">
        <v>0</v>
      </c>
      <c r="J95">
        <v>0</v>
      </c>
      <c r="L95"/>
      <c r="M95"/>
      <c r="N95"/>
    </row>
    <row r="96" spans="1:14" s="17" customFormat="1" x14ac:dyDescent="0.2">
      <c r="A96" t="s">
        <v>96</v>
      </c>
      <c r="B96" t="s">
        <v>5</v>
      </c>
      <c r="C96" t="s">
        <v>157</v>
      </c>
      <c r="D96" s="13">
        <v>116944</v>
      </c>
      <c r="E96" s="3">
        <v>0</v>
      </c>
      <c r="F96" s="6">
        <f t="shared" si="8"/>
        <v>24526</v>
      </c>
      <c r="G96" s="3">
        <v>141470</v>
      </c>
      <c r="H96" s="17">
        <v>1</v>
      </c>
      <c r="I96">
        <v>0</v>
      </c>
      <c r="J96">
        <v>0</v>
      </c>
      <c r="L96"/>
      <c r="M96"/>
      <c r="N96"/>
    </row>
    <row r="97" spans="1:14" s="17" customFormat="1" x14ac:dyDescent="0.2">
      <c r="A97" t="s">
        <v>96</v>
      </c>
      <c r="B97" t="s">
        <v>5</v>
      </c>
      <c r="C97" t="s">
        <v>148</v>
      </c>
      <c r="D97" s="13">
        <v>0</v>
      </c>
      <c r="E97" s="3">
        <v>62508</v>
      </c>
      <c r="F97" s="6">
        <f t="shared" si="8"/>
        <v>13628</v>
      </c>
      <c r="G97" s="3">
        <v>76136</v>
      </c>
      <c r="H97" s="17">
        <v>0</v>
      </c>
      <c r="I97">
        <v>1</v>
      </c>
      <c r="J97">
        <v>0</v>
      </c>
      <c r="L97"/>
      <c r="M97"/>
      <c r="N97"/>
    </row>
    <row r="98" spans="1:14" s="17" customFormat="1" x14ac:dyDescent="0.2">
      <c r="A98" t="s">
        <v>96</v>
      </c>
      <c r="B98" t="s">
        <v>5</v>
      </c>
      <c r="C98" t="s">
        <v>130</v>
      </c>
      <c r="D98" s="13">
        <v>0</v>
      </c>
      <c r="E98" s="3">
        <v>41321</v>
      </c>
      <c r="F98" s="6">
        <f t="shared" si="8"/>
        <v>4822</v>
      </c>
      <c r="G98" s="3">
        <v>46143</v>
      </c>
      <c r="H98" s="17">
        <v>0</v>
      </c>
      <c r="I98">
        <v>1</v>
      </c>
      <c r="J98">
        <v>0</v>
      </c>
      <c r="L98"/>
      <c r="M98"/>
      <c r="N98"/>
    </row>
    <row r="99" spans="1:14" s="17" customFormat="1" x14ac:dyDescent="0.2">
      <c r="A99" t="s">
        <v>96</v>
      </c>
      <c r="B99" t="s">
        <v>5</v>
      </c>
      <c r="C99" t="s">
        <v>131</v>
      </c>
      <c r="D99" s="13">
        <v>0</v>
      </c>
      <c r="E99" s="3">
        <v>93041</v>
      </c>
      <c r="F99" s="6">
        <f t="shared" si="8"/>
        <v>12752</v>
      </c>
      <c r="G99" s="3">
        <v>105793</v>
      </c>
      <c r="H99" s="17">
        <v>0</v>
      </c>
      <c r="I99">
        <v>1</v>
      </c>
      <c r="J99">
        <v>0</v>
      </c>
      <c r="L99"/>
      <c r="M99"/>
      <c r="N99"/>
    </row>
    <row r="100" spans="1:14" s="17" customFormat="1" x14ac:dyDescent="0.2">
      <c r="A100" t="s">
        <v>96</v>
      </c>
      <c r="B100" t="s">
        <v>5</v>
      </c>
      <c r="C100" t="s">
        <v>132</v>
      </c>
      <c r="D100" s="13">
        <v>0</v>
      </c>
      <c r="E100" s="3">
        <v>43769</v>
      </c>
      <c r="F100" s="6">
        <f t="shared" si="8"/>
        <v>6823</v>
      </c>
      <c r="G100" s="3">
        <v>50592</v>
      </c>
      <c r="H100" s="17">
        <v>0</v>
      </c>
      <c r="I100">
        <v>1</v>
      </c>
      <c r="J100">
        <v>0</v>
      </c>
      <c r="L100"/>
      <c r="M100"/>
      <c r="N100"/>
    </row>
    <row r="101" spans="1:14" s="17" customFormat="1" x14ac:dyDescent="0.2">
      <c r="A101" t="s">
        <v>97</v>
      </c>
      <c r="B101" t="s">
        <v>98</v>
      </c>
      <c r="C101" t="s">
        <v>124</v>
      </c>
      <c r="D101" s="13">
        <v>0</v>
      </c>
      <c r="E101" s="3">
        <v>0</v>
      </c>
      <c r="F101" s="6">
        <f t="shared" si="6"/>
        <v>0</v>
      </c>
      <c r="G101" s="3">
        <v>0</v>
      </c>
      <c r="H101" s="17">
        <v>0</v>
      </c>
      <c r="I101">
        <v>0</v>
      </c>
      <c r="J101">
        <v>0</v>
      </c>
      <c r="L101"/>
      <c r="M101"/>
      <c r="N101"/>
    </row>
    <row r="102" spans="1:14" s="17" customFormat="1" x14ac:dyDescent="0.2">
      <c r="A102" t="s">
        <v>99</v>
      </c>
      <c r="B102" t="s">
        <v>100</v>
      </c>
      <c r="C102" t="s">
        <v>124</v>
      </c>
      <c r="D102" s="13">
        <v>0</v>
      </c>
      <c r="E102" s="3">
        <v>0</v>
      </c>
      <c r="F102" s="6">
        <f t="shared" si="6"/>
        <v>0</v>
      </c>
      <c r="G102" s="3">
        <v>0</v>
      </c>
      <c r="H102" s="17">
        <v>0</v>
      </c>
      <c r="I102">
        <v>0</v>
      </c>
      <c r="J102">
        <v>0</v>
      </c>
      <c r="L102"/>
      <c r="M102"/>
      <c r="N102"/>
    </row>
    <row r="103" spans="1:14" s="17" customFormat="1" x14ac:dyDescent="0.2">
      <c r="A103" t="s">
        <v>101</v>
      </c>
      <c r="B103" t="s">
        <v>7</v>
      </c>
      <c r="C103" t="s">
        <v>126</v>
      </c>
      <c r="D103" s="13">
        <v>0</v>
      </c>
      <c r="E103" s="3">
        <v>139197</v>
      </c>
      <c r="F103" s="6">
        <f t="shared" si="6"/>
        <v>8205</v>
      </c>
      <c r="G103" s="3">
        <v>147402</v>
      </c>
      <c r="H103" s="17">
        <v>0</v>
      </c>
      <c r="I103">
        <v>1</v>
      </c>
      <c r="J103">
        <v>0</v>
      </c>
      <c r="L103"/>
      <c r="M103"/>
      <c r="N103"/>
    </row>
    <row r="104" spans="1:14" s="17" customFormat="1" x14ac:dyDescent="0.2">
      <c r="A104" t="s">
        <v>101</v>
      </c>
      <c r="B104" t="s">
        <v>7</v>
      </c>
      <c r="C104" t="s">
        <v>143</v>
      </c>
      <c r="D104" s="13">
        <v>133898</v>
      </c>
      <c r="E104" s="3">
        <v>0</v>
      </c>
      <c r="F104" s="6">
        <f t="shared" ref="F104:F105" si="9">G104-SUM(D104:E104)</f>
        <v>109453</v>
      </c>
      <c r="G104" s="3">
        <v>243351</v>
      </c>
      <c r="H104" s="17">
        <v>1</v>
      </c>
      <c r="I104">
        <v>0</v>
      </c>
      <c r="J104">
        <v>0</v>
      </c>
      <c r="L104"/>
      <c r="M104"/>
      <c r="N104"/>
    </row>
    <row r="105" spans="1:14" s="17" customFormat="1" x14ac:dyDescent="0.2">
      <c r="A105" t="s">
        <v>101</v>
      </c>
      <c r="B105" t="s">
        <v>7</v>
      </c>
      <c r="C105" t="s">
        <v>154</v>
      </c>
      <c r="D105" s="13">
        <v>117465</v>
      </c>
      <c r="E105" s="3">
        <v>0</v>
      </c>
      <c r="F105" s="6">
        <f t="shared" si="9"/>
        <v>45350</v>
      </c>
      <c r="G105" s="3">
        <v>162815</v>
      </c>
      <c r="H105" s="17">
        <v>1</v>
      </c>
      <c r="I105">
        <v>0</v>
      </c>
      <c r="J105">
        <v>0</v>
      </c>
      <c r="L105"/>
      <c r="M105"/>
      <c r="N105"/>
    </row>
    <row r="106" spans="1:14" s="17" customFormat="1" x14ac:dyDescent="0.2">
      <c r="A106" t="s">
        <v>102</v>
      </c>
      <c r="B106" t="s">
        <v>103</v>
      </c>
      <c r="C106" t="s">
        <v>137</v>
      </c>
      <c r="D106" s="13">
        <v>153079</v>
      </c>
      <c r="E106" s="3">
        <v>0</v>
      </c>
      <c r="F106" s="6">
        <f t="shared" si="6"/>
        <v>0</v>
      </c>
      <c r="G106" s="3">
        <v>153079</v>
      </c>
      <c r="H106" s="17">
        <v>1</v>
      </c>
      <c r="I106">
        <v>0</v>
      </c>
      <c r="J106">
        <v>0</v>
      </c>
      <c r="L106"/>
      <c r="M106"/>
      <c r="N106"/>
    </row>
    <row r="107" spans="1:14" s="17" customFormat="1" x14ac:dyDescent="0.2">
      <c r="A107" t="s">
        <v>104</v>
      </c>
      <c r="B107" t="s">
        <v>105</v>
      </c>
      <c r="C107" t="s">
        <v>124</v>
      </c>
      <c r="D107" s="13">
        <v>0</v>
      </c>
      <c r="E107" s="3">
        <v>0</v>
      </c>
      <c r="F107" s="6">
        <f t="shared" si="6"/>
        <v>0</v>
      </c>
      <c r="G107" s="3">
        <v>0</v>
      </c>
      <c r="H107" s="17">
        <v>0</v>
      </c>
      <c r="I107">
        <v>0</v>
      </c>
      <c r="J107">
        <v>0</v>
      </c>
      <c r="L107"/>
      <c r="M107"/>
      <c r="N107"/>
    </row>
    <row r="108" spans="1:14" x14ac:dyDescent="0.2">
      <c r="A108" t="s">
        <v>106</v>
      </c>
      <c r="B108" t="s">
        <v>11</v>
      </c>
      <c r="C108" t="s">
        <v>124</v>
      </c>
      <c r="D108" s="13">
        <v>0</v>
      </c>
      <c r="E108" s="3">
        <v>0</v>
      </c>
      <c r="F108" s="6">
        <f t="shared" si="6"/>
        <v>0</v>
      </c>
      <c r="G108" s="3">
        <v>0</v>
      </c>
      <c r="H108" s="17">
        <v>0</v>
      </c>
      <c r="I108">
        <v>0</v>
      </c>
      <c r="J108">
        <v>0</v>
      </c>
    </row>
    <row r="109" spans="1:14" x14ac:dyDescent="0.2">
      <c r="A109" t="s">
        <v>107</v>
      </c>
      <c r="B109" t="s">
        <v>108</v>
      </c>
      <c r="C109" t="s">
        <v>124</v>
      </c>
      <c r="D109" s="13">
        <v>0</v>
      </c>
      <c r="E109" s="3">
        <v>0</v>
      </c>
      <c r="F109" s="6">
        <f t="shared" si="6"/>
        <v>0</v>
      </c>
      <c r="G109" s="3">
        <v>0</v>
      </c>
      <c r="H109" s="17">
        <v>0</v>
      </c>
      <c r="I109">
        <v>0</v>
      </c>
      <c r="J109">
        <v>0</v>
      </c>
    </row>
    <row r="111" spans="1:14" s="2" customFormat="1" x14ac:dyDescent="0.2">
      <c r="A111" s="5" t="s">
        <v>13</v>
      </c>
      <c r="B111" s="5"/>
      <c r="C111" s="5"/>
      <c r="D111" s="16">
        <f t="shared" ref="D111:J111" si="10">SUM(D3:D109)</f>
        <v>4326242</v>
      </c>
      <c r="E111" s="7">
        <f t="shared" si="10"/>
        <v>4257267</v>
      </c>
      <c r="F111" s="7">
        <f t="shared" si="10"/>
        <v>1662207</v>
      </c>
      <c r="G111" s="7">
        <f t="shared" si="10"/>
        <v>10245716</v>
      </c>
      <c r="H111" s="18">
        <f t="shared" si="10"/>
        <v>35</v>
      </c>
      <c r="I111" s="5">
        <f t="shared" si="10"/>
        <v>41</v>
      </c>
      <c r="J111" s="5">
        <f t="shared" si="10"/>
        <v>0</v>
      </c>
      <c r="K111" s="18"/>
      <c r="L111"/>
      <c r="M111"/>
      <c r="N111"/>
    </row>
    <row r="113" spans="3:3" x14ac:dyDescent="0.2">
      <c r="C113" s="26"/>
    </row>
    <row r="114" spans="3:3" x14ac:dyDescent="0.2">
      <c r="C114" s="26"/>
    </row>
  </sheetData>
  <sheetProtection sheet="1" objects="1" scenarios="1"/>
  <autoFilter ref="A2:J10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D45" sqref="D45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3" bestFit="1" customWidth="1"/>
    <col min="4" max="4" width="11.33203125" customWidth="1"/>
    <col min="5" max="5" width="12.1640625" bestFit="1" customWidth="1"/>
  </cols>
  <sheetData>
    <row r="3" spans="1:5" x14ac:dyDescent="0.2">
      <c r="A3" s="28" t="s">
        <v>0</v>
      </c>
      <c r="B3" s="28" t="s">
        <v>109</v>
      </c>
      <c r="C3" s="3" t="s">
        <v>159</v>
      </c>
      <c r="D3" t="s">
        <v>160</v>
      </c>
      <c r="E3" t="s">
        <v>161</v>
      </c>
    </row>
    <row r="4" spans="1:5" x14ac:dyDescent="0.2">
      <c r="A4" t="s">
        <v>21</v>
      </c>
      <c r="B4" t="s">
        <v>22</v>
      </c>
      <c r="C4" s="3">
        <v>425625</v>
      </c>
      <c r="D4">
        <v>2</v>
      </c>
      <c r="E4">
        <v>1</v>
      </c>
    </row>
    <row r="5" spans="1:5" x14ac:dyDescent="0.2">
      <c r="A5" t="s">
        <v>23</v>
      </c>
      <c r="B5" t="s">
        <v>24</v>
      </c>
      <c r="C5" s="3">
        <v>0</v>
      </c>
      <c r="D5">
        <v>0</v>
      </c>
      <c r="E5">
        <v>0</v>
      </c>
    </row>
    <row r="6" spans="1:5" x14ac:dyDescent="0.2">
      <c r="A6" t="s">
        <v>25</v>
      </c>
      <c r="B6" t="s">
        <v>3</v>
      </c>
      <c r="C6" s="3">
        <v>242230</v>
      </c>
      <c r="D6">
        <v>1</v>
      </c>
      <c r="E6">
        <v>1</v>
      </c>
    </row>
    <row r="7" spans="1:5" x14ac:dyDescent="0.2">
      <c r="A7" t="s">
        <v>26</v>
      </c>
      <c r="B7" t="s">
        <v>27</v>
      </c>
      <c r="C7" s="3">
        <v>190935</v>
      </c>
      <c r="D7">
        <v>1</v>
      </c>
      <c r="E7">
        <v>0</v>
      </c>
    </row>
    <row r="8" spans="1:5" x14ac:dyDescent="0.2">
      <c r="A8" t="s">
        <v>28</v>
      </c>
      <c r="B8" t="s">
        <v>29</v>
      </c>
      <c r="C8" s="3">
        <v>1261975</v>
      </c>
      <c r="D8">
        <v>2</v>
      </c>
      <c r="E8">
        <v>9</v>
      </c>
    </row>
    <row r="9" spans="1:5" x14ac:dyDescent="0.2">
      <c r="A9" t="s">
        <v>30</v>
      </c>
      <c r="B9" t="s">
        <v>31</v>
      </c>
      <c r="C9" s="3">
        <v>0</v>
      </c>
      <c r="D9">
        <v>0</v>
      </c>
      <c r="E9">
        <v>0</v>
      </c>
    </row>
    <row r="10" spans="1:5" x14ac:dyDescent="0.2">
      <c r="A10" t="s">
        <v>32</v>
      </c>
      <c r="B10" t="s">
        <v>33</v>
      </c>
      <c r="C10" s="3">
        <v>0</v>
      </c>
      <c r="D10">
        <v>0</v>
      </c>
      <c r="E10">
        <v>0</v>
      </c>
    </row>
    <row r="11" spans="1:5" x14ac:dyDescent="0.2">
      <c r="A11" t="s">
        <v>34</v>
      </c>
      <c r="B11" t="s">
        <v>35</v>
      </c>
      <c r="C11" s="3">
        <v>0</v>
      </c>
      <c r="D11">
        <v>0</v>
      </c>
      <c r="E11">
        <v>0</v>
      </c>
    </row>
    <row r="12" spans="1:5" x14ac:dyDescent="0.2">
      <c r="A12" t="s">
        <v>36</v>
      </c>
      <c r="B12" t="s">
        <v>10</v>
      </c>
      <c r="C12" s="3">
        <v>604799</v>
      </c>
      <c r="D12">
        <v>5</v>
      </c>
      <c r="E12">
        <v>2</v>
      </c>
    </row>
    <row r="13" spans="1:5" x14ac:dyDescent="0.2">
      <c r="A13" t="s">
        <v>37</v>
      </c>
      <c r="B13" t="s">
        <v>38</v>
      </c>
      <c r="C13" s="3">
        <v>1057739</v>
      </c>
      <c r="D13">
        <v>4</v>
      </c>
      <c r="E13">
        <v>3</v>
      </c>
    </row>
    <row r="14" spans="1:5" x14ac:dyDescent="0.2">
      <c r="A14" t="s">
        <v>39</v>
      </c>
      <c r="B14" t="s">
        <v>40</v>
      </c>
      <c r="C14" s="3">
        <v>0</v>
      </c>
      <c r="D14">
        <v>0</v>
      </c>
      <c r="E14">
        <v>0</v>
      </c>
    </row>
    <row r="15" spans="1:5" x14ac:dyDescent="0.2">
      <c r="A15" t="s">
        <v>41</v>
      </c>
      <c r="B15" t="s">
        <v>42</v>
      </c>
      <c r="C15" s="3">
        <v>0</v>
      </c>
      <c r="D15">
        <v>0</v>
      </c>
      <c r="E15">
        <v>0</v>
      </c>
    </row>
    <row r="16" spans="1:5" x14ac:dyDescent="0.2">
      <c r="A16" t="s">
        <v>43</v>
      </c>
      <c r="B16" t="s">
        <v>9</v>
      </c>
      <c r="C16" s="3">
        <v>0</v>
      </c>
      <c r="D16">
        <v>0</v>
      </c>
      <c r="E16">
        <v>0</v>
      </c>
    </row>
    <row r="17" spans="1:5" x14ac:dyDescent="0.2">
      <c r="A17" t="s">
        <v>44</v>
      </c>
      <c r="B17" t="s">
        <v>12</v>
      </c>
      <c r="C17" s="3">
        <v>0</v>
      </c>
      <c r="D17">
        <v>0</v>
      </c>
      <c r="E17">
        <v>0</v>
      </c>
    </row>
    <row r="18" spans="1:5" x14ac:dyDescent="0.2">
      <c r="A18" t="s">
        <v>45</v>
      </c>
      <c r="B18" t="s">
        <v>46</v>
      </c>
      <c r="C18" s="3">
        <v>0</v>
      </c>
      <c r="D18">
        <v>0</v>
      </c>
      <c r="E18">
        <v>0</v>
      </c>
    </row>
    <row r="19" spans="1:5" x14ac:dyDescent="0.2">
      <c r="A19" t="s">
        <v>47</v>
      </c>
      <c r="B19" t="s">
        <v>48</v>
      </c>
      <c r="C19" s="3">
        <v>0</v>
      </c>
      <c r="D19">
        <v>0</v>
      </c>
      <c r="E19">
        <v>0</v>
      </c>
    </row>
    <row r="20" spans="1:5" x14ac:dyDescent="0.2">
      <c r="A20" t="s">
        <v>49</v>
      </c>
      <c r="B20" t="s">
        <v>50</v>
      </c>
      <c r="C20" s="3">
        <v>0</v>
      </c>
      <c r="D20">
        <v>0</v>
      </c>
      <c r="E20">
        <v>0</v>
      </c>
    </row>
    <row r="21" spans="1:5" x14ac:dyDescent="0.2">
      <c r="A21" t="s">
        <v>51</v>
      </c>
      <c r="B21" t="s">
        <v>52</v>
      </c>
      <c r="C21" s="3">
        <v>790726</v>
      </c>
      <c r="D21">
        <v>2</v>
      </c>
      <c r="E21">
        <v>1</v>
      </c>
    </row>
    <row r="22" spans="1:5" x14ac:dyDescent="0.2">
      <c r="A22" t="s">
        <v>53</v>
      </c>
      <c r="B22" t="s">
        <v>54</v>
      </c>
      <c r="C22" s="3">
        <v>0</v>
      </c>
      <c r="D22">
        <v>0</v>
      </c>
      <c r="E22">
        <v>0</v>
      </c>
    </row>
    <row r="23" spans="1:5" x14ac:dyDescent="0.2">
      <c r="A23" t="s">
        <v>55</v>
      </c>
      <c r="B23" t="s">
        <v>6</v>
      </c>
      <c r="C23" s="3">
        <v>0</v>
      </c>
      <c r="D23">
        <v>0</v>
      </c>
      <c r="E23">
        <v>0</v>
      </c>
    </row>
    <row r="24" spans="1:5" x14ac:dyDescent="0.2">
      <c r="A24" t="s">
        <v>56</v>
      </c>
      <c r="B24" t="s">
        <v>57</v>
      </c>
      <c r="C24" s="3">
        <v>1412529</v>
      </c>
      <c r="D24">
        <v>0</v>
      </c>
      <c r="E24">
        <v>6</v>
      </c>
    </row>
    <row r="25" spans="1:5" x14ac:dyDescent="0.2">
      <c r="A25" t="s">
        <v>58</v>
      </c>
      <c r="B25" t="s">
        <v>4</v>
      </c>
      <c r="C25" s="3">
        <v>0</v>
      </c>
      <c r="D25">
        <v>0</v>
      </c>
      <c r="E25">
        <v>0</v>
      </c>
    </row>
    <row r="26" spans="1:5" x14ac:dyDescent="0.2">
      <c r="A26" t="s">
        <v>59</v>
      </c>
      <c r="B26" t="s">
        <v>60</v>
      </c>
      <c r="C26" s="3">
        <v>0</v>
      </c>
      <c r="D26">
        <v>0</v>
      </c>
      <c r="E26">
        <v>0</v>
      </c>
    </row>
    <row r="27" spans="1:5" x14ac:dyDescent="0.2">
      <c r="A27" t="s">
        <v>61</v>
      </c>
      <c r="B27" t="s">
        <v>62</v>
      </c>
      <c r="C27" s="3">
        <v>148646</v>
      </c>
      <c r="D27">
        <v>0</v>
      </c>
      <c r="E27">
        <v>1</v>
      </c>
    </row>
    <row r="28" spans="1:5" x14ac:dyDescent="0.2">
      <c r="A28" t="s">
        <v>63</v>
      </c>
      <c r="B28" t="s">
        <v>64</v>
      </c>
      <c r="C28" s="3">
        <v>0</v>
      </c>
      <c r="D28">
        <v>0</v>
      </c>
      <c r="E28">
        <v>0</v>
      </c>
    </row>
    <row r="29" spans="1:5" x14ac:dyDescent="0.2">
      <c r="A29" t="s">
        <v>65</v>
      </c>
      <c r="B29" t="s">
        <v>66</v>
      </c>
      <c r="C29" s="3">
        <v>0</v>
      </c>
      <c r="D29">
        <v>0</v>
      </c>
      <c r="E29">
        <v>0</v>
      </c>
    </row>
    <row r="30" spans="1:5" x14ac:dyDescent="0.2">
      <c r="A30" t="s">
        <v>67</v>
      </c>
      <c r="B30" t="s">
        <v>68</v>
      </c>
      <c r="C30" s="3">
        <v>0</v>
      </c>
      <c r="D30">
        <v>0</v>
      </c>
      <c r="E30">
        <v>0</v>
      </c>
    </row>
    <row r="31" spans="1:5" x14ac:dyDescent="0.2">
      <c r="A31" t="s">
        <v>69</v>
      </c>
      <c r="B31" t="s">
        <v>70</v>
      </c>
      <c r="C31" s="3">
        <v>0</v>
      </c>
      <c r="D31">
        <v>0</v>
      </c>
      <c r="E31">
        <v>0</v>
      </c>
    </row>
    <row r="32" spans="1:5" x14ac:dyDescent="0.2">
      <c r="A32" t="s">
        <v>71</v>
      </c>
      <c r="B32" t="s">
        <v>72</v>
      </c>
      <c r="C32" s="3">
        <v>0</v>
      </c>
      <c r="D32">
        <v>0</v>
      </c>
      <c r="E32">
        <v>0</v>
      </c>
    </row>
    <row r="33" spans="1:5" x14ac:dyDescent="0.2">
      <c r="A33" t="s">
        <v>73</v>
      </c>
      <c r="B33" t="s">
        <v>74</v>
      </c>
      <c r="C33" s="3">
        <v>0</v>
      </c>
      <c r="D33">
        <v>0</v>
      </c>
      <c r="E33">
        <v>0</v>
      </c>
    </row>
    <row r="34" spans="1:5" x14ac:dyDescent="0.2">
      <c r="A34" t="s">
        <v>75</v>
      </c>
      <c r="B34" t="s">
        <v>76</v>
      </c>
      <c r="C34" s="3">
        <v>0</v>
      </c>
      <c r="D34">
        <v>0</v>
      </c>
      <c r="E34">
        <v>0</v>
      </c>
    </row>
    <row r="35" spans="1:5" x14ac:dyDescent="0.2">
      <c r="A35" t="s">
        <v>77</v>
      </c>
      <c r="B35" t="s">
        <v>78</v>
      </c>
      <c r="C35" s="3">
        <v>1016152</v>
      </c>
      <c r="D35">
        <v>1</v>
      </c>
      <c r="E35">
        <v>9</v>
      </c>
    </row>
    <row r="36" spans="1:5" x14ac:dyDescent="0.2">
      <c r="A36" t="s">
        <v>79</v>
      </c>
      <c r="B36" t="s">
        <v>2</v>
      </c>
      <c r="C36" s="3">
        <v>173668</v>
      </c>
      <c r="D36">
        <v>1</v>
      </c>
      <c r="E36">
        <v>0</v>
      </c>
    </row>
    <row r="37" spans="1:5" x14ac:dyDescent="0.2">
      <c r="A37" t="s">
        <v>80</v>
      </c>
      <c r="B37" t="s">
        <v>81</v>
      </c>
      <c r="C37" s="3">
        <v>0</v>
      </c>
      <c r="D37">
        <v>0</v>
      </c>
      <c r="E37">
        <v>0</v>
      </c>
    </row>
    <row r="38" spans="1:5" x14ac:dyDescent="0.2">
      <c r="A38" t="s">
        <v>82</v>
      </c>
      <c r="B38" t="s">
        <v>8</v>
      </c>
      <c r="C38" s="3">
        <v>143959</v>
      </c>
      <c r="D38">
        <v>1</v>
      </c>
      <c r="E38">
        <v>0</v>
      </c>
    </row>
    <row r="39" spans="1:5" x14ac:dyDescent="0.2">
      <c r="A39" t="s">
        <v>83</v>
      </c>
      <c r="B39" t="s">
        <v>84</v>
      </c>
      <c r="D39">
        <v>1</v>
      </c>
      <c r="E39">
        <v>0</v>
      </c>
    </row>
    <row r="40" spans="1:5" x14ac:dyDescent="0.2">
      <c r="A40" t="s">
        <v>85</v>
      </c>
      <c r="B40" t="s">
        <v>86</v>
      </c>
      <c r="C40" s="3">
        <v>0</v>
      </c>
      <c r="D40">
        <v>0</v>
      </c>
      <c r="E40">
        <v>0</v>
      </c>
    </row>
    <row r="41" spans="1:5" x14ac:dyDescent="0.2">
      <c r="A41" t="s">
        <v>87</v>
      </c>
      <c r="B41" t="s">
        <v>1</v>
      </c>
      <c r="C41" s="3">
        <v>276636</v>
      </c>
      <c r="D41">
        <v>1</v>
      </c>
      <c r="E41">
        <v>1</v>
      </c>
    </row>
    <row r="42" spans="1:5" x14ac:dyDescent="0.2">
      <c r="A42" t="s">
        <v>88</v>
      </c>
      <c r="B42" t="s">
        <v>89</v>
      </c>
      <c r="C42" s="3">
        <v>0</v>
      </c>
      <c r="D42">
        <v>0</v>
      </c>
      <c r="E42">
        <v>0</v>
      </c>
    </row>
    <row r="43" spans="1:5" x14ac:dyDescent="0.2">
      <c r="A43" t="s">
        <v>90</v>
      </c>
      <c r="B43" t="s">
        <v>91</v>
      </c>
      <c r="C43" s="3">
        <v>276864</v>
      </c>
      <c r="D43">
        <v>2</v>
      </c>
      <c r="E43">
        <v>0</v>
      </c>
    </row>
    <row r="44" spans="1:5" x14ac:dyDescent="0.2">
      <c r="A44" t="s">
        <v>92</v>
      </c>
      <c r="B44" t="s">
        <v>93</v>
      </c>
      <c r="C44" s="3">
        <v>0</v>
      </c>
      <c r="D44">
        <v>0</v>
      </c>
      <c r="E44">
        <v>0</v>
      </c>
    </row>
    <row r="45" spans="1:5" x14ac:dyDescent="0.2">
      <c r="A45" t="s">
        <v>94</v>
      </c>
      <c r="B45" t="s">
        <v>95</v>
      </c>
      <c r="C45" s="3">
        <v>139470</v>
      </c>
      <c r="D45">
        <v>1</v>
      </c>
      <c r="E45">
        <v>0</v>
      </c>
    </row>
    <row r="46" spans="1:5" x14ac:dyDescent="0.2">
      <c r="A46" t="s">
        <v>96</v>
      </c>
      <c r="B46" t="s">
        <v>5</v>
      </c>
      <c r="C46" s="3">
        <v>1377116</v>
      </c>
      <c r="D46">
        <v>7</v>
      </c>
      <c r="E46">
        <v>6</v>
      </c>
    </row>
    <row r="47" spans="1:5" x14ac:dyDescent="0.2">
      <c r="A47" t="s">
        <v>97</v>
      </c>
      <c r="B47" t="s">
        <v>98</v>
      </c>
      <c r="C47" s="3">
        <v>0</v>
      </c>
      <c r="D47">
        <v>0</v>
      </c>
      <c r="E47">
        <v>0</v>
      </c>
    </row>
    <row r="48" spans="1:5" x14ac:dyDescent="0.2">
      <c r="A48" t="s">
        <v>99</v>
      </c>
      <c r="B48" t="s">
        <v>100</v>
      </c>
      <c r="C48" s="3">
        <v>0</v>
      </c>
      <c r="D48">
        <v>0</v>
      </c>
      <c r="E48">
        <v>0</v>
      </c>
    </row>
    <row r="49" spans="1:5" x14ac:dyDescent="0.2">
      <c r="A49" t="s">
        <v>101</v>
      </c>
      <c r="B49" t="s">
        <v>7</v>
      </c>
      <c r="C49" s="3">
        <v>553568</v>
      </c>
      <c r="D49">
        <v>2</v>
      </c>
      <c r="E49">
        <v>1</v>
      </c>
    </row>
    <row r="50" spans="1:5" x14ac:dyDescent="0.2">
      <c r="A50" t="s">
        <v>102</v>
      </c>
      <c r="B50" t="s">
        <v>103</v>
      </c>
      <c r="C50" s="3">
        <v>153079</v>
      </c>
      <c r="D50">
        <v>1</v>
      </c>
      <c r="E50">
        <v>0</v>
      </c>
    </row>
    <row r="51" spans="1:5" x14ac:dyDescent="0.2">
      <c r="A51" t="s">
        <v>104</v>
      </c>
      <c r="B51" t="s">
        <v>105</v>
      </c>
      <c r="C51" s="3">
        <v>0</v>
      </c>
      <c r="D51">
        <v>0</v>
      </c>
      <c r="E51">
        <v>0</v>
      </c>
    </row>
    <row r="52" spans="1:5" x14ac:dyDescent="0.2">
      <c r="A52" t="s">
        <v>106</v>
      </c>
      <c r="B52" t="s">
        <v>11</v>
      </c>
      <c r="C52" s="3">
        <v>0</v>
      </c>
      <c r="D52">
        <v>0</v>
      </c>
      <c r="E52">
        <v>0</v>
      </c>
    </row>
    <row r="53" spans="1:5" x14ac:dyDescent="0.2">
      <c r="A53" t="s">
        <v>107</v>
      </c>
      <c r="B53" t="s">
        <v>108</v>
      </c>
      <c r="C53" s="3">
        <v>0</v>
      </c>
      <c r="D53">
        <v>0</v>
      </c>
      <c r="E53">
        <v>0</v>
      </c>
    </row>
    <row r="54" spans="1:5" x14ac:dyDescent="0.2">
      <c r="A54" t="s">
        <v>158</v>
      </c>
      <c r="C54" s="3">
        <v>10245716</v>
      </c>
      <c r="D54">
        <v>35</v>
      </c>
      <c r="E54">
        <v>41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6EE2-8F13-E84C-8564-9AD870B71BAB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168</v>
      </c>
      <c r="B1" s="2" t="s">
        <v>169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</row>
    <row r="2" spans="1:10" x14ac:dyDescent="0.2">
      <c r="A2" t="s">
        <v>21</v>
      </c>
      <c r="B2" t="s">
        <v>22</v>
      </c>
      <c r="C2">
        <v>704533</v>
      </c>
      <c r="D2">
        <v>331764</v>
      </c>
      <c r="E2">
        <v>44583</v>
      </c>
      <c r="F2">
        <v>1080880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23</v>
      </c>
      <c r="B3" t="s">
        <v>24</v>
      </c>
      <c r="C3">
        <v>142572</v>
      </c>
      <c r="D3">
        <v>114602</v>
      </c>
      <c r="E3">
        <v>22567</v>
      </c>
      <c r="F3">
        <v>279741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25</v>
      </c>
      <c r="B4" t="s">
        <v>3</v>
      </c>
      <c r="C4">
        <v>817168</v>
      </c>
      <c r="D4">
        <v>577943</v>
      </c>
      <c r="E4">
        <v>72492</v>
      </c>
      <c r="F4">
        <v>1467603</v>
      </c>
      <c r="G4">
        <v>5</v>
      </c>
      <c r="H4">
        <v>4</v>
      </c>
      <c r="I4">
        <v>0</v>
      </c>
      <c r="J4">
        <v>9</v>
      </c>
    </row>
    <row r="5" spans="1:10" x14ac:dyDescent="0.2">
      <c r="A5" t="s">
        <v>26</v>
      </c>
      <c r="B5" t="s">
        <v>27</v>
      </c>
      <c r="C5">
        <v>509631</v>
      </c>
      <c r="D5">
        <v>254774</v>
      </c>
      <c r="E5">
        <v>66247</v>
      </c>
      <c r="F5">
        <v>830652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28</v>
      </c>
      <c r="B6" t="s">
        <v>29</v>
      </c>
      <c r="C6">
        <v>2950679</v>
      </c>
      <c r="D6">
        <v>4067737</v>
      </c>
      <c r="E6">
        <v>114005</v>
      </c>
      <c r="F6">
        <v>7132421</v>
      </c>
      <c r="G6">
        <v>14</v>
      </c>
      <c r="H6">
        <v>39</v>
      </c>
      <c r="I6">
        <v>0</v>
      </c>
      <c r="J6">
        <v>53</v>
      </c>
    </row>
    <row r="7" spans="1:10" x14ac:dyDescent="0.2">
      <c r="A7" t="s">
        <v>30</v>
      </c>
      <c r="B7" t="s">
        <v>31</v>
      </c>
      <c r="C7">
        <v>1000197</v>
      </c>
      <c r="D7">
        <v>936417</v>
      </c>
      <c r="E7">
        <v>63911</v>
      </c>
      <c r="F7">
        <v>2000525</v>
      </c>
      <c r="G7">
        <v>4</v>
      </c>
      <c r="H7">
        <v>3</v>
      </c>
      <c r="I7">
        <v>0</v>
      </c>
      <c r="J7">
        <v>7</v>
      </c>
    </row>
    <row r="8" spans="1:10" x14ac:dyDescent="0.2">
      <c r="A8" t="s">
        <v>32</v>
      </c>
      <c r="B8" t="s">
        <v>33</v>
      </c>
      <c r="C8">
        <v>409513</v>
      </c>
      <c r="D8">
        <v>596390</v>
      </c>
      <c r="E8">
        <v>61954</v>
      </c>
      <c r="F8">
        <v>1067857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34</v>
      </c>
      <c r="B9" t="s">
        <v>35</v>
      </c>
      <c r="C9">
        <v>85146</v>
      </c>
      <c r="D9">
        <v>137251</v>
      </c>
      <c r="E9">
        <v>9220</v>
      </c>
      <c r="F9">
        <v>231617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36</v>
      </c>
      <c r="B10" t="s">
        <v>10</v>
      </c>
      <c r="C10">
        <v>2713451</v>
      </c>
      <c r="D10">
        <v>2130626</v>
      </c>
      <c r="E10">
        <v>154478</v>
      </c>
      <c r="F10">
        <v>4998555</v>
      </c>
      <c r="G10">
        <v>17</v>
      </c>
      <c r="H10">
        <v>10</v>
      </c>
      <c r="I10">
        <v>0</v>
      </c>
      <c r="J10">
        <v>27</v>
      </c>
    </row>
    <row r="11" spans="1:10" x14ac:dyDescent="0.2">
      <c r="A11" t="s">
        <v>37</v>
      </c>
      <c r="B11" t="s">
        <v>38</v>
      </c>
      <c r="C11">
        <v>1349076</v>
      </c>
      <c r="D11">
        <v>956361</v>
      </c>
      <c r="E11">
        <v>228</v>
      </c>
      <c r="F11">
        <v>2305665</v>
      </c>
      <c r="G11">
        <v>10</v>
      </c>
      <c r="H11">
        <v>4</v>
      </c>
      <c r="I11">
        <v>0</v>
      </c>
      <c r="J11">
        <v>14</v>
      </c>
    </row>
    <row r="12" spans="1:10" x14ac:dyDescent="0.2">
      <c r="A12" t="s">
        <v>39</v>
      </c>
      <c r="B12" t="s">
        <v>40</v>
      </c>
      <c r="C12">
        <v>120084</v>
      </c>
      <c r="D12">
        <v>235400</v>
      </c>
      <c r="E12">
        <v>14219</v>
      </c>
      <c r="F12">
        <v>369703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41</v>
      </c>
      <c r="B13" t="s">
        <v>42</v>
      </c>
      <c r="C13">
        <v>275072</v>
      </c>
      <c r="D13">
        <v>160078</v>
      </c>
      <c r="E13">
        <v>7</v>
      </c>
      <c r="F13">
        <v>435157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43</v>
      </c>
      <c r="B14" t="s">
        <v>9</v>
      </c>
      <c r="C14">
        <v>1721865</v>
      </c>
      <c r="D14">
        <v>1822779</v>
      </c>
      <c r="E14">
        <v>23358</v>
      </c>
      <c r="F14">
        <v>3568002</v>
      </c>
      <c r="G14">
        <v>8</v>
      </c>
      <c r="H14">
        <v>10</v>
      </c>
      <c r="I14">
        <v>0</v>
      </c>
      <c r="J14">
        <v>18</v>
      </c>
    </row>
    <row r="15" spans="1:10" x14ac:dyDescent="0.2">
      <c r="A15" t="s">
        <v>44</v>
      </c>
      <c r="B15" t="s">
        <v>12</v>
      </c>
      <c r="C15">
        <v>788762</v>
      </c>
      <c r="D15">
        <v>502104</v>
      </c>
      <c r="E15">
        <v>50948</v>
      </c>
      <c r="F15">
        <v>1341814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45</v>
      </c>
      <c r="B16" t="s">
        <v>46</v>
      </c>
      <c r="C16">
        <v>595865</v>
      </c>
      <c r="D16">
        <v>509189</v>
      </c>
      <c r="E16">
        <v>15280</v>
      </c>
      <c r="F16">
        <v>1120334</v>
      </c>
      <c r="G16">
        <v>3</v>
      </c>
      <c r="H16">
        <v>1</v>
      </c>
      <c r="I16">
        <v>0</v>
      </c>
      <c r="J16">
        <v>4</v>
      </c>
    </row>
    <row r="17" spans="1:10" x14ac:dyDescent="0.2">
      <c r="A17" t="s">
        <v>47</v>
      </c>
      <c r="B17" t="s">
        <v>48</v>
      </c>
      <c r="C17">
        <v>540756</v>
      </c>
      <c r="D17">
        <v>311530</v>
      </c>
      <c r="E17">
        <v>9791</v>
      </c>
      <c r="F17">
        <v>862077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t="s">
        <v>49</v>
      </c>
      <c r="B18" t="s">
        <v>50</v>
      </c>
      <c r="C18">
        <v>887157</v>
      </c>
      <c r="D18">
        <v>508151</v>
      </c>
      <c r="E18">
        <v>2318</v>
      </c>
      <c r="F18">
        <v>1397626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51</v>
      </c>
      <c r="B19" t="s">
        <v>52</v>
      </c>
      <c r="C19">
        <v>1031270</v>
      </c>
      <c r="D19">
        <v>406186</v>
      </c>
      <c r="E19">
        <v>131266</v>
      </c>
      <c r="F19">
        <v>1568722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53</v>
      </c>
      <c r="B20" t="s">
        <v>54</v>
      </c>
      <c r="C20">
        <v>228071</v>
      </c>
      <c r="D20">
        <v>305242</v>
      </c>
      <c r="E20">
        <v>83683</v>
      </c>
      <c r="F20">
        <v>616996</v>
      </c>
      <c r="G20">
        <v>1</v>
      </c>
      <c r="H20">
        <v>1</v>
      </c>
      <c r="I20">
        <v>0</v>
      </c>
      <c r="J20">
        <v>2</v>
      </c>
    </row>
    <row r="21" spans="1:10" x14ac:dyDescent="0.2">
      <c r="A21" t="s">
        <v>55</v>
      </c>
      <c r="B21" t="s">
        <v>6</v>
      </c>
      <c r="C21">
        <v>704400</v>
      </c>
      <c r="D21">
        <v>978267</v>
      </c>
      <c r="E21">
        <v>20370</v>
      </c>
      <c r="F21">
        <v>1703037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56</v>
      </c>
      <c r="B22" t="s">
        <v>57</v>
      </c>
      <c r="C22">
        <v>308598</v>
      </c>
      <c r="D22">
        <v>1475442</v>
      </c>
      <c r="E22">
        <v>402749</v>
      </c>
      <c r="F22">
        <v>2186789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58</v>
      </c>
      <c r="B23" t="s">
        <v>4</v>
      </c>
      <c r="C23">
        <v>1466749</v>
      </c>
      <c r="D23">
        <v>1519030</v>
      </c>
      <c r="E23">
        <v>103698</v>
      </c>
      <c r="F23">
        <v>3089477</v>
      </c>
      <c r="G23">
        <v>9</v>
      </c>
      <c r="H23">
        <v>5</v>
      </c>
      <c r="I23">
        <v>0</v>
      </c>
      <c r="J23">
        <v>14</v>
      </c>
    </row>
    <row r="24" spans="1:10" x14ac:dyDescent="0.2">
      <c r="A24" t="s">
        <v>59</v>
      </c>
      <c r="B24" t="s">
        <v>60</v>
      </c>
      <c r="C24">
        <v>913539</v>
      </c>
      <c r="D24">
        <v>985760</v>
      </c>
      <c r="E24">
        <v>64240</v>
      </c>
      <c r="F24">
        <v>1963539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61</v>
      </c>
      <c r="B25" t="s">
        <v>62</v>
      </c>
      <c r="C25">
        <v>329169</v>
      </c>
      <c r="D25">
        <v>230014</v>
      </c>
      <c r="E25">
        <v>67096</v>
      </c>
      <c r="F25">
        <v>626279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63</v>
      </c>
      <c r="B26" t="s">
        <v>64</v>
      </c>
      <c r="C26">
        <v>838283</v>
      </c>
      <c r="D26">
        <v>513600</v>
      </c>
      <c r="E26">
        <v>74420</v>
      </c>
      <c r="F26">
        <v>1426303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65</v>
      </c>
      <c r="B27" t="s">
        <v>66</v>
      </c>
      <c r="C27">
        <v>203871</v>
      </c>
      <c r="D27">
        <v>148690</v>
      </c>
      <c r="E27">
        <v>15402</v>
      </c>
      <c r="F27">
        <v>367963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67</v>
      </c>
      <c r="B28" t="s">
        <v>68</v>
      </c>
      <c r="C28">
        <v>340816</v>
      </c>
      <c r="D28">
        <v>185234</v>
      </c>
      <c r="E28">
        <v>9480</v>
      </c>
      <c r="F28">
        <v>535530</v>
      </c>
      <c r="G28">
        <v>2</v>
      </c>
      <c r="H28">
        <v>1</v>
      </c>
      <c r="I28">
        <v>0</v>
      </c>
      <c r="J28">
        <v>3</v>
      </c>
    </row>
    <row r="29" spans="1:10" x14ac:dyDescent="0.2">
      <c r="A29" t="s">
        <v>69</v>
      </c>
      <c r="B29" t="s">
        <v>70</v>
      </c>
      <c r="C29">
        <v>304809</v>
      </c>
      <c r="D29">
        <v>210147</v>
      </c>
      <c r="E29">
        <v>28053</v>
      </c>
      <c r="F29">
        <v>543009</v>
      </c>
      <c r="G29">
        <v>3</v>
      </c>
      <c r="H29">
        <v>1</v>
      </c>
      <c r="I29">
        <v>0</v>
      </c>
      <c r="J29">
        <v>4</v>
      </c>
    </row>
    <row r="30" spans="1:10" x14ac:dyDescent="0.2">
      <c r="A30" t="s">
        <v>71</v>
      </c>
      <c r="B30" t="s">
        <v>72</v>
      </c>
      <c r="C30">
        <v>232379</v>
      </c>
      <c r="D30">
        <v>247469</v>
      </c>
      <c r="E30">
        <v>1072</v>
      </c>
      <c r="F30">
        <v>480920</v>
      </c>
      <c r="G30">
        <v>1</v>
      </c>
      <c r="H30">
        <v>1</v>
      </c>
      <c r="I30">
        <v>0</v>
      </c>
      <c r="J30">
        <v>2</v>
      </c>
    </row>
    <row r="31" spans="1:10" x14ac:dyDescent="0.2">
      <c r="A31" t="s">
        <v>73</v>
      </c>
      <c r="B31" t="s">
        <v>74</v>
      </c>
      <c r="C31">
        <v>877265</v>
      </c>
      <c r="D31">
        <v>914172</v>
      </c>
      <c r="E31">
        <v>29928</v>
      </c>
      <c r="F31">
        <v>1821365</v>
      </c>
      <c r="G31">
        <v>6</v>
      </c>
      <c r="H31">
        <v>6</v>
      </c>
      <c r="I31">
        <v>0</v>
      </c>
      <c r="J31">
        <v>12</v>
      </c>
    </row>
    <row r="32" spans="1:10" x14ac:dyDescent="0.2">
      <c r="A32" t="s">
        <v>75</v>
      </c>
      <c r="B32" t="s">
        <v>76</v>
      </c>
      <c r="C32">
        <v>240542</v>
      </c>
      <c r="D32">
        <v>271222</v>
      </c>
      <c r="E32">
        <v>121</v>
      </c>
      <c r="F32">
        <v>511885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77</v>
      </c>
      <c r="B33" t="s">
        <v>78</v>
      </c>
      <c r="C33">
        <v>1257412</v>
      </c>
      <c r="D33">
        <v>1788105</v>
      </c>
      <c r="E33">
        <v>889188</v>
      </c>
      <c r="F33">
        <v>3934705</v>
      </c>
      <c r="G33">
        <v>9</v>
      </c>
      <c r="H33">
        <v>18</v>
      </c>
      <c r="I33">
        <v>0</v>
      </c>
      <c r="J33">
        <v>27</v>
      </c>
    </row>
    <row r="34" spans="1:10" x14ac:dyDescent="0.2">
      <c r="A34" t="s">
        <v>79</v>
      </c>
      <c r="B34" t="s">
        <v>2</v>
      </c>
      <c r="C34">
        <v>1555364</v>
      </c>
      <c r="D34">
        <v>1234027</v>
      </c>
      <c r="E34">
        <v>18607</v>
      </c>
      <c r="F34">
        <v>2807998</v>
      </c>
      <c r="G34">
        <v>10</v>
      </c>
      <c r="H34">
        <v>3</v>
      </c>
      <c r="I34">
        <v>0</v>
      </c>
      <c r="J34">
        <v>13</v>
      </c>
    </row>
    <row r="35" spans="1:10" x14ac:dyDescent="0.2">
      <c r="A35" t="s">
        <v>80</v>
      </c>
      <c r="B35" t="s">
        <v>81</v>
      </c>
      <c r="C35">
        <v>138100</v>
      </c>
      <c r="D35">
        <v>95678</v>
      </c>
      <c r="E35">
        <v>14892</v>
      </c>
      <c r="F35">
        <v>248670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82</v>
      </c>
      <c r="B36" t="s">
        <v>8</v>
      </c>
      <c r="C36">
        <v>1770923</v>
      </c>
      <c r="D36">
        <v>1179587</v>
      </c>
      <c r="E36">
        <v>49651</v>
      </c>
      <c r="F36">
        <v>3000161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83</v>
      </c>
      <c r="B37" t="s">
        <v>84</v>
      </c>
      <c r="C37">
        <v>457613</v>
      </c>
      <c r="D37">
        <v>174022</v>
      </c>
      <c r="E37">
        <v>21778</v>
      </c>
      <c r="F37">
        <v>653413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t="s">
        <v>85</v>
      </c>
      <c r="B38" t="s">
        <v>86</v>
      </c>
      <c r="C38">
        <v>582909</v>
      </c>
      <c r="D38">
        <v>778139</v>
      </c>
      <c r="E38">
        <v>89654</v>
      </c>
      <c r="F38">
        <v>1450702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87</v>
      </c>
      <c r="B39" t="s">
        <v>1</v>
      </c>
      <c r="C39">
        <v>1833205</v>
      </c>
      <c r="D39">
        <v>1467594</v>
      </c>
      <c r="E39">
        <v>22734</v>
      </c>
      <c r="F39">
        <v>3323533</v>
      </c>
      <c r="G39">
        <v>13</v>
      </c>
      <c r="H39">
        <v>5</v>
      </c>
      <c r="I39">
        <v>0</v>
      </c>
      <c r="J39">
        <v>18</v>
      </c>
    </row>
    <row r="40" spans="1:10" x14ac:dyDescent="0.2">
      <c r="A40" t="s">
        <v>88</v>
      </c>
      <c r="B40" t="s">
        <v>89</v>
      </c>
      <c r="C40">
        <v>122721</v>
      </c>
      <c r="D40">
        <v>192776</v>
      </c>
      <c r="E40">
        <v>760</v>
      </c>
      <c r="F40">
        <v>316257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90</v>
      </c>
      <c r="B41" t="s">
        <v>91</v>
      </c>
      <c r="C41">
        <v>734456</v>
      </c>
      <c r="D41">
        <v>377025</v>
      </c>
      <c r="E41">
        <v>44301</v>
      </c>
      <c r="F41">
        <v>1155782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t="s">
        <v>92</v>
      </c>
      <c r="B42" t="s">
        <v>93</v>
      </c>
      <c r="C42">
        <v>183834</v>
      </c>
      <c r="D42">
        <v>92485</v>
      </c>
      <c r="E42">
        <v>0</v>
      </c>
      <c r="F42">
        <v>276319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94</v>
      </c>
      <c r="B43" t="s">
        <v>95</v>
      </c>
      <c r="C43">
        <v>848846</v>
      </c>
      <c r="D43">
        <v>448421</v>
      </c>
      <c r="E43">
        <v>73894</v>
      </c>
      <c r="F43">
        <v>1371161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96</v>
      </c>
      <c r="B44" t="s">
        <v>5</v>
      </c>
      <c r="C44">
        <v>2684592</v>
      </c>
      <c r="D44">
        <v>1474016</v>
      </c>
      <c r="E44">
        <v>294891</v>
      </c>
      <c r="F44">
        <v>4453499</v>
      </c>
      <c r="G44">
        <v>25</v>
      </c>
      <c r="H44">
        <v>11</v>
      </c>
      <c r="I44">
        <v>0</v>
      </c>
      <c r="J44">
        <v>36</v>
      </c>
    </row>
    <row r="45" spans="1:10" x14ac:dyDescent="0.2">
      <c r="A45" t="s">
        <v>97</v>
      </c>
      <c r="B45" t="s">
        <v>98</v>
      </c>
      <c r="C45">
        <v>351034</v>
      </c>
      <c r="D45">
        <v>183491</v>
      </c>
      <c r="E45">
        <v>31445</v>
      </c>
      <c r="F45">
        <v>565970</v>
      </c>
      <c r="G45">
        <v>4</v>
      </c>
      <c r="H45">
        <v>0</v>
      </c>
      <c r="I45">
        <v>0</v>
      </c>
      <c r="J45">
        <v>4</v>
      </c>
    </row>
    <row r="46" spans="1:10" x14ac:dyDescent="0.2">
      <c r="A46" t="s">
        <v>99</v>
      </c>
      <c r="B46" t="s">
        <v>100</v>
      </c>
      <c r="C46">
        <v>59432</v>
      </c>
      <c r="D46">
        <v>123349</v>
      </c>
      <c r="E46">
        <v>8723</v>
      </c>
      <c r="F46">
        <v>191504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101</v>
      </c>
      <c r="B47" t="s">
        <v>7</v>
      </c>
      <c r="C47">
        <v>1143747</v>
      </c>
      <c r="D47">
        <v>845939</v>
      </c>
      <c r="E47">
        <v>145645</v>
      </c>
      <c r="F47">
        <v>2135331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102</v>
      </c>
      <c r="B48" t="s">
        <v>103</v>
      </c>
      <c r="C48">
        <v>981853</v>
      </c>
      <c r="D48">
        <v>1047747</v>
      </c>
      <c r="E48">
        <v>0</v>
      </c>
      <c r="F48">
        <v>2029600</v>
      </c>
      <c r="G48">
        <v>4</v>
      </c>
      <c r="H48">
        <v>6</v>
      </c>
      <c r="I48">
        <v>0</v>
      </c>
      <c r="J48">
        <v>10</v>
      </c>
    </row>
    <row r="49" spans="1:10" x14ac:dyDescent="0.2">
      <c r="A49" t="s">
        <v>104</v>
      </c>
      <c r="B49" t="s">
        <v>105</v>
      </c>
      <c r="C49">
        <v>242823</v>
      </c>
      <c r="D49">
        <v>182484</v>
      </c>
      <c r="E49">
        <v>14081</v>
      </c>
      <c r="F49">
        <v>439388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t="s">
        <v>106</v>
      </c>
      <c r="B50" t="s">
        <v>11</v>
      </c>
      <c r="C50">
        <v>1233336</v>
      </c>
      <c r="D50">
        <v>1102581</v>
      </c>
      <c r="E50">
        <v>19663</v>
      </c>
      <c r="F50">
        <v>2355580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107</v>
      </c>
      <c r="B51" t="s">
        <v>108</v>
      </c>
      <c r="C51">
        <v>113038</v>
      </c>
      <c r="D51">
        <v>37803</v>
      </c>
      <c r="E51">
        <v>20312</v>
      </c>
      <c r="F51">
        <v>171153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8F22-9245-5648-90CA-A78DFFC4616E}">
  <dimension ref="A1:J1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168</v>
      </c>
      <c r="B1" s="2" t="s">
        <v>169</v>
      </c>
      <c r="C1" s="2" t="s">
        <v>178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</row>
    <row r="2" spans="1:10" x14ac:dyDescent="0.2">
      <c r="A2" t="s">
        <v>21</v>
      </c>
      <c r="B2" t="s">
        <v>22</v>
      </c>
      <c r="C2" t="s">
        <v>137</v>
      </c>
      <c r="D2">
        <v>132831</v>
      </c>
      <c r="E2">
        <v>0</v>
      </c>
      <c r="F2">
        <v>1921</v>
      </c>
      <c r="G2">
        <v>134752</v>
      </c>
      <c r="H2">
        <v>1</v>
      </c>
      <c r="I2">
        <v>0</v>
      </c>
      <c r="J2">
        <v>0</v>
      </c>
    </row>
    <row r="3" spans="1:10" x14ac:dyDescent="0.2">
      <c r="A3" t="s">
        <v>21</v>
      </c>
      <c r="B3" t="s">
        <v>22</v>
      </c>
      <c r="C3" t="s">
        <v>136</v>
      </c>
      <c r="D3">
        <v>115338</v>
      </c>
      <c r="E3">
        <v>0</v>
      </c>
      <c r="F3">
        <v>39636</v>
      </c>
      <c r="G3">
        <v>154974</v>
      </c>
      <c r="H3">
        <v>1</v>
      </c>
      <c r="I3">
        <v>0</v>
      </c>
      <c r="J3">
        <v>0</v>
      </c>
    </row>
    <row r="4" spans="1:10" x14ac:dyDescent="0.2">
      <c r="A4" t="s">
        <v>21</v>
      </c>
      <c r="B4" t="s">
        <v>22</v>
      </c>
      <c r="C4" t="s">
        <v>125</v>
      </c>
      <c r="D4">
        <v>0</v>
      </c>
      <c r="E4">
        <v>133687</v>
      </c>
      <c r="F4">
        <v>2212</v>
      </c>
      <c r="G4">
        <v>135899</v>
      </c>
      <c r="H4">
        <v>0</v>
      </c>
      <c r="I4">
        <v>1</v>
      </c>
      <c r="J4">
        <v>0</v>
      </c>
    </row>
    <row r="5" spans="1:10" x14ac:dyDescent="0.2">
      <c r="A5" t="s">
        <v>23</v>
      </c>
      <c r="B5" t="s">
        <v>24</v>
      </c>
      <c r="C5" t="s">
        <v>124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25</v>
      </c>
      <c r="B6" t="s">
        <v>3</v>
      </c>
      <c r="C6" t="s">
        <v>125</v>
      </c>
      <c r="D6">
        <v>0</v>
      </c>
      <c r="E6">
        <v>54235</v>
      </c>
      <c r="F6">
        <v>18219</v>
      </c>
      <c r="G6">
        <v>72454</v>
      </c>
      <c r="H6">
        <v>0</v>
      </c>
      <c r="I6">
        <v>1</v>
      </c>
      <c r="J6">
        <v>0</v>
      </c>
    </row>
    <row r="7" spans="1:10" x14ac:dyDescent="0.2">
      <c r="A7" t="s">
        <v>25</v>
      </c>
      <c r="B7" t="s">
        <v>3</v>
      </c>
      <c r="C7" t="s">
        <v>127</v>
      </c>
      <c r="D7">
        <v>128710</v>
      </c>
      <c r="E7">
        <v>0</v>
      </c>
      <c r="F7">
        <v>41066</v>
      </c>
      <c r="G7">
        <v>169776</v>
      </c>
      <c r="H7">
        <v>1</v>
      </c>
      <c r="I7">
        <v>0</v>
      </c>
      <c r="J7">
        <v>0</v>
      </c>
    </row>
    <row r="8" spans="1:10" x14ac:dyDescent="0.2">
      <c r="A8" t="s">
        <v>26</v>
      </c>
      <c r="B8" t="s">
        <v>27</v>
      </c>
      <c r="C8" t="s">
        <v>126</v>
      </c>
      <c r="D8">
        <v>151630</v>
      </c>
      <c r="E8">
        <v>0</v>
      </c>
      <c r="F8">
        <v>39305</v>
      </c>
      <c r="G8">
        <v>190935</v>
      </c>
      <c r="H8">
        <v>1</v>
      </c>
      <c r="I8">
        <v>0</v>
      </c>
      <c r="J8">
        <v>0</v>
      </c>
    </row>
    <row r="9" spans="1:10" x14ac:dyDescent="0.2">
      <c r="A9" t="s">
        <v>28</v>
      </c>
      <c r="B9" t="s">
        <v>29</v>
      </c>
      <c r="C9" t="s">
        <v>137</v>
      </c>
      <c r="D9">
        <v>211134</v>
      </c>
      <c r="E9">
        <v>0</v>
      </c>
      <c r="F9">
        <v>0</v>
      </c>
      <c r="G9">
        <v>211134</v>
      </c>
      <c r="H9">
        <v>1</v>
      </c>
      <c r="I9">
        <v>0</v>
      </c>
      <c r="J9">
        <v>0</v>
      </c>
    </row>
    <row r="10" spans="1:10" x14ac:dyDescent="0.2">
      <c r="A10" t="s">
        <v>28</v>
      </c>
      <c r="B10" t="s">
        <v>29</v>
      </c>
      <c r="C10" t="s">
        <v>136</v>
      </c>
      <c r="D10">
        <v>0</v>
      </c>
      <c r="E10">
        <v>129613</v>
      </c>
      <c r="F10">
        <v>41535</v>
      </c>
      <c r="G10">
        <v>171148</v>
      </c>
      <c r="H10">
        <v>0</v>
      </c>
      <c r="I10">
        <v>1</v>
      </c>
      <c r="J10">
        <v>0</v>
      </c>
    </row>
    <row r="11" spans="1:10" x14ac:dyDescent="0.2">
      <c r="A11" t="s">
        <v>28</v>
      </c>
      <c r="B11" t="s">
        <v>29</v>
      </c>
      <c r="C11" t="s">
        <v>146</v>
      </c>
      <c r="D11">
        <v>0</v>
      </c>
      <c r="E11">
        <v>134408</v>
      </c>
      <c r="F11">
        <v>0</v>
      </c>
      <c r="G11">
        <v>134408</v>
      </c>
      <c r="H11">
        <v>0</v>
      </c>
      <c r="I11">
        <v>1</v>
      </c>
      <c r="J11">
        <v>0</v>
      </c>
    </row>
    <row r="12" spans="1:10" x14ac:dyDescent="0.2">
      <c r="A12" t="s">
        <v>28</v>
      </c>
      <c r="B12" t="s">
        <v>29</v>
      </c>
      <c r="C12" t="s">
        <v>147</v>
      </c>
      <c r="D12">
        <v>0</v>
      </c>
      <c r="E12">
        <v>127788</v>
      </c>
      <c r="F12">
        <v>0</v>
      </c>
      <c r="G12">
        <v>127788</v>
      </c>
      <c r="H12">
        <v>0</v>
      </c>
      <c r="I12">
        <v>1</v>
      </c>
      <c r="J12">
        <v>0</v>
      </c>
    </row>
    <row r="13" spans="1:10" x14ac:dyDescent="0.2">
      <c r="A13" t="s">
        <v>28</v>
      </c>
      <c r="B13" t="s">
        <v>29</v>
      </c>
      <c r="C13" t="s">
        <v>139</v>
      </c>
      <c r="D13">
        <v>0</v>
      </c>
      <c r="E13">
        <v>106034</v>
      </c>
      <c r="F13">
        <v>35010</v>
      </c>
      <c r="G13">
        <v>141044</v>
      </c>
      <c r="H13">
        <v>0</v>
      </c>
      <c r="I13">
        <v>1</v>
      </c>
      <c r="J13">
        <v>0</v>
      </c>
    </row>
    <row r="14" spans="1:10" x14ac:dyDescent="0.2">
      <c r="A14" t="s">
        <v>28</v>
      </c>
      <c r="B14" t="s">
        <v>29</v>
      </c>
      <c r="C14" t="s">
        <v>141</v>
      </c>
      <c r="D14">
        <v>114072</v>
      </c>
      <c r="E14">
        <v>0</v>
      </c>
      <c r="F14">
        <v>0</v>
      </c>
      <c r="G14">
        <v>114072</v>
      </c>
      <c r="H14">
        <v>1</v>
      </c>
      <c r="I14">
        <v>0</v>
      </c>
      <c r="J14">
        <v>0</v>
      </c>
    </row>
    <row r="15" spans="1:10" x14ac:dyDescent="0.2">
      <c r="A15" t="s">
        <v>28</v>
      </c>
      <c r="B15" t="s">
        <v>29</v>
      </c>
      <c r="C15" t="s">
        <v>148</v>
      </c>
      <c r="D15">
        <v>0</v>
      </c>
      <c r="E15">
        <v>91996</v>
      </c>
      <c r="F15">
        <v>28268</v>
      </c>
      <c r="G15">
        <v>120264</v>
      </c>
      <c r="H15">
        <v>0</v>
      </c>
      <c r="I15">
        <v>1</v>
      </c>
      <c r="J15">
        <v>0</v>
      </c>
    </row>
    <row r="16" spans="1:10" x14ac:dyDescent="0.2">
      <c r="A16" t="s">
        <v>28</v>
      </c>
      <c r="B16" t="s">
        <v>29</v>
      </c>
      <c r="C16" t="s">
        <v>149</v>
      </c>
      <c r="D16">
        <v>0</v>
      </c>
      <c r="E16">
        <v>61621</v>
      </c>
      <c r="F16">
        <v>0</v>
      </c>
      <c r="G16">
        <v>61621</v>
      </c>
      <c r="H16">
        <v>0</v>
      </c>
      <c r="I16">
        <v>1</v>
      </c>
      <c r="J16">
        <v>0</v>
      </c>
    </row>
    <row r="17" spans="1:10" x14ac:dyDescent="0.2">
      <c r="A17" t="s">
        <v>28</v>
      </c>
      <c r="B17" t="s">
        <v>29</v>
      </c>
      <c r="C17" t="s">
        <v>133</v>
      </c>
      <c r="D17">
        <v>0</v>
      </c>
      <c r="E17">
        <v>62255</v>
      </c>
      <c r="F17">
        <v>0</v>
      </c>
      <c r="G17">
        <v>62255</v>
      </c>
      <c r="H17">
        <v>0</v>
      </c>
      <c r="I17">
        <v>1</v>
      </c>
      <c r="J17">
        <v>0</v>
      </c>
    </row>
    <row r="18" spans="1:10" x14ac:dyDescent="0.2">
      <c r="A18" t="s">
        <v>28</v>
      </c>
      <c r="B18" t="s">
        <v>29</v>
      </c>
      <c r="C18" t="s">
        <v>134</v>
      </c>
      <c r="D18">
        <v>0</v>
      </c>
      <c r="E18">
        <v>49379</v>
      </c>
      <c r="F18">
        <v>0</v>
      </c>
      <c r="G18">
        <v>49379</v>
      </c>
      <c r="H18">
        <v>0</v>
      </c>
      <c r="I18">
        <v>1</v>
      </c>
      <c r="J18">
        <v>0</v>
      </c>
    </row>
    <row r="19" spans="1:10" x14ac:dyDescent="0.2">
      <c r="A19" t="s">
        <v>28</v>
      </c>
      <c r="B19" t="s">
        <v>29</v>
      </c>
      <c r="C19" t="s">
        <v>135</v>
      </c>
      <c r="D19">
        <v>0</v>
      </c>
      <c r="E19">
        <v>59670</v>
      </c>
      <c r="F19">
        <v>9192</v>
      </c>
      <c r="G19">
        <v>68862</v>
      </c>
      <c r="H19">
        <v>0</v>
      </c>
      <c r="I19">
        <v>1</v>
      </c>
      <c r="J19">
        <v>0</v>
      </c>
    </row>
    <row r="20" spans="1:10" x14ac:dyDescent="0.2">
      <c r="A20" t="s">
        <v>30</v>
      </c>
      <c r="B20" t="s">
        <v>31</v>
      </c>
      <c r="C20" t="s">
        <v>124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32</v>
      </c>
      <c r="B21" t="s">
        <v>33</v>
      </c>
      <c r="C21" t="s">
        <v>124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34</v>
      </c>
      <c r="B22" t="s">
        <v>35</v>
      </c>
      <c r="C22" t="s">
        <v>124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36</v>
      </c>
      <c r="B23" t="s">
        <v>10</v>
      </c>
      <c r="C23" t="s">
        <v>137</v>
      </c>
      <c r="D23">
        <v>177887</v>
      </c>
      <c r="E23">
        <v>0</v>
      </c>
      <c r="F23">
        <v>49366</v>
      </c>
      <c r="G23">
        <v>227253</v>
      </c>
      <c r="H23">
        <v>1</v>
      </c>
      <c r="I23">
        <v>0</v>
      </c>
      <c r="J23">
        <v>0</v>
      </c>
    </row>
    <row r="24" spans="1:10" x14ac:dyDescent="0.2">
      <c r="A24" t="s">
        <v>36</v>
      </c>
      <c r="B24" t="s">
        <v>10</v>
      </c>
      <c r="C24" t="s">
        <v>151</v>
      </c>
      <c r="H24">
        <v>1</v>
      </c>
      <c r="I24">
        <v>0</v>
      </c>
      <c r="J24">
        <v>0</v>
      </c>
    </row>
    <row r="25" spans="1:10" x14ac:dyDescent="0.2">
      <c r="A25" t="s">
        <v>36</v>
      </c>
      <c r="B25" t="s">
        <v>10</v>
      </c>
      <c r="C25" t="s">
        <v>128</v>
      </c>
      <c r="D25">
        <v>168172</v>
      </c>
      <c r="E25">
        <v>0</v>
      </c>
      <c r="F25">
        <v>55404</v>
      </c>
      <c r="G25">
        <v>223576</v>
      </c>
      <c r="H25">
        <v>1</v>
      </c>
      <c r="I25">
        <v>0</v>
      </c>
      <c r="J25">
        <v>0</v>
      </c>
    </row>
    <row r="26" spans="1:10" x14ac:dyDescent="0.2">
      <c r="A26" t="s">
        <v>36</v>
      </c>
      <c r="B26" t="s">
        <v>10</v>
      </c>
      <c r="C26" t="s">
        <v>152</v>
      </c>
      <c r="H26">
        <v>0</v>
      </c>
      <c r="I26">
        <v>1</v>
      </c>
      <c r="J26">
        <v>0</v>
      </c>
    </row>
    <row r="27" spans="1:10" x14ac:dyDescent="0.2">
      <c r="A27" t="s">
        <v>36</v>
      </c>
      <c r="B27" t="s">
        <v>10</v>
      </c>
      <c r="C27" t="s">
        <v>140</v>
      </c>
      <c r="D27">
        <v>0</v>
      </c>
      <c r="E27">
        <v>153395</v>
      </c>
      <c r="F27">
        <v>575</v>
      </c>
      <c r="G27">
        <v>153970</v>
      </c>
      <c r="H27">
        <v>0</v>
      </c>
      <c r="I27">
        <v>1</v>
      </c>
      <c r="J27">
        <v>0</v>
      </c>
    </row>
    <row r="28" spans="1:10" x14ac:dyDescent="0.2">
      <c r="A28" t="s">
        <v>36</v>
      </c>
      <c r="B28" t="s">
        <v>10</v>
      </c>
      <c r="C28" t="s">
        <v>141</v>
      </c>
      <c r="H28">
        <v>1</v>
      </c>
      <c r="I28">
        <v>0</v>
      </c>
      <c r="J28">
        <v>0</v>
      </c>
    </row>
    <row r="29" spans="1:10" x14ac:dyDescent="0.2">
      <c r="A29" t="s">
        <v>36</v>
      </c>
      <c r="B29" t="s">
        <v>10</v>
      </c>
      <c r="C29" t="s">
        <v>153</v>
      </c>
      <c r="H29">
        <v>1</v>
      </c>
      <c r="I29">
        <v>0</v>
      </c>
      <c r="J29">
        <v>0</v>
      </c>
    </row>
    <row r="30" spans="1:10" x14ac:dyDescent="0.2">
      <c r="A30" t="s">
        <v>37</v>
      </c>
      <c r="B30" t="s">
        <v>38</v>
      </c>
      <c r="C30" t="s">
        <v>126</v>
      </c>
      <c r="D30">
        <v>156277</v>
      </c>
      <c r="E30">
        <v>0</v>
      </c>
      <c r="F30">
        <v>0</v>
      </c>
      <c r="G30">
        <v>156277</v>
      </c>
      <c r="H30">
        <v>1</v>
      </c>
      <c r="I30">
        <v>0</v>
      </c>
      <c r="J30">
        <v>0</v>
      </c>
    </row>
    <row r="31" spans="1:10" x14ac:dyDescent="0.2">
      <c r="A31" t="s">
        <v>37</v>
      </c>
      <c r="B31" t="s">
        <v>38</v>
      </c>
      <c r="C31" t="s">
        <v>137</v>
      </c>
      <c r="D31">
        <v>0</v>
      </c>
      <c r="E31">
        <v>161211</v>
      </c>
      <c r="F31">
        <v>109</v>
      </c>
      <c r="G31">
        <v>161320</v>
      </c>
      <c r="H31">
        <v>0</v>
      </c>
      <c r="I31">
        <v>1</v>
      </c>
      <c r="J31">
        <v>0</v>
      </c>
    </row>
    <row r="32" spans="1:10" x14ac:dyDescent="0.2">
      <c r="A32" t="s">
        <v>37</v>
      </c>
      <c r="B32" t="s">
        <v>38</v>
      </c>
      <c r="C32" t="s">
        <v>143</v>
      </c>
      <c r="D32">
        <v>0</v>
      </c>
      <c r="E32">
        <v>170326</v>
      </c>
      <c r="F32">
        <v>0</v>
      </c>
      <c r="G32">
        <v>170326</v>
      </c>
      <c r="H32">
        <v>0</v>
      </c>
      <c r="I32">
        <v>1</v>
      </c>
      <c r="J32">
        <v>0</v>
      </c>
    </row>
    <row r="33" spans="1:10" x14ac:dyDescent="0.2">
      <c r="A33" t="s">
        <v>37</v>
      </c>
      <c r="B33" t="s">
        <v>38</v>
      </c>
      <c r="C33" t="s">
        <v>127</v>
      </c>
      <c r="D33">
        <v>129938</v>
      </c>
      <c r="E33">
        <v>0</v>
      </c>
      <c r="F33">
        <v>119</v>
      </c>
      <c r="G33">
        <v>130057</v>
      </c>
      <c r="H33">
        <v>1</v>
      </c>
      <c r="I33">
        <v>0</v>
      </c>
      <c r="J33">
        <v>0</v>
      </c>
    </row>
    <row r="34" spans="1:10" x14ac:dyDescent="0.2">
      <c r="A34" t="s">
        <v>37</v>
      </c>
      <c r="B34" t="s">
        <v>38</v>
      </c>
      <c r="C34" t="s">
        <v>145</v>
      </c>
      <c r="D34">
        <v>161532</v>
      </c>
      <c r="E34">
        <v>0</v>
      </c>
      <c r="F34">
        <v>0</v>
      </c>
      <c r="G34">
        <v>161532</v>
      </c>
      <c r="H34">
        <v>1</v>
      </c>
      <c r="I34">
        <v>0</v>
      </c>
      <c r="J34">
        <v>0</v>
      </c>
    </row>
    <row r="35" spans="1:10" x14ac:dyDescent="0.2">
      <c r="A35" t="s">
        <v>37</v>
      </c>
      <c r="B35" t="s">
        <v>38</v>
      </c>
      <c r="C35" t="s">
        <v>128</v>
      </c>
      <c r="D35">
        <v>0</v>
      </c>
      <c r="E35">
        <v>159445</v>
      </c>
      <c r="F35">
        <v>0</v>
      </c>
      <c r="G35">
        <v>159445</v>
      </c>
      <c r="H35">
        <v>0</v>
      </c>
      <c r="I35">
        <v>1</v>
      </c>
      <c r="J35">
        <v>0</v>
      </c>
    </row>
    <row r="36" spans="1:10" x14ac:dyDescent="0.2">
      <c r="A36" t="s">
        <v>37</v>
      </c>
      <c r="B36" t="s">
        <v>38</v>
      </c>
      <c r="C36" t="s">
        <v>152</v>
      </c>
      <c r="D36">
        <v>118782</v>
      </c>
      <c r="E36">
        <v>0</v>
      </c>
      <c r="F36">
        <v>0</v>
      </c>
      <c r="G36">
        <v>118782</v>
      </c>
      <c r="H36">
        <v>1</v>
      </c>
      <c r="I36">
        <v>0</v>
      </c>
      <c r="J36">
        <v>0</v>
      </c>
    </row>
    <row r="37" spans="1:10" x14ac:dyDescent="0.2">
      <c r="A37" t="s">
        <v>39</v>
      </c>
      <c r="B37" t="s">
        <v>40</v>
      </c>
      <c r="C37" t="s">
        <v>124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41</v>
      </c>
      <c r="B38" t="s">
        <v>42</v>
      </c>
      <c r="C38" t="s">
        <v>124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43</v>
      </c>
      <c r="B39" t="s">
        <v>9</v>
      </c>
      <c r="C39" t="s">
        <v>124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44</v>
      </c>
      <c r="B40" t="s">
        <v>12</v>
      </c>
      <c r="C40" t="s">
        <v>124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45</v>
      </c>
      <c r="B41" t="s">
        <v>46</v>
      </c>
      <c r="C41" t="s">
        <v>124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47</v>
      </c>
      <c r="B42" t="s">
        <v>48</v>
      </c>
      <c r="C42" t="s">
        <v>124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49</v>
      </c>
      <c r="B43" t="s">
        <v>50</v>
      </c>
      <c r="C43" t="s">
        <v>124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51</v>
      </c>
      <c r="B44" t="s">
        <v>52</v>
      </c>
      <c r="C44" t="s">
        <v>144</v>
      </c>
      <c r="D44">
        <v>0</v>
      </c>
      <c r="E44">
        <v>190006</v>
      </c>
      <c r="F44">
        <v>31564</v>
      </c>
      <c r="G44">
        <v>221570</v>
      </c>
      <c r="H44">
        <v>0</v>
      </c>
      <c r="I44">
        <v>1</v>
      </c>
      <c r="J44">
        <v>0</v>
      </c>
    </row>
    <row r="45" spans="1:10" x14ac:dyDescent="0.2">
      <c r="A45" t="s">
        <v>51</v>
      </c>
      <c r="B45" t="s">
        <v>52</v>
      </c>
      <c r="C45" t="s">
        <v>126</v>
      </c>
      <c r="D45">
        <v>207926</v>
      </c>
      <c r="E45">
        <v>0</v>
      </c>
      <c r="F45">
        <v>28342</v>
      </c>
      <c r="G45">
        <v>236268</v>
      </c>
      <c r="H45">
        <v>1</v>
      </c>
      <c r="I45">
        <v>0</v>
      </c>
      <c r="J45">
        <v>0</v>
      </c>
    </row>
    <row r="46" spans="1:10" x14ac:dyDescent="0.2">
      <c r="A46" t="s">
        <v>51</v>
      </c>
      <c r="B46" t="s">
        <v>52</v>
      </c>
      <c r="C46" t="s">
        <v>137</v>
      </c>
      <c r="D46">
        <v>234200</v>
      </c>
      <c r="E46">
        <v>0</v>
      </c>
      <c r="F46">
        <v>98688</v>
      </c>
      <c r="G46">
        <v>332888</v>
      </c>
      <c r="H46">
        <v>1</v>
      </c>
      <c r="I46">
        <v>0</v>
      </c>
      <c r="J46">
        <v>0</v>
      </c>
    </row>
    <row r="47" spans="1:10" x14ac:dyDescent="0.2">
      <c r="A47" t="s">
        <v>53</v>
      </c>
      <c r="B47" t="s">
        <v>54</v>
      </c>
      <c r="C47" t="s">
        <v>124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55</v>
      </c>
      <c r="B48" t="s">
        <v>6</v>
      </c>
      <c r="C48" t="s">
        <v>124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56</v>
      </c>
      <c r="B49" t="s">
        <v>57</v>
      </c>
      <c r="C49" t="s">
        <v>123</v>
      </c>
      <c r="D49">
        <v>0</v>
      </c>
      <c r="E49">
        <v>167612</v>
      </c>
      <c r="F49">
        <v>59463</v>
      </c>
      <c r="G49">
        <v>227075</v>
      </c>
      <c r="H49">
        <v>0</v>
      </c>
      <c r="I49">
        <v>1</v>
      </c>
      <c r="J49">
        <v>0</v>
      </c>
    </row>
    <row r="50" spans="1:10" x14ac:dyDescent="0.2">
      <c r="A50" t="s">
        <v>56</v>
      </c>
      <c r="B50" t="s">
        <v>57</v>
      </c>
      <c r="C50" t="s">
        <v>144</v>
      </c>
      <c r="D50">
        <v>0</v>
      </c>
      <c r="E50">
        <v>169640</v>
      </c>
      <c r="F50">
        <v>66173</v>
      </c>
      <c r="G50">
        <v>235813</v>
      </c>
      <c r="H50">
        <v>0</v>
      </c>
      <c r="I50">
        <v>1</v>
      </c>
      <c r="J50">
        <v>0</v>
      </c>
    </row>
    <row r="51" spans="1:10" x14ac:dyDescent="0.2">
      <c r="A51" t="s">
        <v>56</v>
      </c>
      <c r="B51" t="s">
        <v>57</v>
      </c>
      <c r="C51" t="s">
        <v>137</v>
      </c>
      <c r="D51">
        <v>0</v>
      </c>
      <c r="E51">
        <v>184158</v>
      </c>
      <c r="F51">
        <v>71139</v>
      </c>
      <c r="G51">
        <v>255297</v>
      </c>
      <c r="H51">
        <v>0</v>
      </c>
      <c r="I51">
        <v>1</v>
      </c>
      <c r="J51">
        <v>0</v>
      </c>
    </row>
    <row r="52" spans="1:10" x14ac:dyDescent="0.2">
      <c r="A52" t="s">
        <v>56</v>
      </c>
      <c r="B52" t="s">
        <v>57</v>
      </c>
      <c r="C52" t="s">
        <v>136</v>
      </c>
      <c r="D52">
        <v>0</v>
      </c>
      <c r="E52">
        <v>182100</v>
      </c>
      <c r="F52">
        <v>74386</v>
      </c>
      <c r="G52">
        <v>256486</v>
      </c>
      <c r="H52">
        <v>0</v>
      </c>
      <c r="I52">
        <v>1</v>
      </c>
      <c r="J52">
        <v>0</v>
      </c>
    </row>
    <row r="53" spans="1:10" x14ac:dyDescent="0.2">
      <c r="A53" t="s">
        <v>56</v>
      </c>
      <c r="B53" t="s">
        <v>57</v>
      </c>
      <c r="C53" t="s">
        <v>125</v>
      </c>
      <c r="D53">
        <v>0</v>
      </c>
      <c r="E53">
        <v>142133</v>
      </c>
      <c r="F53">
        <v>33944</v>
      </c>
      <c r="G53">
        <v>176077</v>
      </c>
      <c r="H53">
        <v>0</v>
      </c>
      <c r="I53">
        <v>1</v>
      </c>
      <c r="J53">
        <v>0</v>
      </c>
    </row>
    <row r="54" spans="1:10" x14ac:dyDescent="0.2">
      <c r="A54" t="s">
        <v>56</v>
      </c>
      <c r="B54" t="s">
        <v>57</v>
      </c>
      <c r="C54" t="s">
        <v>127</v>
      </c>
      <c r="D54">
        <v>0</v>
      </c>
      <c r="E54">
        <v>200644</v>
      </c>
      <c r="F54">
        <v>61137</v>
      </c>
      <c r="G54">
        <v>261781</v>
      </c>
      <c r="H54">
        <v>0</v>
      </c>
      <c r="I54">
        <v>1</v>
      </c>
      <c r="J54">
        <v>0</v>
      </c>
    </row>
    <row r="55" spans="1:10" x14ac:dyDescent="0.2">
      <c r="A55" t="s">
        <v>58</v>
      </c>
      <c r="B55" t="s">
        <v>4</v>
      </c>
      <c r="C55" t="s">
        <v>124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59</v>
      </c>
      <c r="B56" t="s">
        <v>60</v>
      </c>
      <c r="C56" t="s">
        <v>124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61</v>
      </c>
      <c r="B57" t="s">
        <v>62</v>
      </c>
      <c r="C57" t="s">
        <v>144</v>
      </c>
      <c r="D57">
        <v>0</v>
      </c>
      <c r="E57">
        <v>100688</v>
      </c>
      <c r="F57">
        <v>47958</v>
      </c>
      <c r="G57">
        <v>148646</v>
      </c>
      <c r="H57">
        <v>0</v>
      </c>
      <c r="I57">
        <v>1</v>
      </c>
      <c r="J57">
        <v>0</v>
      </c>
    </row>
    <row r="58" spans="1:10" x14ac:dyDescent="0.2">
      <c r="A58" t="s">
        <v>63</v>
      </c>
      <c r="B58" t="s">
        <v>64</v>
      </c>
      <c r="C58" t="s">
        <v>124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65</v>
      </c>
      <c r="B59" t="s">
        <v>66</v>
      </c>
      <c r="C59" t="s">
        <v>124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67</v>
      </c>
      <c r="B60" t="s">
        <v>68</v>
      </c>
      <c r="C60" t="s">
        <v>124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69</v>
      </c>
      <c r="B61" t="s">
        <v>70</v>
      </c>
      <c r="C61" t="s">
        <v>124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71</v>
      </c>
      <c r="B62" t="s">
        <v>72</v>
      </c>
      <c r="C62" t="s">
        <v>124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73</v>
      </c>
      <c r="B63" t="s">
        <v>74</v>
      </c>
      <c r="C63" t="s">
        <v>124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75</v>
      </c>
      <c r="B64" t="s">
        <v>76</v>
      </c>
      <c r="C64" t="s">
        <v>124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77</v>
      </c>
      <c r="B65" t="s">
        <v>78</v>
      </c>
      <c r="C65" t="s">
        <v>136</v>
      </c>
      <c r="D65">
        <v>0</v>
      </c>
      <c r="E65">
        <v>75712</v>
      </c>
      <c r="F65">
        <v>18688</v>
      </c>
      <c r="G65">
        <v>94400</v>
      </c>
      <c r="H65">
        <v>0</v>
      </c>
      <c r="I65">
        <v>1</v>
      </c>
      <c r="J65">
        <v>0</v>
      </c>
    </row>
    <row r="66" spans="1:10" x14ac:dyDescent="0.2">
      <c r="A66" t="s">
        <v>77</v>
      </c>
      <c r="B66" t="s">
        <v>78</v>
      </c>
      <c r="C66" t="s">
        <v>143</v>
      </c>
      <c r="D66">
        <v>0</v>
      </c>
      <c r="E66">
        <v>49227</v>
      </c>
      <c r="F66">
        <v>28079</v>
      </c>
      <c r="G66">
        <v>77306</v>
      </c>
      <c r="H66">
        <v>0</v>
      </c>
      <c r="I66">
        <v>1</v>
      </c>
      <c r="J66">
        <v>0</v>
      </c>
    </row>
    <row r="67" spans="1:10" x14ac:dyDescent="0.2">
      <c r="A67" t="s">
        <v>77</v>
      </c>
      <c r="B67" t="s">
        <v>78</v>
      </c>
      <c r="C67" t="s">
        <v>127</v>
      </c>
      <c r="D67">
        <v>0</v>
      </c>
      <c r="E67">
        <v>70469</v>
      </c>
      <c r="F67">
        <v>24644</v>
      </c>
      <c r="G67">
        <v>95113</v>
      </c>
      <c r="H67">
        <v>0</v>
      </c>
      <c r="I67">
        <v>1</v>
      </c>
      <c r="J67">
        <v>0</v>
      </c>
    </row>
    <row r="68" spans="1:10" x14ac:dyDescent="0.2">
      <c r="A68" t="s">
        <v>77</v>
      </c>
      <c r="B68" t="s">
        <v>78</v>
      </c>
      <c r="C68" t="s">
        <v>154</v>
      </c>
      <c r="D68">
        <v>0</v>
      </c>
      <c r="E68">
        <v>70997</v>
      </c>
      <c r="F68">
        <v>30609</v>
      </c>
      <c r="G68">
        <v>101606</v>
      </c>
      <c r="H68">
        <v>0</v>
      </c>
      <c r="I68">
        <v>1</v>
      </c>
      <c r="J68">
        <v>0</v>
      </c>
    </row>
    <row r="69" spans="1:10" x14ac:dyDescent="0.2">
      <c r="A69" t="s">
        <v>77</v>
      </c>
      <c r="B69" t="s">
        <v>78</v>
      </c>
      <c r="C69" t="s">
        <v>142</v>
      </c>
      <c r="D69">
        <v>0</v>
      </c>
      <c r="E69">
        <v>73945</v>
      </c>
      <c r="F69">
        <v>39281</v>
      </c>
      <c r="G69">
        <v>113226</v>
      </c>
      <c r="H69">
        <v>0</v>
      </c>
      <c r="I69">
        <v>1</v>
      </c>
      <c r="J69">
        <v>0</v>
      </c>
    </row>
    <row r="70" spans="1:10" x14ac:dyDescent="0.2">
      <c r="A70" t="s">
        <v>77</v>
      </c>
      <c r="B70" t="s">
        <v>78</v>
      </c>
      <c r="C70" t="s">
        <v>128</v>
      </c>
      <c r="D70">
        <v>0</v>
      </c>
      <c r="E70">
        <v>63437</v>
      </c>
      <c r="F70">
        <v>28397</v>
      </c>
      <c r="G70">
        <v>91834</v>
      </c>
      <c r="H70">
        <v>0</v>
      </c>
      <c r="I70">
        <v>1</v>
      </c>
      <c r="J70">
        <v>0</v>
      </c>
    </row>
    <row r="71" spans="1:10" x14ac:dyDescent="0.2">
      <c r="A71" t="s">
        <v>77</v>
      </c>
      <c r="B71" t="s">
        <v>78</v>
      </c>
      <c r="C71" t="s">
        <v>152</v>
      </c>
      <c r="D71">
        <v>0</v>
      </c>
      <c r="E71">
        <v>45370</v>
      </c>
      <c r="F71">
        <v>22002</v>
      </c>
      <c r="G71">
        <v>67372</v>
      </c>
      <c r="H71">
        <v>0</v>
      </c>
      <c r="I71">
        <v>1</v>
      </c>
      <c r="J71">
        <v>0</v>
      </c>
    </row>
    <row r="72" spans="1:10" x14ac:dyDescent="0.2">
      <c r="A72" t="s">
        <v>77</v>
      </c>
      <c r="B72" t="s">
        <v>78</v>
      </c>
      <c r="C72" t="s">
        <v>129</v>
      </c>
      <c r="D72">
        <v>0</v>
      </c>
      <c r="E72">
        <v>53128</v>
      </c>
      <c r="F72">
        <v>8140</v>
      </c>
      <c r="G72">
        <v>61268</v>
      </c>
      <c r="H72">
        <v>0</v>
      </c>
      <c r="I72">
        <v>1</v>
      </c>
      <c r="J72">
        <v>0</v>
      </c>
    </row>
    <row r="73" spans="1:10" x14ac:dyDescent="0.2">
      <c r="A73" t="s">
        <v>77</v>
      </c>
      <c r="B73" t="s">
        <v>78</v>
      </c>
      <c r="C73" t="s">
        <v>155</v>
      </c>
      <c r="D73">
        <v>0</v>
      </c>
      <c r="E73">
        <v>90088</v>
      </c>
      <c r="F73">
        <v>48567</v>
      </c>
      <c r="G73">
        <v>138655</v>
      </c>
      <c r="H73">
        <v>0</v>
      </c>
      <c r="I73">
        <v>1</v>
      </c>
      <c r="J73">
        <v>0</v>
      </c>
    </row>
    <row r="74" spans="1:10" x14ac:dyDescent="0.2">
      <c r="A74" t="s">
        <v>77</v>
      </c>
      <c r="B74" t="s">
        <v>78</v>
      </c>
      <c r="C74" t="s">
        <v>156</v>
      </c>
      <c r="D74">
        <v>113574</v>
      </c>
      <c r="E74">
        <v>0</v>
      </c>
      <c r="F74">
        <v>61798</v>
      </c>
      <c r="G74">
        <v>175372</v>
      </c>
      <c r="H74">
        <v>1</v>
      </c>
      <c r="I74">
        <v>0</v>
      </c>
      <c r="J74">
        <v>0</v>
      </c>
    </row>
    <row r="75" spans="1:10" x14ac:dyDescent="0.2">
      <c r="A75" t="s">
        <v>79</v>
      </c>
      <c r="B75" t="s">
        <v>2</v>
      </c>
      <c r="C75" t="s">
        <v>154</v>
      </c>
      <c r="D75">
        <v>163080</v>
      </c>
      <c r="E75">
        <v>0</v>
      </c>
      <c r="F75">
        <v>10588</v>
      </c>
      <c r="G75">
        <v>173668</v>
      </c>
      <c r="H75">
        <v>1</v>
      </c>
      <c r="I75">
        <v>0</v>
      </c>
      <c r="J75">
        <v>0</v>
      </c>
    </row>
    <row r="76" spans="1:10" x14ac:dyDescent="0.2">
      <c r="A76" t="s">
        <v>80</v>
      </c>
      <c r="B76" t="s">
        <v>81</v>
      </c>
      <c r="C76" t="s">
        <v>124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82</v>
      </c>
      <c r="B77" t="s">
        <v>8</v>
      </c>
      <c r="C77" t="s">
        <v>125</v>
      </c>
      <c r="D77">
        <v>143959</v>
      </c>
      <c r="E77">
        <v>0</v>
      </c>
      <c r="F77">
        <v>0</v>
      </c>
      <c r="G77">
        <v>143959</v>
      </c>
      <c r="H77">
        <v>1</v>
      </c>
      <c r="I77">
        <v>0</v>
      </c>
      <c r="J77">
        <v>0</v>
      </c>
    </row>
    <row r="78" spans="1:10" x14ac:dyDescent="0.2">
      <c r="A78" t="s">
        <v>83</v>
      </c>
      <c r="B78" t="s">
        <v>84</v>
      </c>
      <c r="C78" t="s">
        <v>123</v>
      </c>
      <c r="H78">
        <v>1</v>
      </c>
      <c r="I78">
        <v>0</v>
      </c>
      <c r="J78">
        <v>0</v>
      </c>
    </row>
    <row r="79" spans="1:10" x14ac:dyDescent="0.2">
      <c r="A79" t="s">
        <v>85</v>
      </c>
      <c r="B79" t="s">
        <v>86</v>
      </c>
      <c r="C79" t="s">
        <v>124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 t="s">
        <v>1</v>
      </c>
      <c r="C80" t="s">
        <v>152</v>
      </c>
      <c r="D80">
        <v>0</v>
      </c>
      <c r="E80">
        <v>148351</v>
      </c>
      <c r="F80">
        <v>0</v>
      </c>
      <c r="G80">
        <v>148351</v>
      </c>
      <c r="H80">
        <v>0</v>
      </c>
      <c r="I80">
        <v>1</v>
      </c>
      <c r="J80">
        <v>0</v>
      </c>
    </row>
    <row r="81" spans="1:10" x14ac:dyDescent="0.2">
      <c r="A81" t="s">
        <v>87</v>
      </c>
      <c r="B81" t="s">
        <v>1</v>
      </c>
      <c r="C81" t="s">
        <v>129</v>
      </c>
      <c r="D81">
        <v>128285</v>
      </c>
      <c r="E81">
        <v>0</v>
      </c>
      <c r="F81">
        <v>0</v>
      </c>
      <c r="G81">
        <v>128285</v>
      </c>
      <c r="H81">
        <v>1</v>
      </c>
      <c r="I81">
        <v>0</v>
      </c>
      <c r="J81">
        <v>0</v>
      </c>
    </row>
    <row r="82" spans="1:10" x14ac:dyDescent="0.2">
      <c r="A82" t="s">
        <v>88</v>
      </c>
      <c r="B82" t="s">
        <v>89</v>
      </c>
      <c r="C82" t="s">
        <v>124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 t="s">
        <v>91</v>
      </c>
      <c r="C83" t="s">
        <v>123</v>
      </c>
      <c r="D83">
        <v>119392</v>
      </c>
      <c r="E83">
        <v>0</v>
      </c>
      <c r="F83">
        <v>8423</v>
      </c>
      <c r="G83">
        <v>127815</v>
      </c>
      <c r="H83">
        <v>1</v>
      </c>
      <c r="I83">
        <v>0</v>
      </c>
      <c r="J83">
        <v>0</v>
      </c>
    </row>
    <row r="84" spans="1:10" x14ac:dyDescent="0.2">
      <c r="A84" t="s">
        <v>90</v>
      </c>
      <c r="B84" t="s">
        <v>91</v>
      </c>
      <c r="C84" t="s">
        <v>137</v>
      </c>
      <c r="D84">
        <v>126452</v>
      </c>
      <c r="E84">
        <v>0</v>
      </c>
      <c r="F84">
        <v>22597</v>
      </c>
      <c r="G84">
        <v>149049</v>
      </c>
      <c r="H84">
        <v>1</v>
      </c>
      <c r="I84">
        <v>0</v>
      </c>
      <c r="J84">
        <v>0</v>
      </c>
    </row>
    <row r="85" spans="1:10" x14ac:dyDescent="0.2">
      <c r="A85" t="s">
        <v>92</v>
      </c>
      <c r="B85" t="s">
        <v>93</v>
      </c>
      <c r="C85" t="s">
        <v>124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94</v>
      </c>
      <c r="B86" t="s">
        <v>95</v>
      </c>
      <c r="C86" t="s">
        <v>123</v>
      </c>
      <c r="D86">
        <v>115533</v>
      </c>
      <c r="E86">
        <v>0</v>
      </c>
      <c r="F86">
        <v>23937</v>
      </c>
      <c r="G86">
        <v>139470</v>
      </c>
      <c r="H86">
        <v>1</v>
      </c>
      <c r="I86">
        <v>0</v>
      </c>
      <c r="J86">
        <v>0</v>
      </c>
    </row>
    <row r="87" spans="1:10" x14ac:dyDescent="0.2">
      <c r="A87" t="s">
        <v>96</v>
      </c>
      <c r="B87" t="s">
        <v>5</v>
      </c>
      <c r="C87" t="s">
        <v>126</v>
      </c>
      <c r="D87">
        <v>113404</v>
      </c>
      <c r="E87">
        <v>0</v>
      </c>
      <c r="F87">
        <v>1681</v>
      </c>
      <c r="G87">
        <v>115085</v>
      </c>
      <c r="H87">
        <v>1</v>
      </c>
      <c r="I87">
        <v>0</v>
      </c>
      <c r="J87">
        <v>0</v>
      </c>
    </row>
    <row r="88" spans="1:10" x14ac:dyDescent="0.2">
      <c r="A88" t="s">
        <v>96</v>
      </c>
      <c r="B88" t="s">
        <v>5</v>
      </c>
      <c r="C88" t="s">
        <v>137</v>
      </c>
      <c r="D88">
        <v>115085</v>
      </c>
      <c r="E88">
        <v>0</v>
      </c>
      <c r="F88">
        <v>0</v>
      </c>
      <c r="G88">
        <v>115085</v>
      </c>
      <c r="H88">
        <v>1</v>
      </c>
      <c r="I88">
        <v>0</v>
      </c>
      <c r="J88">
        <v>0</v>
      </c>
    </row>
    <row r="89" spans="1:10" x14ac:dyDescent="0.2">
      <c r="A89" t="s">
        <v>96</v>
      </c>
      <c r="B89" t="s">
        <v>5</v>
      </c>
      <c r="C89" t="s">
        <v>136</v>
      </c>
      <c r="D89">
        <v>88998</v>
      </c>
      <c r="E89">
        <v>0</v>
      </c>
      <c r="F89">
        <v>15264</v>
      </c>
      <c r="G89">
        <v>104262</v>
      </c>
      <c r="H89">
        <v>1</v>
      </c>
      <c r="I89">
        <v>0</v>
      </c>
      <c r="J89">
        <v>0</v>
      </c>
    </row>
    <row r="90" spans="1:10" x14ac:dyDescent="0.2">
      <c r="A90" t="s">
        <v>96</v>
      </c>
      <c r="B90" t="s">
        <v>5</v>
      </c>
      <c r="C90" t="s">
        <v>127</v>
      </c>
      <c r="D90">
        <v>125066</v>
      </c>
      <c r="E90">
        <v>0</v>
      </c>
      <c r="F90">
        <v>14947</v>
      </c>
      <c r="G90">
        <v>140013</v>
      </c>
      <c r="H90">
        <v>1</v>
      </c>
      <c r="I90">
        <v>0</v>
      </c>
      <c r="J90">
        <v>0</v>
      </c>
    </row>
    <row r="91" spans="1:10" x14ac:dyDescent="0.2">
      <c r="A91" t="s">
        <v>96</v>
      </c>
      <c r="B91" t="s">
        <v>5</v>
      </c>
      <c r="C91" t="s">
        <v>154</v>
      </c>
      <c r="D91">
        <v>0</v>
      </c>
      <c r="E91">
        <v>78109</v>
      </c>
      <c r="F91">
        <v>7894</v>
      </c>
      <c r="G91">
        <v>86003</v>
      </c>
      <c r="H91">
        <v>0</v>
      </c>
      <c r="I91">
        <v>1</v>
      </c>
      <c r="J91">
        <v>0</v>
      </c>
    </row>
    <row r="92" spans="1:10" x14ac:dyDescent="0.2">
      <c r="A92" t="s">
        <v>96</v>
      </c>
      <c r="B92" t="s">
        <v>5</v>
      </c>
      <c r="C92" t="s">
        <v>145</v>
      </c>
      <c r="D92">
        <v>107939</v>
      </c>
      <c r="E92">
        <v>0</v>
      </c>
      <c r="F92">
        <v>11635</v>
      </c>
      <c r="G92">
        <v>119574</v>
      </c>
      <c r="H92">
        <v>1</v>
      </c>
      <c r="I92">
        <v>0</v>
      </c>
      <c r="J92">
        <v>0</v>
      </c>
    </row>
    <row r="93" spans="1:10" x14ac:dyDescent="0.2">
      <c r="A93" t="s">
        <v>96</v>
      </c>
      <c r="B93" t="s">
        <v>5</v>
      </c>
      <c r="C93" t="s">
        <v>139</v>
      </c>
      <c r="D93">
        <v>0</v>
      </c>
      <c r="E93">
        <v>66554</v>
      </c>
      <c r="F93">
        <v>21410</v>
      </c>
      <c r="G93">
        <v>87964</v>
      </c>
      <c r="H93">
        <v>0</v>
      </c>
      <c r="I93">
        <v>1</v>
      </c>
      <c r="J93">
        <v>0</v>
      </c>
    </row>
    <row r="94" spans="1:10" x14ac:dyDescent="0.2">
      <c r="A94" t="s">
        <v>96</v>
      </c>
      <c r="B94" t="s">
        <v>5</v>
      </c>
      <c r="C94" t="s">
        <v>140</v>
      </c>
      <c r="D94">
        <v>135660</v>
      </c>
      <c r="E94">
        <v>0</v>
      </c>
      <c r="F94">
        <v>53336</v>
      </c>
      <c r="G94">
        <v>188996</v>
      </c>
      <c r="H94">
        <v>1</v>
      </c>
      <c r="I94">
        <v>0</v>
      </c>
      <c r="J94">
        <v>0</v>
      </c>
    </row>
    <row r="95" spans="1:10" x14ac:dyDescent="0.2">
      <c r="A95" t="s">
        <v>96</v>
      </c>
      <c r="B95" t="s">
        <v>5</v>
      </c>
      <c r="C95" t="s">
        <v>157</v>
      </c>
      <c r="D95">
        <v>116944</v>
      </c>
      <c r="E95">
        <v>0</v>
      </c>
      <c r="F95">
        <v>24526</v>
      </c>
      <c r="G95">
        <v>141470</v>
      </c>
      <c r="H95">
        <v>1</v>
      </c>
      <c r="I95">
        <v>0</v>
      </c>
      <c r="J95">
        <v>0</v>
      </c>
    </row>
    <row r="96" spans="1:10" x14ac:dyDescent="0.2">
      <c r="A96" t="s">
        <v>96</v>
      </c>
      <c r="B96" t="s">
        <v>5</v>
      </c>
      <c r="C96" t="s">
        <v>148</v>
      </c>
      <c r="D96">
        <v>0</v>
      </c>
      <c r="E96">
        <v>62508</v>
      </c>
      <c r="F96">
        <v>13628</v>
      </c>
      <c r="G96">
        <v>76136</v>
      </c>
      <c r="H96">
        <v>0</v>
      </c>
      <c r="I96">
        <v>1</v>
      </c>
      <c r="J96">
        <v>0</v>
      </c>
    </row>
    <row r="97" spans="1:10" x14ac:dyDescent="0.2">
      <c r="A97" t="s">
        <v>96</v>
      </c>
      <c r="B97" t="s">
        <v>5</v>
      </c>
      <c r="C97" t="s">
        <v>130</v>
      </c>
      <c r="D97">
        <v>0</v>
      </c>
      <c r="E97">
        <v>41321</v>
      </c>
      <c r="F97">
        <v>4822</v>
      </c>
      <c r="G97">
        <v>46143</v>
      </c>
      <c r="H97">
        <v>0</v>
      </c>
      <c r="I97">
        <v>1</v>
      </c>
      <c r="J97">
        <v>0</v>
      </c>
    </row>
    <row r="98" spans="1:10" x14ac:dyDescent="0.2">
      <c r="A98" t="s">
        <v>96</v>
      </c>
      <c r="B98" t="s">
        <v>5</v>
      </c>
      <c r="C98" t="s">
        <v>131</v>
      </c>
      <c r="D98">
        <v>0</v>
      </c>
      <c r="E98">
        <v>93041</v>
      </c>
      <c r="F98">
        <v>12752</v>
      </c>
      <c r="G98">
        <v>105793</v>
      </c>
      <c r="H98">
        <v>0</v>
      </c>
      <c r="I98">
        <v>1</v>
      </c>
      <c r="J98">
        <v>0</v>
      </c>
    </row>
    <row r="99" spans="1:10" x14ac:dyDescent="0.2">
      <c r="A99" t="s">
        <v>96</v>
      </c>
      <c r="B99" t="s">
        <v>5</v>
      </c>
      <c r="C99" t="s">
        <v>132</v>
      </c>
      <c r="D99">
        <v>0</v>
      </c>
      <c r="E99">
        <v>43769</v>
      </c>
      <c r="F99">
        <v>6823</v>
      </c>
      <c r="G99">
        <v>50592</v>
      </c>
      <c r="H99">
        <v>0</v>
      </c>
      <c r="I99">
        <v>1</v>
      </c>
      <c r="J99">
        <v>0</v>
      </c>
    </row>
    <row r="100" spans="1:10" x14ac:dyDescent="0.2">
      <c r="A100" t="s">
        <v>97</v>
      </c>
      <c r="B100" t="s">
        <v>98</v>
      </c>
      <c r="C100" t="s">
        <v>124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99</v>
      </c>
      <c r="B101" t="s">
        <v>100</v>
      </c>
      <c r="C101" t="s">
        <v>124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101</v>
      </c>
      <c r="B102" t="s">
        <v>7</v>
      </c>
      <c r="C102" t="s">
        <v>126</v>
      </c>
      <c r="D102">
        <v>0</v>
      </c>
      <c r="E102">
        <v>139197</v>
      </c>
      <c r="F102">
        <v>8205</v>
      </c>
      <c r="G102">
        <v>147402</v>
      </c>
      <c r="H102">
        <v>0</v>
      </c>
      <c r="I102">
        <v>1</v>
      </c>
      <c r="J102">
        <v>0</v>
      </c>
    </row>
    <row r="103" spans="1:10" x14ac:dyDescent="0.2">
      <c r="A103" t="s">
        <v>101</v>
      </c>
      <c r="B103" t="s">
        <v>7</v>
      </c>
      <c r="C103" t="s">
        <v>143</v>
      </c>
      <c r="D103">
        <v>133898</v>
      </c>
      <c r="E103">
        <v>0</v>
      </c>
      <c r="F103">
        <v>109453</v>
      </c>
      <c r="G103">
        <v>243351</v>
      </c>
      <c r="H103">
        <v>1</v>
      </c>
      <c r="I103">
        <v>0</v>
      </c>
      <c r="J103">
        <v>0</v>
      </c>
    </row>
    <row r="104" spans="1:10" x14ac:dyDescent="0.2">
      <c r="A104" t="s">
        <v>101</v>
      </c>
      <c r="B104" t="s">
        <v>7</v>
      </c>
      <c r="C104" t="s">
        <v>154</v>
      </c>
      <c r="D104">
        <v>117465</v>
      </c>
      <c r="E104">
        <v>0</v>
      </c>
      <c r="F104">
        <v>45350</v>
      </c>
      <c r="G104">
        <v>162815</v>
      </c>
      <c r="H104">
        <v>1</v>
      </c>
      <c r="I104">
        <v>0</v>
      </c>
      <c r="J104">
        <v>0</v>
      </c>
    </row>
    <row r="105" spans="1:10" x14ac:dyDescent="0.2">
      <c r="A105" t="s">
        <v>102</v>
      </c>
      <c r="B105" t="s">
        <v>103</v>
      </c>
      <c r="C105" t="s">
        <v>137</v>
      </c>
      <c r="D105">
        <v>153079</v>
      </c>
      <c r="E105">
        <v>0</v>
      </c>
      <c r="F105">
        <v>0</v>
      </c>
      <c r="G105">
        <v>153079</v>
      </c>
      <c r="H105">
        <v>1</v>
      </c>
      <c r="I105">
        <v>0</v>
      </c>
      <c r="J105">
        <v>0</v>
      </c>
    </row>
    <row r="106" spans="1:10" x14ac:dyDescent="0.2">
      <c r="A106" t="s">
        <v>104</v>
      </c>
      <c r="B106" t="s">
        <v>105</v>
      </c>
      <c r="C106" t="s">
        <v>124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t="s">
        <v>106</v>
      </c>
      <c r="B107" t="s">
        <v>11</v>
      </c>
      <c r="C107" t="s">
        <v>124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t="s">
        <v>107</v>
      </c>
      <c r="B108" t="s">
        <v>108</v>
      </c>
      <c r="C108" t="s">
        <v>124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2022-12-19T18:41:23Z</dcterms:modified>
</cp:coreProperties>
</file>